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10" yWindow="-110" windowWidth="25820" windowHeight="14020" tabRatio="733" firstSheet="22" activeTab="34"/>
  </bookViews>
  <sheets>
    <sheet name="Burner" sheetId="11" r:id="rId1"/>
    <sheet name="Utencil" sheetId="9" r:id="rId2"/>
    <sheet name="Bowl" sheetId="3" r:id="rId3"/>
    <sheet name="Spatula" sheetId="8" r:id="rId4"/>
    <sheet name="Section" sheetId="5" r:id="rId5"/>
    <sheet name="Rack" sheetId="13" r:id="rId6"/>
    <sheet name="Fryer" sheetId="17" r:id="rId7"/>
    <sheet name="Holding Station" sheetId="14" r:id="rId8"/>
    <sheet name="Serving Station" sheetId="22" r:id="rId9"/>
    <sheet name="Station" sheetId="21" r:id="rId10"/>
    <sheet name="Robot" sheetId="10" r:id="rId11"/>
    <sheet name="Stir" sheetId="15" r:id="rId12"/>
    <sheet name="Toss" sheetId="16" r:id="rId13"/>
    <sheet name="Ingredients" sheetId="4" r:id="rId14"/>
    <sheet name="Sheet2" sheetId="35" r:id="rId15"/>
    <sheet name="Bin" sheetId="1" r:id="rId16"/>
    <sheet name="Action" sheetId="2" r:id="rId17"/>
    <sheet name="Action Processing Rules" sheetId="27" r:id="rId18"/>
    <sheet name="Action Processing DB Rules" sheetId="28" r:id="rId19"/>
    <sheet name="Action Dependency" sheetId="26" r:id="rId20"/>
    <sheet name="Register Address" sheetId="24" r:id="rId21"/>
    <sheet name="Sheet1" sheetId="34" r:id="rId22"/>
    <sheet name="Coil Address" sheetId="25" r:id="rId23"/>
    <sheet name="Order Screen" sheetId="7" r:id="rId24"/>
    <sheet name="Recipe" sheetId="12" r:id="rId25"/>
    <sheet name="Teaching Screen" sheetId="18" r:id="rId26"/>
    <sheet name="Demo Ingredients" sheetId="20" r:id="rId27"/>
    <sheet name="Demo Bins" sheetId="30" r:id="rId28"/>
    <sheet name="Demo Rack" sheetId="37" r:id="rId29"/>
    <sheet name="Demo Recipe Details" sheetId="32" r:id="rId30"/>
    <sheet name="Sheet5" sheetId="38" r:id="rId31"/>
    <sheet name="Registers from Mech" sheetId="33" r:id="rId32"/>
    <sheet name="Sheet6" sheetId="39" r:id="rId33"/>
    <sheet name="Sheet3" sheetId="40" r:id="rId34"/>
    <sheet name="Sheet4" sheetId="41" r:id="rId35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5" i="20"/>
  <c r="CP7"/>
  <c r="CP6"/>
  <c r="CP8"/>
  <c r="CP9"/>
  <c r="CP10"/>
  <c r="CP11"/>
  <c r="CP12"/>
  <c r="CP13"/>
  <c r="CP14"/>
  <c r="CP15"/>
  <c r="CP16"/>
  <c r="CP17"/>
  <c r="CP18"/>
  <c r="CP19"/>
  <c r="CP20"/>
  <c r="CP44"/>
  <c r="CP43"/>
  <c r="CP42"/>
  <c r="CP41"/>
  <c r="CP40"/>
  <c r="CP39"/>
  <c r="CP38"/>
  <c r="CP37"/>
  <c r="CP36"/>
  <c r="CP35"/>
  <c r="CP34"/>
  <c r="CP33"/>
  <c r="CP32"/>
  <c r="CP31"/>
  <c r="CP30"/>
  <c r="CP29"/>
  <c r="CP46"/>
  <c r="CP47"/>
  <c r="CP48"/>
  <c r="CP49"/>
  <c r="CP50"/>
  <c r="CP51"/>
  <c r="CP52"/>
  <c r="CP53"/>
  <c r="CP54"/>
  <c r="CP55"/>
  <c r="CP27" l="1"/>
  <c r="CP26"/>
  <c r="CP25"/>
  <c r="CP24" l="1"/>
  <c r="CP23"/>
  <c r="CP22"/>
  <c r="AH3" i="40"/>
  <c r="AH40" l="1"/>
  <c r="AH53"/>
  <c r="AH52"/>
  <c r="AH51"/>
  <c r="AH50"/>
  <c r="AH49"/>
  <c r="AH48"/>
  <c r="AH47"/>
  <c r="AH46"/>
  <c r="AH45"/>
  <c r="AH44"/>
  <c r="AH43"/>
  <c r="AH42"/>
  <c r="AH41"/>
  <c r="AH39"/>
  <c r="AH38"/>
  <c r="AH37"/>
  <c r="AH36"/>
  <c r="AH35"/>
  <c r="AH34"/>
  <c r="AH33"/>
  <c r="AH32"/>
  <c r="AH31"/>
  <c r="AH30"/>
  <c r="AH29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AH5"/>
  <c r="AH4"/>
  <c r="AH117" l="1"/>
  <c r="AH118"/>
  <c r="AH119"/>
  <c r="AH120"/>
  <c r="AH121"/>
  <c r="AH122"/>
  <c r="AH123"/>
  <c r="AH124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116"/>
  <c r="AH87"/>
  <c r="AH58"/>
  <c r="AK4" i="39" l="1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3"/>
  <c r="T32" i="30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31"/>
  <c r="W122" i="39" l="1"/>
  <c r="W121"/>
  <c r="W120"/>
  <c r="W119"/>
  <c r="W118"/>
  <c r="W117"/>
  <c r="W116"/>
  <c r="W115"/>
  <c r="W114"/>
  <c r="W109"/>
  <c r="W108"/>
  <c r="W107"/>
  <c r="W106"/>
  <c r="W105"/>
  <c r="W104"/>
  <c r="W103"/>
  <c r="W101"/>
  <c r="W100"/>
  <c r="W99"/>
  <c r="W98"/>
  <c r="W97"/>
  <c r="W96"/>
  <c r="W95"/>
  <c r="W94"/>
  <c r="W93"/>
  <c r="W92"/>
  <c r="W91"/>
  <c r="W89"/>
  <c r="W88"/>
  <c r="W87"/>
  <c r="W86"/>
  <c r="W85"/>
  <c r="W80"/>
  <c r="W79"/>
  <c r="W78"/>
  <c r="W77"/>
  <c r="W76"/>
  <c r="W75"/>
  <c r="W74"/>
  <c r="W73"/>
  <c r="W71"/>
  <c r="W69"/>
  <c r="W68"/>
  <c r="W67"/>
  <c r="W66"/>
  <c r="W65"/>
  <c r="W64"/>
  <c r="W63"/>
  <c r="W62"/>
  <c r="W61"/>
  <c r="W60"/>
  <c r="W59"/>
  <c r="W57"/>
  <c r="W56"/>
  <c r="W51"/>
  <c r="W50"/>
  <c r="W49"/>
  <c r="W48"/>
  <c r="W47"/>
  <c r="W46"/>
  <c r="W45"/>
  <c r="W44"/>
  <c r="W43"/>
  <c r="E43"/>
  <c r="W41"/>
  <c r="W40"/>
  <c r="W38"/>
  <c r="E38"/>
  <c r="W37"/>
  <c r="W36"/>
  <c r="W35"/>
  <c r="W34"/>
  <c r="W33"/>
  <c r="W32"/>
  <c r="W30"/>
  <c r="W29"/>
  <c r="W24"/>
  <c r="W23"/>
  <c r="W22"/>
  <c r="W21"/>
  <c r="W20"/>
  <c r="W19"/>
  <c r="W18"/>
  <c r="W16"/>
  <c r="W15"/>
  <c r="W14"/>
  <c r="W13"/>
  <c r="W12"/>
  <c r="W11"/>
  <c r="W10"/>
  <c r="W9"/>
  <c r="W7"/>
  <c r="W6"/>
  <c r="W5"/>
  <c r="W4"/>
  <c r="W3"/>
  <c r="X115" i="38"/>
  <c r="X116"/>
  <c r="X117"/>
  <c r="X118"/>
  <c r="X119"/>
  <c r="X120"/>
  <c r="X121"/>
  <c r="X122"/>
  <c r="X114"/>
  <c r="X109"/>
  <c r="X94"/>
  <c r="X93"/>
  <c r="X92"/>
  <c r="X91"/>
  <c r="X89"/>
  <c r="X88"/>
  <c r="X87"/>
  <c r="X86"/>
  <c r="X85"/>
  <c r="X80"/>
  <c r="X79"/>
  <c r="X78"/>
  <c r="X77"/>
  <c r="X76"/>
  <c r="X75"/>
  <c r="X74"/>
  <c r="X73"/>
  <c r="X71"/>
  <c r="X61"/>
  <c r="X62"/>
  <c r="X63"/>
  <c r="X64"/>
  <c r="X65"/>
  <c r="X66"/>
  <c r="X67"/>
  <c r="X68"/>
  <c r="X69"/>
  <c r="X19"/>
  <c r="X20"/>
  <c r="X21"/>
  <c r="X22"/>
  <c r="X23"/>
  <c r="X24"/>
  <c r="X18"/>
  <c r="X4"/>
  <c r="X5"/>
  <c r="X6"/>
  <c r="X7"/>
  <c r="X9"/>
  <c r="X10"/>
  <c r="X11"/>
  <c r="X12"/>
  <c r="X13"/>
  <c r="X14"/>
  <c r="X15"/>
  <c r="X16"/>
  <c r="X3"/>
  <c r="X44"/>
  <c r="X45"/>
  <c r="X46"/>
  <c r="X47"/>
  <c r="X48"/>
  <c r="X49"/>
  <c r="X50"/>
  <c r="X51"/>
  <c r="X43"/>
  <c r="X41"/>
  <c r="X40"/>
  <c r="X30"/>
  <c r="X32"/>
  <c r="X33"/>
  <c r="X34"/>
  <c r="X35"/>
  <c r="X36"/>
  <c r="X37"/>
  <c r="X38"/>
  <c r="X29"/>
  <c r="X57"/>
  <c r="X59"/>
  <c r="X60"/>
  <c r="X56"/>
  <c r="X95"/>
  <c r="X96"/>
  <c r="X97"/>
  <c r="X98"/>
  <c r="X99"/>
  <c r="X100"/>
  <c r="X101"/>
  <c r="X103"/>
  <c r="X104"/>
  <c r="X105"/>
  <c r="X106"/>
  <c r="X107"/>
  <c r="X108"/>
  <c r="E43"/>
  <c r="E38"/>
  <c r="AM4" l="1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3"/>
  <c r="AS9" i="37"/>
  <c r="AE8"/>
  <c r="AE4"/>
  <c r="AE7"/>
  <c r="AE5"/>
  <c r="AE6"/>
  <c r="AE3"/>
  <c r="H118" i="34" l="1"/>
  <c r="F130" l="1"/>
  <c r="G130"/>
  <c r="H130"/>
  <c r="F131"/>
  <c r="G131" s="1"/>
  <c r="H131" s="1"/>
  <c r="F132"/>
  <c r="G132"/>
  <c r="H132" s="1"/>
  <c r="F126"/>
  <c r="G126" s="1"/>
  <c r="H126" s="1"/>
  <c r="F122"/>
  <c r="G122" s="1"/>
  <c r="H122" s="1"/>
  <c r="F118"/>
  <c r="G118" s="1"/>
  <c r="F119"/>
  <c r="G119" s="1"/>
  <c r="H119" s="1"/>
  <c r="F120"/>
  <c r="G120"/>
  <c r="H120" s="1"/>
  <c r="F121"/>
  <c r="G121" s="1"/>
  <c r="H121" s="1"/>
  <c r="F113"/>
  <c r="G113" s="1"/>
  <c r="H113" s="1"/>
  <c r="F114"/>
  <c r="G114" s="1"/>
  <c r="H114" s="1"/>
  <c r="F115"/>
  <c r="G115"/>
  <c r="H115" s="1"/>
  <c r="F109"/>
  <c r="G109" s="1"/>
  <c r="H109" s="1"/>
  <c r="F110"/>
  <c r="G110" s="1"/>
  <c r="H110" s="1"/>
  <c r="F111"/>
  <c r="G111"/>
  <c r="H111" s="1"/>
  <c r="F104"/>
  <c r="G104" s="1"/>
  <c r="H104" s="1"/>
  <c r="F105"/>
  <c r="G105" s="1"/>
  <c r="H105" s="1"/>
  <c r="F99"/>
  <c r="G99"/>
  <c r="H99" s="1"/>
  <c r="F100"/>
  <c r="G100" s="1"/>
  <c r="H100" s="1"/>
  <c r="F101"/>
  <c r="G101" s="1"/>
  <c r="H101" s="1"/>
  <c r="F94"/>
  <c r="G94" s="1"/>
  <c r="H94" s="1"/>
  <c r="F95"/>
  <c r="G95" s="1"/>
  <c r="H95" s="1"/>
  <c r="F89"/>
  <c r="G89" s="1"/>
  <c r="H89" s="1"/>
  <c r="F90"/>
  <c r="G90" s="1"/>
  <c r="H90" s="1"/>
  <c r="F91"/>
  <c r="G91" s="1"/>
  <c r="H91" s="1"/>
  <c r="F84"/>
  <c r="G84" s="1"/>
  <c r="H84" s="1"/>
  <c r="F85"/>
  <c r="G85" s="1"/>
  <c r="H85" s="1"/>
  <c r="F79"/>
  <c r="G79"/>
  <c r="H79" s="1"/>
  <c r="F80"/>
  <c r="G80" s="1"/>
  <c r="H80" s="1"/>
  <c r="F81"/>
  <c r="G81" s="1"/>
  <c r="H81" s="1"/>
  <c r="F71"/>
  <c r="G71" s="1"/>
  <c r="H71" s="1"/>
  <c r="F65"/>
  <c r="G65" s="1"/>
  <c r="H65" s="1"/>
  <c r="F59"/>
  <c r="G59"/>
  <c r="H59" s="1"/>
  <c r="F60"/>
  <c r="G60" s="1"/>
  <c r="H60" s="1"/>
  <c r="F61"/>
  <c r="G61"/>
  <c r="H61" s="1"/>
  <c r="F51"/>
  <c r="G51" s="1"/>
  <c r="H51" s="1"/>
  <c r="F45"/>
  <c r="G45" s="1"/>
  <c r="H45" s="1"/>
  <c r="F39"/>
  <c r="G39" s="1"/>
  <c r="H39" s="1"/>
  <c r="F40"/>
  <c r="G40"/>
  <c r="H40" s="1"/>
  <c r="F41"/>
  <c r="G41" s="1"/>
  <c r="H41" s="1"/>
  <c r="F31"/>
  <c r="G31" s="1"/>
  <c r="H31" s="1"/>
  <c r="F25"/>
  <c r="G25" s="1"/>
  <c r="H25" s="1"/>
  <c r="F19"/>
  <c r="G19" s="1"/>
  <c r="H19" s="1"/>
  <c r="F20"/>
  <c r="G20" s="1"/>
  <c r="H20" s="1"/>
  <c r="F21"/>
  <c r="G21" s="1"/>
  <c r="H21" s="1"/>
  <c r="F4"/>
  <c r="G4" s="1"/>
  <c r="H4" s="1"/>
  <c r="F5"/>
  <c r="G5"/>
  <c r="H5" s="1"/>
  <c r="F14"/>
  <c r="G14" s="1"/>
  <c r="H14" s="1"/>
  <c r="F15"/>
  <c r="G15" s="1"/>
  <c r="H15" s="1"/>
  <c r="F9"/>
  <c r="G9" s="1"/>
  <c r="H9" s="1"/>
  <c r="F10"/>
  <c r="G10"/>
  <c r="H10" s="1"/>
  <c r="F11"/>
  <c r="G11" s="1"/>
  <c r="H11" s="1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G142" s="1"/>
  <c r="F141"/>
  <c r="F140"/>
  <c r="G140" s="1"/>
  <c r="H140" s="1"/>
  <c r="F139"/>
  <c r="G139" s="1"/>
  <c r="H139" s="1"/>
  <c r="F138"/>
  <c r="G138" s="1"/>
  <c r="F137"/>
  <c r="F136"/>
  <c r="G136" s="1"/>
  <c r="H136" s="1"/>
  <c r="F135"/>
  <c r="G135" s="1"/>
  <c r="H135" s="1"/>
  <c r="F134"/>
  <c r="G134" s="1"/>
  <c r="F133"/>
  <c r="F129"/>
  <c r="G129" s="1"/>
  <c r="H129" s="1"/>
  <c r="F128"/>
  <c r="G128" s="1"/>
  <c r="H128" s="1"/>
  <c r="F127"/>
  <c r="G127" s="1"/>
  <c r="F125"/>
  <c r="F124"/>
  <c r="G124" s="1"/>
  <c r="H124" s="1"/>
  <c r="F123"/>
  <c r="G123" s="1"/>
  <c r="H123" s="1"/>
  <c r="F183"/>
  <c r="G183" s="1"/>
  <c r="F182"/>
  <c r="F117"/>
  <c r="G117" s="1"/>
  <c r="H117" s="1"/>
  <c r="F116"/>
  <c r="G116" s="1"/>
  <c r="F112"/>
  <c r="F108"/>
  <c r="G108" s="1"/>
  <c r="H108" s="1"/>
  <c r="F107"/>
  <c r="G107" s="1"/>
  <c r="H107" s="1"/>
  <c r="F106"/>
  <c r="G106" s="1"/>
  <c r="F103"/>
  <c r="F102"/>
  <c r="G102" s="1"/>
  <c r="H102" s="1"/>
  <c r="F98"/>
  <c r="G98" s="1"/>
  <c r="H98" s="1"/>
  <c r="F97"/>
  <c r="G97" s="1"/>
  <c r="F96"/>
  <c r="F93"/>
  <c r="G93" s="1"/>
  <c r="H93" s="1"/>
  <c r="F92"/>
  <c r="G92" s="1"/>
  <c r="H92" s="1"/>
  <c r="F88"/>
  <c r="G88" s="1"/>
  <c r="F87"/>
  <c r="F86"/>
  <c r="G86" s="1"/>
  <c r="H86" s="1"/>
  <c r="F83"/>
  <c r="G83" s="1"/>
  <c r="H83" s="1"/>
  <c r="F82"/>
  <c r="G82" s="1"/>
  <c r="F78"/>
  <c r="G78" s="1"/>
  <c r="H78" s="1"/>
  <c r="F77"/>
  <c r="G77" s="1"/>
  <c r="H77" s="1"/>
  <c r="F76"/>
  <c r="G76" s="1"/>
  <c r="H76" s="1"/>
  <c r="F75"/>
  <c r="G75" s="1"/>
  <c r="F74"/>
  <c r="G74" s="1"/>
  <c r="H74" s="1"/>
  <c r="F73"/>
  <c r="G73" s="1"/>
  <c r="H73" s="1"/>
  <c r="F72"/>
  <c r="G72" s="1"/>
  <c r="H72" s="1"/>
  <c r="F70"/>
  <c r="G70" s="1"/>
  <c r="F69"/>
  <c r="G69" s="1"/>
  <c r="H69" s="1"/>
  <c r="F68"/>
  <c r="F67"/>
  <c r="F66"/>
  <c r="F64"/>
  <c r="F63"/>
  <c r="F62"/>
  <c r="F58"/>
  <c r="F57"/>
  <c r="F56"/>
  <c r="F55"/>
  <c r="F54"/>
  <c r="F53"/>
  <c r="F52"/>
  <c r="F50"/>
  <c r="F49"/>
  <c r="F48"/>
  <c r="F47"/>
  <c r="F46"/>
  <c r="F44"/>
  <c r="F43"/>
  <c r="F42"/>
  <c r="F38"/>
  <c r="G38" s="1"/>
  <c r="H38" s="1"/>
  <c r="F37"/>
  <c r="G37" s="1"/>
  <c r="H37" s="1"/>
  <c r="F36"/>
  <c r="G36" s="1"/>
  <c r="H36" s="1"/>
  <c r="F35"/>
  <c r="G35" s="1"/>
  <c r="H35" s="1"/>
  <c r="F34"/>
  <c r="G34" s="1"/>
  <c r="H34" s="1"/>
  <c r="F33"/>
  <c r="G33" s="1"/>
  <c r="H33" s="1"/>
  <c r="F32"/>
  <c r="G32" s="1"/>
  <c r="H32" s="1"/>
  <c r="F30"/>
  <c r="G30" s="1"/>
  <c r="H30" s="1"/>
  <c r="F29"/>
  <c r="G29" s="1"/>
  <c r="H29" s="1"/>
  <c r="F28"/>
  <c r="G28" s="1"/>
  <c r="H28" s="1"/>
  <c r="F27"/>
  <c r="G27" s="1"/>
  <c r="H27" s="1"/>
  <c r="F26"/>
  <c r="G26" s="1"/>
  <c r="H26" s="1"/>
  <c r="H24"/>
  <c r="F24"/>
  <c r="G24" s="1"/>
  <c r="F23"/>
  <c r="G23" s="1"/>
  <c r="H23" s="1"/>
  <c r="F22"/>
  <c r="G22" s="1"/>
  <c r="H22" s="1"/>
  <c r="F18"/>
  <c r="G18" s="1"/>
  <c r="H18" s="1"/>
  <c r="F17"/>
  <c r="G17" s="1"/>
  <c r="H17" s="1"/>
  <c r="F16"/>
  <c r="G16" s="1"/>
  <c r="H16" s="1"/>
  <c r="F13"/>
  <c r="G13" s="1"/>
  <c r="H13" s="1"/>
  <c r="F12"/>
  <c r="G12" s="1"/>
  <c r="H12" s="1"/>
  <c r="F8"/>
  <c r="G8" s="1"/>
  <c r="H8" s="1"/>
  <c r="F7"/>
  <c r="G7" s="1"/>
  <c r="H7" s="1"/>
  <c r="F6"/>
  <c r="G6" s="1"/>
  <c r="H6" s="1"/>
  <c r="F3"/>
  <c r="G3" s="1"/>
  <c r="H3" s="1"/>
  <c r="F2"/>
  <c r="G2" s="1"/>
  <c r="H2" s="1"/>
  <c r="H142" l="1"/>
  <c r="G146"/>
  <c r="H146" s="1"/>
  <c r="G150"/>
  <c r="H150" s="1"/>
  <c r="G154"/>
  <c r="H154" s="1"/>
  <c r="G158"/>
  <c r="H158" s="1"/>
  <c r="G162"/>
  <c r="H162" s="1"/>
  <c r="G166"/>
  <c r="H166" s="1"/>
  <c r="G170"/>
  <c r="H170" s="1"/>
  <c r="G174"/>
  <c r="H174" s="1"/>
  <c r="G178"/>
  <c r="H178" s="1"/>
  <c r="H70"/>
  <c r="H75"/>
  <c r="H82"/>
  <c r="G96"/>
  <c r="H96" s="1"/>
  <c r="H116"/>
  <c r="G125"/>
  <c r="H125" s="1"/>
  <c r="H138"/>
  <c r="G50"/>
  <c r="H50" s="1"/>
  <c r="H106"/>
  <c r="G182"/>
  <c r="H182" s="1"/>
  <c r="H134"/>
  <c r="G141"/>
  <c r="H141" s="1"/>
  <c r="G144"/>
  <c r="H144" s="1"/>
  <c r="G148"/>
  <c r="H148" s="1"/>
  <c r="G152"/>
  <c r="H152" s="1"/>
  <c r="G156"/>
  <c r="H156" s="1"/>
  <c r="G160"/>
  <c r="H160" s="1"/>
  <c r="G164"/>
  <c r="H164" s="1"/>
  <c r="G168"/>
  <c r="H168" s="1"/>
  <c r="G172"/>
  <c r="H172" s="1"/>
  <c r="G176"/>
  <c r="H176" s="1"/>
  <c r="G180"/>
  <c r="H180" s="1"/>
  <c r="G42"/>
  <c r="H42" s="1"/>
  <c r="G44"/>
  <c r="H44" s="1"/>
  <c r="G47"/>
  <c r="H47" s="1"/>
  <c r="G49"/>
  <c r="H49" s="1"/>
  <c r="G52"/>
  <c r="H52" s="1"/>
  <c r="G54"/>
  <c r="H54" s="1"/>
  <c r="G56"/>
  <c r="H56" s="1"/>
  <c r="G58"/>
  <c r="H58" s="1"/>
  <c r="G63"/>
  <c r="H63" s="1"/>
  <c r="G66"/>
  <c r="H66" s="1"/>
  <c r="G68"/>
  <c r="H68" s="1"/>
  <c r="H88"/>
  <c r="G103"/>
  <c r="H103" s="1"/>
  <c r="H183"/>
  <c r="G133"/>
  <c r="H133" s="1"/>
  <c r="G43"/>
  <c r="H43" s="1"/>
  <c r="G46"/>
  <c r="H46" s="1"/>
  <c r="G48"/>
  <c r="H48" s="1"/>
  <c r="G53"/>
  <c r="H53" s="1"/>
  <c r="G55"/>
  <c r="H55" s="1"/>
  <c r="G57"/>
  <c r="H57" s="1"/>
  <c r="G62"/>
  <c r="H62" s="1"/>
  <c r="G64"/>
  <c r="H64" s="1"/>
  <c r="G67"/>
  <c r="H67" s="1"/>
  <c r="G87"/>
  <c r="H87" s="1"/>
  <c r="H97"/>
  <c r="G112"/>
  <c r="H112" s="1"/>
  <c r="H127"/>
  <c r="G137"/>
  <c r="H137" s="1"/>
  <c r="G143"/>
  <c r="H143" s="1"/>
  <c r="G145"/>
  <c r="H145" s="1"/>
  <c r="G147"/>
  <c r="H147" s="1"/>
  <c r="G149"/>
  <c r="H149" s="1"/>
  <c r="G151"/>
  <c r="H151" s="1"/>
  <c r="G153"/>
  <c r="H153" s="1"/>
  <c r="G155"/>
  <c r="H155" s="1"/>
  <c r="G157"/>
  <c r="H157" s="1"/>
  <c r="G159"/>
  <c r="H159" s="1"/>
  <c r="G161"/>
  <c r="H161" s="1"/>
  <c r="G163"/>
  <c r="H163" s="1"/>
  <c r="G165"/>
  <c r="H165" s="1"/>
  <c r="G167"/>
  <c r="H167" s="1"/>
  <c r="G169"/>
  <c r="H169" s="1"/>
  <c r="G171"/>
  <c r="H171" s="1"/>
  <c r="G173"/>
  <c r="H173" s="1"/>
  <c r="G175"/>
  <c r="H175" s="1"/>
  <c r="G177"/>
  <c r="H177" s="1"/>
  <c r="G179"/>
  <c r="H179" s="1"/>
  <c r="G181"/>
  <c r="H181" s="1"/>
  <c r="AC3" i="24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2"/>
  <c r="AM83" i="25"/>
  <c r="AM84"/>
  <c r="AM85"/>
  <c r="AM86"/>
  <c r="AM87"/>
  <c r="AM88"/>
  <c r="AM89"/>
  <c r="AM90"/>
  <c r="AM91"/>
  <c r="AM92"/>
  <c r="AM93"/>
  <c r="AM94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M114"/>
  <c r="AM115"/>
  <c r="AM116"/>
  <c r="AM117"/>
  <c r="AM118"/>
  <c r="AM119"/>
  <c r="AM120"/>
  <c r="AM121"/>
  <c r="AM122"/>
  <c r="AM123"/>
  <c r="AM124"/>
  <c r="AM125"/>
  <c r="AM126"/>
  <c r="AM127"/>
  <c r="AM128"/>
  <c r="AM129"/>
  <c r="AM130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2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83"/>
  <c r="F56" i="24" l="1"/>
  <c r="G56" s="1"/>
  <c r="H56" s="1"/>
  <c r="F55"/>
  <c r="F54"/>
  <c r="G54" s="1"/>
  <c r="F53"/>
  <c r="F52"/>
  <c r="G52" s="1"/>
  <c r="H52" s="1"/>
  <c r="F51"/>
  <c r="F50"/>
  <c r="G50" s="1"/>
  <c r="F41"/>
  <c r="F40"/>
  <c r="G40" s="1"/>
  <c r="H40" s="1"/>
  <c r="F39"/>
  <c r="G39" s="1"/>
  <c r="F38"/>
  <c r="F37"/>
  <c r="G37" s="1"/>
  <c r="H37" s="1"/>
  <c r="F36"/>
  <c r="F35"/>
  <c r="F26"/>
  <c r="F25"/>
  <c r="F24"/>
  <c r="F23"/>
  <c r="F22"/>
  <c r="F21"/>
  <c r="G21" s="1"/>
  <c r="H21" s="1"/>
  <c r="F20"/>
  <c r="G55" l="1"/>
  <c r="H55" s="1"/>
  <c r="G51"/>
  <c r="H51" s="1"/>
  <c r="H54"/>
  <c r="BO56"/>
  <c r="H50"/>
  <c r="BO52"/>
  <c r="BO54"/>
  <c r="G53"/>
  <c r="G35"/>
  <c r="G36"/>
  <c r="H36" s="1"/>
  <c r="BO40"/>
  <c r="G41"/>
  <c r="H41" s="1"/>
  <c r="H39"/>
  <c r="BO37"/>
  <c r="G38"/>
  <c r="G25"/>
  <c r="H25" s="1"/>
  <c r="G20"/>
  <c r="H20" s="1"/>
  <c r="G23"/>
  <c r="G24"/>
  <c r="H24" s="1"/>
  <c r="BO21"/>
  <c r="G22"/>
  <c r="H22" s="1"/>
  <c r="G26"/>
  <c r="H26" s="1"/>
  <c r="BO50" l="1"/>
  <c r="BO51"/>
  <c r="BO55"/>
  <c r="H53"/>
  <c r="BO25"/>
  <c r="H35"/>
  <c r="BO36"/>
  <c r="BO39"/>
  <c r="BO41"/>
  <c r="BO35"/>
  <c r="H38"/>
  <c r="BO38" s="1"/>
  <c r="BO22"/>
  <c r="BO20"/>
  <c r="H23"/>
  <c r="BO23" s="1"/>
  <c r="BO24"/>
  <c r="BO26"/>
  <c r="AI5" i="32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BO53" i="24" l="1"/>
  <c r="AI26" i="32"/>
  <c r="AI27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2"/>
  <c r="AI84"/>
  <c r="AI85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H100"/>
  <c r="H41"/>
  <c r="H37"/>
  <c r="AI4"/>
  <c r="O59" i="18"/>
  <c r="O23"/>
  <c r="O19"/>
  <c r="BR6" i="28" l="1"/>
  <c r="BR7"/>
  <c r="BR8"/>
  <c r="BR9"/>
  <c r="BR10"/>
  <c r="BR11"/>
  <c r="BR12"/>
  <c r="BR13"/>
  <c r="BR14"/>
  <c r="BR15"/>
  <c r="BR16"/>
  <c r="BR17"/>
  <c r="BR18"/>
  <c r="BR19"/>
  <c r="BR20"/>
  <c r="BR21"/>
  <c r="BR22"/>
  <c r="BR23"/>
  <c r="BR24"/>
  <c r="BR25"/>
  <c r="BR26"/>
  <c r="BR27"/>
  <c r="BR28"/>
  <c r="BR29"/>
  <c r="BR30"/>
  <c r="BR31"/>
  <c r="BR33"/>
  <c r="BR34"/>
  <c r="BR35"/>
  <c r="BR36"/>
  <c r="BR37"/>
  <c r="BR38"/>
  <c r="BR39"/>
  <c r="BR40"/>
  <c r="BR41"/>
  <c r="BR42"/>
  <c r="BR43"/>
  <c r="BR44"/>
  <c r="BR45"/>
  <c r="BR46"/>
  <c r="BR47"/>
  <c r="BR48"/>
  <c r="BR49"/>
  <c r="BR50"/>
  <c r="BR51"/>
  <c r="BR52"/>
  <c r="BR53"/>
  <c r="BR54"/>
  <c r="BR55"/>
  <c r="BR56"/>
  <c r="BR57"/>
  <c r="BR58"/>
  <c r="BR59"/>
  <c r="BR61"/>
  <c r="BR62"/>
  <c r="BR63"/>
  <c r="BR64"/>
  <c r="BR65"/>
  <c r="BR66"/>
  <c r="BR67"/>
  <c r="BR68"/>
  <c r="BR69"/>
  <c r="BR70"/>
  <c r="BR71"/>
  <c r="BR72"/>
  <c r="BR73"/>
  <c r="BR74"/>
  <c r="BR75"/>
  <c r="BR76"/>
  <c r="BR77"/>
  <c r="BR78"/>
  <c r="BR79"/>
  <c r="BR80"/>
  <c r="BR81"/>
  <c r="BR82"/>
  <c r="BR83"/>
  <c r="BR84"/>
  <c r="BR85"/>
  <c r="BR86"/>
  <c r="BR87"/>
  <c r="BR89"/>
  <c r="BR90"/>
  <c r="BR91"/>
  <c r="BR92"/>
  <c r="BR93"/>
  <c r="BR94"/>
  <c r="BR95"/>
  <c r="BR96"/>
  <c r="BR97"/>
  <c r="BR98"/>
  <c r="BR99"/>
  <c r="BR100"/>
  <c r="BR101"/>
  <c r="BR102"/>
  <c r="BR103"/>
  <c r="BR104"/>
  <c r="BR105"/>
  <c r="BR106"/>
  <c r="BR107"/>
  <c r="BR108"/>
  <c r="BR109"/>
  <c r="BR110"/>
  <c r="BR111"/>
  <c r="BR112"/>
  <c r="BR113"/>
  <c r="BR114"/>
  <c r="BR115"/>
  <c r="BR5"/>
  <c r="AH3" i="26" l="1"/>
  <c r="AH4"/>
  <c r="AH5"/>
  <c r="AH6"/>
  <c r="AH7"/>
  <c r="AH8"/>
  <c r="AH9"/>
  <c r="AH10"/>
  <c r="AH11"/>
  <c r="AH12"/>
  <c r="AH13"/>
  <c r="AH14"/>
  <c r="AH15"/>
  <c r="AH16"/>
  <c r="AH17"/>
  <c r="AH18"/>
  <c r="AH2"/>
  <c r="F46" i="24"/>
  <c r="F31"/>
  <c r="F16"/>
  <c r="F102"/>
  <c r="F103"/>
  <c r="F104"/>
  <c r="F105"/>
  <c r="F101"/>
  <c r="F3"/>
  <c r="G101" l="1"/>
  <c r="H101" s="1"/>
  <c r="G102"/>
  <c r="H102" s="1"/>
  <c r="G104"/>
  <c r="H104" s="1"/>
  <c r="BO104"/>
  <c r="G31"/>
  <c r="G105"/>
  <c r="G16"/>
  <c r="H16" s="1"/>
  <c r="G3"/>
  <c r="H3" s="1"/>
  <c r="G103"/>
  <c r="H103" s="1"/>
  <c r="BO103"/>
  <c r="G46"/>
  <c r="F89"/>
  <c r="F88"/>
  <c r="F87"/>
  <c r="F86"/>
  <c r="F85"/>
  <c r="F84"/>
  <c r="F80"/>
  <c r="F81"/>
  <c r="F82"/>
  <c r="F83"/>
  <c r="F90"/>
  <c r="F91"/>
  <c r="F92"/>
  <c r="G92" s="1"/>
  <c r="H92" s="1"/>
  <c r="F93"/>
  <c r="F94"/>
  <c r="F95"/>
  <c r="F96"/>
  <c r="F97"/>
  <c r="F98"/>
  <c r="F99"/>
  <c r="F100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76"/>
  <c r="F77"/>
  <c r="F79"/>
  <c r="F78"/>
  <c r="F72"/>
  <c r="F73"/>
  <c r="F74"/>
  <c r="F75"/>
  <c r="F4"/>
  <c r="F5"/>
  <c r="F6"/>
  <c r="F7"/>
  <c r="F8"/>
  <c r="F9"/>
  <c r="F10"/>
  <c r="F11"/>
  <c r="F12"/>
  <c r="F13"/>
  <c r="F14"/>
  <c r="F15"/>
  <c r="F17"/>
  <c r="F18"/>
  <c r="F19"/>
  <c r="F27"/>
  <c r="F28"/>
  <c r="F29"/>
  <c r="F30"/>
  <c r="F32"/>
  <c r="F33"/>
  <c r="F34"/>
  <c r="F42"/>
  <c r="F43"/>
  <c r="F44"/>
  <c r="F45"/>
  <c r="F47"/>
  <c r="F48"/>
  <c r="F49"/>
  <c r="F57"/>
  <c r="F58"/>
  <c r="F59"/>
  <c r="F60"/>
  <c r="F61"/>
  <c r="F62"/>
  <c r="F63"/>
  <c r="F64"/>
  <c r="F65"/>
  <c r="F66"/>
  <c r="F67"/>
  <c r="F68"/>
  <c r="F69"/>
  <c r="F70"/>
  <c r="F71"/>
  <c r="F2"/>
  <c r="BO16" l="1"/>
  <c r="BO92"/>
  <c r="H105"/>
  <c r="BO105" s="1"/>
  <c r="H46"/>
  <c r="BO46" s="1"/>
  <c r="BO3"/>
  <c r="H31"/>
  <c r="BO31" s="1"/>
  <c r="BO102"/>
  <c r="BO101"/>
  <c r="G70"/>
  <c r="H70" s="1"/>
  <c r="G62"/>
  <c r="H62" s="1"/>
  <c r="G58"/>
  <c r="H58" s="1"/>
  <c r="G47"/>
  <c r="H47" s="1"/>
  <c r="G42"/>
  <c r="H42" s="1"/>
  <c r="G30"/>
  <c r="H30" s="1"/>
  <c r="G19"/>
  <c r="H19" s="1"/>
  <c r="G14"/>
  <c r="H14" s="1"/>
  <c r="G10"/>
  <c r="H10" s="1"/>
  <c r="G6"/>
  <c r="H6" s="1"/>
  <c r="G74"/>
  <c r="H74" s="1"/>
  <c r="G79"/>
  <c r="H79" s="1"/>
  <c r="G125"/>
  <c r="H125" s="1"/>
  <c r="G113"/>
  <c r="H113" s="1"/>
  <c r="G69"/>
  <c r="H69" s="1"/>
  <c r="G65"/>
  <c r="H65" s="1"/>
  <c r="G61"/>
  <c r="H61" s="1"/>
  <c r="G57"/>
  <c r="H57" s="1"/>
  <c r="G45"/>
  <c r="H45" s="1"/>
  <c r="G34"/>
  <c r="H34" s="1"/>
  <c r="G29"/>
  <c r="H29" s="1"/>
  <c r="G18"/>
  <c r="H18" s="1"/>
  <c r="G13"/>
  <c r="H13" s="1"/>
  <c r="G9"/>
  <c r="H9" s="1"/>
  <c r="G5"/>
  <c r="H5" s="1"/>
  <c r="G73"/>
  <c r="H73" s="1"/>
  <c r="G77"/>
  <c r="H77" s="1"/>
  <c r="G132"/>
  <c r="H132" s="1"/>
  <c r="G128"/>
  <c r="H128" s="1"/>
  <c r="G124"/>
  <c r="H124" s="1"/>
  <c r="G120"/>
  <c r="H120" s="1"/>
  <c r="G116"/>
  <c r="H116" s="1"/>
  <c r="G112"/>
  <c r="H112" s="1"/>
  <c r="G108"/>
  <c r="H108" s="1"/>
  <c r="G99"/>
  <c r="H99" s="1"/>
  <c r="G95"/>
  <c r="H95" s="1"/>
  <c r="G82"/>
  <c r="H82" s="1"/>
  <c r="G85"/>
  <c r="H85" s="1"/>
  <c r="G89"/>
  <c r="H89" s="1"/>
  <c r="G129"/>
  <c r="H129" s="1"/>
  <c r="G121"/>
  <c r="H121" s="1"/>
  <c r="G117"/>
  <c r="H117" s="1"/>
  <c r="G109"/>
  <c r="H109" s="1"/>
  <c r="G100"/>
  <c r="H100" s="1"/>
  <c r="G96"/>
  <c r="H96" s="1"/>
  <c r="G83"/>
  <c r="H83" s="1"/>
  <c r="G84"/>
  <c r="H84" s="1"/>
  <c r="G88"/>
  <c r="H88" s="1"/>
  <c r="G2"/>
  <c r="H2" s="1"/>
  <c r="G64"/>
  <c r="H64" s="1"/>
  <c r="G44"/>
  <c r="H44" s="1"/>
  <c r="G28"/>
  <c r="H28" s="1"/>
  <c r="G12"/>
  <c r="H12" s="1"/>
  <c r="G4"/>
  <c r="H4" s="1"/>
  <c r="G76"/>
  <c r="H76" s="1"/>
  <c r="G131"/>
  <c r="H131" s="1"/>
  <c r="G127"/>
  <c r="H127" s="1"/>
  <c r="G123"/>
  <c r="H123" s="1"/>
  <c r="G119"/>
  <c r="H119" s="1"/>
  <c r="G115"/>
  <c r="H115" s="1"/>
  <c r="G111"/>
  <c r="H111" s="1"/>
  <c r="G107"/>
  <c r="H107" s="1"/>
  <c r="G98"/>
  <c r="H98" s="1"/>
  <c r="G94"/>
  <c r="H94" s="1"/>
  <c r="G91"/>
  <c r="H91" s="1"/>
  <c r="G81"/>
  <c r="H81" s="1"/>
  <c r="G86"/>
  <c r="H86" s="1"/>
  <c r="G66"/>
  <c r="H66" s="1"/>
  <c r="G68"/>
  <c r="H68" s="1"/>
  <c r="G60"/>
  <c r="H60" s="1"/>
  <c r="G49"/>
  <c r="H49" s="1"/>
  <c r="G33"/>
  <c r="H33" s="1"/>
  <c r="G17"/>
  <c r="H17" s="1"/>
  <c r="G8"/>
  <c r="H8" s="1"/>
  <c r="G72"/>
  <c r="H72" s="1"/>
  <c r="G71"/>
  <c r="H71" s="1"/>
  <c r="G67"/>
  <c r="H67" s="1"/>
  <c r="G63"/>
  <c r="H63" s="1"/>
  <c r="G59"/>
  <c r="H59" s="1"/>
  <c r="G48"/>
  <c r="H48" s="1"/>
  <c r="G43"/>
  <c r="H43" s="1"/>
  <c r="G32"/>
  <c r="H32" s="1"/>
  <c r="G27"/>
  <c r="H27" s="1"/>
  <c r="G15"/>
  <c r="H15" s="1"/>
  <c r="G11"/>
  <c r="H11" s="1"/>
  <c r="G7"/>
  <c r="H7" s="1"/>
  <c r="G75"/>
  <c r="H75" s="1"/>
  <c r="G78"/>
  <c r="H78" s="1"/>
  <c r="G130"/>
  <c r="H130" s="1"/>
  <c r="G126"/>
  <c r="H126" s="1"/>
  <c r="G122"/>
  <c r="H122" s="1"/>
  <c r="G118"/>
  <c r="H118" s="1"/>
  <c r="G114"/>
  <c r="H114" s="1"/>
  <c r="G110"/>
  <c r="H110" s="1"/>
  <c r="G106"/>
  <c r="H106" s="1"/>
  <c r="G97"/>
  <c r="H97" s="1"/>
  <c r="G93"/>
  <c r="H93" s="1"/>
  <c r="G90"/>
  <c r="H90" s="1"/>
  <c r="G80"/>
  <c r="H80" s="1"/>
  <c r="G87"/>
  <c r="H87" s="1"/>
  <c r="BO87" l="1"/>
  <c r="BO72"/>
  <c r="BO96"/>
  <c r="BO107"/>
  <c r="BO19"/>
  <c r="BO106"/>
  <c r="BO17"/>
  <c r="BO127"/>
  <c r="BO85"/>
  <c r="BO108"/>
  <c r="BO58"/>
  <c r="BO126"/>
  <c r="BO49"/>
  <c r="BO116"/>
  <c r="BO32"/>
  <c r="BO95"/>
  <c r="BO2"/>
  <c r="BO43"/>
  <c r="BO86"/>
  <c r="BO125"/>
  <c r="BO74"/>
  <c r="BO80"/>
  <c r="BO93"/>
  <c r="BO130"/>
  <c r="BO4"/>
  <c r="BO28"/>
  <c r="BO60"/>
  <c r="BO88"/>
  <c r="BO109"/>
  <c r="BO117"/>
  <c r="BO48"/>
  <c r="BO81"/>
  <c r="BO131"/>
  <c r="BO5"/>
  <c r="BO29"/>
  <c r="BO61"/>
  <c r="BO59"/>
  <c r="BO82"/>
  <c r="BO132"/>
  <c r="BO6"/>
  <c r="BO30"/>
  <c r="BO62"/>
  <c r="BO63"/>
  <c r="BO115"/>
  <c r="BO73"/>
  <c r="BO18"/>
  <c r="BO57"/>
  <c r="BO128"/>
  <c r="BO90"/>
  <c r="BO110"/>
  <c r="BO118"/>
  <c r="BO8"/>
  <c r="BO33"/>
  <c r="BO64"/>
  <c r="BO84"/>
  <c r="BO121"/>
  <c r="BO75"/>
  <c r="BO67"/>
  <c r="BO91"/>
  <c r="BO98"/>
  <c r="BO111"/>
  <c r="BO119"/>
  <c r="BO9"/>
  <c r="BO34"/>
  <c r="BO65"/>
  <c r="BO99"/>
  <c r="BO120"/>
  <c r="BO10"/>
  <c r="BO42"/>
  <c r="BO66"/>
  <c r="BO78"/>
  <c r="BO71"/>
  <c r="BO114"/>
  <c r="BO94"/>
  <c r="BO27"/>
  <c r="BO129"/>
  <c r="BO97"/>
  <c r="BO122"/>
  <c r="BO76"/>
  <c r="BO12"/>
  <c r="BO44"/>
  <c r="BO68"/>
  <c r="BO83"/>
  <c r="BO100"/>
  <c r="BO113"/>
  <c r="BO15"/>
  <c r="BO123"/>
  <c r="BO77"/>
  <c r="BO13"/>
  <c r="BO45"/>
  <c r="BO69"/>
  <c r="BO7"/>
  <c r="BO89"/>
  <c r="BO112"/>
  <c r="BO124"/>
  <c r="BO79"/>
  <c r="BO14"/>
  <c r="BO47"/>
  <c r="BO70"/>
  <c r="BO11"/>
</calcChain>
</file>

<file path=xl/sharedStrings.xml><?xml version="1.0" encoding="utf-8"?>
<sst xmlns="http://schemas.openxmlformats.org/spreadsheetml/2006/main" count="25882" uniqueCount="1516">
  <si>
    <t>Name</t>
  </si>
  <si>
    <t>Description</t>
  </si>
  <si>
    <t>Classification</t>
  </si>
  <si>
    <t>Excluded Actions</t>
  </si>
  <si>
    <t>Rack</t>
  </si>
  <si>
    <t>Type of Usage</t>
  </si>
  <si>
    <t>Dispense Settings</t>
  </si>
  <si>
    <t>Section</t>
  </si>
  <si>
    <t>Seq in Rack</t>
  </si>
  <si>
    <t>Min Volume</t>
  </si>
  <si>
    <t>Max Volume</t>
  </si>
  <si>
    <t>Threshold Volume</t>
  </si>
  <si>
    <t>frequent/ Rare / Moderate</t>
  </si>
  <si>
    <t>50 g</t>
  </si>
  <si>
    <t>0 g</t>
  </si>
  <si>
    <t>51 g</t>
  </si>
  <si>
    <t>100 g</t>
  </si>
  <si>
    <t>Weight to Volume Rato</t>
  </si>
  <si>
    <t>1.5 : 2</t>
  </si>
  <si>
    <t>VB1</t>
  </si>
  <si>
    <t>Carrot (Dice)</t>
  </si>
  <si>
    <t>Medium Square Shape</t>
  </si>
  <si>
    <t>Images</t>
  </si>
  <si>
    <t>Thumbnail Images</t>
  </si>
  <si>
    <t>101g</t>
  </si>
  <si>
    <t>200 g</t>
  </si>
  <si>
    <t>Vegetable Bin 1</t>
  </si>
  <si>
    <t>1.1 / 1.2</t>
  </si>
  <si>
    <t>Veg / Meat / Spice / Liq</t>
  </si>
  <si>
    <t>5000 ml</t>
  </si>
  <si>
    <t>750 ml</t>
  </si>
  <si>
    <t>50 ml</t>
  </si>
  <si>
    <t>Carrot Dice</t>
  </si>
  <si>
    <t>Last Refilled Qty</t>
  </si>
  <si>
    <t>Min Qty</t>
  </si>
  <si>
    <t>Max Qty</t>
  </si>
  <si>
    <t>Threshold Qty</t>
  </si>
  <si>
    <t>Last Refilled Time</t>
  </si>
  <si>
    <t>Present Qty</t>
  </si>
  <si>
    <t>Automatic Calculation (Weight to Volume Ratio from Ingredient * Min Volume from Bin)</t>
  </si>
  <si>
    <t>Automatic Calculation (Weight to Volume Ratio from Ingredient * Max Volume from Bin)</t>
  </si>
  <si>
    <t>Automatic Calculation (Weight to Volume Ratio from Ingredient * Threshold Volume from Bin)</t>
  </si>
  <si>
    <t>isRoboDependent</t>
  </si>
  <si>
    <t>isRackDependent</t>
  </si>
  <si>
    <t>isLiquidDependent</t>
  </si>
  <si>
    <t>isFryerDependent</t>
  </si>
  <si>
    <t>Spice Collection</t>
  </si>
  <si>
    <t>Veg Collection</t>
  </si>
  <si>
    <t>Parllel Processing Rules</t>
  </si>
  <si>
    <t>Robo Conflict</t>
  </si>
  <si>
    <t>Rack Conflict</t>
  </si>
  <si>
    <t>Bin Group Conflict</t>
  </si>
  <si>
    <t>Action Conflict</t>
  </si>
  <si>
    <t>isHoldingStationDependent</t>
  </si>
  <si>
    <t>Spice</t>
  </si>
  <si>
    <t>Y</t>
  </si>
  <si>
    <t>Veg</t>
  </si>
  <si>
    <t>Meat</t>
  </si>
  <si>
    <t>Utencil Pick</t>
  </si>
  <si>
    <t>Spatula Pick</t>
  </si>
  <si>
    <t>Veg Pickup</t>
  </si>
  <si>
    <t>Spice Pickup</t>
  </si>
  <si>
    <t>Meat Collection</t>
  </si>
  <si>
    <t>Meat Pickup</t>
  </si>
  <si>
    <t>isBurnerDependent</t>
  </si>
  <si>
    <t>Ignition</t>
  </si>
  <si>
    <t>Stir</t>
  </si>
  <si>
    <t>Toss</t>
  </si>
  <si>
    <t>Liquid Dispencing</t>
  </si>
  <si>
    <t>Delay</t>
  </si>
  <si>
    <t>Serve</t>
  </si>
  <si>
    <t>Fryer</t>
  </si>
  <si>
    <t>Veg Bowl</t>
  </si>
  <si>
    <t>Order Id</t>
  </si>
  <si>
    <t>Recipe Id</t>
  </si>
  <si>
    <t>Recipe Name</t>
  </si>
  <si>
    <t>Qty</t>
  </si>
  <si>
    <t>Price</t>
  </si>
  <si>
    <t>Type</t>
  </si>
  <si>
    <t>NoOfUtencils</t>
  </si>
  <si>
    <t>NoOfSpatulas</t>
  </si>
  <si>
    <t>Utencil Postion 1</t>
  </si>
  <si>
    <t>Utencil Postion 2</t>
  </si>
  <si>
    <t>Utencil Postion 3</t>
  </si>
  <si>
    <t>Utencil Postion 4</t>
  </si>
  <si>
    <t>Spatula Postion 1</t>
  </si>
  <si>
    <t>Spatula Postion 2</t>
  </si>
  <si>
    <t>Spatula Postion 3</t>
  </si>
  <si>
    <t>Spatula Postion 4</t>
  </si>
  <si>
    <t>Spatula Postion 5</t>
  </si>
  <si>
    <t>Spatula Postion 6</t>
  </si>
  <si>
    <t>Spatula Postion 7</t>
  </si>
  <si>
    <t>Spatula Postion 8</t>
  </si>
  <si>
    <t>Spatula Postion 9</t>
  </si>
  <si>
    <t>Spatula Postion 10</t>
  </si>
  <si>
    <t>Spatula Postion 11</t>
  </si>
  <si>
    <t>Spatula Postion 12</t>
  </si>
  <si>
    <t>Spatula Postion 13</t>
  </si>
  <si>
    <t>Spatula Postion 14</t>
  </si>
  <si>
    <t>Spatula Postion 15</t>
  </si>
  <si>
    <t>Utencil Id</t>
  </si>
  <si>
    <t>Spatual Id</t>
  </si>
  <si>
    <t>Utencil Mapping</t>
  </si>
  <si>
    <t>Spatula Mapping</t>
  </si>
  <si>
    <t>Spatula Type</t>
  </si>
  <si>
    <t>Utencil Type</t>
  </si>
  <si>
    <t>Bowl Mapping</t>
  </si>
  <si>
    <t>NoOfBowls</t>
  </si>
  <si>
    <t>Bowl Postion 1</t>
  </si>
  <si>
    <t>Bowl Postion 2</t>
  </si>
  <si>
    <t>Bowl Postion 3</t>
  </si>
  <si>
    <t>Bowl Postion 4</t>
  </si>
  <si>
    <t>Bowl Postion 5</t>
  </si>
  <si>
    <t>Bowl Postion 6</t>
  </si>
  <si>
    <t>Bowl Postion 7</t>
  </si>
  <si>
    <t>Bowl Postion 8</t>
  </si>
  <si>
    <t>Bowl Postion 9</t>
  </si>
  <si>
    <t>Bowl Postion 10</t>
  </si>
  <si>
    <t>Bowl Postion 11</t>
  </si>
  <si>
    <t>Bowl Postion 12</t>
  </si>
  <si>
    <t>Bowl Id</t>
  </si>
  <si>
    <t>Bowl Type</t>
  </si>
  <si>
    <t>Healthy Check</t>
  </si>
  <si>
    <t>Rack to Robo Mapping</t>
  </si>
  <si>
    <t>Station to Robo Mapping</t>
  </si>
  <si>
    <t>Station to Burner Mapping</t>
  </si>
  <si>
    <t>Station to Fryer Mapping</t>
  </si>
  <si>
    <t>Station to Holding Station Mapping</t>
  </si>
  <si>
    <t>Station to Liquid bin Mapping</t>
  </si>
  <si>
    <t>Station Dependent</t>
  </si>
  <si>
    <t>Region 1</t>
  </si>
  <si>
    <t>Region 2</t>
  </si>
  <si>
    <t>Veg / Meat</t>
  </si>
  <si>
    <t>Status</t>
  </si>
  <si>
    <t>Ready</t>
  </si>
  <si>
    <t>Register Address</t>
  </si>
  <si>
    <t>Register Address ID</t>
  </si>
  <si>
    <t>Type Id</t>
  </si>
  <si>
    <t>Fried Rice Stir</t>
  </si>
  <si>
    <t>Video Link</t>
  </si>
  <si>
    <t>Type ID</t>
  </si>
  <si>
    <t>Fried Rice Toss</t>
  </si>
  <si>
    <t>Rack to Section</t>
  </si>
  <si>
    <t>List of Steps</t>
  </si>
  <si>
    <t>List of Ingredients With Qty</t>
  </si>
  <si>
    <t>Robo to Serving Station Mapping</t>
  </si>
  <si>
    <t>Burner to Serving Station Mapping</t>
  </si>
  <si>
    <t>No Of Positions</t>
  </si>
  <si>
    <t>Position To Robo Mapping</t>
  </si>
  <si>
    <t>Position Id</t>
  </si>
  <si>
    <t>Robo Id</t>
  </si>
  <si>
    <t>Chilli Chicken</t>
  </si>
  <si>
    <t>French Fries</t>
  </si>
  <si>
    <t>Veg Fried Rice</t>
  </si>
  <si>
    <t>Chicken Wings</t>
  </si>
  <si>
    <t>S.NO</t>
  </si>
  <si>
    <t>Bin Id</t>
  </si>
  <si>
    <t>Qty g</t>
  </si>
  <si>
    <t>No Of Milli Seconds</t>
  </si>
  <si>
    <t>Range Values (Start No, End No) / Sequence ID</t>
  </si>
  <si>
    <t>Utensil Pick</t>
  </si>
  <si>
    <t>Sequence</t>
  </si>
  <si>
    <t>Ignition / Flame</t>
  </si>
  <si>
    <t>Oil</t>
  </si>
  <si>
    <t>Veg Collect</t>
  </si>
  <si>
    <t>Diced Onions</t>
  </si>
  <si>
    <t>1,2</t>
  </si>
  <si>
    <t>Diced Carrots</t>
  </si>
  <si>
    <t>Stirr</t>
  </si>
  <si>
    <t>Rice</t>
  </si>
  <si>
    <t>Liquid Dispense</t>
  </si>
  <si>
    <t>Soya</t>
  </si>
  <si>
    <t>Flame</t>
  </si>
  <si>
    <t>Range</t>
  </si>
  <si>
    <t>On</t>
  </si>
  <si>
    <t>Sequence / Range</t>
  </si>
  <si>
    <t>Ingredient</t>
  </si>
  <si>
    <t>Veg, Meat, Spice, Liquid</t>
  </si>
  <si>
    <t>Recipe</t>
  </si>
  <si>
    <t>Prior prep</t>
  </si>
  <si>
    <t>Bowls for Nala</t>
  </si>
  <si>
    <t>Ingredients Info</t>
  </si>
  <si>
    <t>Cooking Instructions</t>
  </si>
  <si>
    <t>Memo / Notes</t>
  </si>
  <si>
    <t>Station to Serving Station Mapping</t>
  </si>
  <si>
    <t>Fryer To Robo Mapping</t>
  </si>
  <si>
    <t>32 Bins</t>
  </si>
  <si>
    <t>1 to 10 are exclusive for S1</t>
  </si>
  <si>
    <t>11 to 20 are eclusive for S2</t>
  </si>
  <si>
    <t>21 to 32 are shared with both S1, S2</t>
  </si>
  <si>
    <t>Holding Station to Robo Mapping</t>
  </si>
  <si>
    <t>Fryer to Robo Mapping</t>
  </si>
  <si>
    <t>Serving Station Dependent</t>
  </si>
  <si>
    <t>Bowl type</t>
  </si>
  <si>
    <t>Holding Station to bowl Map</t>
  </si>
  <si>
    <t>WRITE</t>
  </si>
  <si>
    <t>READ</t>
  </si>
  <si>
    <t>UTENSIL PICK</t>
  </si>
  <si>
    <t>NUMBER</t>
  </si>
  <si>
    <t>Action</t>
  </si>
  <si>
    <t>SPATULA PICK</t>
  </si>
  <si>
    <t>BIN NUMBER</t>
  </si>
  <si>
    <t>WEIGHT</t>
  </si>
  <si>
    <t>ACHIEVED WEIGHT</t>
  </si>
  <si>
    <t>SPICE COLLECTION</t>
  </si>
  <si>
    <t>MEAT COLLECTION</t>
  </si>
  <si>
    <t>SPICE PICKUP</t>
  </si>
  <si>
    <t>MEAT PICKUP</t>
  </si>
  <si>
    <t>IGNITION</t>
  </si>
  <si>
    <t>DELAY TIME</t>
  </si>
  <si>
    <t>1 to 4</t>
  </si>
  <si>
    <t>1 to 5</t>
  </si>
  <si>
    <t>1 to 15</t>
  </si>
  <si>
    <t>1 OR 2</t>
  </si>
  <si>
    <t>STIRR ACTION</t>
  </si>
  <si>
    <t>TYPE OF TOSS</t>
  </si>
  <si>
    <t>TYPE OF STIRR</t>
  </si>
  <si>
    <t>TOSS ACTION</t>
  </si>
  <si>
    <t>LIQ. BIN NUMBER_1</t>
  </si>
  <si>
    <t>DELAY TIME_1</t>
  </si>
  <si>
    <t>LIQ. BIN NUMBER_2</t>
  </si>
  <si>
    <t>DELAY TIME_2</t>
  </si>
  <si>
    <t>LIQ. BIN NUMBER_3</t>
  </si>
  <si>
    <t>DELAY TIME_3</t>
  </si>
  <si>
    <t>LIQ. BIN NUMBER_4</t>
  </si>
  <si>
    <t>DELAY TIME_4</t>
  </si>
  <si>
    <t>LIQ. BIN NUMBER_5</t>
  </si>
  <si>
    <t>DELAY TIME_5</t>
  </si>
  <si>
    <t>BIN NUMBER_1</t>
  </si>
  <si>
    <t>BIN NUMBER_2</t>
  </si>
  <si>
    <t>BIN NUMBER_3</t>
  </si>
  <si>
    <t>BIN NUMBER_4</t>
  </si>
  <si>
    <t>BIN NUMBER_5</t>
  </si>
  <si>
    <t>DELAT TIME in Millisec/100</t>
  </si>
  <si>
    <t>DELAY ACTION</t>
  </si>
  <si>
    <t>FRYER PICKUP</t>
  </si>
  <si>
    <t>PICKUP LOCATION</t>
  </si>
  <si>
    <t>DROP LOCATION</t>
  </si>
  <si>
    <t>BOLW CHANGE OR WITHOUT BOLW CHANGE</t>
  </si>
  <si>
    <t>FRYER ACTION</t>
  </si>
  <si>
    <t>POOL LOCATION</t>
  </si>
  <si>
    <t>TOSS INTERVEL</t>
  </si>
  <si>
    <t>TOSS TYPE</t>
  </si>
  <si>
    <t>TIME IN SEC.</t>
  </si>
  <si>
    <t>FRYER SERVE</t>
  </si>
  <si>
    <t>FRYER LOCATION (POOL1 OR POOL2)</t>
  </si>
  <si>
    <t>TRANSFER OR SERVE</t>
  </si>
  <si>
    <t>SERVE ACTION</t>
  </si>
  <si>
    <t>MOTOR CUTOFF IN %</t>
  </si>
  <si>
    <t>MOTOR NORMAL OPEARTION IN PERCENTAGE</t>
  </si>
  <si>
    <t>NORMAL OPERATION MOTOR SPEED</t>
  </si>
  <si>
    <t>INCHING OPERATION MOTOR SPEED</t>
  </si>
  <si>
    <t>TIME GAP BETWEEN NORMAL and INCH OPERATION</t>
  </si>
  <si>
    <t>TIME GAP BETWEEN INCHING</t>
  </si>
  <si>
    <t>INCHING TIME</t>
  </si>
  <si>
    <t>SPICE MOTOR CUTOFF IN %</t>
  </si>
  <si>
    <t>SPICE NORMAL OPERATION IN %</t>
  </si>
  <si>
    <t>SPICE NORMAL OPEARATION SPEED</t>
  </si>
  <si>
    <t>SPICE INCHING OPEARATION SPEED</t>
  </si>
  <si>
    <t>MEAT MOTOR CUTOFF IN %</t>
  </si>
  <si>
    <t>MEAT NORMAL OPERATION IN %</t>
  </si>
  <si>
    <t>MEAT NORMAL OPEARATION SPEED</t>
  </si>
  <si>
    <t>MEAT INCHING OPEARATION SPEED</t>
  </si>
  <si>
    <t>FLAME SET POINT</t>
  </si>
  <si>
    <t>FLAME</t>
  </si>
  <si>
    <t>FLAME LEVEL READ</t>
  </si>
  <si>
    <t>FLAME SET POINT WRITE</t>
  </si>
  <si>
    <t>FLAME SET POINT READ</t>
  </si>
  <si>
    <t>ACTION DONE</t>
  </si>
  <si>
    <t>UTENSIL PICK ACTION DONE</t>
  </si>
  <si>
    <t>SPATULA PICK ACTION DONE</t>
  </si>
  <si>
    <t>VEG COLLECTION ACTION DONE</t>
  </si>
  <si>
    <t>SPICE COLLECTION ACTION DONE</t>
  </si>
  <si>
    <t>MEAT COLLCECTION ACTION DONE</t>
  </si>
  <si>
    <t>VEG PICKUP ACTION DONE</t>
  </si>
  <si>
    <t>SPICE PICKUP ACTION DONE</t>
  </si>
  <si>
    <t>MEAT PICKUP ACTION DONE</t>
  </si>
  <si>
    <t>IGNITIOIN ACTION DONE</t>
  </si>
  <si>
    <t>STIRR CTION DONE</t>
  </si>
  <si>
    <t>TOSS ACTION DONE</t>
  </si>
  <si>
    <t>LIQUID DISPENSING ACTION DONE</t>
  </si>
  <si>
    <t>DELAY ACTION DONE</t>
  </si>
  <si>
    <t>FRYER PICKUP ACTION DONE</t>
  </si>
  <si>
    <t>FRYER ACTION DONE</t>
  </si>
  <si>
    <t>FRYER SERVE ACTION DONE</t>
  </si>
  <si>
    <t>SERVE ACTION DONE</t>
  </si>
  <si>
    <t>EMERGENCY SWITCH STATUS</t>
  </si>
  <si>
    <t>ROBOT-1 HEALTHY STATUS</t>
  </si>
  <si>
    <t>ROBOT-2 HEALTHY STATUS</t>
  </si>
  <si>
    <t>MFC-1 HEALTHY STATUS-BURNER-1</t>
  </si>
  <si>
    <t>MFC-2 HEALTHY STATUS-BURNER-2</t>
  </si>
  <si>
    <t>MFC-3 HEALTHY STATUS-BURNER-3</t>
  </si>
  <si>
    <t>MFC-4 HEALTHY STATUS-BURNER-4</t>
  </si>
  <si>
    <t>MFC-5 HEALTHY STATUS-FRYER-1</t>
  </si>
  <si>
    <t>MFC-6 HEALTHY STATUS-FRYER-2</t>
  </si>
  <si>
    <t>SAFETY PLC HEALTHY STATUS</t>
  </si>
  <si>
    <t>SERVO DRIVE-1 HEALTHY STATUS</t>
  </si>
  <si>
    <t>SERVO DRIVE-2 HEALTHY STATUS</t>
  </si>
  <si>
    <t>SERVO DRIVE-3 HEALTHY STATUS</t>
  </si>
  <si>
    <t>SERVO DRIVE-4 HEALTHY STATUS</t>
  </si>
  <si>
    <t>SERVO DRIVE-5 HEALTHY STATUS</t>
  </si>
  <si>
    <t>SERVO DRIVE-6 HEALTHY STATUS</t>
  </si>
  <si>
    <t>PMW DRIVE-1 HEALTHY STATUS</t>
  </si>
  <si>
    <t>PMW DRIVE-2 HEALTHY STATUS</t>
  </si>
  <si>
    <t>PMW DRIVE-3 HEALTHY STATUS</t>
  </si>
  <si>
    <t>PMW DRIVE-4 HEALTHY STATUS</t>
  </si>
  <si>
    <t>PMW DRIVE-5 HEALTHY STATUS</t>
  </si>
  <si>
    <t>PMW DRIVE-6 HEALTHY STATUS</t>
  </si>
  <si>
    <t>PLC HEALTHY STATUS</t>
  </si>
  <si>
    <t>PLC TO JAVA COMM. HEALTHY STATUS</t>
  </si>
  <si>
    <t>1-EMERGENCY HEALTHY and 0-EMEREGENCY ALARM</t>
  </si>
  <si>
    <t>1-ROBOT1 HEALTHY and 0-ROBOT1 ALARM</t>
  </si>
  <si>
    <t>1-ROBOT2 HEALTHY and 0-ROBOT2 ALARM</t>
  </si>
  <si>
    <t>1-MFC1 HEALTHY and 0-MFC1 ALARM</t>
  </si>
  <si>
    <t>1-MFC2 HEALTHY and 0-MFC2 ALARM</t>
  </si>
  <si>
    <t>1-MFC3 HEALTHY and 0-MFC3 ALARM</t>
  </si>
  <si>
    <t>1-MFC4 HEALTHY and 0-MFC4 ALARM</t>
  </si>
  <si>
    <t>1-MFC5 HEALTHY and 0-MFC5 ALARM</t>
  </si>
  <si>
    <t>1-MFC6 HEALTHY and 0-MFC6 ALARM</t>
  </si>
  <si>
    <t>1-SAFETY PLC HEALTHY STATUS and 0-ALARM</t>
  </si>
  <si>
    <t>1-SERVO1 HEALTHY and 0-SERVO1 ALARM</t>
  </si>
  <si>
    <t>1-SERVO2 HEALTHY and 0-SERVO2 ALARM</t>
  </si>
  <si>
    <t>1-SERVO3 HEALTHY and 0-SERVO3 ALARM</t>
  </si>
  <si>
    <t>1-SERVO4 HEALTHY and 0-SERVO4 ALARM</t>
  </si>
  <si>
    <t>1-SERVO5 HEALTHY and 0-SERVO5 ALARM</t>
  </si>
  <si>
    <t>1-SERVO6 HEALTHY and 0-SERVO6 ALARM</t>
  </si>
  <si>
    <t>1-PWM1 HEALTHY and 0-PMW1 ALARM</t>
  </si>
  <si>
    <t>1-PWM2 HEALTHY and 0-PMW2 ALARM</t>
  </si>
  <si>
    <t>1-PWM3 HEALTHY and 0-PMW3 ALARM</t>
  </si>
  <si>
    <t>1-PWM4 HEALTHY and 0-PMW4 ALARM</t>
  </si>
  <si>
    <t>1-PWM5 HEALTHY and 0-PMW5 ALARM</t>
  </si>
  <si>
    <t>1-PWM6 HEALTHY and 0-PMW6 ALARM</t>
  </si>
  <si>
    <t>1-PLC HEALTHY and 0-PLC ALARM</t>
  </si>
  <si>
    <t>1 AND 0 PULSE EVERY SEC UPDATING TO JAVA</t>
  </si>
  <si>
    <t>ALARMS</t>
  </si>
  <si>
    <t>VEG BIN MATERIAL WEIGHTING DELAY ALARM (No Material) -STN1</t>
  </si>
  <si>
    <t>SPICE  BIN MATERIAL WEIGHTING DELAY ALARM (No Material) -STN1</t>
  </si>
  <si>
    <t>MEAT BIN MATERIAL WEIGHTING DELAY ALARM (No Material) -STN1</t>
  </si>
  <si>
    <t>VEG BIN MATERIAL WEIGHTING DELAY ALARM (No Material)-STN2</t>
  </si>
  <si>
    <t>SPICE  BIN MATERIAL WEIGHTING DELAY ALARM (No Material)-STN2</t>
  </si>
  <si>
    <t>MEAT BIN MATERIAL WEIGHTING DELAY ALARM (No Material)-STN2</t>
  </si>
  <si>
    <t>NO BLOW ON VEG-1 LEANER ACTUATOR</t>
  </si>
  <si>
    <t>NO BLOW ON SPICE-1 LEANER ACTUATOR</t>
  </si>
  <si>
    <t>NO BLOW ON MEAT-1 LEANER ACTUATOR</t>
  </si>
  <si>
    <t>NO BLOW ON VEG-2 LEANER ACTUATOR</t>
  </si>
  <si>
    <t>NO BLOW ON SPICE-2 LEANER ACTUATOR</t>
  </si>
  <si>
    <t>NO BLOW ON MEAT-2 LEANER ACTUATOR</t>
  </si>
  <si>
    <t>NO UTENSIL IN HOLDING STATIOIN-1</t>
  </si>
  <si>
    <t>NO TYPE-1 SPATULA ON HOLDING STATION-1</t>
  </si>
  <si>
    <t>NO TYPE-2 SPATULA ON HOLDING STATION-1</t>
  </si>
  <si>
    <t>NO TYPE-3 SPATULA ON HOLDING STATION-1</t>
  </si>
  <si>
    <t>NO TYPE-4 SPATULA ON HOLDING STATION-1</t>
  </si>
  <si>
    <t>NO TYPE-5 SPATULA ON HOLDING STATION-1</t>
  </si>
  <si>
    <t>NO UTENSIL IN HOLDING STATIOIN-2</t>
  </si>
  <si>
    <t>NO TYPE-1 SPATULA ON HOLDING STATION-2</t>
  </si>
  <si>
    <t>NO TYPE-2 SPATULA ON HOLDING STATION-2</t>
  </si>
  <si>
    <t>NO TYPE-3 SPATULA ON HOLDING STATION-2</t>
  </si>
  <si>
    <t>NO TYPE-4 SPATULA ON HOLDING STATION-2</t>
  </si>
  <si>
    <t>NO TYPE-5 SPATULA ON HOLDING STATION-2</t>
  </si>
  <si>
    <t>1-WEIGHTING DELAY(No Material), 0-Normal</t>
  </si>
  <si>
    <t>0- BOWL AVAILABLE, 1- BOWL NOT AVAILABLE</t>
  </si>
  <si>
    <t>0- UTENSIL AVAILABLE, 1- UTENSIL NOT AVAILABLE</t>
  </si>
  <si>
    <t>0- SPATULA TYPE-1 AVAILABLE, 1- SPATULA TYPE-1 AVAILABLE</t>
  </si>
  <si>
    <t>UTENSIL TYPE</t>
  </si>
  <si>
    <t>WRITE, READ</t>
  </si>
  <si>
    <t>READ, WRITE, READ</t>
  </si>
  <si>
    <t>SPATULA TYPE</t>
  </si>
  <si>
    <t>Need to Add another Register to get the TRANSFER OR SERVE</t>
  </si>
  <si>
    <t>Need to Add another Register to get the TOSS TYPE</t>
  </si>
  <si>
    <t>Nedd to Add another Register to get the  TOTAL_OPERATION_RUN_TIME</t>
  </si>
  <si>
    <t>Need to be discussed further</t>
  </si>
  <si>
    <t>ENHANCEMENTS</t>
  </si>
  <si>
    <t>PLC OPERATIONS</t>
  </si>
  <si>
    <t>JAVA POST OPERATIONS</t>
  </si>
  <si>
    <t>JAVA PRE OPERATIONS</t>
  </si>
  <si>
    <t>ACTION ID</t>
  </si>
  <si>
    <t>ACTION</t>
  </si>
  <si>
    <t>Step</t>
  </si>
  <si>
    <t>Wok</t>
  </si>
  <si>
    <t>Round</t>
  </si>
  <si>
    <t>Liquid Dispense (Oil) - 3 Sec</t>
  </si>
  <si>
    <t>Liquid Dispense (Oil) - 100Ml</t>
  </si>
  <si>
    <t>Delay-17Sec</t>
  </si>
  <si>
    <t>Spice Collect</t>
  </si>
  <si>
    <t>Ginger/Garlic</t>
  </si>
  <si>
    <t>75Gr</t>
  </si>
  <si>
    <t>Spice Pick</t>
  </si>
  <si>
    <t>Stirr (Chilly Chicken)</t>
  </si>
  <si>
    <t>Green Chilli</t>
  </si>
  <si>
    <t>60Grams</t>
  </si>
  <si>
    <t>1,4</t>
  </si>
  <si>
    <t>Onions</t>
  </si>
  <si>
    <t>50Grams</t>
  </si>
  <si>
    <t>Veg Pick</t>
  </si>
  <si>
    <t>Chilly Chicken</t>
  </si>
  <si>
    <t>Liquid Dispense (Water)</t>
  </si>
  <si>
    <t>Water</t>
  </si>
  <si>
    <t>150Ml</t>
  </si>
  <si>
    <t>Fried Rice Mix</t>
  </si>
  <si>
    <t>45 Grams</t>
  </si>
  <si>
    <t>4,7</t>
  </si>
  <si>
    <t xml:space="preserve">Liquid Dispense </t>
  </si>
  <si>
    <t>Veniger</t>
  </si>
  <si>
    <t>20Ml</t>
  </si>
  <si>
    <t>Meat Collect</t>
  </si>
  <si>
    <t>Fried Wings</t>
  </si>
  <si>
    <t>600Grams</t>
  </si>
  <si>
    <t>1,10</t>
  </si>
  <si>
    <t>Meat Pick</t>
  </si>
  <si>
    <t>Fried Rice</t>
  </si>
  <si>
    <t>Green Onions</t>
  </si>
  <si>
    <t>10Grams</t>
  </si>
  <si>
    <t>6,13</t>
  </si>
  <si>
    <t>Chicken Fried Rice</t>
  </si>
  <si>
    <t>Veg Manchuria</t>
  </si>
  <si>
    <t>70Gr</t>
  </si>
  <si>
    <t>Chicken Pieces</t>
  </si>
  <si>
    <t>1,3</t>
  </si>
  <si>
    <t>Stirr (Manchurian)</t>
  </si>
  <si>
    <t>Manchurian</t>
  </si>
  <si>
    <t>80Gr</t>
  </si>
  <si>
    <t>1,5</t>
  </si>
  <si>
    <t>Carrot</t>
  </si>
  <si>
    <t>40Gr</t>
  </si>
  <si>
    <t>Spice Collect(Manchurian Mix)</t>
  </si>
  <si>
    <t>Manchurian Mix</t>
  </si>
  <si>
    <t>70 Gr</t>
  </si>
  <si>
    <t>Spice Collect(Sugar)</t>
  </si>
  <si>
    <t>Sugar</t>
  </si>
  <si>
    <t>10Gr</t>
  </si>
  <si>
    <t>Liquid Dispense (water)</t>
  </si>
  <si>
    <t>Tomato Sauce</t>
  </si>
  <si>
    <t>30ml</t>
  </si>
  <si>
    <t>Venigur</t>
  </si>
  <si>
    <t>Soya Sauce</t>
  </si>
  <si>
    <t>20ml</t>
  </si>
  <si>
    <t>Chille Sauce</t>
  </si>
  <si>
    <t>25ml</t>
  </si>
  <si>
    <t>Manchurian Bals</t>
  </si>
  <si>
    <t>300Gr</t>
  </si>
  <si>
    <t>8,13</t>
  </si>
  <si>
    <t>10Sec</t>
  </si>
  <si>
    <t>Green onions</t>
  </si>
  <si>
    <t>30Gr</t>
  </si>
  <si>
    <t>10,15</t>
  </si>
  <si>
    <t>COIL ID</t>
  </si>
  <si>
    <t xml:space="preserve">{ "actionId" : </t>
  </si>
  <si>
    <t>, "actionName" : "</t>
  </si>
  <si>
    <t>", "typeOfAction" : "</t>
  </si>
  <si>
    <t>", "javaPreOperations" :  "</t>
  </si>
  <si>
    <t>", "javaPostOperations" :  "</t>
  </si>
  <si>
    <t>", "plcOperations" :  "</t>
  </si>
  <si>
    <t>}</t>
  </si>
  <si>
    <t>"}</t>
  </si>
  <si>
    <t xml:space="preserve">{ "coilId" : </t>
  </si>
  <si>
    <t>, "coilType" : "</t>
  </si>
  <si>
    <t>", "coilName" : "</t>
  </si>
  <si>
    <t>DESCRIPTION</t>
  </si>
  <si>
    <t>, "description" :  "</t>
  </si>
  <si>
    <t>RegisterId</t>
  </si>
  <si>
    <t>BURNER1 ADDRESS</t>
  </si>
  <si>
    <t>BURNER2 ADDRESS</t>
  </si>
  <si>
    <t>BURNER3 ADDRESS</t>
  </si>
  <si>
    <t>BURNER4 ADDRESS</t>
  </si>
  <si>
    <t xml:space="preserve">{ "registerId" : </t>
  </si>
  <si>
    <t xml:space="preserve">, "actionId" : </t>
  </si>
  <si>
    <t>BURNER-1 AUTO/MANUAL STATUS</t>
  </si>
  <si>
    <t>BURNER-4 AUTO/MANUAL STATUS</t>
  </si>
  <si>
    <t>BURNER-2 AUTO/MANUAL STATUS</t>
  </si>
  <si>
    <t>BURNER-2 RECIPE START CMD</t>
  </si>
  <si>
    <t>BURNER-2 RECIPE STOP CMD</t>
  </si>
  <si>
    <t>BURNER-1RECIPE START CMD</t>
  </si>
  <si>
    <t>BURNER-1 RECIPE STOP CMD</t>
  </si>
  <si>
    <t>BURNER-3 AUTO/MANUAL STATUS</t>
  </si>
  <si>
    <t>BURNER-3 RECIPE START CMD</t>
  </si>
  <si>
    <t>BURNER-3 RECIPE STOP CMD</t>
  </si>
  <si>
    <t>BURNER-4 RECIPE START CMD</t>
  </si>
  <si>
    <t>BURNER-4 RECIPE STOP CMD</t>
  </si>
  <si>
    <t>REGISTER ADDRESS</t>
  </si>
  <si>
    <t>, "description" : "</t>
  </si>
  <si>
    <t xml:space="preserve">UTENSIL PICK </t>
  </si>
  <si>
    <t>VEGG COLLECTION</t>
  </si>
  <si>
    <t xml:space="preserve">SPICE PICKUP </t>
  </si>
  <si>
    <t>IGNITION ACTION</t>
  </si>
  <si>
    <t>LIQUID DISPENCING</t>
  </si>
  <si>
    <t>isStationDependent</t>
  </si>
  <si>
    <t>isServingStationDependent</t>
  </si>
  <si>
    <t>isSectionDependent</t>
  </si>
  <si>
    <t>isUtensilDependent</t>
  </si>
  <si>
    <t>isSpatulaDependent</t>
  </si>
  <si>
    <t>isStirDependent</t>
  </si>
  <si>
    <t>isTossDependent</t>
  </si>
  <si>
    <t>isBowlDependent</t>
  </si>
  <si>
    <t>Action ID</t>
  </si>
  <si>
    <t xml:space="preserve">", "isRackDependent" : </t>
  </si>
  <si>
    <t xml:space="preserve">, "isRoboDependent" : </t>
  </si>
  <si>
    <t xml:space="preserve">, "isBurnerDependent" : </t>
  </si>
  <si>
    <t xml:space="preserve">, "isStationDependent" : </t>
  </si>
  <si>
    <t xml:space="preserve">, "isHoldingStationDependent" : </t>
  </si>
  <si>
    <t xml:space="preserve">, "isServingStationDependent" : </t>
  </si>
  <si>
    <t xml:space="preserve">, "isFryerDependent" : </t>
  </si>
  <si>
    <t xml:space="preserve">, "isLiquidDependent" : </t>
  </si>
  <si>
    <t xml:space="preserve">, "isSectionDependent" : </t>
  </si>
  <si>
    <t xml:space="preserve">, "isUtensilDependent" : </t>
  </si>
  <si>
    <t xml:space="preserve">, "isSpatulaDependent" : </t>
  </si>
  <si>
    <t xml:space="preserve">, "isStirDependent" : </t>
  </si>
  <si>
    <t xml:space="preserve">, "isTossDependent" : </t>
  </si>
  <si>
    <t xml:space="preserve">, "isBowlDependent" : </t>
  </si>
  <si>
    <t>ACTIONS</t>
  </si>
  <si>
    <t>Cur Bur No</t>
  </si>
  <si>
    <t>Robot 
Dependent?</t>
  </si>
  <si>
    <t>CUR BIN</t>
  </si>
  <si>
    <t>RACK1
 1-16</t>
  </si>
  <si>
    <t>RACK2 
17-32</t>
  </si>
  <si>
    <t>Robot1</t>
  </si>
  <si>
    <t>Robot2</t>
  </si>
  <si>
    <t>Bur1</t>
  </si>
  <si>
    <t>Bur2</t>
  </si>
  <si>
    <t>Bur3</t>
  </si>
  <si>
    <t>Bur4</t>
  </si>
  <si>
    <t>Parllel Actions</t>
  </si>
  <si>
    <t>Parllel Actions With Limitations</t>
  </si>
  <si>
    <t>Excluded Actions With Limitations</t>
  </si>
  <si>
    <t>VEG COLLECT - 3</t>
  </si>
  <si>
    <t>X</t>
  </si>
  <si>
    <t>1, 2, 4, 5, 7, 8, 9, 10, 11, 12, 13, 14, 15, 16, 17</t>
  </si>
  <si>
    <t>3(VB17-32), 6(VB17-32)</t>
  </si>
  <si>
    <t>3(VB1-16), 6(VB1-16)</t>
  </si>
  <si>
    <t>SPICE COLLECT - 4</t>
  </si>
  <si>
    <t>1, 2, 3, 5, 6, 8, 9, 10, 11, 12, 13, 14, 15, 16, 17</t>
  </si>
  <si>
    <t>4(SB17-32), 7(SB17-32)</t>
  </si>
  <si>
    <t>4(SB1-16), 7(SB1-16)</t>
  </si>
  <si>
    <t>MEAT COLLECT - 5</t>
  </si>
  <si>
    <t>1, 2, 3, 4, 6, 7, 9, 10, 11, 12, 13, 14, 15, 16, 17</t>
  </si>
  <si>
    <t>VEG PICKUP - 6</t>
  </si>
  <si>
    <t>3(VB17-32)</t>
  </si>
  <si>
    <t>3(VB1-16)</t>
  </si>
  <si>
    <t>4, 5, 9, 12, 13</t>
  </si>
  <si>
    <t>SPICE PICKUP - 7</t>
  </si>
  <si>
    <t>4(SB17-32)</t>
  </si>
  <si>
    <t>4(SB1-16)</t>
  </si>
  <si>
    <t>3, 5, 9, 12, 13</t>
  </si>
  <si>
    <t>MEAT PICKUP - 8</t>
  </si>
  <si>
    <t>3, 4, 9, 12, 13</t>
  </si>
  <si>
    <t>STIRR - 10</t>
  </si>
  <si>
    <t>3, 4, 5, 9, 13</t>
  </si>
  <si>
    <t>1, 2, 6, 7, 8, 10, 11, 12, 15, 17</t>
  </si>
  <si>
    <t>3, 4, 5, 9, 12, 13</t>
  </si>
  <si>
    <t>TOSS - 11</t>
  </si>
  <si>
    <t>UTENSIL PICK - 1</t>
  </si>
  <si>
    <t>SPATULA PICK - 2</t>
  </si>
  <si>
    <t>SERVE - 17</t>
  </si>
  <si>
    <t>IGNITION - 9</t>
  </si>
  <si>
    <t>DELAY - 13</t>
  </si>
  <si>
    <t>2, 3, 4, 5, 9, 10, 11, 12</t>
  </si>
  <si>
    <t>1, 6, 7, 8, 15, 17</t>
  </si>
  <si>
    <t>4, 5, 9, 13</t>
  </si>
  <si>
    <t>3, 5, 9, 13</t>
  </si>
  <si>
    <t>3, 4, 9, 13</t>
  </si>
  <si>
    <t>FRYER PICKUP-17(Veg)</t>
  </si>
  <si>
    <t>FRYER PICKUP-17(Meat)</t>
  </si>
  <si>
    <t>FRYER ACTION REQ</t>
  </si>
  <si>
    <t>P1 &amp; P2</t>
  </si>
  <si>
    <t>1, 2, 6, 7, 8, 10, 11, 14, 15, 16, 17</t>
  </si>
  <si>
    <t>3,4,5,9,13,12</t>
  </si>
  <si>
    <t>FRYER SERVE ACTION  REQ.</t>
  </si>
  <si>
    <t>1, 2, 7, 8, 10, 11, 12, 14, 15, 16, 17</t>
  </si>
  <si>
    <t>1, 2, 6, 8, 10, 11, 12, 14, 15, 16, 17</t>
  </si>
  <si>
    <t>1, 2, 6, 7, 10, 11, 12, 14, 15, 16, 17</t>
  </si>
  <si>
    <t>1, 2, 3, 4, 5, 6, 7, 8, 10, 11, 12, 13, 14, 15, 16, 17</t>
  </si>
  <si>
    <t>1, 2, 6, 7, 8, 11, 12, 14, 15, 16, 17</t>
  </si>
  <si>
    <t>1, 2, 6, 7, 8, 10, 12, 14, 15, 16, 17</t>
  </si>
  <si>
    <t>FRYER ACTION - 15</t>
  </si>
  <si>
    <t>1, 2, 3, 4, 5, 6, 7, 8, 9, 10, 11, 12, 13, 14, 15, 16, 17</t>
  </si>
  <si>
    <t>FRYER PICKUP-14(Veg)</t>
  </si>
  <si>
    <t>FRYER PICKUP-14(Meat)</t>
  </si>
  <si>
    <t>FRYER SERVE ACTION  - 16</t>
  </si>
  <si>
    <t>2, 6, 7, 8, 10, 11, 12, 14, 15, 16, 17</t>
  </si>
  <si>
    <t>1, 6, 7, 8, 10, 11, 12, 14, 15, 16, 17</t>
  </si>
  <si>
    <t>1, 2, 3, 4, 5, 6, 7, 8, 9, 10, 11, 12, 13, 14, 15, 16</t>
  </si>
  <si>
    <t>1, 2, 6, 7, 8, 10, 11, 15, 16, 17</t>
  </si>
  <si>
    <t>4, 3, 9, 12, 13</t>
  </si>
  <si>
    <t>1, 6, 7, 8, 9, 12, 16, 17</t>
  </si>
  <si>
    <t>2, 3, 4, 5, 10, 11, 14, 15</t>
  </si>
  <si>
    <t>1, 2, 6, 7, 8, 10, 11, 14, 15, 17</t>
  </si>
  <si>
    <t>1, 2, 6, 7, 8, 10, 11, 14, 16, 17</t>
  </si>
  <si>
    <t>Bur2 - Bur2</t>
  </si>
  <si>
    <t>1, 2, 3, 4, 5, 6, 7, 8, 9, 10, 11, 12, 14, 15, 16</t>
  </si>
  <si>
    <t>Bur1 - Bur2</t>
  </si>
  <si>
    <t>Bur1 - Bur1</t>
  </si>
  <si>
    <t>Bur1 - Bur3</t>
  </si>
  <si>
    <t>Bur1 - Bur4</t>
  </si>
  <si>
    <t>Bur2 - Bur4</t>
  </si>
  <si>
    <t>Bur3 - Bur4</t>
  </si>
  <si>
    <t>Bur4 - Bur4</t>
  </si>
  <si>
    <t>Bur3 - Bur3</t>
  </si>
  <si>
    <t>Bur4 - Bur3</t>
  </si>
  <si>
    <t>Bur2 - Bur3</t>
  </si>
  <si>
    <t>Bur2 - Bu1</t>
  </si>
  <si>
    <t>Bur3 - Bu1</t>
  </si>
  <si>
    <t>Bur4 - Bu1</t>
  </si>
  <si>
    <t>Bur3 - Bu2</t>
  </si>
  <si>
    <t>Bur4 - Bu2</t>
  </si>
  <si>
    <t>1, 6, 7, 8, 10, 11, 16, 17</t>
  </si>
  <si>
    <t>Liquid Dispensing - 12 (Common)</t>
  </si>
  <si>
    <t>2, 3, 4, 5, 9, 13, 14, 15</t>
  </si>
  <si>
    <t>Liquid Dispensing - 12 - (Dedicated)</t>
  </si>
  <si>
    <t>VB1-16</t>
  </si>
  <si>
    <t>VB17-32</t>
  </si>
  <si>
    <t>SB1-16</t>
  </si>
  <si>
    <t>SB17-32</t>
  </si>
  <si>
    <t>MB1-6</t>
  </si>
  <si>
    <t>MB7-12</t>
  </si>
  <si>
    <t>12 (LB1-10)</t>
  </si>
  <si>
    <t>12 (LB1-10), 12 (LB21-31)</t>
  </si>
  <si>
    <t>12 (LB21-31)</t>
  </si>
  <si>
    <t>LB21-31</t>
  </si>
  <si>
    <t>12 (LB11-20)</t>
  </si>
  <si>
    <t>12 (LB1-10), 12 (LB11-20)</t>
  </si>
  <si>
    <t>12 (LB11-20), 12 (LB21-31)</t>
  </si>
  <si>
    <t>5(MB1-6), 8(MB1-6)</t>
  </si>
  <si>
    <t>5(MB1-6)</t>
  </si>
  <si>
    <t>5(MB7-12), 8(MB7-12)</t>
  </si>
  <si>
    <t>5(MB7-12)</t>
  </si>
  <si>
    <t>Action Id</t>
  </si>
  <si>
    <t>Action Name</t>
  </si>
  <si>
    <t>VEGG PICKUP</t>
  </si>
  <si>
    <t>Burner No</t>
  </si>
  <si>
    <t>RACK / LIQUID</t>
  </si>
  <si>
    <t>S.no</t>
  </si>
  <si>
    <t xml:space="preserve">", "burnerNo" : </t>
  </si>
  <si>
    <t xml:space="preserve">Parllel Action Ids With Limitations </t>
  </si>
  <si>
    <t>3, 6</t>
  </si>
  <si>
    <t>3, 7</t>
  </si>
  <si>
    <t>4, 7</t>
  </si>
  <si>
    <t>5, 8</t>
  </si>
  <si>
    <t xml:space="preserve">Excluded Action Ids With Limitations </t>
  </si>
  <si>
    <t>, "burner1ParllelActions" : [</t>
  </si>
  <si>
    <t>], "burner1parllelActionsWithLimitations" : { "actionIds" : [</t>
  </si>
  <si>
    <t>],</t>
  </si>
  <si>
    <t>}, "burner2ParllelActions" : [</t>
  </si>
  <si>
    <t>], "burner2parllelActionsWithLimitations" : { "actionIds" : [</t>
  </si>
  <si>
    <t>}, "burner3ParllelActions" : [</t>
  </si>
  <si>
    <t>], "burner3parllelActionsWithLimitations" : { "actionIds" : [</t>
  </si>
  <si>
    <t>}, "burner4ParllelActions" : [</t>
  </si>
  <si>
    <t>], "burner4parllelActionsWithLimitations" : { "actionIds" : [</t>
  </si>
  <si>
    <t>} }</t>
  </si>
  <si>
    <t>"VEGG COLLECTION" : [17, 18, 19, 20, 21, 22, 23, 24, 25, 26, 27, 28, 29, 30, 31, 32]</t>
  </si>
  <si>
    <t>"VEGG COLLECTION" : [1, 2, 3, 4, 5, 6, 7, 8, 9, 10, 11, 12, 13, 14, 15, 16]</t>
  </si>
  <si>
    <t>"SPICE COLLECTION" : [17, 18, 19, 20, 21, 22, 23, 24, 25, 26, 27, 28, 29, 30, 31, 32]</t>
  </si>
  <si>
    <t>"SPICE COLLECTION" : [1, 2, 3, 4, 5, 6, 7, 8, 9, 10, 11, 12, 13, 14, 15, 16]</t>
  </si>
  <si>
    <t>"MEAT COLLECTION" : [7, 8, 9, 10, 11, 12]</t>
  </si>
  <si>
    <t>"MEAT COLLECTION" : [1, 2, 3, 4, 5, 6]</t>
  </si>
  <si>
    <t>"VEGG COLLECTION" : [1, 2, 3, 4, 5, 6, 7, 8, 9, 10, 11, 12, 13, 14, 15, 16], "VEGG PICKUP" : [1, 2, 3, 4, 5, 6, 7, 8, 9, 10, 11, 12, 13, 14, 15, 16]</t>
  </si>
  <si>
    <t>"VEGG COLLECTION" : [17, 18, 19, 20, 21, 22, 23, 24, 25, 26, 27, 28, 29, 30, 31, 32], "VEGG PICKUP" : [17, 18, 19, 20, 21, 22, 23, 24, 25, 26, 27, 28, 29, 30, 31, 32]</t>
  </si>
  <si>
    <t>"SPICE COLLECTION" : [17, 18, 19, 20, 21, 22, 23, 24, 25, 26, 27, 28, 29, 30, 31, 32], "SPICE PICKUP" : [17, 18, 19, 20, 21, 22, 23, 24, 25, 26, 27, 28, 29, 30, 31, 32]</t>
  </si>
  <si>
    <t>"SPICE COLLECTION" : [1, 2, 3, 4, 5, 6, 7, 8, 9, 10, 11, 12, 13, 14, 15, 16], "SPICE PICKUP" : [1, 2, 3, 4, 5, 6, 7, 8, 9, 10, 11, 12, 13, 14, 15, 16]</t>
  </si>
  <si>
    <t>"MEAT COLLECTION" : [7, 8, 9, 10, 11, 12], "MEAT PICKUP" : [7, 8, 9, 10, 11, 12]</t>
  </si>
  <si>
    <t>"MEAT COLLECTION" : [1, 2, 3, 4, 5, 6], "MEAT PICKUP" : [1, 2, 3, 4, 5, 6]</t>
  </si>
  <si>
    <t>"LIQUID DISPENCING" : [11, 12, 13, 14, 15, 16, 17, 18, 19, 20]</t>
  </si>
  <si>
    <t>"LIQUID DISPENCING" : [21, 22, 23, 24, 25, 26, 27, 28, 29, 30, 31]</t>
  </si>
  <si>
    <t>"LIQUID DISPENCING" : [1, 2, 3, 4, 5, 6, 7, 8, 9, 10]</t>
  </si>
  <si>
    <t xml:space="preserve">{ "uniqueNo" : </t>
  </si>
  <si>
    <t xml:space="preserve">, "rackOrLiquid" : </t>
  </si>
  <si>
    <t>}, "burner1excludedActions" : [</t>
  </si>
  <si>
    <t>], "burner1excludedActionsWithLimitations" : { "actionIds" : [</t>
  </si>
  <si>
    <t>}, "burner2excludedActions" : [</t>
  </si>
  <si>
    <t>], "burner2excludedActionsWithLimitations" : { "actionIds" : [</t>
  </si>
  <si>
    <t>], "burner3excludedActionsWithLimitations" : { "actionIds" : [</t>
  </si>
  <si>
    <t>}, "burner3excludedActions" : [</t>
  </si>
  <si>
    <t>}, "burner4excludedActions" : [</t>
  </si>
  <si>
    <t>], "burner4excludedActionsWithLimitations" : { "actionIds" : [</t>
  </si>
  <si>
    <t>]</t>
  </si>
  <si>
    <t>12 (LB12-LB20), 12 (LB21-31)</t>
  </si>
  <si>
    <t>"LIQUID DISPENCING" : [1, 2, 3, 4, 5, 6, 7, 8, 9, 10, 21, 22, 23, 24, 25, 26, 27, 28, 29, 30, 31]</t>
  </si>
  <si>
    <t>"LIQUID DISPENCING" : [1, 2, 3, 4, 5, 6, 7, 8, 9, 10, 11, 12, 13, 14, 15, 16, 17, 18, 19, 20]</t>
  </si>
  <si>
    <t>"LIQUID DISPENCING" : [11, 12, 13, 14, 15, 16, 17, 18, 19, 20, 21, 22, 23, 24, 25, 26, 27, 28, 29, 30, 31]</t>
  </si>
  <si>
    <t>Recipe Name: Masala French Fries</t>
  </si>
  <si>
    <t>Rack-1</t>
  </si>
  <si>
    <t>Rack-2</t>
  </si>
  <si>
    <t>Ingredients loading Pattern</t>
  </si>
  <si>
    <t>Ingredient Name</t>
  </si>
  <si>
    <t>Bin No</t>
  </si>
  <si>
    <t>Cut off %ge</t>
  </si>
  <si>
    <t>Normal Operation In%</t>
  </si>
  <si>
    <t>Normal Ops Speed</t>
  </si>
  <si>
    <t>Inching Speed</t>
  </si>
  <si>
    <t>Gap b/w Normal &amp; Inch</t>
  </si>
  <si>
    <t>Gap B/w Inch</t>
  </si>
  <si>
    <t>Inching Time</t>
  </si>
  <si>
    <t>Onions + Chilli</t>
  </si>
  <si>
    <t>French Fries Masala</t>
  </si>
  <si>
    <t>Carrots + Beans</t>
  </si>
  <si>
    <t>Cooked Rice</t>
  </si>
  <si>
    <t>Liquid</t>
  </si>
  <si>
    <t>-</t>
  </si>
  <si>
    <t>Venigar</t>
  </si>
  <si>
    <t>Red Chilli Sauce</t>
  </si>
  <si>
    <t>Manchuria Balls</t>
  </si>
  <si>
    <t>Ginger Garlic</t>
  </si>
  <si>
    <t>Manchurian Spice Mix</t>
  </si>
  <si>
    <t>Chilli Chicken Mix</t>
  </si>
  <si>
    <t>Onions + Green Chilli</t>
  </si>
  <si>
    <t>2 Sec</t>
  </si>
  <si>
    <t>30 Grams</t>
  </si>
  <si>
    <t>150 Grams</t>
  </si>
  <si>
    <t>250 Grams</t>
  </si>
  <si>
    <t>1.5Sec</t>
  </si>
  <si>
    <t>S.No</t>
  </si>
  <si>
    <t xml:space="preserve">French Fries </t>
  </si>
  <si>
    <t>Chicken wings</t>
  </si>
  <si>
    <t>Fryer Pick</t>
  </si>
  <si>
    <t>Fryer Action</t>
  </si>
  <si>
    <t>Non-Veg</t>
  </si>
  <si>
    <t>Fryer Serve</t>
  </si>
  <si>
    <t>Burner</t>
  </si>
  <si>
    <t>Spice Pick Up</t>
  </si>
  <si>
    <t>6</t>
  </si>
  <si>
    <t>Tamato Sauce</t>
  </si>
  <si>
    <t xml:space="preserve">{ "ingredientId" :  </t>
  </si>
  <si>
    <t>", "description" : "</t>
  </si>
  <si>
    <t xml:space="preserve">, "normalOpsInPct" :  </t>
  </si>
  <si>
    <t xml:space="preserve">, "normalOpsSpeed" : </t>
  </si>
  <si>
    <t xml:space="preserve">, "inchingSpeed" : </t>
  </si>
  <si>
    <t xml:space="preserve">, "gapBtwNormalAndInch" : </t>
  </si>
  <si>
    <t xml:space="preserve">, "gapBtwInch" : </t>
  </si>
  <si>
    <t>]}</t>
  </si>
  <si>
    <t>", "section" : "</t>
  </si>
  <si>
    <t>ID</t>
  </si>
  <si>
    <t>, "name" : "</t>
  </si>
  <si>
    <t xml:space="preserve">, "inchingTime" : </t>
  </si>
  <si>
    <t>},</t>
  </si>
  <si>
    <t xml:space="preserve">", "typeOfUsage" : "moderate", "weightToVolumeRatio" : "1.5:2", "dispenseSettings" : [ </t>
  </si>
  <si>
    <t xml:space="preserve">", "typeOfUsage" : "moderate", "weightToVolumeRatio" : "1.5:2" </t>
  </si>
  <si>
    <t>Classification Type</t>
  </si>
  <si>
    <t>", "classificationType" : "</t>
  </si>
  <si>
    <t xml:space="preserve">, "binNo" : </t>
  </si>
  <si>
    <t>, "ingredientName" : "</t>
  </si>
  <si>
    <t>, "classificationType" : "</t>
  </si>
  <si>
    <t>recipeDetailsId</t>
  </si>
  <si>
    <t>recipeId</t>
  </si>
  <si>
    <t>recipeName</t>
  </si>
  <si>
    <t>actionId</t>
  </si>
  <si>
    <t>noOfMilliSec</t>
  </si>
  <si>
    <t>flame</t>
  </si>
  <si>
    <t>seq_range</t>
  </si>
  <si>
    <t>seqId_rangeValues</t>
  </si>
  <si>
    <t xml:space="preserve">{ " recipeDetailsId" : </t>
  </si>
  <si>
    <t xml:space="preserve">, "recipeId" : </t>
  </si>
  <si>
    <t>, "recipeName" : "</t>
  </si>
  <si>
    <t xml:space="preserve">", "actionId" : </t>
  </si>
  <si>
    <t xml:space="preserve">, "noOfMilliSec" : </t>
  </si>
  <si>
    <t xml:space="preserve">, "flame" : </t>
  </si>
  <si>
    <t xml:space="preserve">, "seq_range" : </t>
  </si>
  <si>
    <t>, "seqId_rangeValues" : [</t>
  </si>
  <si>
    <t>] }</t>
  </si>
  <si>
    <t>ingredient_equipment_id</t>
  </si>
  <si>
    <t xml:space="preserve">, "ingredient_equipment_id" : </t>
  </si>
  <si>
    <t>qty</t>
  </si>
  <si>
    <t xml:space="preserve">, "qty" : </t>
  </si>
  <si>
    <t>60 Grams</t>
  </si>
  <si>
    <t>1,6</t>
  </si>
  <si>
    <t>STOVE-1_BURNER-1</t>
  </si>
  <si>
    <t>STOVE-1_BURNER-2</t>
  </si>
  <si>
    <t>STOVE-2_BURNER-1</t>
  </si>
  <si>
    <t>STOVE-2_BURNER-2</t>
  </si>
  <si>
    <t>FUNCTION</t>
  </si>
  <si>
    <t>FORMAT</t>
  </si>
  <si>
    <t>MOVING NUMBER</t>
  </si>
  <si>
    <t>READ OR WRITE FROM JAVA TO PLC</t>
  </si>
  <si>
    <t>REMARKS</t>
  </si>
  <si>
    <t>READ OR WRITE TO PLC FROM JAVA</t>
  </si>
  <si>
    <t>UTENSIL PICK ACTION REQ.</t>
  </si>
  <si>
    <t>HOLDING REGISTER</t>
  </si>
  <si>
    <t>UNSIGNED 16 BIT</t>
  </si>
  <si>
    <t>ACTION TRIGGER REGISTER</t>
  </si>
  <si>
    <t>UTENSIL PICK REQ.</t>
  </si>
  <si>
    <t>UTENSIL NUMBER</t>
  </si>
  <si>
    <t>TYPE OF NUMBER</t>
  </si>
  <si>
    <t xml:space="preserve"> </t>
  </si>
  <si>
    <t>SPARE</t>
  </si>
  <si>
    <t>READ /WRITE</t>
  </si>
  <si>
    <t>ACTION COMPLETED</t>
  </si>
  <si>
    <t>UTENSIL PICK DONE</t>
  </si>
  <si>
    <t>UTENSILE NUMBER</t>
  </si>
  <si>
    <t>UTENSILNUMBER</t>
  </si>
  <si>
    <t>OPERATION RUN TIME</t>
  </si>
  <si>
    <t>TIME In Sec.</t>
  </si>
  <si>
    <t>OPERATION TIME in Sec.</t>
  </si>
  <si>
    <t>SPATULA PICK ACTION REQ.</t>
  </si>
  <si>
    <t>SPATULA PICK REQ.</t>
  </si>
  <si>
    <t>1,2,3,4 and 5 TYPES OF SPATULAS</t>
  </si>
  <si>
    <t>SPATULA NUMBER</t>
  </si>
  <si>
    <t>VEGG. COLLECTION ACTION REQ.</t>
  </si>
  <si>
    <t>VEGG. COLLECTION REQ.</t>
  </si>
  <si>
    <t>VEGG BIN SELECTION</t>
  </si>
  <si>
    <t>REQUIRED WEIGHT</t>
  </si>
  <si>
    <t>VEGG. COLLECTION DONE</t>
  </si>
  <si>
    <t>COLLECTED BIN NO</t>
  </si>
  <si>
    <t>WHICH BIN NUMBER INGREDIENT COLLECTED</t>
  </si>
  <si>
    <t>NET WEIGHT COLLECTED IN THE BOWL</t>
  </si>
  <si>
    <t xml:space="preserve">TOTAL OPERATION RUN TIME </t>
  </si>
  <si>
    <t>TOTAL OPERATION TIME In Sec.</t>
  </si>
  <si>
    <t xml:space="preserve">BIN OPERATION RUN TIME </t>
  </si>
  <si>
    <t>TIME in Sec.</t>
  </si>
  <si>
    <t>BIN OPERATION TIME in Sec.</t>
  </si>
  <si>
    <t>SPICE COLLECTION ACTION REQ.</t>
  </si>
  <si>
    <t>SPICE COLLECTION REQ.</t>
  </si>
  <si>
    <t>SPICE BIN SELECTION</t>
  </si>
  <si>
    <t>SPICE COLLECTION DONE</t>
  </si>
  <si>
    <t>MEAT COLLECTION ACTION REQ.</t>
  </si>
  <si>
    <t>MEAT COLLECTION REQ.</t>
  </si>
  <si>
    <t>MEAT BIN SELECTION</t>
  </si>
  <si>
    <t>MEAT COLLECTION ACTION DONE</t>
  </si>
  <si>
    <t>MEAT COLLECTION DONE</t>
  </si>
  <si>
    <t>VEGG. PICKUP ACTION REQ.</t>
  </si>
  <si>
    <t>VEGG. PICKUP REQ.</t>
  </si>
  <si>
    <t>PICK UP LOCATION</t>
  </si>
  <si>
    <t>1-PICKUP NO BOLW CHANGE &amp; 2-PICKUP BOLW CHANGE</t>
  </si>
  <si>
    <t>1-PICKUP LOCATION1 &amp; 2-PICKUP LOCATION2</t>
  </si>
  <si>
    <t>VEGG. PICKUP ACTION DONE</t>
  </si>
  <si>
    <t>VEGG. PICKUP DONE</t>
  </si>
  <si>
    <t xml:space="preserve">PICK UP LOCATION </t>
  </si>
  <si>
    <t xml:space="preserve">READ </t>
  </si>
  <si>
    <t>PICKUP OPERATION TIME</t>
  </si>
  <si>
    <t>SPICE PICKUP ACTION REQ.</t>
  </si>
  <si>
    <t>SPICE PICKUP REQ.</t>
  </si>
  <si>
    <t>SPICE PICKUP DONE</t>
  </si>
  <si>
    <t>MEAT PICKUP ACTION REQ.</t>
  </si>
  <si>
    <t>MEAT PICKUP REQ.</t>
  </si>
  <si>
    <t>MEAT PICKUP DONE</t>
  </si>
  <si>
    <t>IGNITION ACTION REQ.</t>
  </si>
  <si>
    <t>IGNITION REQ.</t>
  </si>
  <si>
    <t>DELAY</t>
  </si>
  <si>
    <t>IGNITION ACTION DONE.</t>
  </si>
  <si>
    <t>READ/WRITE</t>
  </si>
  <si>
    <t>PROCESS TIME</t>
  </si>
  <si>
    <t>STIRR ACTION REQ.</t>
  </si>
  <si>
    <t>STIRR TYPE</t>
  </si>
  <si>
    <t>STIRR ACTION TIME</t>
  </si>
  <si>
    <t>STIRR ACTION TIME in Sec</t>
  </si>
  <si>
    <t>STIRR ACTION DONE</t>
  </si>
  <si>
    <t xml:space="preserve">READ/WRITE   </t>
  </si>
  <si>
    <t>OPERATION RUN TIME in Sec.</t>
  </si>
  <si>
    <t>TOSS ACTION REQ.</t>
  </si>
  <si>
    <t>TOSS ACTION TIME</t>
  </si>
  <si>
    <t>TOSS ACTION TIME in Sec</t>
  </si>
  <si>
    <t>LIQUID DISPENSING ACTION REQ.</t>
  </si>
  <si>
    <t>DELAY TIMER_5</t>
  </si>
  <si>
    <t>BIN_1_DELAY TIME_1</t>
  </si>
  <si>
    <t>DELAY_TIME_1</t>
  </si>
  <si>
    <t>HOW MUCH TIME PUMP-1 TURNED ON</t>
  </si>
  <si>
    <t>BIN_2_DELAY TIME_2</t>
  </si>
  <si>
    <t>DELAY_TIME_2</t>
  </si>
  <si>
    <t>HOW MUCH TIME PUMP-2 TURNED ON</t>
  </si>
  <si>
    <t>BIN_3_DELAY TIME_3</t>
  </si>
  <si>
    <t>DELAY_TIME_3</t>
  </si>
  <si>
    <t>HOW MUCH TIME PUMP-3 TURNED ON</t>
  </si>
  <si>
    <t>BIN_4_DELAY TIME_4</t>
  </si>
  <si>
    <t>DELAY_TIME_4</t>
  </si>
  <si>
    <t>HOW MUCH TIME PUMP-4 TURNED ON</t>
  </si>
  <si>
    <t>BIN_5_DELAY TIME_5</t>
  </si>
  <si>
    <t>DELAY_TIME_5</t>
  </si>
  <si>
    <t>HOW MUCH TIME PUMP-5 TURNED ON</t>
  </si>
  <si>
    <t xml:space="preserve"> READ/WRITE  </t>
  </si>
  <si>
    <t>DELAY ACTION REQ.</t>
  </si>
  <si>
    <t>DELAY TIME in Sec.</t>
  </si>
  <si>
    <t>OPERATION RUN TIME in Sec</t>
  </si>
  <si>
    <t>FRYER PICKUP ACTION REQ.</t>
  </si>
  <si>
    <t>1-VEG, 2-MEAT, 3-SPICE</t>
  </si>
  <si>
    <t>1 - VEG POOL, 2-MEAT  POLL</t>
  </si>
  <si>
    <t>1 - NO BOLW CHANGE, 2 - BOLW CHANGE</t>
  </si>
  <si>
    <t>FRYER PICKUP DONE</t>
  </si>
  <si>
    <t>FRYER ACTION REQ.</t>
  </si>
  <si>
    <t>1 - POOL1, 2-POOL2</t>
  </si>
  <si>
    <t>FRYING TIME in Sec.</t>
  </si>
  <si>
    <t>TOSS INTERVEL TIME</t>
  </si>
  <si>
    <t xml:space="preserve">READ/WRITE  </t>
  </si>
  <si>
    <t>1-POOL 1 , 2- POOL 2</t>
  </si>
  <si>
    <t>1-TRANSFER, 2-SERVE</t>
  </si>
  <si>
    <t>SERVE ACTION  REQ.</t>
  </si>
  <si>
    <t>VEG MOTOR CUTOFF IN %</t>
  </si>
  <si>
    <t>VEG NORMAL OPERATION IN %</t>
  </si>
  <si>
    <t>VEG NORMAL OPEARATION SPEED</t>
  </si>
  <si>
    <t>VEG INCHING OPEARATION SPEED</t>
  </si>
  <si>
    <r>
      <rPr>
        <sz val="11"/>
        <rFont val="Calibri"/>
        <family val="2"/>
        <scheme val="minor"/>
      </rPr>
      <t>SPICE</t>
    </r>
    <r>
      <rPr>
        <sz val="11"/>
        <color theme="1"/>
        <rFont val="Calibri"/>
        <family val="2"/>
        <scheme val="minor"/>
      </rPr>
      <t xml:space="preserve"> MOTOR CUTOFF IN %</t>
    </r>
  </si>
  <si>
    <t>SPICEMOTOR CUTOFF IN %</t>
  </si>
  <si>
    <t>SPICENORMAL OPERATION IN %</t>
  </si>
  <si>
    <t>SPICENORMAL OPEARATION SPEED</t>
  </si>
  <si>
    <t>SPICEINCHING OPEARATION SPEED</t>
  </si>
  <si>
    <t>RECIPE START/STOP</t>
  </si>
  <si>
    <t>STOVE1  AUTO/MANUAL</t>
  </si>
  <si>
    <t>COIL STATUS</t>
  </si>
  <si>
    <t>SINGLE BIT</t>
  </si>
  <si>
    <t>STOVE2  AUTO/MANUAL</t>
  </si>
  <si>
    <t>STOVE1_BURNER1 RECIPE START</t>
  </si>
  <si>
    <t>STOVE1_BURNER2 RECIPE START</t>
  </si>
  <si>
    <t>STOVE2_BURNER1 RECIPE START</t>
  </si>
  <si>
    <t>STOVE2_BURNER2 RECIPE START</t>
  </si>
  <si>
    <t>STOVE1_BURNER1 RECIPE STOP</t>
  </si>
  <si>
    <t>STOVE1_BURNER2 RECIPE STOP</t>
  </si>
  <si>
    <t>STOVE2_BURNER1 RECIPE STOP</t>
  </si>
  <si>
    <t>STOVE2_BURNER2 RECIPE STOP</t>
  </si>
  <si>
    <t>HEALTHY/STATUS CHECKS</t>
  </si>
  <si>
    <t>UTENSIL_TYPE_WRITE</t>
  </si>
  <si>
    <t>UTENSIL_PICK_WRITE</t>
  </si>
  <si>
    <t>UTENSIL_PICK_READ</t>
  </si>
  <si>
    <t>UTENSIL_PICK</t>
  </si>
  <si>
    <t>SPATULA_PICK</t>
  </si>
  <si>
    <t>VEGG_COLLECTION</t>
  </si>
  <si>
    <t>SPICE_COLLECTION</t>
  </si>
  <si>
    <t>MEAT_COLLECTION</t>
  </si>
  <si>
    <t>VEGG_PICKUP</t>
  </si>
  <si>
    <t>SPICE_PICKUP</t>
  </si>
  <si>
    <t>MEAT_PICKUP</t>
  </si>
  <si>
    <t>STIRR_ACTION</t>
  </si>
  <si>
    <t>TOSS_ACTION</t>
  </si>
  <si>
    <t>LIQUID_DISPENSING</t>
  </si>
  <si>
    <t>DELAY_ACTION</t>
  </si>
  <si>
    <t>FRYER_PICKUP</t>
  </si>
  <si>
    <t>FRYER_ACTION</t>
  </si>
  <si>
    <t>FRYER_SERVE</t>
  </si>
  <si>
    <t>SERVE_ACTION</t>
  </si>
  <si>
    <t>FLAME_SET_POINT</t>
  </si>
  <si>
    <t>FLAME_LEVEL_READ</t>
  </si>
  <si>
    <t>MEAT_MOTOR_CUTOFF_IN_PCT</t>
  </si>
  <si>
    <t>UTENSIL_TYPE_READ</t>
  </si>
  <si>
    <t>UTENSIL_PICK_OPERATION_RUN_TIME</t>
  </si>
  <si>
    <t>SPATULA_PICK_WRITE</t>
  </si>
  <si>
    <t>SPATULA_PICK_READ</t>
  </si>
  <si>
    <t>SPATULA_TYPE_WRITE</t>
  </si>
  <si>
    <t>SPATULA_TYPE_READ</t>
  </si>
  <si>
    <t>SPATULA_PICK_OPERATION_RUN_TIME</t>
  </si>
  <si>
    <t>VEGG_COLLECTION_WRITE</t>
  </si>
  <si>
    <t>VEGG_COLLECTION_WEIGHT</t>
  </si>
  <si>
    <t>VEGG_COLLECTION_READ</t>
  </si>
  <si>
    <t>VEGG_COLLECTION_BIN_NUMBER_READ</t>
  </si>
  <si>
    <t>VEGG_COLLECTION_BIN_NUMBER_WRITE</t>
  </si>
  <si>
    <t>VEGG_COLLECTION_ACHIEVED_WEIGHT</t>
  </si>
  <si>
    <t>VEGG_COLLECTION_OPERATION_RUN_TIME</t>
  </si>
  <si>
    <t>VEGG_COLLECTION_WEIGHING_OPERATION_RUN_TIME</t>
  </si>
  <si>
    <t>SPICE_COLLECTION_WRITE</t>
  </si>
  <si>
    <t>SPICE_COLLECTION_BIN_NUMBER_WRITE</t>
  </si>
  <si>
    <t>SPICE_COLLECTION_WEIGHT</t>
  </si>
  <si>
    <t>SPICE_COLLECTION_READ</t>
  </si>
  <si>
    <t>SPICE_COLLECTION_BIN_NUMBER_READ</t>
  </si>
  <si>
    <t>SPICE_COLLECTION_ACHIEVED_WEIGHT</t>
  </si>
  <si>
    <t>SPICE_COLLECTION_OPERATION_RUN_TIME</t>
  </si>
  <si>
    <t>SPICE_COLLECTION_WEIGHING_OPERATION_RUN_TIME</t>
  </si>
  <si>
    <t>MEAT_COLLECTION_WRITE</t>
  </si>
  <si>
    <t>MEAT_COLLECTION_WEIGHT</t>
  </si>
  <si>
    <t>MEAT_COLLECTION_READ</t>
  </si>
  <si>
    <t>MEAT_COLLECTION_ACHIEVED_WEIGHT</t>
  </si>
  <si>
    <t>MEAT_COLLECTION_OPERATION_RUN_TIME</t>
  </si>
  <si>
    <t>MEAT_COLLECTION_WEIGHING_OPERATION_RUN_TIME</t>
  </si>
  <si>
    <t>VEGG_PICKUP_WRITE</t>
  </si>
  <si>
    <t>VEGG_PICKUP_READ</t>
  </si>
  <si>
    <t>VEGG_PICKUP_OPERATION_RUN_TIME</t>
  </si>
  <si>
    <t>SPICE_PICKUP_WRITE</t>
  </si>
  <si>
    <t>SPICE_PICKUP_READ</t>
  </si>
  <si>
    <t>SPICE_PICKUP_OPERATION_RUN_TIME</t>
  </si>
  <si>
    <t>MEAT_PICKUP_WRITE</t>
  </si>
  <si>
    <t>MEAT_PICKUP_READ</t>
  </si>
  <si>
    <t>MEAT_PICKUP_OPERATION_RUN_TIME</t>
  </si>
  <si>
    <t>IGNITION_WRITE</t>
  </si>
  <si>
    <t>IGNITION_DELAY_TIME</t>
  </si>
  <si>
    <t>IGNITION_READ</t>
  </si>
  <si>
    <t>IGNITION_OPERATION_RUN_TIME</t>
  </si>
  <si>
    <t>STIRR_ACTION_WRITE</t>
  </si>
  <si>
    <t>STIRR_ACTION_STIR_TYPE_NUMBER_WRITE</t>
  </si>
  <si>
    <t>STIRR_ACTION_READ</t>
  </si>
  <si>
    <t>STIRR_ACTION_STIR_TYPE_NUMBER_READ</t>
  </si>
  <si>
    <t>STIRR_ACTION_OPERATION_RUN_TIME</t>
  </si>
  <si>
    <t>TOSS_ACTION_WRITE</t>
  </si>
  <si>
    <t>TOSS_ACTION_TOSS_TYPE_NUMBER_WRITE</t>
  </si>
  <si>
    <t>TOSS_ACTION_READ</t>
  </si>
  <si>
    <t>TOSS_ACTION_TOSS_TYPE_NUMBER_READ</t>
  </si>
  <si>
    <t>TOSS_ACTION_OPERATION_RUN_TIME</t>
  </si>
  <si>
    <t>LIQUID_DISPENSING_WRITE</t>
  </si>
  <si>
    <t>LIQUID_DISPENSING_READ</t>
  </si>
  <si>
    <t>LIQUID_DISPENSING_OPERATION_RUN_TIME</t>
  </si>
  <si>
    <t>DELAY_ACTION_WRITE</t>
  </si>
  <si>
    <t>DELAY_ACTION_READ</t>
  </si>
  <si>
    <t>DELAY_ACTION_OPERATION_RUN_TIME</t>
  </si>
  <si>
    <t>FRYER_PICKUP_WRITE</t>
  </si>
  <si>
    <t>FRYER_PICKUP_READ</t>
  </si>
  <si>
    <t>FRYER_PICKUP_OPERATION_RUN_TIME</t>
  </si>
  <si>
    <t>FRYER_ACTION_WRITE</t>
  </si>
  <si>
    <t>FRYER_ACTION_READ</t>
  </si>
  <si>
    <t>FRYER_ACTION_OPERATION_RUN_TIME</t>
  </si>
  <si>
    <t>FRYER_SERVE_WRITE</t>
  </si>
  <si>
    <t>FRYER_SERVE_READ</t>
  </si>
  <si>
    <t>FRYER_SERVE_OPERATION_RUN_TIME</t>
  </si>
  <si>
    <t>SERVE_ACTION_WRITE</t>
  </si>
  <si>
    <t>SERVE_ACTION_READ</t>
  </si>
  <si>
    <t>SERVE_ACTION_OPERATION_RUN_TIME</t>
  </si>
  <si>
    <t>MEAT_COLLECTION_BIN_NUMBER_READ</t>
  </si>
  <si>
    <t>LIQUID_DISPENSING_LIQ_BIN_NUMBER_1</t>
  </si>
  <si>
    <t>LIQUID_DISPENSING_LIQ_BIN_NUMBER_2</t>
  </si>
  <si>
    <t>LIQUID_DISPENSING_LIQ_BIN_NUMBER_3</t>
  </si>
  <si>
    <t>LIQUID_DISPENSING_LIQ_BIN_NUMBER_4</t>
  </si>
  <si>
    <t>LIQUID_DISPENSING_LIQ_BIN_NUMBER_5</t>
  </si>
  <si>
    <t>LIQUID_DISPENSING_LIQ_BIN_NUMBER_1_OPERATION_RUN_TIME</t>
  </si>
  <si>
    <t>Need to Add another Register to get the LIQ_BIN_NUMBER_1</t>
  </si>
  <si>
    <t>LIQUID_DISPENSING_LIQ_BIN_NUMBER_2_OPERATION_RUN_TIME</t>
  </si>
  <si>
    <t>Need to Add another Register to get the LIQ_BIN_NUMBER_2</t>
  </si>
  <si>
    <t>LIQUID_DISPENSING_LIQ_BIN_NUMBER_3_OPERATION_RUN_TIME</t>
  </si>
  <si>
    <t>Need to Add another Register to get the LIQ_BIN_NUMBER_3</t>
  </si>
  <si>
    <t>LIQUID_DISPENSING_LIQ_BIN_NUMBER_4_OPERATION_RUN_TIME</t>
  </si>
  <si>
    <t>Need to Add another Register to get the LIQ_BIN_NUMBER_4</t>
  </si>
  <si>
    <t>LIQUID_DISPENSING_LIQ_BIN_NUMBER_5_OPERATION_RUN_TIME</t>
  </si>
  <si>
    <t>Need to Add another Register to get theLIQ_BIN_NUMBER_5</t>
  </si>
  <si>
    <t>LIQUID_DISPENSING_DELAY_TIME_1</t>
  </si>
  <si>
    <t>LIQUID_DISPENSING_DELAY_TIME_2</t>
  </si>
  <si>
    <t>LIQUID_DISPENSING_DELAY_TIME_3</t>
  </si>
  <si>
    <t>LIQUID_DISPENSING_DELAY_TIME_4</t>
  </si>
  <si>
    <t>LIQUID_DISPENSING_DELAY_TIME_5</t>
  </si>
  <si>
    <t>DELAY_ACTION_DELAY_TIME</t>
  </si>
  <si>
    <t>FRYER_ACTION_DELAY_TIME</t>
  </si>
  <si>
    <t>Need to Add another Register to get the DELAY_TIME</t>
  </si>
  <si>
    <t>FRYER_PICKUP_DROP_LOCATION</t>
  </si>
  <si>
    <t>FRYER_PICKUP_BOLW_CHANGE_OR_WITHOUT_BOLW_CHANGE</t>
  </si>
  <si>
    <t>FRYER_ACTION_POOL_LOCATION</t>
  </si>
  <si>
    <t>FRYER_ACTION_TOSS_INTERVEL</t>
  </si>
  <si>
    <t>FRYER_ACTION_TOSS_TYPE</t>
  </si>
  <si>
    <t>Need to Add another Register to get the POOL_LOCATION</t>
  </si>
  <si>
    <t>Need to Add another Register to get the FRYER_LOCATION (POOL1 OR POOL2)</t>
  </si>
  <si>
    <t>FRYER_SERVE_TRANSFER_OR_SERVE</t>
  </si>
  <si>
    <t>VEGG_MOTOR_NORMAL_OPEARATION_SPEED</t>
  </si>
  <si>
    <t>VEGG_MOTOR_INCHING_OPEARATION_SPEED</t>
  </si>
  <si>
    <t>JAVA PRE_OPERATIONS</t>
  </si>
  <si>
    <t>JAVA POST_OPERATIONS</t>
  </si>
  <si>
    <t>PLC_OPERATIONS</t>
  </si>
  <si>
    <t>Need to Add another Register to get the TOSS_INTERVEL</t>
  </si>
  <si>
    <t>VEGG_MOTOR_CUTOFF_IN_PCT</t>
  </si>
  <si>
    <t>VEGG_MOTOR_NORMAL_OPERATION_IN_PCT</t>
  </si>
  <si>
    <t>VEGG_MOTOR_TIME_GAP_BETWEEN_NORMAL_AND_INCH_OPERATION</t>
  </si>
  <si>
    <t>SPICE_MOTOR_TIME_GAP_BETWEEN_NORMAL_AND_INCH_OPERATION</t>
  </si>
  <si>
    <t>MEAT_MOTOR_TIME_GAP_BETWEEN_NORMAL_AND_INCH_OPERATION</t>
  </si>
  <si>
    <t>VEGG_MOTOR_TIME_GAP_BETWEEN_INCHING</t>
  </si>
  <si>
    <t>SPICE_MOTOR_TIME_GAP_BETWEEN_INCHING</t>
  </si>
  <si>
    <t>MEAT_MOTOR_TIME_GAP_BETWEEN_INCHING</t>
  </si>
  <si>
    <t>VEGG_MOTOR_INCHING_TIME</t>
  </si>
  <si>
    <t>SPICE_MOTOR_INCHING_TIME</t>
  </si>
  <si>
    <t>MEAT_MOTOR_INCHING_TIME</t>
  </si>
  <si>
    <t>SPICE_MOTOR_CUTOFF_IN_PCT</t>
  </si>
  <si>
    <t>SPICE_MOTOR_NORMAL_OPERATION_IN_PCT</t>
  </si>
  <si>
    <t>SPICE_MOTOR_NORMAL_OPEARATION_SPEED</t>
  </si>
  <si>
    <t>SPICE_MOTOR_INCHING_OPEARATION_SPEED</t>
  </si>
  <si>
    <t>MEAT_MOTOR_INCHING_OPEARATION_SPEED</t>
  </si>
  <si>
    <t>STIRR_ACTION_TIME_IN_MILLI_SEC</t>
  </si>
  <si>
    <t>TOSS_ACTION_TIME_IN_MILLI_SEC</t>
  </si>
  <si>
    <t>("</t>
  </si>
  <si>
    <t>),</t>
  </si>
  <si>
    <t xml:space="preserve">", </t>
  </si>
  <si>
    <t xml:space="preserve">, </t>
  </si>
  <si>
    <t>MEAT_COLLECTION_BIN_NUMBER_WRITE</t>
  </si>
  <si>
    <t>OPERATION TYPE (WRITE-1, READ-2)</t>
  </si>
  <si>
    <t>TIME IN SEC</t>
  </si>
  <si>
    <t>MOTOR CUTOFF IN PCT</t>
  </si>
  <si>
    <t>TIME GAP BETWEEN NORMAL AND INCH OPERATION</t>
  </si>
  <si>
    <t>DELAY TIME IN MILLISEC/100</t>
  </si>
  <si>
    <t>STIRR ACTION TIME IN SEC</t>
  </si>
  <si>
    <t>BIN NUMBER 1</t>
  </si>
  <si>
    <t>BIN NUMBER 2</t>
  </si>
  <si>
    <t>BIN NUMBER 3</t>
  </si>
  <si>
    <t>BIN NUMBER 4</t>
  </si>
  <si>
    <t>BIN NUMBER 5</t>
  </si>
  <si>
    <t>TIME IN MILLI SEC</t>
  </si>
  <si>
    <t>VEGG_PICKUP_LOCATION_WRITE</t>
  </si>
  <si>
    <t>VEGG_PICKUP_LOCATION_READ</t>
  </si>
  <si>
    <t>FRYER_PICKUP_LOCATION</t>
  </si>
  <si>
    <t>MEAT_MOTOR_NORMAL_OPEARATION_SPEED</t>
  </si>
  <si>
    <t>MEAT_MOTOR_NORMAL_OPERATION_IN_PCT</t>
  </si>
  <si>
    <t>SPICE_PICKUP_LOCATION_WRITE</t>
  </si>
  <si>
    <t>SPICE_PICKUP_LOCATION_READ</t>
  </si>
  <si>
    <t>MEAT_PICKUP_LOCATION_WRITE</t>
  </si>
  <si>
    <t>MEAT_PICKUP_LOCATION_READ</t>
  </si>
  <si>
    <t>TYPE_OF_ACTION</t>
  </si>
  <si>
    <t>DISPENSE</t>
  </si>
  <si>
    <t>COLLECTION</t>
  </si>
  <si>
    <t>EQUIPMENT</t>
  </si>
  <si>
    <t>ACTION TYPE</t>
  </si>
  <si>
    <t>CLASSIFICATION</t>
  </si>
  <si>
    <t>COIL_NAME</t>
  </si>
  <si>
    <t>EMERGENCY_SWITCH_STATUS</t>
  </si>
  <si>
    <t>SAFETY_PLC_HEALTHY_STATUS</t>
  </si>
  <si>
    <t>PLC_HEALTHY_STATUS</t>
  </si>
  <si>
    <t>BURNER_1_AUTO_OR_MANUAL</t>
  </si>
  <si>
    <t>BURNER_1_RECIPE_START</t>
  </si>
  <si>
    <t>BURNER_1_RECIPE_STOP</t>
  </si>
  <si>
    <t>BURNER_2_RECIPE_START</t>
  </si>
  <si>
    <t>BURNER_2_RECIPE_STOP</t>
  </si>
  <si>
    <t>BURNER_3_RECIPE_START</t>
  </si>
  <si>
    <t>BURNER_3_RECIPE_STOP</t>
  </si>
  <si>
    <t>BURNER_4_RECIPE_START</t>
  </si>
  <si>
    <t>BURNER_4_RECIPE_STOP</t>
  </si>
  <si>
    <t>ROBOT_1_HEALTHY_STATUS</t>
  </si>
  <si>
    <t>ROBOT_2_HEALTHY_STATUS</t>
  </si>
  <si>
    <t>MFC_1_HEALTHY_STATUS_BURNER_1</t>
  </si>
  <si>
    <t>MFC_2_HEALTHY_STATUS_BURNER_2</t>
  </si>
  <si>
    <t>MFC_3_HEALTHY_STATUS_BURNER_3</t>
  </si>
  <si>
    <t>MFC_4_HEALTHY_STATUS_BURNER_4</t>
  </si>
  <si>
    <t>MFC_5_HEALTHY_STATUS_FRYER_1</t>
  </si>
  <si>
    <t>MFC_6_HEALTHY_STATUS_FRYER_2</t>
  </si>
  <si>
    <t>SERVO_DRIVE_1_HEALTHY_STATUS</t>
  </si>
  <si>
    <t>SERVO_DRIVE_2_HEALTHY_STATUS</t>
  </si>
  <si>
    <t>SERVO_DRIVE_3_HEALTHY_STATUS</t>
  </si>
  <si>
    <t>SERVO_DRIVE_4_HEALTHY_STATUS</t>
  </si>
  <si>
    <t>SERVO_DRIVE_5_HEALTHY_STATUS</t>
  </si>
  <si>
    <t>SERVO_DRIVE_6_HEALTHY_STATUS</t>
  </si>
  <si>
    <t>PMW_DRIVE_1_HEALTHY_STATUS</t>
  </si>
  <si>
    <t>PMW_DRIVE_2_HEALTHY_STATUS</t>
  </si>
  <si>
    <t>PMW_DRIVE_3_HEALTHY_STATUS</t>
  </si>
  <si>
    <t>PMW_DRIVE_4_HEALTHY_STATUS</t>
  </si>
  <si>
    <t>PMW_DRIVE_5_HEALTHY_STATUS</t>
  </si>
  <si>
    <t>PMW_DRIVE_6_HEALTHY_STATUS</t>
  </si>
  <si>
    <t>NO_BLOW_ON_SPICE_1_LEANER_ACTUATOR</t>
  </si>
  <si>
    <t>NO_BLOW_ON_MEAT_1_LEANER_ACTUATOR</t>
  </si>
  <si>
    <t>NO_BLOW_ON_SPICE_2_LEANER_ACTUATOR</t>
  </si>
  <si>
    <t>NO_BLOW_ON_MEAT_2_LEANER_ACTUATOR</t>
  </si>
  <si>
    <t>NO_UTENSIL_IN_HOLDING_STATIOIN_1</t>
  </si>
  <si>
    <t>NO_TYPE_1_SPATULA_ON_HOLDING_STATION_1</t>
  </si>
  <si>
    <t>NO_TYPE_2_SPATULA_ON_HOLDING_STATION_1</t>
  </si>
  <si>
    <t>NO_TYPE_3_SPATULA_ON_HOLDING_STATION_1</t>
  </si>
  <si>
    <t>NO_TYPE_4_SPATULA_ON_HOLDING_STATION_1</t>
  </si>
  <si>
    <t>NO_TYPE_5_SPATULA_ON_HOLDING_STATION_1</t>
  </si>
  <si>
    <t>NO_UTENSIL_IN_HOLDING_STATIOIN_2</t>
  </si>
  <si>
    <t>NO_TYPE_1_SPATULA_ON_HOLDING_STATION_2</t>
  </si>
  <si>
    <t>NO_TYPE_2_SPATULA_ON_HOLDING_STATION_2</t>
  </si>
  <si>
    <t>NO_TYPE_3_SPATULA_ON_HOLDING_STATION_2</t>
  </si>
  <si>
    <t>NO_TYPE_4_SPATULA_ON_HOLDING_STATION_2</t>
  </si>
  <si>
    <t>NO_TYPE_5_SPATULA_ON_HOLDING_STATION_2</t>
  </si>
  <si>
    <t>BURNER_1_UTENSIL_PICK_ACTION_DONE</t>
  </si>
  <si>
    <t>BURNER_1_SPATULA_PICK_ACTION_DONE</t>
  </si>
  <si>
    <t>BURNER_1_SPICE_COLLECTION_ACTION_DONE</t>
  </si>
  <si>
    <t>BURNER_1_SPICE_PICKUP_ACTION_DONE</t>
  </si>
  <si>
    <t>BURNER_1_MEAT_PICKUP_ACTION_DONE</t>
  </si>
  <si>
    <t>BURNER_1_TOSS_ACTION_DONE</t>
  </si>
  <si>
    <t>BURNER_1_LIQUID_DISPENSING_ACTION_DONE</t>
  </si>
  <si>
    <t>BURNER_1_DELAY_ACTION_DONE</t>
  </si>
  <si>
    <t>BURNER_1_FRYER_PICKUP_ACTION_DONE</t>
  </si>
  <si>
    <t>BURNER_1_FRYER_ACTION_DONE</t>
  </si>
  <si>
    <t>BURNER_1_FRYER_SERVE_ACTION_DONE</t>
  </si>
  <si>
    <t>BURNER_1_SERVE_ACTION_DONE</t>
  </si>
  <si>
    <t>BURNER_2_UTENSIL_PICK_ACTION_DONE</t>
  </si>
  <si>
    <t>BURNER_2_SPATULA_PICK_ACTION_DONE</t>
  </si>
  <si>
    <t>BURNER_2_SPICE_COLLECTION_ACTION_DONE</t>
  </si>
  <si>
    <t>BURNER_2_SPICE_PICKUP_ACTION_DONE</t>
  </si>
  <si>
    <t>BURNER_2_MEAT_PICKUP_ACTION_DONE</t>
  </si>
  <si>
    <t>BURNER_2_TOSS_ACTION_DONE</t>
  </si>
  <si>
    <t>BURNER_2_LIQUID_DISPENSING_ACTION_DONE</t>
  </si>
  <si>
    <t>BURNER_2_DELAY_ACTION_DONE</t>
  </si>
  <si>
    <t>BURNER_2_FRYER_PICKUP_ACTION_DONE</t>
  </si>
  <si>
    <t>BURNER_2_FRYER_ACTION_DONE</t>
  </si>
  <si>
    <t>BURNER_2_FRYER_SERVE_ACTION_DONE</t>
  </si>
  <si>
    <t>BURNER_2_SERVE_ACTION_DONE</t>
  </si>
  <si>
    <t>BURNER_3_UTENSIL_PICK_ACTION_DONE</t>
  </si>
  <si>
    <t>BURNER_3_SPATULA_PICK_ACTION_DONE</t>
  </si>
  <si>
    <t>BURNER_3_SPICE_COLLECTION_ACTION_DONE</t>
  </si>
  <si>
    <t>BURNER_3_SPICE_PICKUP_ACTION_DONE</t>
  </si>
  <si>
    <t>BURNER_3_MEAT_PICKUP_ACTION_DONE</t>
  </si>
  <si>
    <t>BURNER_3_TOSS_ACTION_DONE</t>
  </si>
  <si>
    <t>BURNER_3_LIQUID_DISPENSING_ACTION_DONE</t>
  </si>
  <si>
    <t>BURNER_3_DELAY_ACTION_DONE</t>
  </si>
  <si>
    <t>BURNER_3_FRYER_PICKUP_ACTION_DONE</t>
  </si>
  <si>
    <t>BURNER_3_FRYER_ACTION_DONE</t>
  </si>
  <si>
    <t>BURNER_3_FRYER_SERVE_ACTION_DONE</t>
  </si>
  <si>
    <t>BURNER_3_SERVE_ACTION_DONE</t>
  </si>
  <si>
    <t>BURNER_4_UTENSIL_PICK_ACTION_DONE</t>
  </si>
  <si>
    <t>BURNER_4_SPATULA_PICK_ACTION_DONE</t>
  </si>
  <si>
    <t>BURNER_4_SPICE_COLLECTION_ACTION_DONE</t>
  </si>
  <si>
    <t>BURNER_4_SPICE_PICKUP_ACTION_DONE</t>
  </si>
  <si>
    <t>BURNER_4_MEAT_PICKUP_ACTION_DONE</t>
  </si>
  <si>
    <t>BURNER_4_TOSS_ACTION_DONE</t>
  </si>
  <si>
    <t>BURNER_4_LIQUID_DISPENSING_ACTION_DONE</t>
  </si>
  <si>
    <t>BURNER_4_DELAY_ACTION_DONE</t>
  </si>
  <si>
    <t>BURNER_4_FRYER_PICKUP_ACTION_DONE</t>
  </si>
  <si>
    <t>BURNER_4_FRYER_ACTION_DONE</t>
  </si>
  <si>
    <t>BURNER_4_FRYER_SERVE_ACTION_DONE</t>
  </si>
  <si>
    <t>BURNER_4_SERVE_ACTION_DONE</t>
  </si>
  <si>
    <t>SPICE__BIN_MATERIAL_WEIGHTING_DELAY_ALARM_NO_MATERIAL_STATION_1</t>
  </si>
  <si>
    <t>MEAT_BIN_MATERIAL_WEIGHTING_DELAY_ALARM_NO_MATERIAL_STATION_1</t>
  </si>
  <si>
    <t>SPICE__BIN_MATERIAL_WEIGHTING_DELAY_ALARM_NO_MATERIAL_STATION_2</t>
  </si>
  <si>
    <t>MEAT_BIN_MATERIAL_WEIGHTING_DELAY_ALARM_NO_MATERIAL_STATION_2</t>
  </si>
  <si>
    <t>COIL_TYPE</t>
  </si>
  <si>
    <t>RECIPE_START_OR_STOP</t>
  </si>
  <si>
    <t>ACTION_DONE</t>
  </si>
  <si>
    <t>HEALTHY_STATUS_CHECKS</t>
  </si>
  <si>
    <t>COIL_TYPE_ID</t>
  </si>
  <si>
    <t>FRYER_SERVE_LOCATION_POOL1_OR_POOL2</t>
  </si>
  <si>
    <t>BURNER_2_AUTO_MANUAL</t>
  </si>
  <si>
    <t>BURNER_3_AUTO_MANUAL</t>
  </si>
  <si>
    <t>BURNER_4_AUTO_MANUAL</t>
  </si>
  <si>
    <t>BURNER</t>
  </si>
  <si>
    <t xml:space="preserve">, "coilTypeId" : </t>
  </si>
  <si>
    <t>burner1</t>
  </si>
  <si>
    <t>burner2</t>
  </si>
  <si>
    <t>burner3</t>
  </si>
  <si>
    <t>burner4</t>
  </si>
  <si>
    <t>", "burner" :  "</t>
  </si>
  <si>
    <t xml:space="preserve">", "coilAddress" : </t>
  </si>
  <si>
    <t>PLC_TO_JAVA_COMM__HEALTHY_STATUS</t>
  </si>
  <si>
    <t xml:space="preserve">", "operationType" : </t>
  </si>
  <si>
    <t>BURNER_1_VEGGCOLLECTION_ACTION_DONE</t>
  </si>
  <si>
    <t>BURNER_1_VEGGPICKUP_ACTION_DONE</t>
  </si>
  <si>
    <t>BURNER_2_VEGGCOLLECTION_ACTION_DONE</t>
  </si>
  <si>
    <t>BURNER_2_VEGGPICKUP_ACTION_DONE</t>
  </si>
  <si>
    <t>BURNER_3_VEGGCOLLECTION_ACTION_DONE</t>
  </si>
  <si>
    <t>BURNER_3_VEGGPICKUP_ACTION_DONE</t>
  </si>
  <si>
    <t>BURNER_4_VEGGCOLLECTION_ACTION_DONE</t>
  </si>
  <si>
    <t>BURNER_4_VEGGPICKUP_ACTION_DONE</t>
  </si>
  <si>
    <t>VEGGBIN_MATERIAL_WEIGHTING_DELAY_ALARM_NO_MATERIAL_STATION_1</t>
  </si>
  <si>
    <t>VEGGBIN_MATERIAL_WEIGHTING_DELAY_ALARM_NO_MATERIAL_STATION_2</t>
  </si>
  <si>
    <t>NO_BLOW_ON_VEGG1_LEANER_ACTUATOR</t>
  </si>
  <si>
    <t>NO_BLOW_ON_VEGG2_LEANER_ACTUATOR</t>
  </si>
  <si>
    <t>BURNER_1_MEAT_COLLECTION_ACTION_DONE</t>
  </si>
  <si>
    <t>BURNER_2_MEAT_COLLECTION_ACTION_DONE</t>
  </si>
  <si>
    <t>BURNER_3_MEAT_COLLECTION_ACTION_DONE</t>
  </si>
  <si>
    <t>BURNER_4_MEAT_COLLECTION_ACTION_DONE</t>
  </si>
  <si>
    <t>BURNER_1_IGNITION_ACTION_DONE</t>
  </si>
  <si>
    <t>IGNITION ACTION DONE</t>
  </si>
  <si>
    <t>BURNER_2_IGNITION_ACTION_DONE</t>
  </si>
  <si>
    <t>BURNER_3_IGNITION_ACTION_DONE</t>
  </si>
  <si>
    <t>BURNER_4_IGNITION_ACTION_DONE</t>
  </si>
  <si>
    <t>BURNER_1_STIRR_ACTION_DONE</t>
  </si>
  <si>
    <t>BURNER_2_STIRR_ACTION_DONE</t>
  </si>
  <si>
    <t>BURNER_3_STIRR_ACTION_DONE</t>
  </si>
  <si>
    <t>BURNER_4_STIRR_ACTION_DONE</t>
  </si>
  <si>
    <t xml:space="preserve">", "burner1Register" : </t>
  </si>
  <si>
    <t xml:space="preserve">, "burner2Register" : </t>
  </si>
  <si>
    <t xml:space="preserve">, "burner3Register" : </t>
  </si>
  <si>
    <t xml:space="preserve">, "burner4Register" : </t>
  </si>
  <si>
    <t>Coil ADDRESS</t>
  </si>
  <si>
    <t>Active</t>
  </si>
  <si>
    <t>Min</t>
  </si>
  <si>
    <t>Max</t>
  </si>
  <si>
    <t>200g</t>
  </si>
  <si>
    <t>300 g</t>
  </si>
  <si>
    <t>{</t>
  </si>
  <si>
    <t xml:space="preserve">    "_id" : ObjectId("5fd5737f4ba5968fa5ddbbfd"),</t>
  </si>
  <si>
    <t xml:space="preserve">    "ingredientId" : 1,</t>
  </si>
  <si>
    <t xml:space="preserve">    "name" : "Onions + Chilli",</t>
  </si>
  <si>
    <t xml:space="preserve">    "description" : "Onions + Chilli",</t>
  </si>
  <si>
    <t xml:space="preserve">    "section" : "Veg",</t>
  </si>
  <si>
    <t xml:space="preserve">    "classificationType" : "Veg",</t>
  </si>
  <si>
    <t xml:space="preserve">    "typeOfUsage" : "moderate",</t>
  </si>
  <si>
    <t xml:space="preserve">    "weightToVolumeRatio" : "1.5:2",</t>
  </si>
  <si>
    <t xml:space="preserve">    "dispenseSettings" : [ </t>
  </si>
  <si>
    <t xml:space="preserve">        {</t>
  </si>
  <si>
    <t xml:space="preserve">            "cutOffPct" : 0.95,</t>
  </si>
  <si>
    <t xml:space="preserve">            "normalOpsInPct" : 0.1,</t>
  </si>
  <si>
    <t xml:space="preserve">            "normalOpsSpeed" : 20,</t>
  </si>
  <si>
    <t xml:space="preserve">            "inchingSpeed" : 20,</t>
  </si>
  <si>
    <t xml:space="preserve">            "gapBtwNormalAndInch" : 15,</t>
  </si>
  <si>
    <t xml:space="preserve">            "gapBtwInch" : 7,</t>
  </si>
  <si>
    <t xml:space="preserve">            "inchingTime" : 2</t>
  </si>
  <si>
    <t xml:space="preserve">        }</t>
  </si>
  <si>
    <t xml:space="preserve">    ]</t>
  </si>
  <si>
    <t xml:space="preserve">            "max" : 100,</t>
  </si>
  <si>
    <t xml:space="preserve">        </t>
  </si>
  <si>
    <t xml:space="preserve">        },</t>
  </si>
  <si>
    <t xml:space="preserve">            "min" : 0,</t>
  </si>
  <si>
    <t xml:space="preserve">            "min" : 100,</t>
  </si>
  <si>
    <t xml:space="preserve">            "max" : 200,</t>
  </si>
  <si>
    <t xml:space="preserve">            "min" : 200,</t>
  </si>
  <si>
    <t xml:space="preserve">            "max" : 300,</t>
  </si>
  <si>
    <t>RACK</t>
  </si>
  <si>
    <t>Read Coils 1990 10 ms</t>
  </si>
  <si>
    <t>Reading of Registers - 143 - 10ms</t>
  </si>
  <si>
    <t>boolean - True/false</t>
  </si>
  <si>
    <t>Integer - short</t>
  </si>
  <si>
    <t xml:space="preserve">{"min" : </t>
  </si>
  <si>
    <t xml:space="preserve">, "max" : </t>
  </si>
  <si>
    <t xml:space="preserve">, "cutOffPct" : </t>
  </si>
  <si>
    <t>VEG</t>
  </si>
  <si>
    <t>SPICE</t>
  </si>
  <si>
    <t>MEAT</t>
  </si>
  <si>
    <t>LIQUID</t>
  </si>
  <si>
    <t>Rack No</t>
  </si>
  <si>
    <t>Rack Name</t>
  </si>
  <si>
    <t>RACK1</t>
  </si>
  <si>
    <t>RACK2</t>
  </si>
  <si>
    <t>SECTION</t>
  </si>
  <si>
    <t>RACK TYPE</t>
  </si>
  <si>
    <t>SOLID</t>
  </si>
  <si>
    <t>RACK3</t>
  </si>
  <si>
    <t>BINS</t>
  </si>
  <si>
    <t xml:space="preserve">{ "rackId" : </t>
  </si>
  <si>
    <t xml:space="preserve"> ]}</t>
  </si>
  <si>
    <t>, "rackName" : "</t>
  </si>
  <si>
    <t>", "type" : "</t>
  </si>
  <si>
    <t xml:space="preserve">", "bins" : [ </t>
  </si>
  <si>
    <t>bin_equipment_id</t>
  </si>
  <si>
    <t>Burner1_Burner2_BINS</t>
  </si>
  <si>
    <t>Burner3_Burner4_BINS</t>
  </si>
  <si>
    <t xml:space="preserve"> { "recipeDetailsId" : </t>
  </si>
  <si>
    <t xml:space="preserve">, "groupId" : </t>
  </si>
  <si>
    <t xml:space="preserve">, "burner1And2bin" : </t>
  </si>
  <si>
    <t xml:space="preserve">, "burner3And4bin" : </t>
  </si>
  <si>
    <t>[2-10000,3-15000,5-20000,6-10000]</t>
  </si>
  <si>
    <t>Liquid Dispense (Water) - 100Ml</t>
  </si>
  <si>
    <t>50 ML</t>
  </si>
  <si>
    <t>70Grams</t>
  </si>
  <si>
    <t xml:space="preserve">Stirr </t>
  </si>
  <si>
    <t>Tomato Sauce,Veniger,
Soya Sauce,
Red chilli Sauce</t>
  </si>
  <si>
    <t>500Grams</t>
  </si>
  <si>
    <t>Manchrian</t>
  </si>
  <si>
    <t>Manchurian Balls</t>
  </si>
  <si>
    <t>Spring Onions</t>
  </si>
  <si>
    <t>Chicken  Fried Rice</t>
  </si>
  <si>
    <t>200Grams</t>
  </si>
  <si>
    <t>Fryer Pickup</t>
  </si>
  <si>
    <t xml:space="preserve">Toss </t>
  </si>
  <si>
    <t>4-3000</t>
  </si>
  <si>
    <t>14-3000</t>
  </si>
  <si>
    <t>Delay-</t>
  </si>
  <si>
    <t>[12-1,13-1]</t>
  </si>
  <si>
    <t>[1]</t>
  </si>
  <si>
    <t>[2]</t>
  </si>
  <si>
    <t>[3]</t>
  </si>
  <si>
    <t>[0]</t>
  </si>
  <si>
    <t>[1,19]</t>
  </si>
  <si>
    <t>[1,20]</t>
  </si>
  <si>
    <t>[2,21]</t>
  </si>
  <si>
    <t>[2,20]</t>
  </si>
  <si>
    <t>Sources_Types</t>
  </si>
  <si>
    <t>[14,19]</t>
  </si>
  <si>
    <t>[5,24]</t>
  </si>
  <si>
    <t>[{4,3000}.{14,3000}]</t>
  </si>
  <si>
    <t>[2-1000,3-1000,5-2000,6-1000]</t>
  </si>
  <si>
    <t>[12-1000,13-1000,15-2000,16-1000]</t>
  </si>
  <si>
    <t>[{2,1000},{3,1000},{5,2000},{6,1000},{12,1000},{13,1000},{15,2000},{16,1000}]</t>
  </si>
  <si>
    <t>[{2,1000},{3,1000},{12,1000},{13,1000}]</t>
  </si>
  <si>
    <t>[2,8]</t>
  </si>
  <si>
    <t>[</t>
  </si>
  <si>
    <t>,</t>
  </si>
  <si>
    <t>[{1,2000},{11,2000}]</t>
  </si>
  <si>
    <t>50 Grams</t>
  </si>
  <si>
    <t>[{1,3000},{11,3000}]</t>
  </si>
  <si>
    <t>50Gr</t>
  </si>
  <si>
    <t>[{1,100},{11,1000}]</t>
  </si>
  <si>
    <t>[{4,3000,{14,3000}]</t>
  </si>
  <si>
    <t>[2-1000,3-1000]</t>
  </si>
  <si>
    <t>[12-1000,13-1000]</t>
  </si>
  <si>
    <t>[1,1]</t>
  </si>
  <si>
    <t>[3,21]</t>
  </si>
  <si>
    <t>[3,22]</t>
  </si>
  <si>
    <t>[3,9]</t>
  </si>
  <si>
    <t>[4,22]</t>
  </si>
  <si>
    <t>[1,7]</t>
  </si>
  <si>
    <t>[1,0,1]</t>
  </si>
  <si>
    <t>[1,1,2]</t>
  </si>
  <si>
    <t>[{4,3000},{14,3000}]</t>
  </si>
  <si>
    <t>Ingredient Id</t>
  </si>
  <si>
    <t xml:space="preserve">{ "binId" : </t>
  </si>
  <si>
    <t xml:space="preserve">, "ingredientId" : </t>
  </si>
  <si>
    <t>Section Id</t>
  </si>
  <si>
    <t xml:space="preserve">", "sectionId" : </t>
  </si>
  <si>
    <t>, "sectionName" : "</t>
  </si>
  <si>
    <t xml:space="preserve">", "rackId" : </t>
  </si>
  <si>
    <t>Classification Type Id</t>
  </si>
  <si>
    <t xml:space="preserve">, "classificationTypeId" : </t>
  </si>
  <si>
    <t xml:space="preserve">, "sourceType" : </t>
  </si>
  <si>
    <t>[{"ingId" : 5, "ms" : 3000}]</t>
  </si>
  <si>
    <t>[{"ingId" : 8, "ms" : 3000}]</t>
  </si>
  <si>
    <t>[{"ingId" : 5, "ms" : 1000}]</t>
  </si>
  <si>
    <t>[{"ingId" : 5, "ms" : 2000}]</t>
  </si>
  <si>
    <t>[{"ingId" : 8, "ms" : 20000},{"ingId" : 6, "ms" : 1000},{"ingId" : 7, "ms" : 1000},{"ingId" : 9, "ms" : 2000},{"ingId" : 10, "ms" : 1000}]</t>
  </si>
  <si>
    <t>{"poolLoc" : 1, "transOrServe" : 1}</t>
  </si>
  <si>
    <t xml:space="preserve">, "sourceOrType" : </t>
  </si>
  <si>
    <t xml:space="preserve">, "time" : </t>
  </si>
  <si>
    <t>[{"ingId" : 6, "ms" : 1000},{"ingId" : 7, "ms" : 1000}]</t>
  </si>
  <si>
    <t>{"pickLoc" : 1, "dropLoc" : 1, "bcWbc" : 2}</t>
  </si>
  <si>
    <t xml:space="preserve"> { "recipeDetailsId" : 1, "recipeId" : 1, "recipeName" : "Veg Fried Rice", "actionId" : 1, "sourceOrType" : 1, "qty" : 0, "time" : 0, "flame" : 15, "groupId" : 1}</t>
  </si>
  <si>
    <t xml:space="preserve"> { "recipeDetailsId" : 2, "recipeId" : 1, "recipeName" : "Veg Fried Rice", "actionId" : 9, "sourceOrType" : 0, "qty" : 0, "time" : 5, "flame" : 15, "groupId" : 2}</t>
  </si>
  <si>
    <t xml:space="preserve"> { "recipeDetailsId" : 3, "recipeId" : 1, "recipeName" : "Veg Fried Rice", "actionId" : 3, "sourceOrType" : 1, "qty" : 30, "time" : 0, "flame" : 15, "groupId" : 1}</t>
  </si>
  <si>
    <t xml:space="preserve"> { "recipeDetailsId" : 4, "recipeId" : 1, "recipeName" : "Veg Fried Rice", "actionId" : 4, "sourceOrType" : 18, "qty" : 60, "time" : 0, "flame" : 15, "groupId" : 1}</t>
  </si>
  <si>
    <t xml:space="preserve"> { "recipeDetailsId" : 5, "recipeId" : 1, "recipeName" : "Veg Fried Rice", "actionId" : 2, "sourceOrType" : 1, "qty" : 0, "time" : 0, "flame" : 15, "groupId" : 2}</t>
  </si>
  <si>
    <t xml:space="preserve"> { "recipeDetailsId" : 6, "recipeId" : 1, "recipeName" : "Veg Fried Rice", "actionId" : 12, "sourceOrType" : [{"ingId" : 5, "ms" : ms}], "qty" : 0, "time" : 0, "flame" : 15, "groupId" : 2}</t>
  </si>
  <si>
    <t xml:space="preserve"> { "recipeDetailsId" : 7, "recipeId" : 1, "recipeName" : "Veg Fried Rice", "actionId" : 13, "sourceOrType" : 0, "qty" : 0, "time" : 15, "flame" : 15, "groupId" : 3}</t>
  </si>
  <si>
    <t xml:space="preserve"> { "recipeDetailsId" : 8, "recipeId" : 1, "recipeName" : "Veg Fried Rice", "actionId" : 3, "sourceOrType" : 2, "qty" : 50, "time" : 0, "flame" : 15, "groupId" : 2}</t>
  </si>
  <si>
    <t xml:space="preserve"> { "recipeDetailsId" : 9, "recipeId" : 1, "recipeName" : "Veg Fried Rice", "actionId" : 6, "sourceOrType" : 2, "qty" : 0, "time" : 0, "flame" : 15, "groupId" : 4}</t>
  </si>
  <si>
    <t xml:space="preserve"> { "recipeDetailsId" : 10, "recipeId" : 1, "recipeName" : "Veg Fried Rice", "actionId" : 10, "sourceOrType" : 2, "qty" : 0, "time" : 15, "flame" : 15, "groupId" : 5}</t>
  </si>
  <si>
    <t xml:space="preserve"> { "recipeDetailsId" : 11, "recipeId" : 1, "recipeName" : "Veg Fried Rice", "actionId" : 3, "sourceOrType" : 3, "qty" : 250, "time" : 0, "flame" : 15, "groupId" : 5}</t>
  </si>
  <si>
    <t xml:space="preserve"> { "recipeDetailsId" : 12, "recipeId" : 1, "recipeName" : "Veg Fried Rice", "actionId" : 6, "sourceOrType" : 2, "qty" : 0, "time" : 0, "flame" : 30, "groupId" : 6}</t>
  </si>
  <si>
    <t xml:space="preserve"> { "recipeDetailsId" : 13, "recipeId" : 1, "recipeName" : "Veg Fried Rice", "actionId" : 7, "sourceOrType" : 2, "qty" : 0, "time" : 0, "flame" : 30, "groupId" : 7}</t>
  </si>
  <si>
    <t xml:space="preserve"> { "recipeDetailsId" : 14, "recipeId" : 1, "recipeName" : "Veg Fried Rice", "actionId" : 10, "sourceOrType" : 1, "qty" : 0, "time" : 15, "flame" : 30, "groupId" : 8}</t>
  </si>
  <si>
    <t xml:space="preserve"> { "recipeDetailsId" : 15, "recipeId" : 1, "recipeName" : "Veg Fried Rice", "actionId" : 12, "sourceOrType" : [{"ingId" : 7, "ms" : 1000}], "qty" : 0, "time" : 0, "flame" : 30, "groupId" : 10}</t>
  </si>
  <si>
    <t xml:space="preserve"> { "recipeDetailsId" : 16, "recipeId" : 1, "recipeName" : "Veg Fried Rice", "actionId" : 10, "sourceOrType" : 1, "qty" : 0, "time" : 15, "flame" : 30, "groupId" : 11}</t>
  </si>
  <si>
    <t xml:space="preserve"> { "recipeDetailsId" : 17, "recipeId" : 1, "recipeName" : "Veg Fried Rice", "actionId" : 11, "sourceOrType" : 1, "qty" : 0, "time" : 15, "flame" : 30, "groupId" : 12}</t>
  </si>
  <si>
    <t xml:space="preserve"> { "recipeDetailsId" : 18, "recipeId" : 1, "recipeName" : "Veg Fried Rice", "actionId" : 10, "sourceOrType" : 1, "qty" : 0, "time" : 15, "flame" : 30, "groupId" : 13}</t>
  </si>
  <si>
    <t xml:space="preserve"> { "recipeDetailsId" : 19, "recipeId" : 1, "recipeName" : "Veg Fried Rice", "actionId" : 11, "sourceOrType" : 1, "qty" : 0, "time" : 15, "flame" : 30, "groupId" : 14}</t>
  </si>
  <si>
    <t xml:space="preserve"> { "recipeDetailsId" : 20, "recipeId" : 1, "recipeName" : "Veg Fried Rice", "actionId" : 10, "sourceOrType" : 1, "qty" : 0, "time" : 15, "flame" : 30, "groupId" : 15}</t>
  </si>
  <si>
    <t xml:space="preserve"> { "recipeDetailsId" : 21, "recipeId" : 1, "recipeName" : "Veg Fried Rice", "actionId" : 11, "sourceOrType" : 1, "qty" : 0, "time" : 15, "flame" : 30, "groupId" : 16}</t>
  </si>
  <si>
    <t xml:space="preserve"> { "recipeDetailsId" : 22, "recipeId" : 1, "recipeName" : "Veg Fried Rice", "actionId" : 17, "sourceOrType" : 0, "qty" : 0, "time" : 0, "flame" : 0, "groupId" : 17}</t>
  </si>
  <si>
    <t xml:space="preserve"> { "recipeDetailsId" : 23, "recipeId" : 2, "recipeName" : "Chilli Chicken", "actionId" : 1, "sourceOrType" : 1, "qty" : 0, "time" : 0, "flame" : 0, "groupId" : 1}</t>
  </si>
  <si>
    <t xml:space="preserve"> { "recipeDetailsId" : 24, "recipeId" : 2, "recipeName" : "Chilli Chicken", "actionId" : 2, "sourceOrType" : 1, "qty" : 0, "time" : 0, "flame" : 10, "groupId" : 2}</t>
  </si>
  <si>
    <t xml:space="preserve"> { "recipeDetailsId" : 25, "recipeId" : 2, "recipeName" : "Chilli Chicken", "actionId" : 12, "sourceOrType" : [{"ingId" : 5, "ms" : 3000}], "qty" : 0, "time" : 0, "flame" : 15, "groupId" : 2}</t>
  </si>
  <si>
    <t xml:space="preserve"> { "recipeDetailsId" : 26, "recipeId" : 2, "recipeName" : "Chilli Chicken", "actionId" : 9, "sourceOrType" : 0, "qty" : 0, "time" : 5, "flame" : 35, "groupId" : 2}</t>
  </si>
  <si>
    <t xml:space="preserve"> { "recipeDetailsId" : 27, "recipeId" : 2, "recipeName" : "Chilli Chicken", "actionId" : 13, "sourceOrType" : 0, "qty" : 0, "time" : 10, "flame" : 15, "groupId" : 3}</t>
  </si>
  <si>
    <t xml:space="preserve"> { "recipeDetailsId" : 28, "recipeId" : 2, "recipeName" : "Chilli Chicken", "actionId" : 4, "sourceOrType" : 16, "qty" : 50, "time" : 0, "flame" : 10, "groupId" : 1}</t>
  </si>
  <si>
    <t xml:space="preserve"> { "recipeDetailsId" : 29, "recipeId" : 2, "recipeName" : "Chilli Chicken", "actionId" : 7, "sourceOrType" : 1, "qty" : 0, "time" : 0, "flame" : 10, "groupId" : 4}</t>
  </si>
  <si>
    <t xml:space="preserve"> { "recipeDetailsId" : 30, "recipeId" : 2, "recipeName" : "Chilli Chicken", "actionId" : 10, "sourceOrType" : 2, "qty" : 0, "time" : 15, "flame" : 10, "groupId" : 5}</t>
  </si>
  <si>
    <t xml:space="preserve"> { "recipeDetailsId" : 31, "recipeId" : 2, "recipeName" : "Chilli Chicken", "actionId" : 3, "sourceOrType" : 1, "qty" : 60, "time" : 0, "flame" : 10, "groupId" : 1}</t>
  </si>
  <si>
    <t xml:space="preserve"> { "recipeDetailsId" : 32, "recipeId" : 2, "recipeName" : "Chilli Chicken", "actionId" : 6, "sourceOrType" : 1, "qty" : 0, "time" : 0, "flame" : 10, "groupId" : 6}</t>
  </si>
  <si>
    <t xml:space="preserve"> { "recipeDetailsId" : 33, "recipeId" : 2, "recipeName" : "Chilli Chicken", "actionId" : 10, "sourceOrType" : 2, "qty" : 0, "time" : 15, "flame" : 10, "groupId" : 7}</t>
  </si>
  <si>
    <t xml:space="preserve"> { "recipeDetailsId" : 34, "recipeId" : 2, "recipeName" : "Chilli Chicken", "actionId" : 12, "sourceOrType" : [{"ingId" : 8, "ms" : 3000}], "qty" : 0, "time" : 0, "flame" : 15, "groupId" : 8}</t>
  </si>
  <si>
    <t xml:space="preserve"> { "recipeDetailsId" : 35, "recipeId" : 2, "recipeName" : "Chilli Chicken", "actionId" : 4, "sourceOrType" : 21, "qty" : 50, "time" : 0, "flame" : 10, "groupId" : 5}</t>
  </si>
  <si>
    <t xml:space="preserve"> { "recipeDetailsId" : 36, "recipeId" : 2, "recipeName" : "Chilli Chicken", "actionId" : 7, "sourceOrType" : 2, "qty" : 0, "time" : 0, "flame" : 10, "groupId" : 9}</t>
  </si>
  <si>
    <t xml:space="preserve"> { "recipeDetailsId" : 37, "recipeId" : 2, "recipeName" : "Chilli Chicken", "actionId" : 12, "sourceOrType" : [{"ingId" : 6, "ms" : 1000},{"ingId" : 7, "ms" : 1000},{"ingId" : 9, "ms" : 2000},{"ingId" : 10, "ms" : 1000}], "qty" : 0, "time" : 0, "flame" : 10, "groupId" : 10}</t>
  </si>
  <si>
    <t xml:space="preserve"> { "recipeDetailsId" : 38, "recipeId" : 2, "recipeName" : "Chilli Chicken", "actionId" : 10, "sourceOrType" : 2, "qty" : 0, "time" : 20, "flame" : 10, "groupId" : 11}</t>
  </si>
  <si>
    <t xml:space="preserve"> { "recipeDetailsId" : 39, "recipeId" : 2, "recipeName" : "Chilli Chicken", "actionId" : 5, "sourceOrType" : 15, "qty" : 300, "time" : 0, "flame" : 10, "groupId" : 1}</t>
  </si>
  <si>
    <t xml:space="preserve"> { "recipeDetailsId" : 40, "recipeId" : 2, "recipeName" : "Chilli Chicken", "actionId" : 8, "sourceOrType" : 2, "qty" : 0, "time" : 0, "flame" : 10, "groupId" : 12}</t>
  </si>
  <si>
    <t xml:space="preserve"> { "recipeDetailsId" : 41, "recipeId" : 2, "recipeName" : "Chilli Chicken", "actionId" : 10, "sourceOrType" : 2, "qty" : 0, "time" : 20, "flame" : 30, "groupId" : 13}</t>
  </si>
  <si>
    <t xml:space="preserve"> { "recipeDetailsId" : 42, "recipeId" : 2, "recipeName" : "Chilli Chicken", "actionId" : 11, "sourceOrType" : 2, "qty" : 0, "time" : 20, "flame" : 10, "groupId" : 14}</t>
  </si>
  <si>
    <t xml:space="preserve"> { "recipeDetailsId" : 43, "recipeId" : 2, "recipeName" : "Chilli Chicken", "actionId" : 13, "sourceOrType" : 2, "qty" : 0, "time" : 20, "flame" : 10, "groupId" : 15}</t>
  </si>
  <si>
    <t xml:space="preserve"> { "recipeDetailsId" : 44, "recipeId" : 2, "recipeName" : "Chilli Chicken", "actionId" : 10, "sourceOrType" : 2, "qty" : 0, "time" : 20, "flame" : 10, "groupId" : 16}</t>
  </si>
  <si>
    <t xml:space="preserve"> { "recipeDetailsId" : 45, "recipeId" : 2, "recipeName" : "Chilli Chicken", "actionId" : 11, "sourceOrType" : 2, "qty" : 0, "time" : 20, "flame" : 10, "groupId" : 17}</t>
  </si>
  <si>
    <t xml:space="preserve"> { "recipeDetailsId" : 46, "recipeId" : 2, "recipeName" : "Chilli Chicken", "actionId" : 17, "sourceOrType" : 0, "qty" : 0, "time" : 0, "flame" : 0, "groupId" : 18}</t>
  </si>
  <si>
    <t xml:space="preserve"> { "recipeDetailsId" : 47, "recipeId" : 3, "recipeName" : "Manchurian", "actionId" : 1, "sourceOrType" : 1, "qty" : 0, "time" : 0, "flame" : 0, "groupId" : 1}</t>
  </si>
  <si>
    <t xml:space="preserve"> { "recipeDetailsId" : 48, "recipeId" : 3, "recipeName" : "Manchurian", "actionId" : 2, "sourceOrType" : 1, "qty" : 0, "time" : 0, "flame" : 10, "groupId" : 2}</t>
  </si>
  <si>
    <t xml:space="preserve"> { "recipeDetailsId" : 49, "recipeId" : 3, "recipeName" : "Manchurian", "actionId" : 12, "sourceOrType" : [{"ingId" : 5, "ms" : 1000}], "qty" : 0, "time" : 0, "flame" : 15, "groupId" : 2}</t>
  </si>
  <si>
    <t xml:space="preserve"> { "recipeDetailsId" : 50, "recipeId" : 3, "recipeName" : "Manchurian", "actionId" : 9, "sourceOrType" : 0, "qty" : 0, "time" : 5, "flame" : 15, "groupId" : 2}</t>
  </si>
  <si>
    <t xml:space="preserve"> { "recipeDetailsId" : 51, "recipeId" : 3, "recipeName" : "Manchurian", "actionId" : 13, "sourceOrType" : 0, "qty" : 0, "time" : 15, "flame" : 15, "groupId" : 3}</t>
  </si>
  <si>
    <t xml:space="preserve"> { "recipeDetailsId" : 52, "recipeId" : 3, "recipeName" : "Manchurian", "actionId" : 4, "sourceOrType" : 16, "qty" : 70, "time" : 0, "flame" : 15, "groupId" : 1}</t>
  </si>
  <si>
    <t xml:space="preserve"> { "recipeDetailsId" : 53, "recipeId" : 3, "recipeName" : "Manchurian", "actionId" : 7, "sourceOrType" : 1, "qty" : 0, "time" : 0, "flame" : 15, "groupId" : 4}</t>
  </si>
  <si>
    <t xml:space="preserve"> { "recipeDetailsId" : 54, "recipeId" : 3, "recipeName" : "Manchurian", "actionId" : 10, "sourceOrType" : 5, "qty" : 0, "time" : 20, "flame" : 15, "groupId" : 5}</t>
  </si>
  <si>
    <t xml:space="preserve"> { "recipeDetailsId" : 55, "recipeId" : 3, "recipeName" : "Manchurian", "actionId" : 3, "sourceOrType" : 1, "qty" : 60, "time" : 0, "flame" : 15, "groupId" : 1}</t>
  </si>
  <si>
    <t xml:space="preserve"> { "recipeDetailsId" : 56, "recipeId" : 3, "recipeName" : "Manchurian", "actionId" : 6, "sourceOrType" : 2, "qty" : 0, "time" : 0, "flame" : 15, "groupId" : 6}</t>
  </si>
  <si>
    <t xml:space="preserve"> { "recipeDetailsId" : 57, "recipeId" : 3, "recipeName" : "Manchurian", "actionId" : 10, "sourceOrType" : 5, "qty" : 0, "time" : 15, "flame" : 15, "groupId" : 7}</t>
  </si>
  <si>
    <t xml:space="preserve"> { "recipeDetailsId" : 58, "recipeId" : 3, "recipeName" : "Manchurian", "actionId" : 4, "sourceOrType" : 19, "qty" : 50, "time" : 0, "flame" : 15, "groupId" : 5}</t>
  </si>
  <si>
    <t xml:space="preserve"> { "recipeDetailsId" : 59, "recipeId" : 3, "recipeName" : "Manchurian", "actionId" : 7, "sourceOrType" : 1, "qty" : 0, "time" : 0, "flame" : 15, "groupId" : 8}</t>
  </si>
  <si>
    <t xml:space="preserve"> { "recipeDetailsId" : 60, "recipeId" : 3, "recipeName" : "Manchurian", "actionId" : 10, "sourceOrType" : 5, "qty" : 0, "time" : 15, "flame" : 15, "groupId" : 9}</t>
  </si>
  <si>
    <t xml:space="preserve"> { "recipeDetailsId" : 61, "recipeId" : 3, "recipeName" : "Manchurian", "actionId" : 12, "sourceOrType" : [{"ingId" : 8, "ms" : 3000}], "qty" : 0, "time" : 0, "flame" : 15, "groupId" : 10}</t>
  </si>
  <si>
    <t xml:space="preserve"> { "recipeDetailsId" : 62, "recipeId" : 3, "recipeName" : "Manchurian", "actionId" : 13, "sourceOrType" : 0, "qty" : 0, "time" : 10, "flame" : 15, "groupId" : 11}</t>
  </si>
  <si>
    <t xml:space="preserve"> { "recipeDetailsId" : 63, "recipeId" : 3, "recipeName" : "Manchurian", "actionId" : 12, "sourceOrType" : [{"ingId" : 8, "ms" : 20000},{"ingId" : 6, "ms" : 1000},{"ingId" : 7, "ms" : 1000},{"ingId" : 9, "ms" : 2000},{"ingId" : 10, "ms" : 1000}], "qty" : 0, "time" : 20000, "flame" : 15, "groupId" : 12}</t>
  </si>
  <si>
    <t xml:space="preserve"> { "recipeDetailsId" : 64, "recipeId" : 3, "recipeName" : "Manchurian", "actionId" : 10, "sourceOrType" : 5, "qty" : 0, "time" : 15, "flame" : 15, "groupId" : 13}</t>
  </si>
  <si>
    <t xml:space="preserve"> { "recipeDetailsId" : 65, "recipeId" : 3, "recipeName" : "Manchurian", "actionId" : 5, "sourceOrType" : 14, "qty" : 600, "time" : 0, "flame" : 15, "groupId" : 1}</t>
  </si>
  <si>
    <t xml:space="preserve"> { "recipeDetailsId" : 66, "recipeId" : 3, "recipeName" : "Manchurian", "actionId" : 8, "sourceOrType" : 2, "qty" : 0, "time" : 0, "flame" : 15, "groupId" : 14}</t>
  </si>
  <si>
    <t xml:space="preserve"> { "recipeDetailsId" : 67, "recipeId" : 3, "recipeName" : "Manchurian", "actionId" : 10, "sourceOrType" : 5, "qty" : 0, "time" : 15, "flame" : 15, "groupId" : 15}</t>
  </si>
  <si>
    <t xml:space="preserve"> { "recipeDetailsId" : 68, "recipeId" : 3, "recipeName" : "Manchurian", "actionId" : 3, "sourceOrType" : 1, "qty" : 150, "time" : 0, "flame" : 15, "groupId" : 7}</t>
  </si>
  <si>
    <t xml:space="preserve"> { "recipeDetailsId" : 69, "recipeId" : 3, "recipeName" : "Manchurian", "actionId" : 6, "sourceOrType" : 2, "qty" : 0, "time" : 0, "flame" : 15, "groupId" : 16}</t>
  </si>
  <si>
    <t xml:space="preserve"> { "recipeDetailsId" : 70, "recipeId" : 3, "recipeName" : "Manchurian", "actionId" : 10, "sourceOrType" : 5, "qty" : 0, "time" : 15, "flame" : 15, "groupId" : 17}</t>
  </si>
  <si>
    <t xml:space="preserve"> { "recipeDetailsId" : 71, "recipeId" : 3, "recipeName" : "Manchurian", "actionId" : 17, "sourceOrType" : 0, "qty" : 0, "time" : 0, "flame" : 0, "groupId" : 18}</t>
  </si>
  <si>
    <t xml:space="preserve"> { "recipeDetailsId" : 72, "recipeId" : 4, "recipeName" : "Chicken Fried Rice", "actionId" : 1, "sourceOrType" : 1, "qty" : 0, "time" : 0, "flame" : 15, "groupId" : 1}</t>
  </si>
  <si>
    <t xml:space="preserve"> { "recipeDetailsId" : 73, "recipeId" : 4, "recipeName" : "Chicken Fried Rice", "actionId" : 9, "sourceOrType" : 0, "qty" : 0, "time" : 0, "flame" : 15, "groupId" : 2}</t>
  </si>
  <si>
    <t xml:space="preserve"> { "recipeDetailsId" : 74, "recipeId" : 4, "recipeName" : "Chicken Fried Rice", "actionId" : 3, "sourceOrType" : 1, "qty" : 30, "time" : 0, "flame" : 15, "groupId" : 1}</t>
  </si>
  <si>
    <t xml:space="preserve"> { "recipeDetailsId" : 75, "recipeId" : 4, "recipeName" : "Chicken Fried Rice", "actionId" : 4, "sourceOrType" : 18, "qty" : 60, "time" : 0, "flame" : 15, "groupId" : 1}</t>
  </si>
  <si>
    <t xml:space="preserve"> { "recipeDetailsId" : 76, "recipeId" : 4, "recipeName" : "Chicken Fried Rice", "actionId" : 2, "sourceOrType" : 1, "qty" : 0, "time" : 0, "flame" : 15, "groupId" : 2}</t>
  </si>
  <si>
    <t xml:space="preserve"> { "recipeDetailsId" : 77, "recipeId" : 4, "recipeName" : "Chicken Fried Rice", "actionId" : 12, "sourceOrType" : [{"ingId" : 5, "ms" : 2000}], "qty" : 0, "time" : 0, "flame" : 15, "groupId" : 2}</t>
  </si>
  <si>
    <t xml:space="preserve"> { "recipeDetailsId" : 78, "recipeId" : 4, "recipeName" : "Chicken Fried Rice", "actionId" : 13, "sourceOrType" : 0, "qty" : 0, "time" : 30, "flame" : 15, "groupId" : 3}</t>
  </si>
  <si>
    <t xml:space="preserve"> { "recipeDetailsId" : 79, "recipeId" : 4, "recipeName" : "Chicken Fried Rice", "actionId" : 3, "sourceOrType" : 2, "qty" : 150, "time" : 0, "flame" : 15, "groupId" : 2}</t>
  </si>
  <si>
    <t xml:space="preserve"> { "recipeDetailsId" : 80, "recipeId" : 4, "recipeName" : "Chicken Fried Rice", "actionId" : 6, "sourceOrType" : 2, "qty" : 0, "time" : 0, "flame" : 15, "groupId" : 4}</t>
  </si>
  <si>
    <t xml:space="preserve"> { "recipeDetailsId" : 81, "recipeId" : 4, "recipeName" : "Chicken Fried Rice", "actionId" : 10, "sourceOrType" : 1, "qty" : 0, "time" : 3000, "flame" : 15, "groupId" : 5}</t>
  </si>
  <si>
    <t xml:space="preserve"> { "recipeDetailsId" : 82, "recipeId" : 4, "recipeName" : "Chicken Fried Rice", "actionId" : 5, "sourceOrType" : 13, "qty" : 200, "time" : 0, "flame" : 15, "groupId" : 1}</t>
  </si>
  <si>
    <t xml:space="preserve"> { "recipeDetailsId" : 83, "recipeId" : 4, "recipeName" : "Chicken Fried Rice", "actionId" : 8, "sourceOrType" : 2, "qty" : 0, "time" : 0, "flame" : 15, "groupId" : 6}</t>
  </si>
  <si>
    <t xml:space="preserve"> { "recipeDetailsId" : 84, "recipeId" : 4, "recipeName" : "Chicken Fried Rice", "actionId" : 10, "sourceOrType" : 1, "qty" : 0, "time" : 15, "flame" : 15, "groupId" : 7}</t>
  </si>
  <si>
    <t xml:space="preserve"> { "recipeDetailsId" : 85, "recipeId" : 4, "recipeName" : "Chicken Fried Rice", "actionId" : 3, "sourceOrType" : 3, "qty" : 250, "time" : 0, "flame" : 15, "groupId" : 5}</t>
  </si>
  <si>
    <t xml:space="preserve"> { "recipeDetailsId" : 86, "recipeId" : 4, "recipeName" : "Chicken Fried Rice", "actionId" : 6, "sourceOrType" : 2, "qty" : 0, "time" : 0, "flame" : 15, "groupId" : 8}</t>
  </si>
  <si>
    <t xml:space="preserve"> { "recipeDetailsId" : 87, "recipeId" : 4, "recipeName" : "Chicken Fried Rice", "actionId" : 7, "sourceOrType" : 2, "qty" : 0, "time" : 0, "flame" : 15, "groupId" : 9}</t>
  </si>
  <si>
    <t xml:space="preserve"> { "recipeDetailsId" : 88, "recipeId" : 4, "recipeName" : "Chicken Fried Rice", "actionId" : 10, "sourceOrType" : 1, "qty" : 0, "time" : 15, "flame" : 15, "groupId" : 10}</t>
  </si>
  <si>
    <t xml:space="preserve"> { "recipeDetailsId" : 89, "recipeId" : 4, "recipeName" : "Chicken Fried Rice", "actionId" : 12, "sourceOrType" : [{"ingId" : 6, "ms" : 1000},{"ingId" : 7, "ms" : 1000}], "qty" : 0, "time" : 0, "flame" : 15, "groupId" : 11}</t>
  </si>
  <si>
    <t xml:space="preserve"> { "recipeDetailsId" : 90, "recipeId" : 4, "recipeName" : "Chicken Fried Rice", "actionId" : 10, "sourceOrType" : 1, "qty" : 0, "time" : 15, "flame" : 30, "groupId" : 12}</t>
  </si>
  <si>
    <t xml:space="preserve"> { "recipeDetailsId" : 91, "recipeId" : 4, "recipeName" : "Chicken Fried Rice", "actionId" : 11, "sourceOrType" : 1, "qty" : 0, "time" : 15, "flame" : 50, "groupId" : 13}</t>
  </si>
  <si>
    <t xml:space="preserve"> { "recipeDetailsId" : 92, "recipeId" : 4, "recipeName" : "Chicken Fried Rice", "actionId" : 10, "sourceOrType" : 1, "qty" : 0, "time" : 15, "flame" : 30, "groupId" : 14}</t>
  </si>
  <si>
    <t xml:space="preserve"> { "recipeDetailsId" : 93, "recipeId" : 4, "recipeName" : "Chicken Fried Rice", "actionId" : 11, "sourceOrType" : 1, "qty" : 0, "time" : 15, "flame" : 50, "groupId" : 15}</t>
  </si>
  <si>
    <t xml:space="preserve"> { "recipeDetailsId" : 94, "recipeId" : 4, "recipeName" : "Chicken Fried Rice", "actionId" : 10, "sourceOrType" : 1, "qty" : 0, "time" : 15, "flame" : 30, "groupId" : 16}</t>
  </si>
  <si>
    <t xml:space="preserve"> { "recipeDetailsId" : 95, "recipeId" : 4, "recipeName" : "Chicken Fried Rice", "actionId" : 11, "sourceOrType" : 1, "qty" : 0, "time" : 15, "flame" : 50, "groupId" : 17}</t>
  </si>
  <si>
    <t xml:space="preserve"> { "recipeDetailsId" : 96, "recipeId" : 4, "recipeName" : "Chicken Fried Rice", "actionId" : 17, "sourceOrType" : 0, "qty" : 0, "time" : 0, "flame" : 0, "groupId" : 18}</t>
  </si>
  <si>
    <t xml:space="preserve"> { "recipeDetailsId" : 97, "recipeId" : 5, "recipeName" : "French Fries", "actionId" : 5, "sourceOrType" : 13, "qty" : 200, "time" : 0, "flame" : 0, "groupId" : 1}</t>
  </si>
  <si>
    <t xml:space="preserve"> { "recipeDetailsId" : 98, "recipeId" : 5, "recipeName" : "French Fries", "actionId" : 14, "sourceOrType" : {"pickLoc" : 1, "dropLoc" : 1, "bcWbc" : 2}, "qty" : 0, "time" : 0, "flame" : 0, "groupId" : 2}</t>
  </si>
  <si>
    <t xml:space="preserve"> { "recipeDetailsId" : 99, "recipeId" : 5, "recipeName" : "French Fries", "actionId" : 15, "sourceOrType" : {"poolLoc" : 1, "delayTime" : 1, "tossIntr" : 0, "tossType" : 1}, "qty" : 0, "time" : 300, "flame" : 0, "groupId" : 3}</t>
  </si>
  <si>
    <t xml:space="preserve"> { "recipeDetailsId" : 100, "recipeId" : 5, "recipeName" : "French Fries", "actionId" : 1, "sourceOrType" : 1, "qty" : 0, "time" : 0, "flame" : 0, "groupId" : 1}</t>
  </si>
  <si>
    <t xml:space="preserve"> { "recipeDetailsId" : 101, "recipeId" : 5, "recipeName" : "French Fries", "actionId" : 16, "sourceOrType" : {"poolLoc" : 1, "transOrServe" : 1}, "qty" : 0, "time" : 0, "flame" : 0, "groupId" : 4}</t>
  </si>
  <si>
    <t xml:space="preserve"> { "recipeDetailsId" : 102, "recipeId" : 5, "recipeName" : "French Fries", "actionId" : 4, "sourceOrType" : 18, "qty" : 70, "time" : 0, "flame" : 0, "groupId" : 1}</t>
  </si>
  <si>
    <t xml:space="preserve"> { "recipeDetailsId" : 103, "recipeId" : 5, "recipeName" : "French Fries", "actionId" : 7, "sourceOrType" : 1, "qty" : 0, "time" : 0, "flame" : 0, "groupId" : 5}</t>
  </si>
  <si>
    <t xml:space="preserve"> { "recipeDetailsId" : 104, "recipeId" : 5, "recipeName" : "French Fries", "actionId" : 11, "sourceOrType" : 1, "qty" : 0, "time" : 50, "flame" : 0, "groupId" : 6}</t>
  </si>
  <si>
    <t xml:space="preserve"> { "recipeDetailsId" : 105, "recipeId" : 5, "recipeName" : "French Fries", "actionId" : 17, "sourceOrType" : 0, "qty" : 0, "time" : 0, "flame" : 0, "groupId" : 7}</t>
  </si>
  <si>
    <t>{"poolLoc" : 1, "delayTime" : 1, "tossIntr" : 20, "tossType" : 1}</t>
  </si>
  <si>
    <t>[{"ingId" : 6, "ms" : 1000}]</t>
  </si>
  <si>
    <t>[{"ingId" : 8, "ms" : 4000}]</t>
  </si>
  <si>
    <t>[{"ingId" : 6, "ms" : 1000},{"ingId" : 7, "ms" : 700},{"ingId" : 9, "ms" : 2000},{"ingId" : 10, "ms" : 1000}]</t>
  </si>
  <si>
    <t>Salt</t>
  </si>
  <si>
    <t>White Pepper</t>
  </si>
  <si>
    <t>Chilli powder</t>
  </si>
  <si>
    <t>Black pepper</t>
  </si>
  <si>
    <t>Turmeric</t>
  </si>
  <si>
    <t>Chicken masala</t>
  </si>
  <si>
    <t>Garam masala</t>
  </si>
  <si>
    <t>Mixed masala</t>
  </si>
  <si>
    <t>Spare-1</t>
  </si>
  <si>
    <t>Spare-2</t>
  </si>
  <si>
    <t>Spare-3</t>
  </si>
  <si>
    <t>Spare-4</t>
  </si>
  <si>
    <t>Ginger mince</t>
  </si>
  <si>
    <t>Ginder and Garlic mince</t>
  </si>
  <si>
    <t>Onions(Finely Chopped)</t>
  </si>
  <si>
    <t>Beans</t>
  </si>
  <si>
    <t>Onions(Cubes)</t>
  </si>
  <si>
    <t>Capsocam</t>
  </si>
  <si>
    <t>Noodles</t>
  </si>
  <si>
    <t>Chicken(Fried rice pieces)</t>
  </si>
  <si>
    <t>Corriander leafs</t>
  </si>
  <si>
    <t>Chicken cubes</t>
  </si>
  <si>
    <t>Shrimps</t>
  </si>
  <si>
    <t>ChickenPieces</t>
  </si>
  <si>
    <t>Manchurian balls</t>
  </si>
  <si>
    <t>Spare</t>
  </si>
  <si>
    <t>Soya sauce</t>
  </si>
  <si>
    <t>Tomota sauce</t>
  </si>
  <si>
    <t>Chilli sauce(Green)</t>
  </si>
  <si>
    <t>Chilli sauce(Red)</t>
  </si>
  <si>
    <t>Rum/Wine</t>
  </si>
  <si>
    <t>Spare-5</t>
  </si>
  <si>
    <t>Spare-6</t>
  </si>
</sst>
</file>

<file path=xl/styles.xml><?xml version="1.0" encoding="utf-8"?>
<styleSheet xmlns="http://schemas.openxmlformats.org/spreadsheetml/2006/main">
  <numFmts count="1">
    <numFmt numFmtId="164" formatCode="0;[Red]0"/>
  </numFmts>
  <fonts count="1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0">
    <xf numFmtId="0" fontId="0" fillId="0" borderId="0" xfId="0"/>
    <xf numFmtId="0" fontId="0" fillId="0" borderId="1" xfId="0" applyBorder="1"/>
    <xf numFmtId="0" fontId="0" fillId="2" borderId="1" xfId="0" applyFill="1" applyBorder="1"/>
    <xf numFmtId="16" fontId="0" fillId="0" borderId="0" xfId="0" applyNumberFormat="1"/>
    <xf numFmtId="0" fontId="0" fillId="0" borderId="1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6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3" borderId="6" xfId="0" applyFill="1" applyBorder="1"/>
    <xf numFmtId="0" fontId="0" fillId="2" borderId="6" xfId="0" applyFill="1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0" applyNumberFormat="1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0" xfId="0" applyFill="1" applyBorder="1"/>
    <xf numFmtId="0" fontId="3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center" vertical="center"/>
    </xf>
    <xf numFmtId="0" fontId="4" fillId="12" borderId="1" xfId="0" applyFont="1" applyFill="1" applyBorder="1"/>
    <xf numFmtId="0" fontId="4" fillId="12" borderId="1" xfId="0" applyFont="1" applyFill="1" applyBorder="1" applyAlignment="1">
      <alignment horizontal="center" vertical="center"/>
    </xf>
    <xf numFmtId="0" fontId="4" fillId="13" borderId="1" xfId="0" applyFont="1" applyFill="1" applyBorder="1"/>
    <xf numFmtId="0" fontId="4" fillId="13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center"/>
    </xf>
    <xf numFmtId="0" fontId="4" fillId="14" borderId="1" xfId="0" applyFont="1" applyFill="1" applyBorder="1"/>
    <xf numFmtId="0" fontId="4" fillId="14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 vertical="center"/>
    </xf>
    <xf numFmtId="0" fontId="4" fillId="15" borderId="1" xfId="0" applyFont="1" applyFill="1" applyBorder="1"/>
    <xf numFmtId="0" fontId="4" fillId="1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 vertical="center"/>
    </xf>
    <xf numFmtId="0" fontId="4" fillId="16" borderId="1" xfId="0" applyFont="1" applyFill="1" applyBorder="1"/>
    <xf numFmtId="0" fontId="4" fillId="16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left" vertical="center"/>
    </xf>
    <xf numFmtId="0" fontId="4" fillId="17" borderId="1" xfId="0" applyFont="1" applyFill="1" applyBorder="1"/>
    <xf numFmtId="0" fontId="4" fillId="17" borderId="1" xfId="0" applyFont="1" applyFill="1" applyBorder="1" applyAlignment="1">
      <alignment horizontal="center" vertical="center"/>
    </xf>
    <xf numFmtId="0" fontId="4" fillId="18" borderId="1" xfId="0" applyFont="1" applyFill="1" applyBorder="1"/>
    <xf numFmtId="0" fontId="4" fillId="18" borderId="1" xfId="0" applyFont="1" applyFill="1" applyBorder="1" applyAlignment="1">
      <alignment horizontal="center" vertical="center"/>
    </xf>
    <xf numFmtId="0" fontId="4" fillId="19" borderId="1" xfId="0" applyFont="1" applyFill="1" applyBorder="1"/>
    <xf numFmtId="0" fontId="4" fillId="19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left" vertical="center"/>
    </xf>
    <xf numFmtId="0" fontId="4" fillId="20" borderId="1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4" fillId="18" borderId="1" xfId="0" applyFont="1" applyFill="1" applyBorder="1" applyAlignment="1">
      <alignment horizontal="left"/>
    </xf>
    <xf numFmtId="0" fontId="4" fillId="19" borderId="1" xfId="0" applyFont="1" applyFill="1" applyBorder="1" applyAlignment="1">
      <alignment horizontal="left"/>
    </xf>
    <xf numFmtId="0" fontId="4" fillId="21" borderId="1" xfId="0" applyFont="1" applyFill="1" applyBorder="1" applyAlignment="1">
      <alignment horizontal="left" vertical="center"/>
    </xf>
    <xf numFmtId="0" fontId="4" fillId="21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1" borderId="8" xfId="0" applyFont="1" applyFill="1" applyBorder="1" applyAlignment="1">
      <alignment vertical="center"/>
    </xf>
    <xf numFmtId="0" fontId="3" fillId="21" borderId="0" xfId="0" applyFont="1" applyFill="1" applyBorder="1" applyAlignment="1">
      <alignment vertical="center"/>
    </xf>
    <xf numFmtId="0" fontId="3" fillId="21" borderId="9" xfId="0" applyFont="1" applyFill="1" applyBorder="1" applyAlignment="1">
      <alignment vertical="center"/>
    </xf>
    <xf numFmtId="0" fontId="3" fillId="21" borderId="6" xfId="0" applyFont="1" applyFill="1" applyBorder="1" applyAlignment="1">
      <alignment vertical="center"/>
    </xf>
    <xf numFmtId="0" fontId="4" fillId="12" borderId="6" xfId="0" applyFont="1" applyFill="1" applyBorder="1"/>
    <xf numFmtId="0" fontId="0" fillId="0" borderId="0" xfId="0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6" fillId="21" borderId="0" xfId="0" applyFont="1" applyFill="1" applyBorder="1" applyAlignment="1">
      <alignment horizontal="center" vertical="center"/>
    </xf>
    <xf numFmtId="0" fontId="4" fillId="21" borderId="6" xfId="0" applyFont="1" applyFill="1" applyBorder="1"/>
    <xf numFmtId="0" fontId="0" fillId="21" borderId="0" xfId="0" applyFill="1"/>
    <xf numFmtId="0" fontId="0" fillId="0" borderId="0" xfId="0" applyAlignment="1">
      <alignment horizontal="center" vertical="center"/>
    </xf>
    <xf numFmtId="0" fontId="0" fillId="22" borderId="10" xfId="0" applyFill="1" applyBorder="1"/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6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9" borderId="14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9" fontId="0" fillId="9" borderId="1" xfId="0" applyNumberForma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 applyAlignment="1">
      <alignment horizontal="center" vertical="center"/>
    </xf>
    <xf numFmtId="0" fontId="0" fillId="22" borderId="19" xfId="0" applyFill="1" applyBorder="1"/>
    <xf numFmtId="0" fontId="0" fillId="0" borderId="15" xfId="0" applyBorder="1"/>
    <xf numFmtId="0" fontId="0" fillId="5" borderId="14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5" xfId="0" applyFill="1" applyBorder="1" applyAlignment="1">
      <alignment horizontal="center" vertical="center"/>
    </xf>
    <xf numFmtId="0" fontId="0" fillId="5" borderId="21" xfId="0" applyFill="1" applyBorder="1"/>
    <xf numFmtId="0" fontId="0" fillId="5" borderId="22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/>
    </xf>
    <xf numFmtId="0" fontId="0" fillId="9" borderId="22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7" xfId="0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9" fontId="0" fillId="0" borderId="0" xfId="0" applyNumberFormat="1"/>
    <xf numFmtId="49" fontId="0" fillId="0" borderId="15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Fill="1" applyBorder="1"/>
    <xf numFmtId="0" fontId="0" fillId="9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0" xfId="0"/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0" fillId="0" borderId="15" xfId="0" applyFont="1" applyBorder="1"/>
    <xf numFmtId="0" fontId="0" fillId="0" borderId="40" xfId="0" applyFont="1" applyBorder="1"/>
    <xf numFmtId="0" fontId="0" fillId="0" borderId="23" xfId="0" applyFont="1" applyBorder="1"/>
    <xf numFmtId="0" fontId="0" fillId="0" borderId="20" xfId="0" applyFont="1" applyBorder="1"/>
    <xf numFmtId="0" fontId="0" fillId="0" borderId="0" xfId="0" applyFont="1"/>
    <xf numFmtId="0" fontId="0" fillId="0" borderId="18" xfId="0" applyFont="1" applyBorder="1"/>
    <xf numFmtId="0" fontId="0" fillId="0" borderId="46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10" fillId="0" borderId="0" xfId="0" applyFont="1" applyAlignment="1">
      <alignment horizontal="center" vertic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5" xfId="0" applyFont="1" applyBorder="1"/>
    <xf numFmtId="0" fontId="0" fillId="0" borderId="5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7" xfId="0" applyFont="1" applyBorder="1"/>
    <xf numFmtId="0" fontId="0" fillId="0" borderId="7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1" xfId="0" applyFont="1" applyFill="1" applyBorder="1"/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22" xfId="0" applyFont="1" applyBorder="1"/>
    <xf numFmtId="0" fontId="0" fillId="0" borderId="19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19" xfId="0" applyFont="1" applyBorder="1"/>
    <xf numFmtId="0" fontId="0" fillId="0" borderId="0" xfId="0" applyFont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45" xfId="0" applyFont="1" applyBorder="1"/>
    <xf numFmtId="0" fontId="0" fillId="0" borderId="27" xfId="0" applyFont="1" applyBorder="1"/>
    <xf numFmtId="0" fontId="0" fillId="0" borderId="17" xfId="0" applyFont="1" applyFill="1" applyBorder="1"/>
    <xf numFmtId="0" fontId="0" fillId="0" borderId="22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17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48" xfId="0" applyFont="1" applyBorder="1"/>
    <xf numFmtId="0" fontId="0" fillId="0" borderId="49" xfId="0" applyFont="1" applyBorder="1" applyAlignment="1">
      <alignment horizontal="center"/>
    </xf>
    <xf numFmtId="0" fontId="0" fillId="0" borderId="6" xfId="0" applyFont="1" applyBorder="1"/>
    <xf numFmtId="0" fontId="0" fillId="2" borderId="1" xfId="0" applyFont="1" applyFill="1" applyBorder="1" applyAlignment="1">
      <alignment horizont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Fill="1" applyBorder="1" applyAlignment="1">
      <alignment vertical="center"/>
    </xf>
    <xf numFmtId="0" fontId="0" fillId="0" borderId="18" xfId="0" applyFont="1" applyBorder="1" applyAlignment="1">
      <alignment horizontal="left" vertical="center"/>
    </xf>
    <xf numFmtId="0" fontId="0" fillId="0" borderId="22" xfId="0" applyFont="1" applyFill="1" applyBorder="1" applyAlignment="1">
      <alignment vertical="center"/>
    </xf>
    <xf numFmtId="0" fontId="0" fillId="0" borderId="23" xfId="0" applyFont="1" applyBorder="1" applyAlignment="1">
      <alignment horizontal="left" vertical="center"/>
    </xf>
    <xf numFmtId="0" fontId="0" fillId="0" borderId="43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7" xfId="0" applyFont="1" applyFill="1" applyBorder="1"/>
    <xf numFmtId="0" fontId="0" fillId="0" borderId="15" xfId="0" applyFont="1" applyFill="1" applyBorder="1"/>
    <xf numFmtId="0" fontId="0" fillId="0" borderId="40" xfId="0" applyFont="1" applyFill="1" applyBorder="1"/>
    <xf numFmtId="0" fontId="0" fillId="0" borderId="23" xfId="0" applyFont="1" applyFill="1" applyBorder="1"/>
    <xf numFmtId="0" fontId="0" fillId="2" borderId="14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2" xfId="0" applyFont="1" applyFill="1" applyBorder="1" applyAlignment="1">
      <alignment horizontal="center"/>
    </xf>
    <xf numFmtId="0" fontId="0" fillId="2" borderId="46" xfId="0" applyFont="1" applyFill="1" applyBorder="1"/>
    <xf numFmtId="0" fontId="0" fillId="2" borderId="15" xfId="0" applyFont="1" applyFill="1" applyBorder="1"/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/>
    <xf numFmtId="0" fontId="7" fillId="0" borderId="14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21" xfId="0" applyFont="1" applyFill="1" applyBorder="1" applyAlignment="1">
      <alignment horizontal="center"/>
    </xf>
    <xf numFmtId="0" fontId="7" fillId="0" borderId="22" xfId="0" applyFont="1" applyFill="1" applyBorder="1"/>
    <xf numFmtId="0" fontId="7" fillId="0" borderId="17" xfId="0" applyFont="1" applyBorder="1"/>
    <xf numFmtId="0" fontId="7" fillId="0" borderId="1" xfId="0" applyFont="1" applyBorder="1"/>
    <xf numFmtId="0" fontId="7" fillId="0" borderId="22" xfId="0" applyFont="1" applyBorder="1"/>
    <xf numFmtId="0" fontId="12" fillId="0" borderId="16" xfId="0" applyFont="1" applyBorder="1" applyAlignment="1">
      <alignment horizontal="center"/>
    </xf>
    <xf numFmtId="0" fontId="12" fillId="0" borderId="17" xfId="0" applyFont="1" applyBorder="1"/>
    <xf numFmtId="0" fontId="12" fillId="0" borderId="14" xfId="0" applyFont="1" applyBorder="1" applyAlignment="1">
      <alignment horizontal="center"/>
    </xf>
    <xf numFmtId="0" fontId="12" fillId="0" borderId="1" xfId="0" applyFont="1" applyBorder="1"/>
    <xf numFmtId="0" fontId="12" fillId="0" borderId="21" xfId="0" applyFont="1" applyBorder="1" applyAlignment="1">
      <alignment horizontal="center"/>
    </xf>
    <xf numFmtId="0" fontId="12" fillId="0" borderId="22" xfId="0" applyFont="1" applyBorder="1"/>
    <xf numFmtId="0" fontId="0" fillId="3" borderId="0" xfId="0" applyFill="1" applyBorder="1"/>
    <xf numFmtId="0" fontId="0" fillId="5" borderId="0" xfId="0" applyFill="1" applyBorder="1"/>
    <xf numFmtId="0" fontId="3" fillId="9" borderId="6" xfId="0" applyFont="1" applyFill="1" applyBorder="1" applyAlignment="1">
      <alignment horizontal="center" vertical="center"/>
    </xf>
    <xf numFmtId="0" fontId="0" fillId="6" borderId="6" xfId="0" applyFill="1" applyBorder="1"/>
    <xf numFmtId="0" fontId="0" fillId="6" borderId="47" xfId="0" applyFill="1" applyBorder="1"/>
    <xf numFmtId="1" fontId="0" fillId="9" borderId="1" xfId="0" applyNumberFormat="1" applyFill="1" applyBorder="1" applyAlignment="1">
      <alignment horizontal="center" vertical="center"/>
    </xf>
    <xf numFmtId="0" fontId="0" fillId="0" borderId="6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wrapText="1"/>
    </xf>
    <xf numFmtId="9" fontId="0" fillId="0" borderId="1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Fill="1"/>
    <xf numFmtId="0" fontId="0" fillId="0" borderId="15" xfId="0" applyFill="1" applyBorder="1" applyAlignment="1">
      <alignment horizontal="center"/>
    </xf>
    <xf numFmtId="0" fontId="3" fillId="9" borderId="1" xfId="0" applyFont="1" applyFill="1" applyBorder="1" applyAlignment="1">
      <alignment horizontal="left" vertical="center"/>
    </xf>
    <xf numFmtId="9" fontId="0" fillId="0" borderId="0" xfId="0" applyNumberFormat="1" applyBorder="1" applyAlignment="1">
      <alignment horizontal="center" vertical="center"/>
    </xf>
    <xf numFmtId="0" fontId="0" fillId="0" borderId="20" xfId="0" applyBorder="1"/>
    <xf numFmtId="0" fontId="0" fillId="0" borderId="1" xfId="0" applyFill="1" applyBorder="1" applyAlignment="1">
      <alignment horizontal="right" wrapText="1"/>
    </xf>
    <xf numFmtId="0" fontId="0" fillId="7" borderId="1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47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13" borderId="0" xfId="0" applyFill="1" applyAlignment="1">
      <alignment wrapText="1"/>
    </xf>
    <xf numFmtId="0" fontId="0" fillId="13" borderId="22" xfId="0" applyFill="1" applyBorder="1" applyAlignment="1">
      <alignment horizontal="center" vertical="center" wrapText="1"/>
    </xf>
    <xf numFmtId="0" fontId="0" fillId="13" borderId="0" xfId="0" applyFill="1" applyBorder="1" applyAlignment="1">
      <alignment horizontal="center" wrapText="1"/>
    </xf>
    <xf numFmtId="0" fontId="0" fillId="13" borderId="27" xfId="0" applyFill="1" applyBorder="1" applyAlignment="1">
      <alignment horizontal="center" vertical="center" wrapText="1"/>
    </xf>
    <xf numFmtId="0" fontId="0" fillId="13" borderId="0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0" fillId="13" borderId="22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164" fontId="0" fillId="13" borderId="0" xfId="0" applyNumberForma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47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42" xfId="0" applyFill="1" applyBorder="1" applyAlignment="1">
      <alignment horizontal="center" vertical="center"/>
    </xf>
    <xf numFmtId="0" fontId="0" fillId="13" borderId="33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2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5" borderId="1" xfId="0" applyFill="1" applyBorder="1" applyAlignment="1">
      <alignment horizontal="center" vertical="center"/>
    </xf>
    <xf numFmtId="0" fontId="0" fillId="23" borderId="14" xfId="0" applyFill="1" applyBorder="1"/>
    <xf numFmtId="0" fontId="0" fillId="23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16" borderId="32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2" fillId="16" borderId="33" xfId="0" applyFont="1" applyFill="1" applyBorder="1" applyAlignment="1">
      <alignment horizontal="center" vertical="center"/>
    </xf>
    <xf numFmtId="0" fontId="0" fillId="15" borderId="0" xfId="0" applyFill="1"/>
    <xf numFmtId="0" fontId="2" fillId="15" borderId="17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21" borderId="6" xfId="0" applyFont="1" applyFill="1" applyBorder="1" applyAlignment="1">
      <alignment horizontal="center" vertical="center"/>
    </xf>
    <xf numFmtId="0" fontId="3" fillId="21" borderId="5" xfId="0" applyFont="1" applyFill="1" applyBorder="1" applyAlignment="1">
      <alignment horizontal="center" vertical="center"/>
    </xf>
    <xf numFmtId="0" fontId="6" fillId="21" borderId="2" xfId="0" applyFont="1" applyFill="1" applyBorder="1" applyAlignment="1">
      <alignment horizontal="center" vertical="center"/>
    </xf>
    <xf numFmtId="0" fontId="6" fillId="21" borderId="3" xfId="0" applyFont="1" applyFill="1" applyBorder="1" applyAlignment="1">
      <alignment horizontal="center" vertical="center"/>
    </xf>
    <xf numFmtId="0" fontId="6" fillId="21" borderId="4" xfId="0" applyFont="1" applyFill="1" applyBorder="1" applyAlignment="1">
      <alignment horizontal="center" vertical="center"/>
    </xf>
    <xf numFmtId="0" fontId="5" fillId="21" borderId="2" xfId="0" applyFont="1" applyFill="1" applyBorder="1" applyAlignment="1">
      <alignment horizontal="center" vertical="center"/>
    </xf>
    <xf numFmtId="0" fontId="5" fillId="21" borderId="3" xfId="0" applyFont="1" applyFill="1" applyBorder="1" applyAlignment="1">
      <alignment horizontal="center" vertical="center"/>
    </xf>
    <xf numFmtId="0" fontId="5" fillId="21" borderId="4" xfId="0" applyFont="1" applyFill="1" applyBorder="1" applyAlignment="1">
      <alignment horizontal="center" vertical="center"/>
    </xf>
    <xf numFmtId="0" fontId="6" fillId="21" borderId="2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21" borderId="3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7" borderId="7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8" borderId="29" xfId="0" applyFont="1" applyFill="1" applyBorder="1" applyAlignment="1">
      <alignment horizontal="center" vertical="center"/>
    </xf>
    <xf numFmtId="0" fontId="2" fillId="8" borderId="30" xfId="0" applyFont="1" applyFill="1" applyBorder="1" applyAlignment="1">
      <alignment horizontal="center" vertical="center"/>
    </xf>
    <xf numFmtId="0" fontId="2" fillId="8" borderId="31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51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0" fillId="0" borderId="3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zoomScale="130" zoomScaleNormal="130" workbookViewId="0">
      <selection activeCell="A21" sqref="A21"/>
    </sheetView>
  </sheetViews>
  <sheetFormatPr defaultRowHeight="14.5"/>
  <cols>
    <col min="1" max="1" width="23.1796875" bestFit="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125</v>
      </c>
    </row>
    <row r="5" spans="1:1">
      <c r="A5" t="s">
        <v>22</v>
      </c>
    </row>
    <row r="6" spans="1:1">
      <c r="A6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F19" sqref="F19"/>
    </sheetView>
  </sheetViews>
  <sheetFormatPr defaultRowHeight="14.5"/>
  <cols>
    <col min="1" max="1" width="30.1796875" bestFit="1" customWidth="1"/>
  </cols>
  <sheetData>
    <row r="1" spans="1:4">
      <c r="A1" t="s">
        <v>0</v>
      </c>
    </row>
    <row r="2" spans="1:4">
      <c r="A2" t="s">
        <v>1</v>
      </c>
    </row>
    <row r="3" spans="1:4">
      <c r="A3" t="s">
        <v>125</v>
      </c>
    </row>
    <row r="4" spans="1:4">
      <c r="A4" t="s">
        <v>124</v>
      </c>
    </row>
    <row r="5" spans="1:4">
      <c r="A5" t="s">
        <v>126</v>
      </c>
    </row>
    <row r="6" spans="1:4">
      <c r="A6" t="s">
        <v>128</v>
      </c>
      <c r="D6" t="s">
        <v>186</v>
      </c>
    </row>
    <row r="7" spans="1:4">
      <c r="A7" t="s">
        <v>184</v>
      </c>
      <c r="D7" t="s">
        <v>187</v>
      </c>
    </row>
    <row r="8" spans="1:4">
      <c r="A8" t="s">
        <v>127</v>
      </c>
      <c r="D8" t="s">
        <v>188</v>
      </c>
    </row>
    <row r="9" spans="1:4">
      <c r="A9" t="s">
        <v>22</v>
      </c>
      <c r="D9" t="s">
        <v>189</v>
      </c>
    </row>
    <row r="10" spans="1:4">
      <c r="A10" t="s">
        <v>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A6" sqref="A6"/>
    </sheetView>
  </sheetViews>
  <sheetFormatPr defaultRowHeight="14.5"/>
  <cols>
    <col min="1" max="1" width="28.54296875" bestFit="1" customWidth="1"/>
    <col min="4" max="4" width="17.1796875" bestFit="1" customWidth="1"/>
  </cols>
  <sheetData>
    <row r="1" spans="1:4">
      <c r="A1" t="s">
        <v>0</v>
      </c>
    </row>
    <row r="2" spans="1:4">
      <c r="A2" t="s">
        <v>1</v>
      </c>
    </row>
    <row r="3" spans="1:4">
      <c r="A3" t="s">
        <v>124</v>
      </c>
    </row>
    <row r="4" spans="1:4">
      <c r="A4" t="s">
        <v>123</v>
      </c>
    </row>
    <row r="6" spans="1:4">
      <c r="A6" t="s">
        <v>122</v>
      </c>
      <c r="B6" s="2" t="s">
        <v>0</v>
      </c>
      <c r="C6" s="2" t="s">
        <v>133</v>
      </c>
      <c r="D6" s="2" t="s">
        <v>136</v>
      </c>
    </row>
    <row r="7" spans="1:4">
      <c r="B7" s="1" t="s">
        <v>134</v>
      </c>
      <c r="C7" s="1" t="b">
        <v>1</v>
      </c>
      <c r="D7" s="1">
        <v>5018</v>
      </c>
    </row>
    <row r="8" spans="1:4">
      <c r="A8" t="s">
        <v>22</v>
      </c>
    </row>
    <row r="9" spans="1:4">
      <c r="A9" t="s">
        <v>23</v>
      </c>
    </row>
    <row r="10" spans="1:4">
      <c r="A10" t="s">
        <v>124</v>
      </c>
    </row>
    <row r="11" spans="1:4">
      <c r="A11" t="s">
        <v>190</v>
      </c>
    </row>
    <row r="12" spans="1:4">
      <c r="A12" t="s">
        <v>191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P30" sqref="P30"/>
    </sheetView>
  </sheetViews>
  <sheetFormatPr defaultRowHeight="14.5"/>
  <sheetData>
    <row r="1" spans="1:2">
      <c r="A1" t="s">
        <v>0</v>
      </c>
      <c r="B1" t="s">
        <v>138</v>
      </c>
    </row>
    <row r="2" spans="1:2">
      <c r="A2" t="s">
        <v>1</v>
      </c>
    </row>
    <row r="3" spans="1:2">
      <c r="A3" t="s">
        <v>137</v>
      </c>
      <c r="B3">
        <v>1</v>
      </c>
    </row>
    <row r="4" spans="1:2">
      <c r="A4" t="s">
        <v>22</v>
      </c>
    </row>
    <row r="5" spans="1:2">
      <c r="A5" t="s">
        <v>23</v>
      </c>
    </row>
    <row r="6" spans="1:2">
      <c r="A6" t="s">
        <v>139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6" sqref="A6"/>
    </sheetView>
  </sheetViews>
  <sheetFormatPr defaultRowHeight="14.5"/>
  <cols>
    <col min="1" max="1" width="16.1796875" bestFit="1" customWidth="1"/>
  </cols>
  <sheetData>
    <row r="1" spans="1:2">
      <c r="A1" t="s">
        <v>0</v>
      </c>
      <c r="B1" t="s">
        <v>141</v>
      </c>
    </row>
    <row r="2" spans="1:2">
      <c r="A2" t="s">
        <v>1</v>
      </c>
    </row>
    <row r="3" spans="1:2">
      <c r="A3" t="s">
        <v>140</v>
      </c>
      <c r="B3">
        <v>1</v>
      </c>
    </row>
    <row r="4" spans="1:2">
      <c r="A4" t="s">
        <v>22</v>
      </c>
    </row>
    <row r="5" spans="1:2">
      <c r="A5" t="s">
        <v>23</v>
      </c>
    </row>
    <row r="6" spans="1:2">
      <c r="A6" t="s">
        <v>139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B16" sqref="B16"/>
    </sheetView>
  </sheetViews>
  <sheetFormatPr defaultRowHeight="14.5"/>
  <cols>
    <col min="1" max="1" width="22.26953125" bestFit="1" customWidth="1"/>
    <col min="2" max="2" width="23.453125" bestFit="1" customWidth="1"/>
    <col min="3" max="3" width="6.453125" customWidth="1"/>
    <col min="4" max="4" width="10.453125" bestFit="1" customWidth="1"/>
    <col min="5" max="5" width="19.7265625" bestFit="1" customWidth="1"/>
    <col min="6" max="6" width="16.453125" bestFit="1" customWidth="1"/>
    <col min="7" max="7" width="12.453125" bestFit="1" customWidth="1"/>
    <col min="8" max="8" width="20.7265625" bestFit="1" customWidth="1"/>
    <col min="9" max="9" width="12" bestFit="1" customWidth="1"/>
    <col min="10" max="10" width="11.453125" bestFit="1" customWidth="1"/>
  </cols>
  <sheetData>
    <row r="1" spans="1:10">
      <c r="A1" t="s">
        <v>0</v>
      </c>
      <c r="B1" t="s">
        <v>20</v>
      </c>
    </row>
    <row r="2" spans="1:10">
      <c r="A2" t="s">
        <v>1</v>
      </c>
      <c r="B2" t="s">
        <v>21</v>
      </c>
    </row>
    <row r="3" spans="1:10">
      <c r="A3" t="s">
        <v>2</v>
      </c>
      <c r="B3" t="s">
        <v>56</v>
      </c>
    </row>
    <row r="4" spans="1:10">
      <c r="A4" t="s">
        <v>5</v>
      </c>
      <c r="B4" t="s">
        <v>12</v>
      </c>
    </row>
    <row r="5" spans="1:10">
      <c r="A5" t="s">
        <v>17</v>
      </c>
      <c r="B5" t="s">
        <v>18</v>
      </c>
    </row>
    <row r="6" spans="1:10">
      <c r="A6" t="s">
        <v>22</v>
      </c>
    </row>
    <row r="8" spans="1:10" ht="15" thickBot="1">
      <c r="A8" s="2" t="s">
        <v>6</v>
      </c>
    </row>
    <row r="9" spans="1:10">
      <c r="A9" s="92" t="s">
        <v>629</v>
      </c>
      <c r="B9" s="92" t="s">
        <v>1235</v>
      </c>
      <c r="C9" s="92" t="s">
        <v>1236</v>
      </c>
      <c r="D9" s="92" t="s">
        <v>683</v>
      </c>
      <c r="E9" s="92" t="s">
        <v>684</v>
      </c>
      <c r="F9" s="92" t="s">
        <v>685</v>
      </c>
      <c r="G9" s="92" t="s">
        <v>686</v>
      </c>
      <c r="H9" s="92" t="s">
        <v>687</v>
      </c>
      <c r="I9" s="92" t="s">
        <v>688</v>
      </c>
      <c r="J9" s="93" t="s">
        <v>689</v>
      </c>
    </row>
    <row r="10" spans="1:10">
      <c r="A10" s="247">
        <v>1</v>
      </c>
      <c r="B10" s="99" t="s">
        <v>14</v>
      </c>
      <c r="C10" s="99" t="s">
        <v>13</v>
      </c>
      <c r="D10" s="99">
        <v>0.95</v>
      </c>
      <c r="E10" s="99">
        <v>0.1</v>
      </c>
      <c r="F10" s="97">
        <v>20</v>
      </c>
      <c r="G10" s="97">
        <v>20</v>
      </c>
      <c r="H10" s="97">
        <v>15</v>
      </c>
      <c r="I10" s="97">
        <v>7</v>
      </c>
      <c r="J10" s="100">
        <v>2</v>
      </c>
    </row>
    <row r="11" spans="1:10">
      <c r="A11" s="247">
        <v>2</v>
      </c>
      <c r="B11" s="99" t="s">
        <v>15</v>
      </c>
      <c r="C11" s="99" t="s">
        <v>16</v>
      </c>
      <c r="D11" s="99">
        <v>0.95</v>
      </c>
      <c r="E11" s="99">
        <v>0.1</v>
      </c>
      <c r="F11" s="97">
        <v>20</v>
      </c>
      <c r="G11" s="97">
        <v>20</v>
      </c>
      <c r="H11" s="97">
        <v>15</v>
      </c>
      <c r="I11" s="97">
        <v>7</v>
      </c>
      <c r="J11" s="100">
        <v>2</v>
      </c>
    </row>
    <row r="12" spans="1:10">
      <c r="A12" s="247">
        <v>3</v>
      </c>
      <c r="B12" s="99" t="s">
        <v>24</v>
      </c>
      <c r="C12" s="99" t="s">
        <v>25</v>
      </c>
      <c r="D12" s="99">
        <v>0.95</v>
      </c>
      <c r="E12" s="99">
        <v>0.7</v>
      </c>
      <c r="F12" s="97">
        <v>20</v>
      </c>
      <c r="G12" s="97">
        <v>20</v>
      </c>
      <c r="H12" s="97">
        <v>15</v>
      </c>
      <c r="I12" s="97">
        <v>7</v>
      </c>
      <c r="J12" s="100">
        <v>3</v>
      </c>
    </row>
    <row r="13" spans="1:10">
      <c r="A13" s="247">
        <v>4</v>
      </c>
      <c r="B13" s="99" t="s">
        <v>1237</v>
      </c>
      <c r="C13" s="99" t="s">
        <v>1238</v>
      </c>
      <c r="D13" s="99">
        <v>0.95</v>
      </c>
      <c r="E13" s="99">
        <v>0.1</v>
      </c>
      <c r="F13" s="97">
        <v>20</v>
      </c>
      <c r="G13" s="97">
        <v>20</v>
      </c>
      <c r="H13" s="97">
        <v>15</v>
      </c>
      <c r="I13" s="97">
        <v>7</v>
      </c>
      <c r="J13" s="100">
        <v>2</v>
      </c>
    </row>
    <row r="14" spans="1:10">
      <c r="A14" s="1"/>
      <c r="B14" s="1"/>
      <c r="C14" s="1"/>
      <c r="D14" s="1"/>
      <c r="E14" s="1"/>
      <c r="F14" s="1"/>
      <c r="G14" s="1"/>
      <c r="H14" s="1"/>
      <c r="I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48"/>
  <sheetViews>
    <sheetView workbookViewId="0">
      <selection activeCell="F12" sqref="F12"/>
    </sheetView>
  </sheetViews>
  <sheetFormatPr defaultRowHeight="14.5"/>
  <cols>
    <col min="1" max="1" width="42.54296875" bestFit="1" customWidth="1"/>
  </cols>
  <sheetData>
    <row r="1" spans="1:1">
      <c r="A1" t="s">
        <v>1239</v>
      </c>
    </row>
    <row r="2" spans="1:1">
      <c r="A2" t="s">
        <v>1240</v>
      </c>
    </row>
    <row r="3" spans="1:1">
      <c r="A3" t="s">
        <v>1241</v>
      </c>
    </row>
    <row r="4" spans="1:1">
      <c r="A4" t="s">
        <v>1242</v>
      </c>
    </row>
    <row r="5" spans="1:1">
      <c r="A5" t="s">
        <v>1243</v>
      </c>
    </row>
    <row r="6" spans="1:1">
      <c r="A6" t="s">
        <v>1244</v>
      </c>
    </row>
    <row r="7" spans="1:1">
      <c r="A7" t="s">
        <v>1245</v>
      </c>
    </row>
    <row r="8" spans="1:1">
      <c r="A8" t="s">
        <v>1246</v>
      </c>
    </row>
    <row r="9" spans="1:1">
      <c r="A9" t="s">
        <v>1247</v>
      </c>
    </row>
    <row r="10" spans="1:1">
      <c r="A10" t="s">
        <v>1248</v>
      </c>
    </row>
    <row r="11" spans="1:1" s="141" customFormat="1">
      <c r="A11" s="141" t="s">
        <v>1260</v>
      </c>
    </row>
    <row r="12" spans="1:1">
      <c r="A12" t="s">
        <v>1249</v>
      </c>
    </row>
    <row r="13" spans="1:1" s="141" customFormat="1">
      <c r="A13" s="141" t="s">
        <v>1262</v>
      </c>
    </row>
    <row r="14" spans="1:1" s="141" customFormat="1">
      <c r="A14" s="141" t="s">
        <v>1259</v>
      </c>
    </row>
    <row r="15" spans="1:1">
      <c r="A15" t="s">
        <v>1250</v>
      </c>
    </row>
    <row r="16" spans="1:1">
      <c r="A16" t="s">
        <v>1251</v>
      </c>
    </row>
    <row r="17" spans="1:1">
      <c r="A17" t="s">
        <v>1252</v>
      </c>
    </row>
    <row r="18" spans="1:1">
      <c r="A18" t="s">
        <v>1253</v>
      </c>
    </row>
    <row r="19" spans="1:1">
      <c r="A19" t="s">
        <v>1254</v>
      </c>
    </row>
    <row r="20" spans="1:1">
      <c r="A20" t="s">
        <v>1255</v>
      </c>
    </row>
    <row r="21" spans="1:1">
      <c r="A21" t="s">
        <v>1256</v>
      </c>
    </row>
    <row r="22" spans="1:1">
      <c r="A22" t="s">
        <v>1261</v>
      </c>
    </row>
    <row r="23" spans="1:1" s="141" customFormat="1">
      <c r="A23" s="141" t="s">
        <v>1249</v>
      </c>
    </row>
    <row r="24" spans="1:1" s="141" customFormat="1">
      <c r="A24" s="141" t="s">
        <v>1263</v>
      </c>
    </row>
    <row r="25" spans="1:1" s="141" customFormat="1">
      <c r="A25" s="141" t="s">
        <v>1264</v>
      </c>
    </row>
    <row r="26" spans="1:1" s="141" customFormat="1">
      <c r="A26" s="141" t="s">
        <v>1250</v>
      </c>
    </row>
    <row r="27" spans="1:1" s="141" customFormat="1">
      <c r="A27" s="141" t="s">
        <v>1251</v>
      </c>
    </row>
    <row r="28" spans="1:1" s="141" customFormat="1">
      <c r="A28" s="141" t="s">
        <v>1252</v>
      </c>
    </row>
    <row r="29" spans="1:1" s="141" customFormat="1">
      <c r="A29" s="141" t="s">
        <v>1253</v>
      </c>
    </row>
    <row r="30" spans="1:1" s="141" customFormat="1">
      <c r="A30" s="141" t="s">
        <v>1254</v>
      </c>
    </row>
    <row r="31" spans="1:1" s="141" customFormat="1">
      <c r="A31" s="141" t="s">
        <v>1255</v>
      </c>
    </row>
    <row r="32" spans="1:1" s="141" customFormat="1">
      <c r="A32" s="141" t="s">
        <v>1256</v>
      </c>
    </row>
    <row r="33" spans="1:1" s="141" customFormat="1">
      <c r="A33" s="141" t="s">
        <v>1261</v>
      </c>
    </row>
    <row r="34" spans="1:1" s="141" customFormat="1">
      <c r="A34" s="141" t="s">
        <v>1249</v>
      </c>
    </row>
    <row r="35" spans="1:1" s="141" customFormat="1">
      <c r="A35" s="141" t="s">
        <v>1265</v>
      </c>
    </row>
    <row r="36" spans="1:1" s="141" customFormat="1">
      <c r="A36" s="141" t="s">
        <v>1266</v>
      </c>
    </row>
    <row r="37" spans="1:1" s="141" customFormat="1">
      <c r="A37" s="141" t="s">
        <v>1250</v>
      </c>
    </row>
    <row r="38" spans="1:1" s="141" customFormat="1">
      <c r="A38" s="141" t="s">
        <v>1251</v>
      </c>
    </row>
    <row r="39" spans="1:1" s="141" customFormat="1">
      <c r="A39" s="141" t="s">
        <v>1252</v>
      </c>
    </row>
    <row r="40" spans="1:1" s="141" customFormat="1">
      <c r="A40" s="141" t="s">
        <v>1253</v>
      </c>
    </row>
    <row r="41" spans="1:1" s="141" customFormat="1">
      <c r="A41" s="141" t="s">
        <v>1254</v>
      </c>
    </row>
    <row r="42" spans="1:1" s="141" customFormat="1">
      <c r="A42" s="141" t="s">
        <v>1255</v>
      </c>
    </row>
    <row r="43" spans="1:1" s="141" customFormat="1">
      <c r="A43" s="141" t="s">
        <v>1256</v>
      </c>
    </row>
    <row r="44" spans="1:1" s="141" customFormat="1">
      <c r="A44" s="141" t="s">
        <v>1257</v>
      </c>
    </row>
    <row r="45" spans="1:1" s="141" customFormat="1"/>
    <row r="46" spans="1:1" s="141" customFormat="1"/>
    <row r="47" spans="1:1">
      <c r="A47" t="s">
        <v>1258</v>
      </c>
    </row>
    <row r="48" spans="1:1">
      <c r="A48" t="s">
        <v>452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G22" sqref="A1:G22"/>
    </sheetView>
  </sheetViews>
  <sheetFormatPr defaultRowHeight="14.5"/>
  <cols>
    <col min="1" max="1" width="18.453125" bestFit="1" customWidth="1"/>
  </cols>
  <sheetData>
    <row r="1" spans="1:2">
      <c r="A1" t="s">
        <v>0</v>
      </c>
      <c r="B1" t="s">
        <v>19</v>
      </c>
    </row>
    <row r="2" spans="1:2">
      <c r="A2" t="s">
        <v>1</v>
      </c>
      <c r="B2" t="s">
        <v>26</v>
      </c>
    </row>
    <row r="3" spans="1:2">
      <c r="A3" t="s">
        <v>4</v>
      </c>
      <c r="B3" s="3" t="s">
        <v>27</v>
      </c>
    </row>
    <row r="4" spans="1:2">
      <c r="A4" t="s">
        <v>7</v>
      </c>
      <c r="B4" t="s">
        <v>28</v>
      </c>
    </row>
    <row r="5" spans="1:2">
      <c r="A5" t="s">
        <v>8</v>
      </c>
      <c r="B5">
        <v>1</v>
      </c>
    </row>
    <row r="6" spans="1:2">
      <c r="A6" t="s">
        <v>9</v>
      </c>
      <c r="B6" t="s">
        <v>31</v>
      </c>
    </row>
    <row r="7" spans="1:2">
      <c r="A7" t="s">
        <v>10</v>
      </c>
      <c r="B7" t="s">
        <v>29</v>
      </c>
    </row>
    <row r="8" spans="1:2">
      <c r="A8" t="s">
        <v>11</v>
      </c>
      <c r="B8" t="s">
        <v>30</v>
      </c>
    </row>
    <row r="9" spans="1:2">
      <c r="A9" t="s">
        <v>22</v>
      </c>
    </row>
    <row r="10" spans="1:2">
      <c r="A10" t="s">
        <v>23</v>
      </c>
    </row>
    <row r="12" spans="1:2">
      <c r="A12" t="s">
        <v>176</v>
      </c>
      <c r="B12" t="s">
        <v>32</v>
      </c>
    </row>
    <row r="13" spans="1:2">
      <c r="A13" t="s">
        <v>34</v>
      </c>
      <c r="B13" t="s">
        <v>39</v>
      </c>
    </row>
    <row r="14" spans="1:2">
      <c r="A14" t="s">
        <v>35</v>
      </c>
      <c r="B14" t="s">
        <v>40</v>
      </c>
    </row>
    <row r="15" spans="1:2">
      <c r="A15" t="s">
        <v>36</v>
      </c>
      <c r="B15" t="s">
        <v>41</v>
      </c>
    </row>
    <row r="16" spans="1:2">
      <c r="A16" t="s">
        <v>38</v>
      </c>
    </row>
    <row r="17" spans="1:1">
      <c r="A17" t="s">
        <v>33</v>
      </c>
    </row>
    <row r="18" spans="1:1">
      <c r="A18" t="s">
        <v>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A2" sqref="A2"/>
    </sheetView>
  </sheetViews>
  <sheetFormatPr defaultRowHeight="14.5"/>
  <cols>
    <col min="1" max="1" width="23.81640625" bestFit="1" customWidth="1"/>
    <col min="2" max="2" width="13.81640625" bestFit="1" customWidth="1"/>
    <col min="3" max="3" width="12.453125" bestFit="1" customWidth="1"/>
    <col min="4" max="4" width="17.54296875" bestFit="1" customWidth="1"/>
    <col min="5" max="5" width="10.1796875" bestFit="1" customWidth="1"/>
    <col min="6" max="6" width="10.54296875" bestFit="1" customWidth="1"/>
    <col min="7" max="7" width="9.54296875" bestFit="1" customWidth="1"/>
    <col min="8" max="8" width="11" bestFit="1" customWidth="1"/>
    <col min="9" max="9" width="10.81640625" bestFit="1" customWidth="1"/>
    <col min="13" max="13" width="15.453125" bestFit="1" customWidth="1"/>
  </cols>
  <sheetData>
    <row r="1" spans="1:16" s="5" customFormat="1">
      <c r="A1" s="5" t="s">
        <v>0</v>
      </c>
      <c r="B1" s="5" t="s">
        <v>46</v>
      </c>
      <c r="C1" s="5" t="s">
        <v>47</v>
      </c>
      <c r="D1" s="5" t="s">
        <v>62</v>
      </c>
      <c r="E1" s="5" t="s">
        <v>58</v>
      </c>
      <c r="F1" s="5" t="s">
        <v>59</v>
      </c>
      <c r="G1" s="5" t="s">
        <v>60</v>
      </c>
      <c r="H1" s="5" t="s">
        <v>63</v>
      </c>
      <c r="I1" s="5" t="s">
        <v>61</v>
      </c>
      <c r="J1" s="5" t="s">
        <v>65</v>
      </c>
      <c r="K1" s="5" t="s">
        <v>66</v>
      </c>
      <c r="L1" s="5" t="s">
        <v>67</v>
      </c>
      <c r="M1" s="5" t="s">
        <v>68</v>
      </c>
      <c r="N1" s="5" t="s">
        <v>69</v>
      </c>
      <c r="O1" s="5" t="s">
        <v>70</v>
      </c>
      <c r="P1" s="5" t="s">
        <v>71</v>
      </c>
    </row>
    <row r="2" spans="1:16" s="6" customFormat="1">
      <c r="A2" s="6" t="s">
        <v>1</v>
      </c>
    </row>
    <row r="3" spans="1:16" s="7" customFormat="1">
      <c r="A3" s="7" t="s">
        <v>2</v>
      </c>
      <c r="B3" s="7" t="s">
        <v>54</v>
      </c>
      <c r="C3" s="7" t="s">
        <v>56</v>
      </c>
      <c r="D3" s="7" t="s">
        <v>57</v>
      </c>
      <c r="G3" s="7" t="s">
        <v>56</v>
      </c>
      <c r="H3" s="7" t="s">
        <v>57</v>
      </c>
      <c r="I3" s="7" t="s">
        <v>54</v>
      </c>
    </row>
    <row r="4" spans="1:16" s="6" customFormat="1">
      <c r="A4" s="6" t="s">
        <v>3</v>
      </c>
    </row>
    <row r="5" spans="1:16" s="7" customFormat="1">
      <c r="A5" s="7" t="s">
        <v>42</v>
      </c>
      <c r="E5" s="7" t="s">
        <v>55</v>
      </c>
      <c r="F5" s="7" t="s">
        <v>55</v>
      </c>
      <c r="G5" s="7" t="s">
        <v>55</v>
      </c>
      <c r="H5" s="7" t="s">
        <v>55</v>
      </c>
      <c r="I5" s="7" t="s">
        <v>55</v>
      </c>
      <c r="K5" s="7" t="s">
        <v>55</v>
      </c>
      <c r="L5" s="7" t="s">
        <v>55</v>
      </c>
      <c r="O5" s="7" t="s">
        <v>55</v>
      </c>
      <c r="P5" s="7" t="s">
        <v>55</v>
      </c>
    </row>
    <row r="6" spans="1:16" s="6" customFormat="1">
      <c r="A6" s="6" t="s">
        <v>43</v>
      </c>
      <c r="B6" s="6" t="s">
        <v>55</v>
      </c>
      <c r="C6" s="6" t="s">
        <v>55</v>
      </c>
      <c r="D6" s="6" t="s">
        <v>55</v>
      </c>
      <c r="G6" s="6" t="s">
        <v>55</v>
      </c>
      <c r="H6" s="6" t="s">
        <v>55</v>
      </c>
      <c r="I6" s="6" t="s">
        <v>55</v>
      </c>
    </row>
    <row r="7" spans="1:16" s="7" customFormat="1">
      <c r="A7" s="7" t="s">
        <v>44</v>
      </c>
      <c r="G7" s="7" t="s">
        <v>55</v>
      </c>
      <c r="H7" s="7" t="s">
        <v>55</v>
      </c>
      <c r="I7" s="7" t="s">
        <v>55</v>
      </c>
      <c r="K7" s="7" t="s">
        <v>55</v>
      </c>
      <c r="L7" s="7" t="s">
        <v>55</v>
      </c>
      <c r="M7" s="7" t="s">
        <v>55</v>
      </c>
    </row>
    <row r="8" spans="1:16" s="6" customFormat="1">
      <c r="A8" s="6" t="s">
        <v>45</v>
      </c>
      <c r="P8" s="6" t="s">
        <v>55</v>
      </c>
    </row>
    <row r="9" spans="1:16" s="7" customFormat="1">
      <c r="A9" s="7" t="s">
        <v>53</v>
      </c>
      <c r="E9" s="7" t="s">
        <v>55</v>
      </c>
      <c r="F9" s="7" t="s">
        <v>55</v>
      </c>
      <c r="G9" s="7" t="s">
        <v>55</v>
      </c>
      <c r="H9" s="7" t="s">
        <v>55</v>
      </c>
      <c r="I9" s="7" t="s">
        <v>55</v>
      </c>
    </row>
    <row r="10" spans="1:16" s="6" customFormat="1">
      <c r="A10" s="6" t="s">
        <v>64</v>
      </c>
      <c r="E10" s="6" t="s">
        <v>55</v>
      </c>
      <c r="G10" s="6" t="s">
        <v>55</v>
      </c>
      <c r="H10" s="6" t="s">
        <v>55</v>
      </c>
      <c r="I10" s="6" t="s">
        <v>55</v>
      </c>
      <c r="J10" s="6" t="s">
        <v>55</v>
      </c>
      <c r="K10" s="6" t="s">
        <v>55</v>
      </c>
      <c r="L10" s="6" t="s">
        <v>55</v>
      </c>
      <c r="M10" s="6" t="s">
        <v>55</v>
      </c>
      <c r="N10" s="6" t="s">
        <v>55</v>
      </c>
      <c r="O10" s="6" t="s">
        <v>55</v>
      </c>
    </row>
    <row r="11" spans="1:16" s="6" customFormat="1">
      <c r="A11" s="6" t="s">
        <v>129</v>
      </c>
      <c r="F11" s="6" t="s">
        <v>55</v>
      </c>
      <c r="M11" s="6" t="s">
        <v>55</v>
      </c>
      <c r="O11" s="6" t="s">
        <v>55</v>
      </c>
      <c r="P11" s="6" t="s">
        <v>55</v>
      </c>
    </row>
    <row r="12" spans="1:16" s="6" customFormat="1">
      <c r="A12" s="6" t="s">
        <v>192</v>
      </c>
      <c r="O12" s="6" t="s">
        <v>55</v>
      </c>
    </row>
    <row r="13" spans="1:16" s="7" customFormat="1">
      <c r="A13" s="7" t="s">
        <v>48</v>
      </c>
    </row>
    <row r="14" spans="1:16">
      <c r="B14" t="s">
        <v>49</v>
      </c>
    </row>
    <row r="15" spans="1:16">
      <c r="B15" t="s">
        <v>50</v>
      </c>
    </row>
    <row r="16" spans="1:16">
      <c r="B16" t="s">
        <v>51</v>
      </c>
    </row>
    <row r="17" spans="1:2">
      <c r="B17" t="s">
        <v>52</v>
      </c>
    </row>
    <row r="18" spans="1:2">
      <c r="B18" t="s">
        <v>135</v>
      </c>
    </row>
    <row r="20" spans="1:2">
      <c r="A20" t="s">
        <v>22</v>
      </c>
    </row>
    <row r="21" spans="1:2">
      <c r="A21" t="s">
        <v>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5"/>
  <sheetViews>
    <sheetView workbookViewId="0">
      <pane xSplit="6" ySplit="3" topLeftCell="X70" activePane="bottomRight" state="frozen"/>
      <selection pane="topRight" activeCell="G1" sqref="G1"/>
      <selection pane="bottomLeft" activeCell="A4" sqref="A4"/>
      <selection pane="bottomRight" activeCell="J14" sqref="J14"/>
    </sheetView>
  </sheetViews>
  <sheetFormatPr defaultRowHeight="14.5"/>
  <cols>
    <col min="1" max="1" width="28.453125" bestFit="1" customWidth="1"/>
    <col min="2" max="2" width="9.1796875" bestFit="1" customWidth="1"/>
    <col min="4" max="4" width="7.1796875" bestFit="1" customWidth="1"/>
    <col min="5" max="6" width="5.81640625" bestFit="1" customWidth="1"/>
    <col min="7" max="7" width="4" style="16" customWidth="1"/>
    <col min="8" max="8" width="38.7265625" bestFit="1" customWidth="1"/>
    <col min="9" max="9" width="25.1796875" bestFit="1" customWidth="1"/>
    <col min="10" max="10" width="35.81640625" bestFit="1" customWidth="1"/>
    <col min="11" max="11" width="27.1796875" bestFit="1" customWidth="1"/>
    <col min="12" max="12" width="3.453125" style="16" customWidth="1"/>
    <col min="13" max="13" width="38.7265625" bestFit="1" customWidth="1"/>
    <col min="14" max="14" width="25.1796875" bestFit="1" customWidth="1"/>
    <col min="15" max="15" width="33.1796875" bestFit="1" customWidth="1"/>
    <col min="16" max="16" width="27.1796875" bestFit="1" customWidth="1"/>
    <col min="17" max="17" width="3.453125" style="16" customWidth="1"/>
    <col min="18" max="18" width="38.7265625" bestFit="1" customWidth="1"/>
    <col min="19" max="19" width="25.1796875" bestFit="1" customWidth="1"/>
    <col min="20" max="20" width="35.81640625" bestFit="1" customWidth="1"/>
    <col min="21" max="21" width="27.1796875" bestFit="1" customWidth="1"/>
    <col min="22" max="22" width="3.1796875" style="16" customWidth="1"/>
    <col min="23" max="23" width="38.7265625" bestFit="1" customWidth="1"/>
    <col min="24" max="24" width="25.1796875" bestFit="1" customWidth="1"/>
    <col min="25" max="25" width="33.1796875" bestFit="1" customWidth="1"/>
    <col min="26" max="26" width="27.1796875" bestFit="1" customWidth="1"/>
  </cols>
  <sheetData>
    <row r="1" spans="1:26">
      <c r="A1" s="344" t="s">
        <v>508</v>
      </c>
      <c r="B1" s="344" t="s">
        <v>509</v>
      </c>
      <c r="C1" s="341" t="s">
        <v>510</v>
      </c>
      <c r="D1" s="341" t="s">
        <v>511</v>
      </c>
      <c r="E1" s="341" t="s">
        <v>512</v>
      </c>
      <c r="F1" s="341" t="s">
        <v>513</v>
      </c>
      <c r="G1" s="62"/>
      <c r="H1" s="336" t="s">
        <v>514</v>
      </c>
      <c r="I1" s="336"/>
      <c r="J1" s="336"/>
      <c r="K1" s="336"/>
      <c r="L1" s="336"/>
      <c r="M1" s="336"/>
      <c r="N1" s="336"/>
      <c r="O1" s="336"/>
      <c r="P1" s="336"/>
      <c r="Q1" s="61"/>
      <c r="R1" s="337" t="s">
        <v>515</v>
      </c>
      <c r="S1" s="337"/>
      <c r="T1" s="337"/>
      <c r="U1" s="337"/>
      <c r="V1" s="337"/>
      <c r="W1" s="337"/>
      <c r="X1" s="30"/>
      <c r="Y1" s="30"/>
      <c r="Z1" s="31"/>
    </row>
    <row r="2" spans="1:26">
      <c r="A2" s="342"/>
      <c r="B2" s="342"/>
      <c r="C2" s="342"/>
      <c r="D2" s="345"/>
      <c r="E2" s="342"/>
      <c r="F2" s="342"/>
      <c r="G2" s="68"/>
      <c r="H2" s="338" t="s">
        <v>516</v>
      </c>
      <c r="I2" s="339"/>
      <c r="J2" s="339"/>
      <c r="K2" s="340"/>
      <c r="L2" s="65"/>
      <c r="M2" s="338" t="s">
        <v>517</v>
      </c>
      <c r="N2" s="339"/>
      <c r="O2" s="339"/>
      <c r="P2" s="340"/>
      <c r="Q2" s="65"/>
      <c r="R2" s="338" t="s">
        <v>518</v>
      </c>
      <c r="S2" s="339"/>
      <c r="T2" s="339"/>
      <c r="U2" s="340"/>
      <c r="V2" s="65"/>
      <c r="W2" s="338" t="s">
        <v>519</v>
      </c>
      <c r="X2" s="339"/>
      <c r="Y2" s="339"/>
      <c r="Z2" s="340"/>
    </row>
    <row r="3" spans="1:26">
      <c r="A3" s="343"/>
      <c r="B3" s="343"/>
      <c r="C3" s="343"/>
      <c r="D3" s="346"/>
      <c r="E3" s="343"/>
      <c r="F3" s="343"/>
      <c r="G3" s="68"/>
      <c r="H3" s="32" t="s">
        <v>520</v>
      </c>
      <c r="I3" s="32" t="s">
        <v>521</v>
      </c>
      <c r="J3" s="32" t="s">
        <v>3</v>
      </c>
      <c r="K3" s="32" t="s">
        <v>522</v>
      </c>
      <c r="L3" s="66"/>
      <c r="M3" s="32" t="s">
        <v>520</v>
      </c>
      <c r="N3" s="32" t="s">
        <v>521</v>
      </c>
      <c r="O3" s="32" t="s">
        <v>3</v>
      </c>
      <c r="P3" s="32" t="s">
        <v>522</v>
      </c>
      <c r="Q3" s="66"/>
      <c r="R3" s="32" t="s">
        <v>520</v>
      </c>
      <c r="S3" s="32" t="s">
        <v>521</v>
      </c>
      <c r="T3" s="32" t="s">
        <v>3</v>
      </c>
      <c r="U3" s="32" t="s">
        <v>522</v>
      </c>
      <c r="V3" s="66"/>
      <c r="W3" s="32" t="s">
        <v>520</v>
      </c>
      <c r="X3" s="32" t="s">
        <v>521</v>
      </c>
      <c r="Y3" s="32" t="s">
        <v>3</v>
      </c>
      <c r="Z3" s="32" t="s">
        <v>522</v>
      </c>
    </row>
    <row r="4" spans="1:26" s="16" customFormat="1">
      <c r="A4" s="63"/>
      <c r="B4" s="63"/>
      <c r="C4" s="63"/>
      <c r="D4" s="64"/>
      <c r="E4" s="63"/>
      <c r="F4" s="63"/>
      <c r="G4" s="68"/>
      <c r="H4" s="318" t="s">
        <v>589</v>
      </c>
      <c r="I4" s="319"/>
      <c r="J4" s="319"/>
      <c r="K4" s="319"/>
      <c r="L4" s="66"/>
      <c r="M4" s="319" t="s">
        <v>588</v>
      </c>
      <c r="N4" s="319"/>
      <c r="O4" s="319"/>
      <c r="P4" s="319"/>
      <c r="Q4" s="66"/>
      <c r="R4" s="319" t="s">
        <v>590</v>
      </c>
      <c r="S4" s="319"/>
      <c r="T4" s="319"/>
      <c r="U4" s="319"/>
      <c r="V4" s="66"/>
      <c r="W4" s="319" t="s">
        <v>591</v>
      </c>
      <c r="X4" s="319"/>
      <c r="Y4" s="319"/>
      <c r="Z4" s="320"/>
    </row>
    <row r="5" spans="1:26">
      <c r="A5" s="33" t="s">
        <v>523</v>
      </c>
      <c r="B5" s="332">
        <v>1</v>
      </c>
      <c r="C5" s="34" t="s">
        <v>524</v>
      </c>
      <c r="D5" s="34" t="s">
        <v>607</v>
      </c>
      <c r="E5" s="34" t="s">
        <v>524</v>
      </c>
      <c r="F5" s="34" t="s">
        <v>55</v>
      </c>
      <c r="G5" s="316"/>
      <c r="H5" s="33" t="s">
        <v>525</v>
      </c>
      <c r="I5" s="33" t="s">
        <v>526</v>
      </c>
      <c r="J5" s="33"/>
      <c r="K5" s="33" t="s">
        <v>527</v>
      </c>
      <c r="L5" s="66"/>
      <c r="M5" s="33" t="s">
        <v>525</v>
      </c>
      <c r="N5" s="33" t="s">
        <v>526</v>
      </c>
      <c r="O5" s="33"/>
      <c r="P5" s="33" t="s">
        <v>527</v>
      </c>
      <c r="Q5" s="316"/>
      <c r="R5" s="33" t="s">
        <v>525</v>
      </c>
      <c r="S5" s="33" t="s">
        <v>526</v>
      </c>
      <c r="T5" s="33"/>
      <c r="U5" s="33" t="s">
        <v>527</v>
      </c>
      <c r="V5" s="66"/>
      <c r="W5" s="33" t="s">
        <v>525</v>
      </c>
      <c r="X5" s="33" t="s">
        <v>526</v>
      </c>
      <c r="Y5" s="33"/>
      <c r="Z5" s="33" t="s">
        <v>527</v>
      </c>
    </row>
    <row r="6" spans="1:26">
      <c r="A6" s="33" t="s">
        <v>523</v>
      </c>
      <c r="B6" s="332"/>
      <c r="C6" s="34" t="s">
        <v>524</v>
      </c>
      <c r="D6" s="34" t="s">
        <v>608</v>
      </c>
      <c r="E6" s="34" t="s">
        <v>55</v>
      </c>
      <c r="F6" s="34" t="s">
        <v>524</v>
      </c>
      <c r="G6" s="316"/>
      <c r="H6" s="33" t="s">
        <v>525</v>
      </c>
      <c r="I6" s="33" t="s">
        <v>527</v>
      </c>
      <c r="J6" s="33"/>
      <c r="K6" s="33" t="s">
        <v>526</v>
      </c>
      <c r="L6" s="66"/>
      <c r="M6" s="33" t="s">
        <v>525</v>
      </c>
      <c r="N6" s="33" t="s">
        <v>527</v>
      </c>
      <c r="O6" s="33"/>
      <c r="P6" s="33" t="s">
        <v>526</v>
      </c>
      <c r="Q6" s="316"/>
      <c r="R6" s="33" t="s">
        <v>525</v>
      </c>
      <c r="S6" s="33" t="s">
        <v>527</v>
      </c>
      <c r="T6" s="33"/>
      <c r="U6" s="33" t="s">
        <v>526</v>
      </c>
      <c r="V6" s="66"/>
      <c r="W6" s="33" t="s">
        <v>525</v>
      </c>
      <c r="X6" s="33" t="s">
        <v>527</v>
      </c>
      <c r="Y6" s="33"/>
      <c r="Z6" s="33" t="s">
        <v>526</v>
      </c>
    </row>
    <row r="7" spans="1:26">
      <c r="A7" s="33" t="s">
        <v>528</v>
      </c>
      <c r="B7" s="332"/>
      <c r="C7" s="34" t="s">
        <v>524</v>
      </c>
      <c r="D7" s="34" t="s">
        <v>609</v>
      </c>
      <c r="E7" s="34" t="s">
        <v>524</v>
      </c>
      <c r="F7" s="34" t="s">
        <v>55</v>
      </c>
      <c r="G7" s="316"/>
      <c r="H7" s="33" t="s">
        <v>529</v>
      </c>
      <c r="I7" s="33" t="s">
        <v>530</v>
      </c>
      <c r="J7" s="33"/>
      <c r="K7" s="33" t="s">
        <v>531</v>
      </c>
      <c r="L7" s="66"/>
      <c r="M7" s="33" t="s">
        <v>529</v>
      </c>
      <c r="N7" s="33" t="s">
        <v>530</v>
      </c>
      <c r="O7" s="33"/>
      <c r="P7" s="33" t="s">
        <v>531</v>
      </c>
      <c r="Q7" s="316"/>
      <c r="R7" s="33" t="s">
        <v>529</v>
      </c>
      <c r="S7" s="33" t="s">
        <v>530</v>
      </c>
      <c r="T7" s="33"/>
      <c r="U7" s="33" t="s">
        <v>531</v>
      </c>
      <c r="V7" s="66"/>
      <c r="W7" s="33" t="s">
        <v>529</v>
      </c>
      <c r="X7" s="33" t="s">
        <v>530</v>
      </c>
      <c r="Y7" s="33"/>
      <c r="Z7" s="33" t="s">
        <v>531</v>
      </c>
    </row>
    <row r="8" spans="1:26">
      <c r="A8" s="33" t="s">
        <v>528</v>
      </c>
      <c r="B8" s="332"/>
      <c r="C8" s="34" t="s">
        <v>524</v>
      </c>
      <c r="D8" s="34" t="s">
        <v>610</v>
      </c>
      <c r="E8" s="34" t="s">
        <v>55</v>
      </c>
      <c r="F8" s="34" t="s">
        <v>524</v>
      </c>
      <c r="G8" s="316"/>
      <c r="H8" s="33" t="s">
        <v>529</v>
      </c>
      <c r="I8" s="33" t="s">
        <v>531</v>
      </c>
      <c r="J8" s="33"/>
      <c r="K8" s="33" t="s">
        <v>530</v>
      </c>
      <c r="L8" s="66"/>
      <c r="M8" s="33" t="s">
        <v>529</v>
      </c>
      <c r="N8" s="33" t="s">
        <v>531</v>
      </c>
      <c r="O8" s="33"/>
      <c r="P8" s="33" t="s">
        <v>530</v>
      </c>
      <c r="Q8" s="316"/>
      <c r="R8" s="33" t="s">
        <v>529</v>
      </c>
      <c r="S8" s="33" t="s">
        <v>531</v>
      </c>
      <c r="T8" s="33"/>
      <c r="U8" s="33" t="s">
        <v>530</v>
      </c>
      <c r="V8" s="66"/>
      <c r="W8" s="33" t="s">
        <v>529</v>
      </c>
      <c r="X8" s="33" t="s">
        <v>531</v>
      </c>
      <c r="Y8" s="33"/>
      <c r="Z8" s="33" t="s">
        <v>530</v>
      </c>
    </row>
    <row r="9" spans="1:26">
      <c r="A9" s="33" t="s">
        <v>532</v>
      </c>
      <c r="B9" s="332"/>
      <c r="C9" s="34" t="s">
        <v>524</v>
      </c>
      <c r="D9" s="34" t="s">
        <v>611</v>
      </c>
      <c r="E9" s="34" t="s">
        <v>524</v>
      </c>
      <c r="F9" s="34" t="s">
        <v>55</v>
      </c>
      <c r="G9" s="316"/>
      <c r="H9" s="33" t="s">
        <v>533</v>
      </c>
      <c r="I9" s="33" t="s">
        <v>622</v>
      </c>
      <c r="J9" s="33"/>
      <c r="K9" s="33" t="s">
        <v>620</v>
      </c>
      <c r="L9" s="66"/>
      <c r="M9" s="33" t="s">
        <v>533</v>
      </c>
      <c r="N9" s="33" t="s">
        <v>622</v>
      </c>
      <c r="O9" s="33"/>
      <c r="P9" s="33" t="s">
        <v>620</v>
      </c>
      <c r="Q9" s="316"/>
      <c r="R9" s="33" t="s">
        <v>533</v>
      </c>
      <c r="S9" s="33" t="s">
        <v>622</v>
      </c>
      <c r="T9" s="33"/>
      <c r="U9" s="33" t="s">
        <v>620</v>
      </c>
      <c r="V9" s="66"/>
      <c r="W9" s="33" t="s">
        <v>533</v>
      </c>
      <c r="X9" s="33" t="s">
        <v>622</v>
      </c>
      <c r="Y9" s="33"/>
      <c r="Z9" s="33" t="s">
        <v>620</v>
      </c>
    </row>
    <row r="10" spans="1:26">
      <c r="A10" s="33" t="s">
        <v>532</v>
      </c>
      <c r="B10" s="332"/>
      <c r="C10" s="34" t="s">
        <v>524</v>
      </c>
      <c r="D10" s="34" t="s">
        <v>612</v>
      </c>
      <c r="E10" s="34" t="s">
        <v>55</v>
      </c>
      <c r="F10" s="34" t="s">
        <v>524</v>
      </c>
      <c r="G10" s="316"/>
      <c r="H10" s="33" t="s">
        <v>533</v>
      </c>
      <c r="I10" s="33" t="s">
        <v>620</v>
      </c>
      <c r="J10" s="33"/>
      <c r="K10" s="33" t="s">
        <v>622</v>
      </c>
      <c r="L10" s="66"/>
      <c r="M10" s="33" t="s">
        <v>533</v>
      </c>
      <c r="N10" s="33" t="s">
        <v>620</v>
      </c>
      <c r="O10" s="33"/>
      <c r="P10" s="33" t="s">
        <v>622</v>
      </c>
      <c r="Q10" s="316"/>
      <c r="R10" s="33" t="s">
        <v>533</v>
      </c>
      <c r="S10" s="33" t="s">
        <v>620</v>
      </c>
      <c r="T10" s="33"/>
      <c r="U10" s="33" t="s">
        <v>622</v>
      </c>
      <c r="V10" s="66"/>
      <c r="W10" s="33" t="s">
        <v>533</v>
      </c>
      <c r="X10" s="33" t="s">
        <v>620</v>
      </c>
      <c r="Y10" s="33"/>
      <c r="Z10" s="33" t="s">
        <v>622</v>
      </c>
    </row>
    <row r="11" spans="1:26">
      <c r="A11" s="35" t="s">
        <v>534</v>
      </c>
      <c r="B11" s="333">
        <v>1</v>
      </c>
      <c r="C11" s="36" t="s">
        <v>55</v>
      </c>
      <c r="D11" s="37" t="s">
        <v>607</v>
      </c>
      <c r="E11" s="37" t="s">
        <v>524</v>
      </c>
      <c r="F11" s="37" t="s">
        <v>55</v>
      </c>
      <c r="G11" s="316"/>
      <c r="H11" s="35" t="s">
        <v>556</v>
      </c>
      <c r="I11" s="35" t="s">
        <v>535</v>
      </c>
      <c r="J11" s="35" t="s">
        <v>566</v>
      </c>
      <c r="K11" s="35" t="s">
        <v>536</v>
      </c>
      <c r="L11" s="66"/>
      <c r="M11" s="35" t="s">
        <v>537</v>
      </c>
      <c r="N11" s="35" t="s">
        <v>535</v>
      </c>
      <c r="O11" s="35" t="s">
        <v>563</v>
      </c>
      <c r="P11" s="35" t="s">
        <v>536</v>
      </c>
      <c r="Q11" s="316"/>
      <c r="R11" s="35" t="s">
        <v>525</v>
      </c>
      <c r="S11" s="35" t="s">
        <v>526</v>
      </c>
      <c r="T11" s="35"/>
      <c r="U11" s="35" t="s">
        <v>527</v>
      </c>
      <c r="V11" s="66"/>
      <c r="W11" s="35" t="s">
        <v>525</v>
      </c>
      <c r="X11" s="35" t="s">
        <v>526</v>
      </c>
      <c r="Y11" s="35"/>
      <c r="Z11" s="35" t="s">
        <v>527</v>
      </c>
    </row>
    <row r="12" spans="1:26">
      <c r="A12" s="35" t="s">
        <v>534</v>
      </c>
      <c r="B12" s="333"/>
      <c r="C12" s="36" t="s">
        <v>55</v>
      </c>
      <c r="D12" s="37" t="s">
        <v>608</v>
      </c>
      <c r="E12" s="37" t="s">
        <v>55</v>
      </c>
      <c r="F12" s="37" t="s">
        <v>524</v>
      </c>
      <c r="G12" s="316"/>
      <c r="H12" s="35" t="s">
        <v>556</v>
      </c>
      <c r="I12" s="35" t="s">
        <v>536</v>
      </c>
      <c r="J12" s="35" t="s">
        <v>566</v>
      </c>
      <c r="K12" s="35" t="s">
        <v>535</v>
      </c>
      <c r="L12" s="66"/>
      <c r="M12" s="35" t="s">
        <v>537</v>
      </c>
      <c r="N12" s="35" t="s">
        <v>536</v>
      </c>
      <c r="O12" s="35" t="s">
        <v>563</v>
      </c>
      <c r="P12" s="35" t="s">
        <v>535</v>
      </c>
      <c r="Q12" s="316"/>
      <c r="R12" s="35" t="s">
        <v>525</v>
      </c>
      <c r="S12" s="35" t="s">
        <v>527</v>
      </c>
      <c r="T12" s="35"/>
      <c r="U12" s="35" t="s">
        <v>526</v>
      </c>
      <c r="V12" s="66"/>
      <c r="W12" s="35" t="s">
        <v>525</v>
      </c>
      <c r="X12" s="35" t="s">
        <v>527</v>
      </c>
      <c r="Y12" s="35"/>
      <c r="Z12" s="35" t="s">
        <v>526</v>
      </c>
    </row>
    <row r="13" spans="1:26">
      <c r="A13" s="35" t="s">
        <v>538</v>
      </c>
      <c r="B13" s="333"/>
      <c r="C13" s="36" t="s">
        <v>55</v>
      </c>
      <c r="D13" s="37" t="s">
        <v>609</v>
      </c>
      <c r="E13" s="37" t="s">
        <v>524</v>
      </c>
      <c r="F13" s="37" t="s">
        <v>55</v>
      </c>
      <c r="G13" s="316"/>
      <c r="H13" s="35" t="s">
        <v>557</v>
      </c>
      <c r="I13" s="35" t="s">
        <v>539</v>
      </c>
      <c r="J13" s="35" t="s">
        <v>567</v>
      </c>
      <c r="K13" s="35" t="s">
        <v>540</v>
      </c>
      <c r="L13" s="66"/>
      <c r="M13" s="35" t="s">
        <v>541</v>
      </c>
      <c r="N13" s="35" t="s">
        <v>539</v>
      </c>
      <c r="O13" s="35" t="s">
        <v>563</v>
      </c>
      <c r="P13" s="35" t="s">
        <v>540</v>
      </c>
      <c r="Q13" s="316"/>
      <c r="R13" s="35" t="s">
        <v>529</v>
      </c>
      <c r="S13" s="35" t="s">
        <v>530</v>
      </c>
      <c r="T13" s="35"/>
      <c r="U13" s="35" t="s">
        <v>531</v>
      </c>
      <c r="V13" s="66"/>
      <c r="W13" s="35" t="s">
        <v>529</v>
      </c>
      <c r="X13" s="35" t="s">
        <v>530</v>
      </c>
      <c r="Y13" s="35"/>
      <c r="Z13" s="35" t="s">
        <v>531</v>
      </c>
    </row>
    <row r="14" spans="1:26">
      <c r="A14" s="35" t="s">
        <v>538</v>
      </c>
      <c r="B14" s="333"/>
      <c r="C14" s="36" t="s">
        <v>55</v>
      </c>
      <c r="D14" s="37" t="s">
        <v>610</v>
      </c>
      <c r="E14" s="37" t="s">
        <v>55</v>
      </c>
      <c r="F14" s="37" t="s">
        <v>524</v>
      </c>
      <c r="G14" s="316"/>
      <c r="H14" s="35" t="s">
        <v>557</v>
      </c>
      <c r="I14" s="35" t="s">
        <v>540</v>
      </c>
      <c r="J14" s="35" t="s">
        <v>567</v>
      </c>
      <c r="K14" s="35" t="s">
        <v>539</v>
      </c>
      <c r="L14" s="66"/>
      <c r="M14" s="35" t="s">
        <v>541</v>
      </c>
      <c r="N14" s="35" t="s">
        <v>540</v>
      </c>
      <c r="O14" s="35" t="s">
        <v>563</v>
      </c>
      <c r="P14" s="35" t="s">
        <v>539</v>
      </c>
      <c r="Q14" s="316"/>
      <c r="R14" s="35" t="s">
        <v>529</v>
      </c>
      <c r="S14" s="35" t="s">
        <v>531</v>
      </c>
      <c r="T14" s="35"/>
      <c r="U14" s="35" t="s">
        <v>530</v>
      </c>
      <c r="V14" s="66"/>
      <c r="W14" s="35" t="s">
        <v>529</v>
      </c>
      <c r="X14" s="35" t="s">
        <v>531</v>
      </c>
      <c r="Y14" s="35"/>
      <c r="Z14" s="35" t="s">
        <v>530</v>
      </c>
    </row>
    <row r="15" spans="1:26">
      <c r="A15" s="35" t="s">
        <v>542</v>
      </c>
      <c r="B15" s="333"/>
      <c r="C15" s="36" t="s">
        <v>55</v>
      </c>
      <c r="D15" s="37" t="s">
        <v>611</v>
      </c>
      <c r="E15" s="37" t="s">
        <v>524</v>
      </c>
      <c r="F15" s="37" t="s">
        <v>55</v>
      </c>
      <c r="G15" s="316"/>
      <c r="H15" s="35" t="s">
        <v>558</v>
      </c>
      <c r="I15" s="35" t="s">
        <v>623</v>
      </c>
      <c r="J15" s="35" t="s">
        <v>568</v>
      </c>
      <c r="K15" s="35" t="s">
        <v>621</v>
      </c>
      <c r="L15" s="66"/>
      <c r="M15" s="35" t="s">
        <v>543</v>
      </c>
      <c r="N15" s="35" t="s">
        <v>623</v>
      </c>
      <c r="O15" s="35" t="s">
        <v>563</v>
      </c>
      <c r="P15" s="35" t="s">
        <v>621</v>
      </c>
      <c r="Q15" s="316"/>
      <c r="R15" s="35" t="s">
        <v>533</v>
      </c>
      <c r="S15" s="35" t="s">
        <v>622</v>
      </c>
      <c r="T15" s="35"/>
      <c r="U15" s="35" t="s">
        <v>620</v>
      </c>
      <c r="V15" s="66"/>
      <c r="W15" s="35" t="s">
        <v>533</v>
      </c>
      <c r="X15" s="35" t="s">
        <v>622</v>
      </c>
      <c r="Y15" s="35"/>
      <c r="Z15" s="35" t="s">
        <v>620</v>
      </c>
    </row>
    <row r="16" spans="1:26">
      <c r="A16" s="35" t="s">
        <v>542</v>
      </c>
      <c r="B16" s="333"/>
      <c r="C16" s="36" t="s">
        <v>55</v>
      </c>
      <c r="D16" s="37" t="s">
        <v>612</v>
      </c>
      <c r="E16" s="37" t="s">
        <v>55</v>
      </c>
      <c r="F16" s="37" t="s">
        <v>524</v>
      </c>
      <c r="G16" s="316"/>
      <c r="H16" s="35" t="s">
        <v>558</v>
      </c>
      <c r="I16" s="35" t="s">
        <v>621</v>
      </c>
      <c r="J16" s="35" t="s">
        <v>568</v>
      </c>
      <c r="K16" s="35" t="s">
        <v>623</v>
      </c>
      <c r="L16" s="66"/>
      <c r="M16" s="35" t="s">
        <v>543</v>
      </c>
      <c r="N16" s="35" t="s">
        <v>621</v>
      </c>
      <c r="O16" s="35" t="s">
        <v>563</v>
      </c>
      <c r="P16" s="35" t="s">
        <v>623</v>
      </c>
      <c r="Q16" s="316"/>
      <c r="R16" s="35" t="s">
        <v>533</v>
      </c>
      <c r="S16" s="35" t="s">
        <v>620</v>
      </c>
      <c r="T16" s="35"/>
      <c r="U16" s="35" t="s">
        <v>622</v>
      </c>
      <c r="V16" s="66"/>
      <c r="W16" s="35" t="s">
        <v>533</v>
      </c>
      <c r="X16" s="35" t="s">
        <v>620</v>
      </c>
      <c r="Y16" s="35"/>
      <c r="Z16" s="35" t="s">
        <v>622</v>
      </c>
    </row>
    <row r="17" spans="1:26">
      <c r="A17" s="38" t="s">
        <v>544</v>
      </c>
      <c r="B17" s="331">
        <v>1</v>
      </c>
      <c r="C17" s="39" t="s">
        <v>55</v>
      </c>
      <c r="D17" s="40"/>
      <c r="E17" s="40"/>
      <c r="F17" s="40"/>
      <c r="G17" s="316"/>
      <c r="H17" s="38" t="s">
        <v>545</v>
      </c>
      <c r="I17" s="38"/>
      <c r="J17" s="38" t="s">
        <v>570</v>
      </c>
      <c r="K17" s="38"/>
      <c r="L17" s="66"/>
      <c r="M17" s="38" t="s">
        <v>547</v>
      </c>
      <c r="N17" s="38"/>
      <c r="O17" s="38" t="s">
        <v>563</v>
      </c>
      <c r="P17" s="38"/>
      <c r="Q17" s="316"/>
      <c r="R17" s="38" t="s">
        <v>573</v>
      </c>
      <c r="S17" s="38"/>
      <c r="T17" s="38"/>
      <c r="U17" s="38"/>
      <c r="V17" s="66"/>
      <c r="W17" s="38" t="s">
        <v>573</v>
      </c>
      <c r="X17" s="38"/>
      <c r="Y17" s="38"/>
      <c r="Z17" s="38"/>
    </row>
    <row r="18" spans="1:26">
      <c r="A18" s="38" t="s">
        <v>548</v>
      </c>
      <c r="B18" s="331"/>
      <c r="C18" s="39" t="s">
        <v>55</v>
      </c>
      <c r="D18" s="40"/>
      <c r="E18" s="40"/>
      <c r="F18" s="40"/>
      <c r="G18" s="316"/>
      <c r="H18" s="38" t="s">
        <v>545</v>
      </c>
      <c r="I18" s="38"/>
      <c r="J18" s="38" t="s">
        <v>570</v>
      </c>
      <c r="K18" s="38"/>
      <c r="L18" s="66"/>
      <c r="M18" s="38" t="s">
        <v>547</v>
      </c>
      <c r="N18" s="38"/>
      <c r="O18" s="38" t="s">
        <v>563</v>
      </c>
      <c r="P18" s="38"/>
      <c r="Q18" s="316"/>
      <c r="R18" s="38" t="s">
        <v>573</v>
      </c>
      <c r="S18" s="38"/>
      <c r="T18" s="38"/>
      <c r="U18" s="38"/>
      <c r="V18" s="66"/>
      <c r="W18" s="38" t="s">
        <v>573</v>
      </c>
      <c r="X18" s="38"/>
      <c r="Y18" s="38"/>
      <c r="Z18" s="38"/>
    </row>
    <row r="19" spans="1:26">
      <c r="A19" s="41" t="s">
        <v>549</v>
      </c>
      <c r="B19" s="327">
        <v>1</v>
      </c>
      <c r="C19" s="42" t="s">
        <v>55</v>
      </c>
      <c r="D19" s="43"/>
      <c r="E19" s="43"/>
      <c r="F19" s="43"/>
      <c r="G19" s="316"/>
      <c r="H19" s="41" t="s">
        <v>545</v>
      </c>
      <c r="I19" s="41"/>
      <c r="J19" s="41" t="s">
        <v>577</v>
      </c>
      <c r="K19" s="41"/>
      <c r="L19" s="66"/>
      <c r="M19" s="41" t="s">
        <v>547</v>
      </c>
      <c r="N19" s="41"/>
      <c r="O19" s="41" t="s">
        <v>563</v>
      </c>
      <c r="P19" s="41"/>
      <c r="Q19" s="316"/>
      <c r="R19" s="41" t="s">
        <v>573</v>
      </c>
      <c r="S19" s="41"/>
      <c r="T19" s="41"/>
      <c r="U19" s="41"/>
      <c r="V19" s="66"/>
      <c r="W19" s="41" t="s">
        <v>573</v>
      </c>
      <c r="X19" s="41"/>
      <c r="Y19" s="41"/>
      <c r="Z19" s="41"/>
    </row>
    <row r="20" spans="1:26">
      <c r="A20" s="41" t="s">
        <v>550</v>
      </c>
      <c r="B20" s="327"/>
      <c r="C20" s="42" t="s">
        <v>55</v>
      </c>
      <c r="D20" s="43"/>
      <c r="E20" s="43"/>
      <c r="F20" s="43"/>
      <c r="G20" s="316"/>
      <c r="H20" s="41" t="s">
        <v>545</v>
      </c>
      <c r="I20" s="41"/>
      <c r="J20" s="41" t="s">
        <v>578</v>
      </c>
      <c r="K20" s="41"/>
      <c r="L20" s="66"/>
      <c r="M20" s="41" t="s">
        <v>547</v>
      </c>
      <c r="N20" s="41"/>
      <c r="O20" s="41" t="s">
        <v>563</v>
      </c>
      <c r="P20" s="41"/>
      <c r="Q20" s="316"/>
      <c r="R20" s="41" t="s">
        <v>573</v>
      </c>
      <c r="S20" s="41"/>
      <c r="T20" s="41"/>
      <c r="U20" s="41"/>
      <c r="V20" s="66"/>
      <c r="W20" s="41" t="s">
        <v>573</v>
      </c>
      <c r="X20" s="41"/>
      <c r="Y20" s="41"/>
      <c r="Z20" s="41"/>
    </row>
    <row r="21" spans="1:26">
      <c r="A21" s="44" t="s">
        <v>551</v>
      </c>
      <c r="B21" s="45">
        <v>1</v>
      </c>
      <c r="C21" s="46" t="s">
        <v>55</v>
      </c>
      <c r="D21" s="45"/>
      <c r="E21" s="45"/>
      <c r="F21" s="45"/>
      <c r="G21" s="316"/>
      <c r="H21" s="47"/>
      <c r="I21" s="47"/>
      <c r="J21" s="47" t="s">
        <v>579</v>
      </c>
      <c r="K21" s="47"/>
      <c r="L21" s="66"/>
      <c r="M21" s="47" t="s">
        <v>547</v>
      </c>
      <c r="N21" s="47"/>
      <c r="O21" s="47" t="s">
        <v>563</v>
      </c>
      <c r="P21" s="47"/>
      <c r="Q21" s="316"/>
      <c r="R21" s="47" t="s">
        <v>573</v>
      </c>
      <c r="S21" s="47"/>
      <c r="T21" s="47"/>
      <c r="U21" s="47"/>
      <c r="V21" s="66"/>
      <c r="W21" s="47" t="s">
        <v>573</v>
      </c>
      <c r="X21" s="47"/>
      <c r="Y21" s="47"/>
      <c r="Z21" s="47"/>
    </row>
    <row r="22" spans="1:26">
      <c r="A22" s="48" t="s">
        <v>606</v>
      </c>
      <c r="B22" s="334">
        <v>1</v>
      </c>
      <c r="C22" s="49" t="s">
        <v>524</v>
      </c>
      <c r="D22" s="49"/>
      <c r="E22" s="49"/>
      <c r="F22" s="49"/>
      <c r="G22" s="316"/>
      <c r="H22" s="48" t="s">
        <v>605</v>
      </c>
      <c r="I22" s="48" t="s">
        <v>614</v>
      </c>
      <c r="J22" s="48" t="s">
        <v>603</v>
      </c>
      <c r="K22" s="48" t="s">
        <v>617</v>
      </c>
      <c r="L22" s="66"/>
      <c r="M22" s="48" t="s">
        <v>605</v>
      </c>
      <c r="N22" s="48" t="s">
        <v>615</v>
      </c>
      <c r="O22" s="48" t="s">
        <v>603</v>
      </c>
      <c r="P22" s="48" t="s">
        <v>618</v>
      </c>
      <c r="Q22" s="316"/>
      <c r="R22" s="48" t="s">
        <v>605</v>
      </c>
      <c r="S22" s="48" t="s">
        <v>619</v>
      </c>
      <c r="T22" s="48" t="s">
        <v>603</v>
      </c>
      <c r="U22" s="48" t="s">
        <v>613</v>
      </c>
      <c r="V22" s="66"/>
      <c r="W22" s="48" t="s">
        <v>605</v>
      </c>
      <c r="X22" s="48" t="s">
        <v>619</v>
      </c>
      <c r="Y22" s="48" t="s">
        <v>603</v>
      </c>
      <c r="Z22" s="48" t="s">
        <v>613</v>
      </c>
    </row>
    <row r="23" spans="1:26">
      <c r="A23" s="48" t="s">
        <v>604</v>
      </c>
      <c r="B23" s="335"/>
      <c r="C23" s="49" t="s">
        <v>524</v>
      </c>
      <c r="D23" s="49" t="s">
        <v>616</v>
      </c>
      <c r="E23" s="49"/>
      <c r="F23" s="49"/>
      <c r="G23" s="316"/>
      <c r="H23" s="48" t="s">
        <v>605</v>
      </c>
      <c r="I23" s="48" t="s">
        <v>614</v>
      </c>
      <c r="J23" s="48" t="s">
        <v>603</v>
      </c>
      <c r="K23" s="48" t="s">
        <v>617</v>
      </c>
      <c r="L23" s="66"/>
      <c r="M23" s="48" t="s">
        <v>605</v>
      </c>
      <c r="N23" s="48" t="s">
        <v>613</v>
      </c>
      <c r="O23" s="48" t="s">
        <v>603</v>
      </c>
      <c r="P23" s="48" t="s">
        <v>619</v>
      </c>
      <c r="Q23" s="316"/>
      <c r="R23" s="48" t="s">
        <v>605</v>
      </c>
      <c r="S23" s="48" t="s">
        <v>617</v>
      </c>
      <c r="T23" s="48" t="s">
        <v>603</v>
      </c>
      <c r="U23" s="48" t="s">
        <v>614</v>
      </c>
      <c r="V23" s="66"/>
      <c r="W23" s="48" t="s">
        <v>605</v>
      </c>
      <c r="X23" s="48" t="s">
        <v>617</v>
      </c>
      <c r="Y23" s="48" t="s">
        <v>603</v>
      </c>
      <c r="Z23" s="48" t="s">
        <v>614</v>
      </c>
    </row>
    <row r="24" spans="1:26">
      <c r="A24" s="50" t="s">
        <v>552</v>
      </c>
      <c r="B24" s="51">
        <v>1</v>
      </c>
      <c r="C24" s="51" t="s">
        <v>524</v>
      </c>
      <c r="D24" s="51"/>
      <c r="E24" s="51"/>
      <c r="F24" s="51"/>
      <c r="G24" s="316"/>
      <c r="H24" s="50" t="s">
        <v>569</v>
      </c>
      <c r="I24" s="50"/>
      <c r="J24" s="57"/>
      <c r="K24" s="50"/>
      <c r="L24" s="66"/>
      <c r="M24" s="50" t="s">
        <v>569</v>
      </c>
      <c r="N24" s="50"/>
      <c r="O24" s="50"/>
      <c r="P24" s="50"/>
      <c r="Q24" s="316"/>
      <c r="R24" s="50" t="s">
        <v>573</v>
      </c>
      <c r="S24" s="50"/>
      <c r="T24" s="50"/>
      <c r="U24" s="50"/>
      <c r="V24" s="66"/>
      <c r="W24" s="50" t="s">
        <v>573</v>
      </c>
      <c r="X24" s="50"/>
      <c r="Y24" s="50"/>
      <c r="Z24" s="50"/>
    </row>
    <row r="25" spans="1:26">
      <c r="A25" s="52" t="s">
        <v>553</v>
      </c>
      <c r="B25" s="53">
        <v>1</v>
      </c>
      <c r="C25" s="53" t="s">
        <v>524</v>
      </c>
      <c r="D25" s="53"/>
      <c r="E25" s="53"/>
      <c r="F25" s="53"/>
      <c r="G25" s="316"/>
      <c r="H25" s="52" t="s">
        <v>583</v>
      </c>
      <c r="I25" s="52"/>
      <c r="J25" s="52" t="s">
        <v>582</v>
      </c>
      <c r="K25" s="52"/>
      <c r="L25" s="66"/>
      <c r="M25" s="52" t="s">
        <v>573</v>
      </c>
      <c r="N25" s="52"/>
      <c r="O25" s="58"/>
      <c r="P25" s="52"/>
      <c r="Q25" s="316"/>
      <c r="R25" s="52" t="s">
        <v>573</v>
      </c>
      <c r="S25" s="52"/>
      <c r="T25" s="52"/>
      <c r="U25" s="52"/>
      <c r="V25" s="66"/>
      <c r="W25" s="52" t="s">
        <v>573</v>
      </c>
      <c r="X25" s="52"/>
      <c r="Y25" s="52"/>
      <c r="Z25" s="52"/>
    </row>
    <row r="26" spans="1:26" s="16" customFormat="1">
      <c r="A26" s="54" t="s">
        <v>574</v>
      </c>
      <c r="B26" s="55">
        <v>1</v>
      </c>
      <c r="C26" s="55" t="s">
        <v>55</v>
      </c>
      <c r="D26" s="55" t="s">
        <v>607</v>
      </c>
      <c r="E26" s="55" t="s">
        <v>524</v>
      </c>
      <c r="F26" s="55" t="s">
        <v>55</v>
      </c>
      <c r="G26" s="316"/>
      <c r="H26" s="56" t="s">
        <v>537</v>
      </c>
      <c r="I26" s="56" t="s">
        <v>535</v>
      </c>
      <c r="J26" s="56" t="s">
        <v>580</v>
      </c>
      <c r="K26" s="56" t="s">
        <v>536</v>
      </c>
      <c r="L26" s="66"/>
      <c r="M26" s="56" t="s">
        <v>537</v>
      </c>
      <c r="N26" s="56" t="s">
        <v>535</v>
      </c>
      <c r="O26" s="56" t="s">
        <v>580</v>
      </c>
      <c r="P26" s="56" t="s">
        <v>536</v>
      </c>
      <c r="Q26" s="316"/>
      <c r="R26" s="56" t="s">
        <v>525</v>
      </c>
      <c r="S26" s="56" t="s">
        <v>526</v>
      </c>
      <c r="T26" s="56"/>
      <c r="U26" s="56" t="s">
        <v>527</v>
      </c>
      <c r="V26" s="66"/>
      <c r="W26" s="56" t="s">
        <v>525</v>
      </c>
      <c r="X26" s="56" t="s">
        <v>526</v>
      </c>
      <c r="Y26" s="56"/>
      <c r="Z26" s="56" t="s">
        <v>527</v>
      </c>
    </row>
    <row r="27" spans="1:26" s="16" customFormat="1">
      <c r="A27" s="54" t="s">
        <v>574</v>
      </c>
      <c r="B27" s="55">
        <v>1</v>
      </c>
      <c r="C27" s="55" t="s">
        <v>55</v>
      </c>
      <c r="D27" s="55" t="s">
        <v>608</v>
      </c>
      <c r="E27" s="55" t="s">
        <v>55</v>
      </c>
      <c r="F27" s="55" t="s">
        <v>524</v>
      </c>
      <c r="G27" s="316"/>
      <c r="H27" s="56" t="s">
        <v>537</v>
      </c>
      <c r="I27" s="56" t="s">
        <v>536</v>
      </c>
      <c r="J27" s="56" t="s">
        <v>580</v>
      </c>
      <c r="K27" s="56" t="s">
        <v>535</v>
      </c>
      <c r="L27" s="66"/>
      <c r="M27" s="56" t="s">
        <v>537</v>
      </c>
      <c r="N27" s="56" t="s">
        <v>536</v>
      </c>
      <c r="O27" s="56" t="s">
        <v>580</v>
      </c>
      <c r="P27" s="56" t="s">
        <v>535</v>
      </c>
      <c r="Q27" s="316"/>
      <c r="R27" s="56" t="s">
        <v>525</v>
      </c>
      <c r="S27" s="56" t="s">
        <v>527</v>
      </c>
      <c r="T27" s="56"/>
      <c r="U27" s="56" t="s">
        <v>526</v>
      </c>
      <c r="V27" s="66"/>
      <c r="W27" s="56" t="s">
        <v>525</v>
      </c>
      <c r="X27" s="56" t="s">
        <v>527</v>
      </c>
      <c r="Y27" s="56"/>
      <c r="Z27" s="56" t="s">
        <v>526</v>
      </c>
    </row>
    <row r="28" spans="1:26" s="16" customFormat="1">
      <c r="A28" s="54" t="s">
        <v>575</v>
      </c>
      <c r="B28" s="55">
        <v>1</v>
      </c>
      <c r="C28" s="55" t="s">
        <v>55</v>
      </c>
      <c r="D28" s="55" t="s">
        <v>611</v>
      </c>
      <c r="E28" s="55" t="s">
        <v>524</v>
      </c>
      <c r="F28" s="55" t="s">
        <v>55</v>
      </c>
      <c r="G28" s="316"/>
      <c r="H28" s="56" t="s">
        <v>581</v>
      </c>
      <c r="I28" s="56" t="s">
        <v>623</v>
      </c>
      <c r="J28" s="56" t="s">
        <v>580</v>
      </c>
      <c r="K28" s="56" t="s">
        <v>621</v>
      </c>
      <c r="L28" s="66"/>
      <c r="M28" s="56" t="s">
        <v>543</v>
      </c>
      <c r="N28" s="56" t="s">
        <v>623</v>
      </c>
      <c r="O28" s="56" t="s">
        <v>580</v>
      </c>
      <c r="P28" s="56" t="s">
        <v>621</v>
      </c>
      <c r="Q28" s="316"/>
      <c r="R28" s="56" t="s">
        <v>533</v>
      </c>
      <c r="S28" s="56" t="s">
        <v>622</v>
      </c>
      <c r="T28" s="56"/>
      <c r="U28" s="56" t="s">
        <v>620</v>
      </c>
      <c r="V28" s="66"/>
      <c r="W28" s="56" t="s">
        <v>533</v>
      </c>
      <c r="X28" s="56" t="s">
        <v>622</v>
      </c>
      <c r="Y28" s="56"/>
      <c r="Z28" s="56" t="s">
        <v>620</v>
      </c>
    </row>
    <row r="29" spans="1:26" s="16" customFormat="1">
      <c r="A29" s="54" t="s">
        <v>575</v>
      </c>
      <c r="B29" s="55">
        <v>1</v>
      </c>
      <c r="C29" s="55" t="s">
        <v>55</v>
      </c>
      <c r="D29" s="55" t="s">
        <v>612</v>
      </c>
      <c r="E29" s="55" t="s">
        <v>55</v>
      </c>
      <c r="F29" s="55" t="s">
        <v>524</v>
      </c>
      <c r="G29" s="316"/>
      <c r="H29" s="56" t="s">
        <v>581</v>
      </c>
      <c r="I29" s="56" t="s">
        <v>621</v>
      </c>
      <c r="J29" s="56" t="s">
        <v>580</v>
      </c>
      <c r="K29" s="56" t="s">
        <v>623</v>
      </c>
      <c r="L29" s="66"/>
      <c r="M29" s="56" t="s">
        <v>543</v>
      </c>
      <c r="N29" s="56" t="s">
        <v>621</v>
      </c>
      <c r="O29" s="56" t="s">
        <v>580</v>
      </c>
      <c r="P29" s="56" t="s">
        <v>623</v>
      </c>
      <c r="Q29" s="316"/>
      <c r="R29" s="56" t="s">
        <v>533</v>
      </c>
      <c r="S29" s="56" t="s">
        <v>620</v>
      </c>
      <c r="T29" s="56"/>
      <c r="U29" s="56" t="s">
        <v>622</v>
      </c>
      <c r="V29" s="66"/>
      <c r="W29" s="56" t="s">
        <v>533</v>
      </c>
      <c r="X29" s="56" t="s">
        <v>620</v>
      </c>
      <c r="Y29" s="56"/>
      <c r="Z29" s="56" t="s">
        <v>622</v>
      </c>
    </row>
    <row r="30" spans="1:26" s="16" customFormat="1">
      <c r="A30" s="54" t="s">
        <v>572</v>
      </c>
      <c r="B30" s="55">
        <v>1</v>
      </c>
      <c r="C30" s="55" t="s">
        <v>55</v>
      </c>
      <c r="D30" s="55" t="s">
        <v>562</v>
      </c>
      <c r="E30" s="54"/>
      <c r="F30" s="54"/>
      <c r="G30" s="316"/>
      <c r="H30" s="54" t="s">
        <v>547</v>
      </c>
      <c r="I30" s="54"/>
      <c r="J30" s="54" t="s">
        <v>563</v>
      </c>
      <c r="K30" s="54"/>
      <c r="L30" s="66"/>
      <c r="M30" s="54" t="s">
        <v>547</v>
      </c>
      <c r="N30" s="54"/>
      <c r="O30" s="54" t="s">
        <v>585</v>
      </c>
      <c r="P30" s="54"/>
      <c r="Q30" s="316"/>
      <c r="R30" s="54" t="s">
        <v>573</v>
      </c>
      <c r="S30" s="56"/>
      <c r="T30" s="54"/>
      <c r="U30" s="54"/>
      <c r="V30" s="66"/>
      <c r="W30" s="54" t="s">
        <v>573</v>
      </c>
      <c r="X30" s="56"/>
      <c r="Y30" s="54"/>
      <c r="Z30" s="54"/>
    </row>
    <row r="31" spans="1:26" s="16" customFormat="1">
      <c r="A31" s="54" t="s">
        <v>576</v>
      </c>
      <c r="B31" s="55">
        <v>1</v>
      </c>
      <c r="C31" s="55" t="s">
        <v>55</v>
      </c>
      <c r="D31" s="55" t="s">
        <v>562</v>
      </c>
      <c r="E31" s="54"/>
      <c r="F31" s="54"/>
      <c r="G31" s="316"/>
      <c r="H31" s="54" t="s">
        <v>547</v>
      </c>
      <c r="I31" s="54"/>
      <c r="J31" s="54" t="s">
        <v>563</v>
      </c>
      <c r="K31" s="54"/>
      <c r="L31" s="66"/>
      <c r="M31" s="54" t="s">
        <v>547</v>
      </c>
      <c r="N31" s="54"/>
      <c r="O31" s="54" t="s">
        <v>584</v>
      </c>
      <c r="P31" s="54"/>
      <c r="Q31" s="316"/>
      <c r="R31" s="54" t="s">
        <v>573</v>
      </c>
      <c r="S31" s="56"/>
      <c r="T31" s="54"/>
      <c r="U31" s="54"/>
      <c r="V31" s="66"/>
      <c r="W31" s="54" t="s">
        <v>573</v>
      </c>
      <c r="X31" s="56"/>
      <c r="Y31" s="54"/>
      <c r="Z31" s="54"/>
    </row>
    <row r="32" spans="1:26" s="16" customFormat="1">
      <c r="A32" s="59"/>
      <c r="B32" s="60"/>
      <c r="C32" s="60"/>
      <c r="D32" s="60"/>
      <c r="E32" s="59"/>
      <c r="F32" s="59"/>
      <c r="G32" s="68"/>
      <c r="H32" s="318" t="s">
        <v>598</v>
      </c>
      <c r="I32" s="319"/>
      <c r="J32" s="319"/>
      <c r="K32" s="320"/>
      <c r="L32" s="66"/>
      <c r="M32" s="321" t="s">
        <v>586</v>
      </c>
      <c r="N32" s="329"/>
      <c r="O32" s="329"/>
      <c r="P32" s="330"/>
      <c r="Q32" s="66"/>
      <c r="R32" s="318" t="s">
        <v>597</v>
      </c>
      <c r="S32" s="319"/>
      <c r="T32" s="319"/>
      <c r="U32" s="320"/>
      <c r="V32" s="66"/>
      <c r="W32" s="318" t="s">
        <v>592</v>
      </c>
      <c r="X32" s="319"/>
      <c r="Y32" s="319"/>
      <c r="Z32" s="320"/>
    </row>
    <row r="33" spans="1:26">
      <c r="A33" s="33" t="s">
        <v>523</v>
      </c>
      <c r="B33" s="332">
        <v>2</v>
      </c>
      <c r="C33" s="34" t="s">
        <v>524</v>
      </c>
      <c r="D33" s="34" t="s">
        <v>607</v>
      </c>
      <c r="E33" s="34" t="s">
        <v>524</v>
      </c>
      <c r="F33" s="34" t="s">
        <v>55</v>
      </c>
      <c r="G33" s="316"/>
      <c r="H33" s="33" t="s">
        <v>525</v>
      </c>
      <c r="I33" s="33" t="s">
        <v>526</v>
      </c>
      <c r="J33" s="33"/>
      <c r="K33" s="33" t="s">
        <v>527</v>
      </c>
      <c r="L33" s="66"/>
      <c r="M33" s="33" t="s">
        <v>525</v>
      </c>
      <c r="N33" s="33" t="s">
        <v>526</v>
      </c>
      <c r="O33" s="33"/>
      <c r="P33" s="33" t="s">
        <v>527</v>
      </c>
      <c r="Q33" s="316"/>
      <c r="R33" s="33" t="s">
        <v>525</v>
      </c>
      <c r="S33" s="33" t="s">
        <v>526</v>
      </c>
      <c r="T33" s="33"/>
      <c r="U33" s="33" t="s">
        <v>527</v>
      </c>
      <c r="V33" s="66"/>
      <c r="W33" s="33" t="s">
        <v>525</v>
      </c>
      <c r="X33" s="33" t="s">
        <v>526</v>
      </c>
      <c r="Y33" s="33"/>
      <c r="Z33" s="33" t="s">
        <v>527</v>
      </c>
    </row>
    <row r="34" spans="1:26">
      <c r="A34" s="33" t="s">
        <v>523</v>
      </c>
      <c r="B34" s="332"/>
      <c r="C34" s="34" t="s">
        <v>524</v>
      </c>
      <c r="D34" s="34" t="s">
        <v>608</v>
      </c>
      <c r="E34" s="34" t="s">
        <v>55</v>
      </c>
      <c r="F34" s="34" t="s">
        <v>524</v>
      </c>
      <c r="G34" s="316"/>
      <c r="H34" s="33" t="s">
        <v>525</v>
      </c>
      <c r="I34" s="33" t="s">
        <v>527</v>
      </c>
      <c r="J34" s="33"/>
      <c r="K34" s="33" t="s">
        <v>526</v>
      </c>
      <c r="L34" s="66"/>
      <c r="M34" s="33" t="s">
        <v>525</v>
      </c>
      <c r="N34" s="33" t="s">
        <v>527</v>
      </c>
      <c r="O34" s="33"/>
      <c r="P34" s="33" t="s">
        <v>526</v>
      </c>
      <c r="Q34" s="316"/>
      <c r="R34" s="33" t="s">
        <v>525</v>
      </c>
      <c r="S34" s="33" t="s">
        <v>527</v>
      </c>
      <c r="T34" s="33"/>
      <c r="U34" s="33" t="s">
        <v>526</v>
      </c>
      <c r="V34" s="66"/>
      <c r="W34" s="33" t="s">
        <v>525</v>
      </c>
      <c r="X34" s="33" t="s">
        <v>527</v>
      </c>
      <c r="Y34" s="33"/>
      <c r="Z34" s="33" t="s">
        <v>526</v>
      </c>
    </row>
    <row r="35" spans="1:26">
      <c r="A35" s="33" t="s">
        <v>528</v>
      </c>
      <c r="B35" s="332"/>
      <c r="C35" s="34" t="s">
        <v>524</v>
      </c>
      <c r="D35" s="34" t="s">
        <v>609</v>
      </c>
      <c r="E35" s="34" t="s">
        <v>524</v>
      </c>
      <c r="F35" s="34" t="s">
        <v>55</v>
      </c>
      <c r="G35" s="316"/>
      <c r="H35" s="33" t="s">
        <v>529</v>
      </c>
      <c r="I35" s="33" t="s">
        <v>530</v>
      </c>
      <c r="J35" s="33"/>
      <c r="K35" s="33" t="s">
        <v>531</v>
      </c>
      <c r="L35" s="66"/>
      <c r="M35" s="33" t="s">
        <v>529</v>
      </c>
      <c r="N35" s="33" t="s">
        <v>530</v>
      </c>
      <c r="O35" s="33"/>
      <c r="P35" s="33" t="s">
        <v>531</v>
      </c>
      <c r="Q35" s="316"/>
      <c r="R35" s="33" t="s">
        <v>529</v>
      </c>
      <c r="S35" s="33" t="s">
        <v>530</v>
      </c>
      <c r="T35" s="33"/>
      <c r="U35" s="33" t="s">
        <v>531</v>
      </c>
      <c r="V35" s="66"/>
      <c r="W35" s="33" t="s">
        <v>529</v>
      </c>
      <c r="X35" s="33" t="s">
        <v>530</v>
      </c>
      <c r="Y35" s="33"/>
      <c r="Z35" s="33" t="s">
        <v>531</v>
      </c>
    </row>
    <row r="36" spans="1:26">
      <c r="A36" s="33" t="s">
        <v>528</v>
      </c>
      <c r="B36" s="332"/>
      <c r="C36" s="34" t="s">
        <v>524</v>
      </c>
      <c r="D36" s="34" t="s">
        <v>610</v>
      </c>
      <c r="E36" s="34" t="s">
        <v>55</v>
      </c>
      <c r="F36" s="34" t="s">
        <v>524</v>
      </c>
      <c r="G36" s="316"/>
      <c r="H36" s="33" t="s">
        <v>529</v>
      </c>
      <c r="I36" s="33" t="s">
        <v>531</v>
      </c>
      <c r="J36" s="33"/>
      <c r="K36" s="33" t="s">
        <v>530</v>
      </c>
      <c r="L36" s="66"/>
      <c r="M36" s="33" t="s">
        <v>529</v>
      </c>
      <c r="N36" s="33" t="s">
        <v>531</v>
      </c>
      <c r="O36" s="33"/>
      <c r="P36" s="33" t="s">
        <v>530</v>
      </c>
      <c r="Q36" s="316"/>
      <c r="R36" s="33" t="s">
        <v>529</v>
      </c>
      <c r="S36" s="33" t="s">
        <v>531</v>
      </c>
      <c r="T36" s="33"/>
      <c r="U36" s="33" t="s">
        <v>530</v>
      </c>
      <c r="V36" s="66"/>
      <c r="W36" s="33" t="s">
        <v>529</v>
      </c>
      <c r="X36" s="33" t="s">
        <v>531</v>
      </c>
      <c r="Y36" s="33"/>
      <c r="Z36" s="33" t="s">
        <v>530</v>
      </c>
    </row>
    <row r="37" spans="1:26">
      <c r="A37" s="33" t="s">
        <v>532</v>
      </c>
      <c r="B37" s="332"/>
      <c r="C37" s="34" t="s">
        <v>524</v>
      </c>
      <c r="D37" s="34" t="s">
        <v>611</v>
      </c>
      <c r="E37" s="34" t="s">
        <v>524</v>
      </c>
      <c r="F37" s="34" t="s">
        <v>55</v>
      </c>
      <c r="G37" s="316"/>
      <c r="H37" s="33" t="s">
        <v>533</v>
      </c>
      <c r="I37" s="33" t="s">
        <v>622</v>
      </c>
      <c r="J37" s="33"/>
      <c r="K37" s="33" t="s">
        <v>620</v>
      </c>
      <c r="L37" s="66"/>
      <c r="M37" s="33" t="s">
        <v>533</v>
      </c>
      <c r="N37" s="33" t="s">
        <v>622</v>
      </c>
      <c r="O37" s="33"/>
      <c r="P37" s="33" t="s">
        <v>620</v>
      </c>
      <c r="Q37" s="316"/>
      <c r="R37" s="33" t="s">
        <v>533</v>
      </c>
      <c r="S37" s="33" t="s">
        <v>622</v>
      </c>
      <c r="T37" s="33"/>
      <c r="U37" s="33" t="s">
        <v>620</v>
      </c>
      <c r="V37" s="66"/>
      <c r="W37" s="33" t="s">
        <v>533</v>
      </c>
      <c r="X37" s="33" t="s">
        <v>622</v>
      </c>
      <c r="Y37" s="33"/>
      <c r="Z37" s="33" t="s">
        <v>620</v>
      </c>
    </row>
    <row r="38" spans="1:26">
      <c r="A38" s="33" t="s">
        <v>532</v>
      </c>
      <c r="B38" s="332"/>
      <c r="C38" s="34" t="s">
        <v>524</v>
      </c>
      <c r="D38" s="34" t="s">
        <v>612</v>
      </c>
      <c r="E38" s="34" t="s">
        <v>55</v>
      </c>
      <c r="F38" s="34" t="s">
        <v>524</v>
      </c>
      <c r="G38" s="316"/>
      <c r="H38" s="33" t="s">
        <v>533</v>
      </c>
      <c r="I38" s="33" t="s">
        <v>620</v>
      </c>
      <c r="J38" s="33"/>
      <c r="K38" s="33" t="s">
        <v>622</v>
      </c>
      <c r="L38" s="66"/>
      <c r="M38" s="33" t="s">
        <v>533</v>
      </c>
      <c r="N38" s="33" t="s">
        <v>620</v>
      </c>
      <c r="O38" s="33"/>
      <c r="P38" s="33" t="s">
        <v>622</v>
      </c>
      <c r="Q38" s="316"/>
      <c r="R38" s="33" t="s">
        <v>533</v>
      </c>
      <c r="S38" s="33" t="s">
        <v>620</v>
      </c>
      <c r="T38" s="33"/>
      <c r="U38" s="33" t="s">
        <v>622</v>
      </c>
      <c r="V38" s="66"/>
      <c r="W38" s="33" t="s">
        <v>533</v>
      </c>
      <c r="X38" s="33" t="s">
        <v>620</v>
      </c>
      <c r="Y38" s="33"/>
      <c r="Z38" s="33" t="s">
        <v>622</v>
      </c>
    </row>
    <row r="39" spans="1:26">
      <c r="A39" s="35" t="s">
        <v>534</v>
      </c>
      <c r="B39" s="333">
        <v>2</v>
      </c>
      <c r="C39" s="36" t="s">
        <v>55</v>
      </c>
      <c r="D39" s="37" t="s">
        <v>607</v>
      </c>
      <c r="E39" s="37" t="s">
        <v>524</v>
      </c>
      <c r="F39" s="37" t="s">
        <v>55</v>
      </c>
      <c r="G39" s="316"/>
      <c r="H39" s="35" t="s">
        <v>537</v>
      </c>
      <c r="I39" s="35" t="s">
        <v>535</v>
      </c>
      <c r="J39" s="35" t="s">
        <v>563</v>
      </c>
      <c r="K39" s="35" t="s">
        <v>536</v>
      </c>
      <c r="L39" s="66"/>
      <c r="M39" s="35" t="s">
        <v>556</v>
      </c>
      <c r="N39" s="35" t="s">
        <v>535</v>
      </c>
      <c r="O39" s="35" t="s">
        <v>566</v>
      </c>
      <c r="P39" s="35" t="s">
        <v>536</v>
      </c>
      <c r="Q39" s="316"/>
      <c r="R39" s="35" t="s">
        <v>525</v>
      </c>
      <c r="S39" s="35" t="s">
        <v>526</v>
      </c>
      <c r="T39" s="35"/>
      <c r="U39" s="35" t="s">
        <v>527</v>
      </c>
      <c r="V39" s="66"/>
      <c r="W39" s="35" t="s">
        <v>525</v>
      </c>
      <c r="X39" s="35" t="s">
        <v>526</v>
      </c>
      <c r="Y39" s="35"/>
      <c r="Z39" s="35" t="s">
        <v>527</v>
      </c>
    </row>
    <row r="40" spans="1:26">
      <c r="A40" s="35" t="s">
        <v>534</v>
      </c>
      <c r="B40" s="333"/>
      <c r="C40" s="36" t="s">
        <v>55</v>
      </c>
      <c r="D40" s="37" t="s">
        <v>608</v>
      </c>
      <c r="E40" s="37" t="s">
        <v>55</v>
      </c>
      <c r="F40" s="37" t="s">
        <v>524</v>
      </c>
      <c r="G40" s="316"/>
      <c r="H40" s="35" t="s">
        <v>537</v>
      </c>
      <c r="I40" s="35" t="s">
        <v>536</v>
      </c>
      <c r="J40" s="35" t="s">
        <v>563</v>
      </c>
      <c r="K40" s="35" t="s">
        <v>535</v>
      </c>
      <c r="L40" s="66"/>
      <c r="M40" s="35" t="s">
        <v>556</v>
      </c>
      <c r="N40" s="35" t="s">
        <v>536</v>
      </c>
      <c r="O40" s="35" t="s">
        <v>566</v>
      </c>
      <c r="P40" s="35" t="s">
        <v>535</v>
      </c>
      <c r="Q40" s="316"/>
      <c r="R40" s="35" t="s">
        <v>525</v>
      </c>
      <c r="S40" s="35" t="s">
        <v>527</v>
      </c>
      <c r="T40" s="35"/>
      <c r="U40" s="35" t="s">
        <v>526</v>
      </c>
      <c r="V40" s="66"/>
      <c r="W40" s="35" t="s">
        <v>525</v>
      </c>
      <c r="X40" s="35" t="s">
        <v>527</v>
      </c>
      <c r="Y40" s="35"/>
      <c r="Z40" s="35" t="s">
        <v>526</v>
      </c>
    </row>
    <row r="41" spans="1:26">
      <c r="A41" s="35" t="s">
        <v>538</v>
      </c>
      <c r="B41" s="333"/>
      <c r="C41" s="36" t="s">
        <v>55</v>
      </c>
      <c r="D41" s="37" t="s">
        <v>609</v>
      </c>
      <c r="E41" s="37" t="s">
        <v>524</v>
      </c>
      <c r="F41" s="37" t="s">
        <v>55</v>
      </c>
      <c r="G41" s="316"/>
      <c r="H41" s="35" t="s">
        <v>541</v>
      </c>
      <c r="I41" s="35" t="s">
        <v>539</v>
      </c>
      <c r="J41" s="35" t="s">
        <v>563</v>
      </c>
      <c r="K41" s="35" t="s">
        <v>540</v>
      </c>
      <c r="L41" s="66"/>
      <c r="M41" s="35" t="s">
        <v>557</v>
      </c>
      <c r="N41" s="35" t="s">
        <v>539</v>
      </c>
      <c r="O41" s="35" t="s">
        <v>567</v>
      </c>
      <c r="P41" s="35" t="s">
        <v>540</v>
      </c>
      <c r="Q41" s="316"/>
      <c r="R41" s="35" t="s">
        <v>529</v>
      </c>
      <c r="S41" s="35" t="s">
        <v>530</v>
      </c>
      <c r="T41" s="35"/>
      <c r="U41" s="35" t="s">
        <v>531</v>
      </c>
      <c r="V41" s="66"/>
      <c r="W41" s="35" t="s">
        <v>529</v>
      </c>
      <c r="X41" s="35" t="s">
        <v>530</v>
      </c>
      <c r="Y41" s="35"/>
      <c r="Z41" s="35" t="s">
        <v>531</v>
      </c>
    </row>
    <row r="42" spans="1:26">
      <c r="A42" s="35" t="s">
        <v>538</v>
      </c>
      <c r="B42" s="333"/>
      <c r="C42" s="36" t="s">
        <v>55</v>
      </c>
      <c r="D42" s="37" t="s">
        <v>610</v>
      </c>
      <c r="E42" s="37" t="s">
        <v>55</v>
      </c>
      <c r="F42" s="37" t="s">
        <v>524</v>
      </c>
      <c r="G42" s="316"/>
      <c r="H42" s="35" t="s">
        <v>541</v>
      </c>
      <c r="I42" s="35" t="s">
        <v>540</v>
      </c>
      <c r="J42" s="35" t="s">
        <v>563</v>
      </c>
      <c r="K42" s="35" t="s">
        <v>539</v>
      </c>
      <c r="L42" s="66"/>
      <c r="M42" s="35" t="s">
        <v>557</v>
      </c>
      <c r="N42" s="35" t="s">
        <v>540</v>
      </c>
      <c r="O42" s="35" t="s">
        <v>567</v>
      </c>
      <c r="P42" s="35" t="s">
        <v>539</v>
      </c>
      <c r="Q42" s="316"/>
      <c r="R42" s="35" t="s">
        <v>529</v>
      </c>
      <c r="S42" s="35" t="s">
        <v>531</v>
      </c>
      <c r="T42" s="35"/>
      <c r="U42" s="35" t="s">
        <v>530</v>
      </c>
      <c r="V42" s="66"/>
      <c r="W42" s="35" t="s">
        <v>529</v>
      </c>
      <c r="X42" s="35" t="s">
        <v>531</v>
      </c>
      <c r="Y42" s="35"/>
      <c r="Z42" s="35" t="s">
        <v>530</v>
      </c>
    </row>
    <row r="43" spans="1:26">
      <c r="A43" s="35" t="s">
        <v>542</v>
      </c>
      <c r="B43" s="333"/>
      <c r="C43" s="36" t="s">
        <v>55</v>
      </c>
      <c r="D43" s="37" t="s">
        <v>611</v>
      </c>
      <c r="E43" s="37" t="s">
        <v>524</v>
      </c>
      <c r="F43" s="37" t="s">
        <v>55</v>
      </c>
      <c r="G43" s="316"/>
      <c r="H43" s="35" t="s">
        <v>543</v>
      </c>
      <c r="I43" s="35" t="s">
        <v>623</v>
      </c>
      <c r="J43" s="35" t="s">
        <v>563</v>
      </c>
      <c r="K43" s="35" t="s">
        <v>621</v>
      </c>
      <c r="L43" s="66"/>
      <c r="M43" s="35" t="s">
        <v>558</v>
      </c>
      <c r="N43" s="35" t="s">
        <v>623</v>
      </c>
      <c r="O43" s="35" t="s">
        <v>568</v>
      </c>
      <c r="P43" s="35" t="s">
        <v>621</v>
      </c>
      <c r="Q43" s="316"/>
      <c r="R43" s="35" t="s">
        <v>533</v>
      </c>
      <c r="S43" s="35" t="s">
        <v>622</v>
      </c>
      <c r="T43" s="35"/>
      <c r="U43" s="35" t="s">
        <v>620</v>
      </c>
      <c r="V43" s="66"/>
      <c r="W43" s="35" t="s">
        <v>533</v>
      </c>
      <c r="X43" s="35" t="s">
        <v>622</v>
      </c>
      <c r="Y43" s="35"/>
      <c r="Z43" s="35" t="s">
        <v>620</v>
      </c>
    </row>
    <row r="44" spans="1:26">
      <c r="A44" s="35" t="s">
        <v>542</v>
      </c>
      <c r="B44" s="333"/>
      <c r="C44" s="36" t="s">
        <v>55</v>
      </c>
      <c r="D44" s="37" t="s">
        <v>612</v>
      </c>
      <c r="E44" s="37" t="s">
        <v>55</v>
      </c>
      <c r="F44" s="37" t="s">
        <v>524</v>
      </c>
      <c r="G44" s="316"/>
      <c r="H44" s="35" t="s">
        <v>543</v>
      </c>
      <c r="I44" s="35" t="s">
        <v>621</v>
      </c>
      <c r="J44" s="35" t="s">
        <v>563</v>
      </c>
      <c r="K44" s="35" t="s">
        <v>623</v>
      </c>
      <c r="L44" s="66"/>
      <c r="M44" s="35" t="s">
        <v>558</v>
      </c>
      <c r="N44" s="35" t="s">
        <v>621</v>
      </c>
      <c r="O44" s="35" t="s">
        <v>568</v>
      </c>
      <c r="P44" s="35" t="s">
        <v>623</v>
      </c>
      <c r="Q44" s="316"/>
      <c r="R44" s="35" t="s">
        <v>533</v>
      </c>
      <c r="S44" s="35" t="s">
        <v>620</v>
      </c>
      <c r="T44" s="35"/>
      <c r="U44" s="35" t="s">
        <v>622</v>
      </c>
      <c r="V44" s="66"/>
      <c r="W44" s="35" t="s">
        <v>533</v>
      </c>
      <c r="X44" s="35" t="s">
        <v>620</v>
      </c>
      <c r="Y44" s="35"/>
      <c r="Z44" s="35" t="s">
        <v>622</v>
      </c>
    </row>
    <row r="45" spans="1:26">
      <c r="A45" s="38" t="s">
        <v>544</v>
      </c>
      <c r="B45" s="331">
        <v>2</v>
      </c>
      <c r="C45" s="39" t="s">
        <v>55</v>
      </c>
      <c r="D45" s="40"/>
      <c r="E45" s="40"/>
      <c r="F45" s="40"/>
      <c r="G45" s="316"/>
      <c r="H45" s="38" t="s">
        <v>547</v>
      </c>
      <c r="I45" s="38"/>
      <c r="J45" s="38" t="s">
        <v>563</v>
      </c>
      <c r="K45" s="38"/>
      <c r="L45" s="66"/>
      <c r="M45" s="38" t="s">
        <v>545</v>
      </c>
      <c r="N45" s="38"/>
      <c r="O45" s="38" t="s">
        <v>570</v>
      </c>
      <c r="P45" s="38"/>
      <c r="Q45" s="316"/>
      <c r="R45" s="38" t="s">
        <v>573</v>
      </c>
      <c r="S45" s="38"/>
      <c r="T45" s="38"/>
      <c r="U45" s="38"/>
      <c r="V45" s="66"/>
      <c r="W45" s="38" t="s">
        <v>573</v>
      </c>
      <c r="X45" s="38"/>
      <c r="Y45" s="38"/>
      <c r="Z45" s="38"/>
    </row>
    <row r="46" spans="1:26">
      <c r="A46" s="38" t="s">
        <v>548</v>
      </c>
      <c r="B46" s="331"/>
      <c r="C46" s="39" t="s">
        <v>55</v>
      </c>
      <c r="D46" s="40"/>
      <c r="E46" s="40"/>
      <c r="F46" s="40"/>
      <c r="G46" s="316"/>
      <c r="H46" s="38" t="s">
        <v>547</v>
      </c>
      <c r="I46" s="38"/>
      <c r="J46" s="38" t="s">
        <v>563</v>
      </c>
      <c r="K46" s="38"/>
      <c r="L46" s="66"/>
      <c r="M46" s="38" t="s">
        <v>545</v>
      </c>
      <c r="N46" s="38"/>
      <c r="O46" s="38" t="s">
        <v>571</v>
      </c>
      <c r="P46" s="38"/>
      <c r="Q46" s="316"/>
      <c r="R46" s="38" t="s">
        <v>573</v>
      </c>
      <c r="S46" s="38"/>
      <c r="T46" s="38"/>
      <c r="U46" s="38"/>
      <c r="V46" s="66"/>
      <c r="W46" s="38" t="s">
        <v>573</v>
      </c>
      <c r="X46" s="38"/>
      <c r="Y46" s="38"/>
      <c r="Z46" s="38"/>
    </row>
    <row r="47" spans="1:26">
      <c r="A47" s="41" t="s">
        <v>549</v>
      </c>
      <c r="B47" s="327">
        <v>2</v>
      </c>
      <c r="C47" s="42" t="s">
        <v>55</v>
      </c>
      <c r="D47" s="43"/>
      <c r="E47" s="43"/>
      <c r="F47" s="43"/>
      <c r="G47" s="316"/>
      <c r="H47" s="41" t="s">
        <v>547</v>
      </c>
      <c r="I47" s="41"/>
      <c r="J47" s="41" t="s">
        <v>563</v>
      </c>
      <c r="K47" s="41"/>
      <c r="L47" s="66"/>
      <c r="M47" s="41" t="s">
        <v>545</v>
      </c>
      <c r="N47" s="41"/>
      <c r="O47" s="41" t="s">
        <v>577</v>
      </c>
      <c r="P47" s="41"/>
      <c r="Q47" s="316"/>
      <c r="R47" s="41" t="s">
        <v>573</v>
      </c>
      <c r="S47" s="41"/>
      <c r="T47" s="41"/>
      <c r="U47" s="41"/>
      <c r="V47" s="66"/>
      <c r="W47" s="41" t="s">
        <v>573</v>
      </c>
      <c r="X47" s="41"/>
      <c r="Y47" s="41"/>
      <c r="Z47" s="41"/>
    </row>
    <row r="48" spans="1:26">
      <c r="A48" s="41" t="s">
        <v>550</v>
      </c>
      <c r="B48" s="327"/>
      <c r="C48" s="42" t="s">
        <v>55</v>
      </c>
      <c r="D48" s="43"/>
      <c r="E48" s="43"/>
      <c r="F48" s="43"/>
      <c r="G48" s="316"/>
      <c r="H48" s="41" t="s">
        <v>547</v>
      </c>
      <c r="I48" s="41"/>
      <c r="J48" s="41" t="s">
        <v>563</v>
      </c>
      <c r="K48" s="41"/>
      <c r="L48" s="66"/>
      <c r="M48" s="41" t="s">
        <v>545</v>
      </c>
      <c r="N48" s="41"/>
      <c r="O48" s="41" t="s">
        <v>578</v>
      </c>
      <c r="P48" s="41"/>
      <c r="Q48" s="316"/>
      <c r="R48" s="41" t="s">
        <v>573</v>
      </c>
      <c r="S48" s="41"/>
      <c r="T48" s="41"/>
      <c r="U48" s="41"/>
      <c r="V48" s="66"/>
      <c r="W48" s="41" t="s">
        <v>573</v>
      </c>
      <c r="X48" s="41"/>
      <c r="Y48" s="41"/>
      <c r="Z48" s="41"/>
    </row>
    <row r="49" spans="1:26">
      <c r="A49" s="44" t="s">
        <v>551</v>
      </c>
      <c r="B49" s="45">
        <v>2</v>
      </c>
      <c r="C49" s="46" t="s">
        <v>55</v>
      </c>
      <c r="D49" s="45"/>
      <c r="E49" s="45"/>
      <c r="F49" s="45"/>
      <c r="G49" s="316"/>
      <c r="H49" s="47" t="s">
        <v>547</v>
      </c>
      <c r="I49" s="47"/>
      <c r="J49" s="47" t="s">
        <v>563</v>
      </c>
      <c r="K49" s="47"/>
      <c r="L49" s="66"/>
      <c r="M49" s="47"/>
      <c r="N49" s="47"/>
      <c r="O49" s="47" t="s">
        <v>587</v>
      </c>
      <c r="P49" s="47"/>
      <c r="Q49" s="316"/>
      <c r="R49" s="47" t="s">
        <v>573</v>
      </c>
      <c r="S49" s="47"/>
      <c r="T49" s="47"/>
      <c r="U49" s="47"/>
      <c r="V49" s="66"/>
      <c r="W49" s="47" t="s">
        <v>573</v>
      </c>
      <c r="X49" s="47"/>
      <c r="Y49" s="47"/>
      <c r="Z49" s="47"/>
    </row>
    <row r="50" spans="1:26">
      <c r="A50" s="48" t="s">
        <v>606</v>
      </c>
      <c r="B50" s="328">
        <v>2</v>
      </c>
      <c r="C50" s="49" t="s">
        <v>524</v>
      </c>
      <c r="D50" s="49"/>
      <c r="E50" s="49"/>
      <c r="F50" s="49"/>
      <c r="G50" s="316"/>
      <c r="H50" s="48" t="s">
        <v>605</v>
      </c>
      <c r="I50" s="48" t="s">
        <v>615</v>
      </c>
      <c r="J50" s="48" t="s">
        <v>603</v>
      </c>
      <c r="K50" s="48" t="s">
        <v>618</v>
      </c>
      <c r="L50" s="66"/>
      <c r="M50" s="48" t="s">
        <v>605</v>
      </c>
      <c r="N50" s="48" t="s">
        <v>614</v>
      </c>
      <c r="O50" s="48" t="s">
        <v>603</v>
      </c>
      <c r="P50" s="48" t="s">
        <v>617</v>
      </c>
      <c r="Q50" s="316"/>
      <c r="R50" s="48" t="s">
        <v>605</v>
      </c>
      <c r="S50" s="48" t="s">
        <v>619</v>
      </c>
      <c r="T50" s="48" t="s">
        <v>603</v>
      </c>
      <c r="U50" s="48" t="s">
        <v>613</v>
      </c>
      <c r="V50" s="66"/>
      <c r="W50" s="48" t="s">
        <v>605</v>
      </c>
      <c r="X50" s="48" t="s">
        <v>619</v>
      </c>
      <c r="Y50" s="48" t="s">
        <v>603</v>
      </c>
      <c r="Z50" s="48" t="s">
        <v>613</v>
      </c>
    </row>
    <row r="51" spans="1:26" s="16" customFormat="1">
      <c r="A51" s="48" t="s">
        <v>604</v>
      </c>
      <c r="B51" s="328"/>
      <c r="C51" s="49"/>
      <c r="D51" s="49" t="s">
        <v>616</v>
      </c>
      <c r="E51" s="49"/>
      <c r="F51" s="49"/>
      <c r="G51" s="316"/>
      <c r="H51" s="48" t="s">
        <v>605</v>
      </c>
      <c r="I51" s="48" t="s">
        <v>614</v>
      </c>
      <c r="J51" s="48" t="s">
        <v>603</v>
      </c>
      <c r="K51" s="48" t="s">
        <v>617</v>
      </c>
      <c r="L51" s="66"/>
      <c r="M51" s="48" t="s">
        <v>605</v>
      </c>
      <c r="N51" s="48" t="s">
        <v>614</v>
      </c>
      <c r="O51" s="48" t="s">
        <v>603</v>
      </c>
      <c r="P51" s="48" t="s">
        <v>617</v>
      </c>
      <c r="Q51" s="316"/>
      <c r="R51" s="48" t="s">
        <v>605</v>
      </c>
      <c r="S51" s="48" t="s">
        <v>617</v>
      </c>
      <c r="T51" s="48" t="s">
        <v>603</v>
      </c>
      <c r="U51" s="48" t="s">
        <v>614</v>
      </c>
      <c r="V51" s="66"/>
      <c r="W51" s="48" t="s">
        <v>605</v>
      </c>
      <c r="X51" s="48" t="s">
        <v>617</v>
      </c>
      <c r="Y51" s="48" t="s">
        <v>603</v>
      </c>
      <c r="Z51" s="48" t="s">
        <v>614</v>
      </c>
    </row>
    <row r="52" spans="1:26">
      <c r="A52" s="50" t="s">
        <v>552</v>
      </c>
      <c r="B52" s="51">
        <v>2</v>
      </c>
      <c r="C52" s="51" t="s">
        <v>524</v>
      </c>
      <c r="D52" s="51"/>
      <c r="E52" s="51"/>
      <c r="F52" s="51"/>
      <c r="G52" s="316"/>
      <c r="H52" s="50" t="s">
        <v>569</v>
      </c>
      <c r="I52" s="50"/>
      <c r="J52" s="50"/>
      <c r="K52" s="50"/>
      <c r="L52" s="66"/>
      <c r="M52" s="50" t="s">
        <v>569</v>
      </c>
      <c r="N52" s="50"/>
      <c r="O52" s="50"/>
      <c r="P52" s="50"/>
      <c r="Q52" s="316"/>
      <c r="R52" s="50" t="s">
        <v>573</v>
      </c>
      <c r="S52" s="50"/>
      <c r="T52" s="50"/>
      <c r="U52" s="50"/>
      <c r="V52" s="66"/>
      <c r="W52" s="50" t="s">
        <v>573</v>
      </c>
      <c r="X52" s="50"/>
      <c r="Y52" s="50"/>
      <c r="Z52" s="50"/>
    </row>
    <row r="53" spans="1:26">
      <c r="A53" s="52" t="s">
        <v>553</v>
      </c>
      <c r="B53" s="53">
        <v>2</v>
      </c>
      <c r="C53" s="53" t="s">
        <v>524</v>
      </c>
      <c r="D53" s="53"/>
      <c r="E53" s="53"/>
      <c r="F53" s="53"/>
      <c r="G53" s="316"/>
      <c r="H53" s="52" t="s">
        <v>573</v>
      </c>
      <c r="I53" s="52"/>
      <c r="J53" s="58"/>
      <c r="K53" s="52"/>
      <c r="L53" s="66"/>
      <c r="M53" s="52" t="s">
        <v>554</v>
      </c>
      <c r="N53" s="52"/>
      <c r="O53" s="52" t="s">
        <v>555</v>
      </c>
      <c r="P53" s="52"/>
      <c r="Q53" s="316"/>
      <c r="R53" s="52" t="s">
        <v>573</v>
      </c>
      <c r="S53" s="52"/>
      <c r="T53" s="52"/>
      <c r="U53" s="52"/>
      <c r="V53" s="66"/>
      <c r="W53" s="52" t="s">
        <v>573</v>
      </c>
      <c r="X53" s="52"/>
      <c r="Y53" s="52"/>
      <c r="Z53" s="52"/>
    </row>
    <row r="54" spans="1:26" s="16" customFormat="1">
      <c r="A54" s="54" t="s">
        <v>574</v>
      </c>
      <c r="B54" s="55">
        <v>2</v>
      </c>
      <c r="C54" s="55" t="s">
        <v>55</v>
      </c>
      <c r="D54" s="55" t="s">
        <v>607</v>
      </c>
      <c r="E54" s="55" t="s">
        <v>524</v>
      </c>
      <c r="F54" s="55" t="s">
        <v>55</v>
      </c>
      <c r="G54" s="316"/>
      <c r="H54" s="56" t="s">
        <v>537</v>
      </c>
      <c r="I54" s="56" t="s">
        <v>535</v>
      </c>
      <c r="J54" s="56" t="s">
        <v>580</v>
      </c>
      <c r="K54" s="56" t="s">
        <v>536</v>
      </c>
      <c r="L54" s="66"/>
      <c r="M54" s="56" t="s">
        <v>556</v>
      </c>
      <c r="N54" s="56" t="s">
        <v>535</v>
      </c>
      <c r="O54" s="56" t="s">
        <v>546</v>
      </c>
      <c r="P54" s="56" t="s">
        <v>536</v>
      </c>
      <c r="Q54" s="316"/>
      <c r="R54" s="56" t="s">
        <v>525</v>
      </c>
      <c r="S54" s="56" t="s">
        <v>526</v>
      </c>
      <c r="T54" s="56"/>
      <c r="U54" s="56" t="s">
        <v>527</v>
      </c>
      <c r="V54" s="66"/>
      <c r="W54" s="56" t="s">
        <v>525</v>
      </c>
      <c r="X54" s="56" t="s">
        <v>526</v>
      </c>
      <c r="Y54" s="56"/>
      <c r="Z54" s="56" t="s">
        <v>527</v>
      </c>
    </row>
    <row r="55" spans="1:26" s="16" customFormat="1">
      <c r="A55" s="54" t="s">
        <v>574</v>
      </c>
      <c r="B55" s="55">
        <v>2</v>
      </c>
      <c r="C55" s="55" t="s">
        <v>55</v>
      </c>
      <c r="D55" s="55" t="s">
        <v>608</v>
      </c>
      <c r="E55" s="55" t="s">
        <v>55</v>
      </c>
      <c r="F55" s="55" t="s">
        <v>524</v>
      </c>
      <c r="G55" s="316"/>
      <c r="H55" s="56" t="s">
        <v>537</v>
      </c>
      <c r="I55" s="56" t="s">
        <v>536</v>
      </c>
      <c r="J55" s="56" t="s">
        <v>580</v>
      </c>
      <c r="K55" s="56" t="s">
        <v>535</v>
      </c>
      <c r="L55" s="66"/>
      <c r="M55" s="56" t="s">
        <v>556</v>
      </c>
      <c r="N55" s="56" t="s">
        <v>536</v>
      </c>
      <c r="O55" s="56" t="s">
        <v>546</v>
      </c>
      <c r="P55" s="56" t="s">
        <v>535</v>
      </c>
      <c r="Q55" s="316"/>
      <c r="R55" s="56" t="s">
        <v>525</v>
      </c>
      <c r="S55" s="56" t="s">
        <v>527</v>
      </c>
      <c r="T55" s="56"/>
      <c r="U55" s="56" t="s">
        <v>526</v>
      </c>
      <c r="V55" s="66"/>
      <c r="W55" s="56" t="s">
        <v>525</v>
      </c>
      <c r="X55" s="56" t="s">
        <v>527</v>
      </c>
      <c r="Y55" s="56"/>
      <c r="Z55" s="56" t="s">
        <v>526</v>
      </c>
    </row>
    <row r="56" spans="1:26" s="16" customFormat="1">
      <c r="A56" s="54" t="s">
        <v>575</v>
      </c>
      <c r="B56" s="55">
        <v>2</v>
      </c>
      <c r="C56" s="55" t="s">
        <v>55</v>
      </c>
      <c r="D56" s="55" t="s">
        <v>611</v>
      </c>
      <c r="E56" s="55" t="s">
        <v>524</v>
      </c>
      <c r="F56" s="55" t="s">
        <v>55</v>
      </c>
      <c r="G56" s="316"/>
      <c r="H56" s="56" t="s">
        <v>543</v>
      </c>
      <c r="I56" s="56" t="s">
        <v>623</v>
      </c>
      <c r="J56" s="56" t="s">
        <v>580</v>
      </c>
      <c r="K56" s="56" t="s">
        <v>621</v>
      </c>
      <c r="L56" s="66"/>
      <c r="M56" s="56" t="s">
        <v>558</v>
      </c>
      <c r="N56" s="56" t="s">
        <v>623</v>
      </c>
      <c r="O56" s="56" t="s">
        <v>546</v>
      </c>
      <c r="P56" s="56" t="s">
        <v>621</v>
      </c>
      <c r="Q56" s="316"/>
      <c r="R56" s="56" t="s">
        <v>533</v>
      </c>
      <c r="S56" s="56" t="s">
        <v>622</v>
      </c>
      <c r="T56" s="56"/>
      <c r="U56" s="56" t="s">
        <v>620</v>
      </c>
      <c r="V56" s="66"/>
      <c r="W56" s="56" t="s">
        <v>533</v>
      </c>
      <c r="X56" s="56" t="s">
        <v>622</v>
      </c>
      <c r="Y56" s="56"/>
      <c r="Z56" s="56" t="s">
        <v>620</v>
      </c>
    </row>
    <row r="57" spans="1:26" s="16" customFormat="1">
      <c r="A57" s="54" t="s">
        <v>575</v>
      </c>
      <c r="B57" s="55">
        <v>2</v>
      </c>
      <c r="C57" s="55" t="s">
        <v>55</v>
      </c>
      <c r="D57" s="55" t="s">
        <v>612</v>
      </c>
      <c r="E57" s="55" t="s">
        <v>55</v>
      </c>
      <c r="F57" s="55" t="s">
        <v>524</v>
      </c>
      <c r="G57" s="316"/>
      <c r="H57" s="56" t="s">
        <v>543</v>
      </c>
      <c r="I57" s="56" t="s">
        <v>621</v>
      </c>
      <c r="J57" s="56" t="s">
        <v>580</v>
      </c>
      <c r="K57" s="56" t="s">
        <v>623</v>
      </c>
      <c r="L57" s="66"/>
      <c r="M57" s="56" t="s">
        <v>558</v>
      </c>
      <c r="N57" s="56" t="s">
        <v>621</v>
      </c>
      <c r="O57" s="56" t="s">
        <v>546</v>
      </c>
      <c r="P57" s="56" t="s">
        <v>623</v>
      </c>
      <c r="Q57" s="316"/>
      <c r="R57" s="56" t="s">
        <v>533</v>
      </c>
      <c r="S57" s="56" t="s">
        <v>620</v>
      </c>
      <c r="T57" s="56"/>
      <c r="U57" s="56" t="s">
        <v>622</v>
      </c>
      <c r="V57" s="66"/>
      <c r="W57" s="56" t="s">
        <v>533</v>
      </c>
      <c r="X57" s="56" t="s">
        <v>620</v>
      </c>
      <c r="Y57" s="56"/>
      <c r="Z57" s="56" t="s">
        <v>622</v>
      </c>
    </row>
    <row r="58" spans="1:26" s="16" customFormat="1">
      <c r="A58" s="54" t="s">
        <v>572</v>
      </c>
      <c r="B58" s="55">
        <v>2</v>
      </c>
      <c r="C58" s="55" t="s">
        <v>55</v>
      </c>
      <c r="D58" s="55" t="s">
        <v>562</v>
      </c>
      <c r="E58" s="54"/>
      <c r="F58" s="54"/>
      <c r="G58" s="316"/>
      <c r="H58" s="54" t="s">
        <v>547</v>
      </c>
      <c r="I58" s="54"/>
      <c r="J58" s="54" t="s">
        <v>585</v>
      </c>
      <c r="K58" s="54"/>
      <c r="L58" s="66"/>
      <c r="M58" s="54" t="s">
        <v>564</v>
      </c>
      <c r="N58" s="54"/>
      <c r="O58" s="54" t="s">
        <v>563</v>
      </c>
      <c r="P58" s="54"/>
      <c r="Q58" s="316"/>
      <c r="R58" s="54" t="s">
        <v>573</v>
      </c>
      <c r="S58" s="56"/>
      <c r="T58" s="54"/>
      <c r="U58" s="54"/>
      <c r="V58" s="66"/>
      <c r="W58" s="54" t="s">
        <v>573</v>
      </c>
      <c r="X58" s="56"/>
      <c r="Y58" s="54"/>
      <c r="Z58" s="54"/>
    </row>
    <row r="59" spans="1:26" s="16" customFormat="1">
      <c r="A59" s="54" t="s">
        <v>576</v>
      </c>
      <c r="B59" s="55">
        <v>2</v>
      </c>
      <c r="C59" s="55" t="s">
        <v>55</v>
      </c>
      <c r="D59" s="55" t="s">
        <v>562</v>
      </c>
      <c r="E59" s="54"/>
      <c r="F59" s="54"/>
      <c r="G59" s="316"/>
      <c r="H59" s="54" t="s">
        <v>547</v>
      </c>
      <c r="I59" s="54"/>
      <c r="J59" s="54" t="s">
        <v>584</v>
      </c>
      <c r="K59" s="54"/>
      <c r="L59" s="66"/>
      <c r="M59" s="54" t="s">
        <v>564</v>
      </c>
      <c r="N59" s="54"/>
      <c r="O59" s="54" t="s">
        <v>563</v>
      </c>
      <c r="P59" s="54"/>
      <c r="Q59" s="316"/>
      <c r="R59" s="54" t="s">
        <v>573</v>
      </c>
      <c r="S59" s="56"/>
      <c r="T59" s="54"/>
      <c r="U59" s="54"/>
      <c r="V59" s="66"/>
      <c r="W59" s="54" t="s">
        <v>573</v>
      </c>
      <c r="X59" s="56"/>
      <c r="Y59" s="54"/>
      <c r="Z59" s="54"/>
    </row>
    <row r="60" spans="1:26" s="16" customFormat="1">
      <c r="A60" s="59"/>
      <c r="B60" s="60"/>
      <c r="C60" s="60"/>
      <c r="D60" s="60"/>
      <c r="E60" s="59"/>
      <c r="F60" s="59"/>
      <c r="G60" s="68"/>
      <c r="H60" s="318" t="s">
        <v>599</v>
      </c>
      <c r="I60" s="319"/>
      <c r="J60" s="319"/>
      <c r="K60" s="320"/>
      <c r="L60" s="66"/>
      <c r="M60" s="318" t="s">
        <v>601</v>
      </c>
      <c r="N60" s="319"/>
      <c r="O60" s="319"/>
      <c r="P60" s="320"/>
      <c r="Q60" s="66"/>
      <c r="R60" s="318" t="s">
        <v>595</v>
      </c>
      <c r="S60" s="319"/>
      <c r="T60" s="319"/>
      <c r="U60" s="320"/>
      <c r="V60" s="66"/>
      <c r="W60" s="318" t="s">
        <v>593</v>
      </c>
      <c r="X60" s="319"/>
      <c r="Y60" s="319"/>
      <c r="Z60" s="320"/>
    </row>
    <row r="61" spans="1:26">
      <c r="A61" s="33" t="s">
        <v>523</v>
      </c>
      <c r="B61" s="332">
        <v>3</v>
      </c>
      <c r="C61" s="34" t="s">
        <v>524</v>
      </c>
      <c r="D61" s="34" t="s">
        <v>607</v>
      </c>
      <c r="E61" s="34" t="s">
        <v>524</v>
      </c>
      <c r="F61" s="34" t="s">
        <v>55</v>
      </c>
      <c r="G61" s="316"/>
      <c r="H61" s="33" t="s">
        <v>525</v>
      </c>
      <c r="I61" s="33" t="s">
        <v>526</v>
      </c>
      <c r="J61" s="33"/>
      <c r="K61" s="33" t="s">
        <v>527</v>
      </c>
      <c r="L61" s="66"/>
      <c r="M61" s="33" t="s">
        <v>525</v>
      </c>
      <c r="N61" s="33" t="s">
        <v>526</v>
      </c>
      <c r="O61" s="33"/>
      <c r="P61" s="33" t="s">
        <v>527</v>
      </c>
      <c r="Q61" s="316"/>
      <c r="R61" s="33" t="s">
        <v>525</v>
      </c>
      <c r="S61" s="33" t="s">
        <v>526</v>
      </c>
      <c r="T61" s="33"/>
      <c r="U61" s="33" t="s">
        <v>527</v>
      </c>
      <c r="V61" s="66"/>
      <c r="W61" s="33" t="s">
        <v>525</v>
      </c>
      <c r="X61" s="33" t="s">
        <v>526</v>
      </c>
      <c r="Y61" s="33"/>
      <c r="Z61" s="33" t="s">
        <v>527</v>
      </c>
    </row>
    <row r="62" spans="1:26">
      <c r="A62" s="33" t="s">
        <v>523</v>
      </c>
      <c r="B62" s="332"/>
      <c r="C62" s="34" t="s">
        <v>524</v>
      </c>
      <c r="D62" s="34" t="s">
        <v>608</v>
      </c>
      <c r="E62" s="34" t="s">
        <v>55</v>
      </c>
      <c r="F62" s="34" t="s">
        <v>524</v>
      </c>
      <c r="G62" s="316"/>
      <c r="H62" s="33" t="s">
        <v>525</v>
      </c>
      <c r="I62" s="33" t="s">
        <v>527</v>
      </c>
      <c r="J62" s="33"/>
      <c r="K62" s="33" t="s">
        <v>526</v>
      </c>
      <c r="L62" s="66"/>
      <c r="M62" s="33" t="s">
        <v>525</v>
      </c>
      <c r="N62" s="33" t="s">
        <v>527</v>
      </c>
      <c r="O62" s="33"/>
      <c r="P62" s="33" t="s">
        <v>526</v>
      </c>
      <c r="Q62" s="316"/>
      <c r="R62" s="33" t="s">
        <v>525</v>
      </c>
      <c r="S62" s="33" t="s">
        <v>527</v>
      </c>
      <c r="T62" s="33"/>
      <c r="U62" s="33" t="s">
        <v>526</v>
      </c>
      <c r="V62" s="66"/>
      <c r="W62" s="33" t="s">
        <v>525</v>
      </c>
      <c r="X62" s="33" t="s">
        <v>527</v>
      </c>
      <c r="Y62" s="33"/>
      <c r="Z62" s="33" t="s">
        <v>526</v>
      </c>
    </row>
    <row r="63" spans="1:26">
      <c r="A63" s="33" t="s">
        <v>528</v>
      </c>
      <c r="B63" s="332"/>
      <c r="C63" s="34" t="s">
        <v>524</v>
      </c>
      <c r="D63" s="34" t="s">
        <v>609</v>
      </c>
      <c r="E63" s="34" t="s">
        <v>524</v>
      </c>
      <c r="F63" s="34" t="s">
        <v>55</v>
      </c>
      <c r="G63" s="316"/>
      <c r="H63" s="33" t="s">
        <v>529</v>
      </c>
      <c r="I63" s="33" t="s">
        <v>530</v>
      </c>
      <c r="J63" s="33"/>
      <c r="K63" s="33" t="s">
        <v>531</v>
      </c>
      <c r="L63" s="66"/>
      <c r="M63" s="33" t="s">
        <v>529</v>
      </c>
      <c r="N63" s="33" t="s">
        <v>530</v>
      </c>
      <c r="O63" s="33"/>
      <c r="P63" s="33" t="s">
        <v>531</v>
      </c>
      <c r="Q63" s="316"/>
      <c r="R63" s="33" t="s">
        <v>529</v>
      </c>
      <c r="S63" s="33" t="s">
        <v>530</v>
      </c>
      <c r="T63" s="33"/>
      <c r="U63" s="33" t="s">
        <v>531</v>
      </c>
      <c r="V63" s="66"/>
      <c r="W63" s="33" t="s">
        <v>529</v>
      </c>
      <c r="X63" s="33" t="s">
        <v>530</v>
      </c>
      <c r="Y63" s="33"/>
      <c r="Z63" s="33" t="s">
        <v>531</v>
      </c>
    </row>
    <row r="64" spans="1:26">
      <c r="A64" s="33" t="s">
        <v>528</v>
      </c>
      <c r="B64" s="332"/>
      <c r="C64" s="34" t="s">
        <v>524</v>
      </c>
      <c r="D64" s="34" t="s">
        <v>610</v>
      </c>
      <c r="E64" s="34" t="s">
        <v>55</v>
      </c>
      <c r="F64" s="34" t="s">
        <v>524</v>
      </c>
      <c r="G64" s="316"/>
      <c r="H64" s="33" t="s">
        <v>529</v>
      </c>
      <c r="I64" s="33" t="s">
        <v>531</v>
      </c>
      <c r="J64" s="33"/>
      <c r="K64" s="33" t="s">
        <v>530</v>
      </c>
      <c r="L64" s="66"/>
      <c r="M64" s="33" t="s">
        <v>529</v>
      </c>
      <c r="N64" s="33" t="s">
        <v>531</v>
      </c>
      <c r="O64" s="33"/>
      <c r="P64" s="33" t="s">
        <v>530</v>
      </c>
      <c r="Q64" s="316"/>
      <c r="R64" s="33" t="s">
        <v>529</v>
      </c>
      <c r="S64" s="33" t="s">
        <v>531</v>
      </c>
      <c r="T64" s="33"/>
      <c r="U64" s="33" t="s">
        <v>530</v>
      </c>
      <c r="V64" s="66"/>
      <c r="W64" s="33" t="s">
        <v>529</v>
      </c>
      <c r="X64" s="33" t="s">
        <v>531</v>
      </c>
      <c r="Y64" s="33"/>
      <c r="Z64" s="33" t="s">
        <v>530</v>
      </c>
    </row>
    <row r="65" spans="1:26">
      <c r="A65" s="33" t="s">
        <v>532</v>
      </c>
      <c r="B65" s="332"/>
      <c r="C65" s="34" t="s">
        <v>524</v>
      </c>
      <c r="D65" s="34" t="s">
        <v>611</v>
      </c>
      <c r="E65" s="34" t="s">
        <v>524</v>
      </c>
      <c r="F65" s="34" t="s">
        <v>55</v>
      </c>
      <c r="G65" s="316"/>
      <c r="H65" s="33" t="s">
        <v>533</v>
      </c>
      <c r="I65" s="33" t="s">
        <v>622</v>
      </c>
      <c r="J65" s="33"/>
      <c r="K65" s="33" t="s">
        <v>620</v>
      </c>
      <c r="L65" s="66"/>
      <c r="M65" s="33" t="s">
        <v>533</v>
      </c>
      <c r="N65" s="33" t="s">
        <v>622</v>
      </c>
      <c r="O65" s="33"/>
      <c r="P65" s="33" t="s">
        <v>620</v>
      </c>
      <c r="Q65" s="316"/>
      <c r="R65" s="33" t="s">
        <v>533</v>
      </c>
      <c r="S65" s="33" t="s">
        <v>622</v>
      </c>
      <c r="T65" s="33"/>
      <c r="U65" s="33" t="s">
        <v>620</v>
      </c>
      <c r="V65" s="66"/>
      <c r="W65" s="33" t="s">
        <v>533</v>
      </c>
      <c r="X65" s="33" t="s">
        <v>622</v>
      </c>
      <c r="Y65" s="33"/>
      <c r="Z65" s="33" t="s">
        <v>620</v>
      </c>
    </row>
    <row r="66" spans="1:26">
      <c r="A66" s="33" t="s">
        <v>532</v>
      </c>
      <c r="B66" s="332"/>
      <c r="C66" s="34" t="s">
        <v>524</v>
      </c>
      <c r="D66" s="34" t="s">
        <v>612</v>
      </c>
      <c r="E66" s="34" t="s">
        <v>55</v>
      </c>
      <c r="F66" s="34" t="s">
        <v>524</v>
      </c>
      <c r="G66" s="316"/>
      <c r="H66" s="33" t="s">
        <v>533</v>
      </c>
      <c r="I66" s="33" t="s">
        <v>620</v>
      </c>
      <c r="J66" s="33"/>
      <c r="K66" s="33" t="s">
        <v>622</v>
      </c>
      <c r="L66" s="66"/>
      <c r="M66" s="33" t="s">
        <v>533</v>
      </c>
      <c r="N66" s="33" t="s">
        <v>620</v>
      </c>
      <c r="O66" s="33"/>
      <c r="P66" s="33" t="s">
        <v>622</v>
      </c>
      <c r="Q66" s="316"/>
      <c r="R66" s="33" t="s">
        <v>533</v>
      </c>
      <c r="S66" s="33" t="s">
        <v>620</v>
      </c>
      <c r="T66" s="33"/>
      <c r="U66" s="33" t="s">
        <v>622</v>
      </c>
      <c r="V66" s="66"/>
      <c r="W66" s="33" t="s">
        <v>533</v>
      </c>
      <c r="X66" s="33" t="s">
        <v>620</v>
      </c>
      <c r="Y66" s="33"/>
      <c r="Z66" s="33" t="s">
        <v>622</v>
      </c>
    </row>
    <row r="67" spans="1:26">
      <c r="A67" s="35" t="s">
        <v>534</v>
      </c>
      <c r="B67" s="333">
        <v>3</v>
      </c>
      <c r="C67" s="36" t="s">
        <v>55</v>
      </c>
      <c r="D67" s="37" t="s">
        <v>607</v>
      </c>
      <c r="E67" s="37" t="s">
        <v>524</v>
      </c>
      <c r="F67" s="37" t="s">
        <v>55</v>
      </c>
      <c r="G67" s="316"/>
      <c r="H67" s="35" t="s">
        <v>525</v>
      </c>
      <c r="I67" s="35" t="s">
        <v>526</v>
      </c>
      <c r="J67" s="35"/>
      <c r="K67" s="35" t="s">
        <v>527</v>
      </c>
      <c r="L67" s="66"/>
      <c r="M67" s="35" t="s">
        <v>525</v>
      </c>
      <c r="N67" s="35" t="s">
        <v>526</v>
      </c>
      <c r="O67" s="35"/>
      <c r="P67" s="35" t="s">
        <v>527</v>
      </c>
      <c r="Q67" s="316"/>
      <c r="R67" s="35" t="s">
        <v>556</v>
      </c>
      <c r="S67" s="35" t="s">
        <v>535</v>
      </c>
      <c r="T67" s="35" t="s">
        <v>566</v>
      </c>
      <c r="U67" s="35" t="s">
        <v>536</v>
      </c>
      <c r="V67" s="66"/>
      <c r="W67" s="35" t="s">
        <v>537</v>
      </c>
      <c r="X67" s="35" t="s">
        <v>535</v>
      </c>
      <c r="Y67" s="35" t="s">
        <v>563</v>
      </c>
      <c r="Z67" s="35" t="s">
        <v>536</v>
      </c>
    </row>
    <row r="68" spans="1:26">
      <c r="A68" s="35" t="s">
        <v>534</v>
      </c>
      <c r="B68" s="333"/>
      <c r="C68" s="36" t="s">
        <v>55</v>
      </c>
      <c r="D68" s="37" t="s">
        <v>608</v>
      </c>
      <c r="E68" s="37" t="s">
        <v>55</v>
      </c>
      <c r="F68" s="37" t="s">
        <v>524</v>
      </c>
      <c r="G68" s="316"/>
      <c r="H68" s="35" t="s">
        <v>525</v>
      </c>
      <c r="I68" s="35" t="s">
        <v>527</v>
      </c>
      <c r="J68" s="35"/>
      <c r="K68" s="35" t="s">
        <v>526</v>
      </c>
      <c r="L68" s="66"/>
      <c r="M68" s="35" t="s">
        <v>525</v>
      </c>
      <c r="N68" s="35" t="s">
        <v>527</v>
      </c>
      <c r="O68" s="35"/>
      <c r="P68" s="35" t="s">
        <v>526</v>
      </c>
      <c r="Q68" s="316"/>
      <c r="R68" s="35" t="s">
        <v>556</v>
      </c>
      <c r="S68" s="35" t="s">
        <v>536</v>
      </c>
      <c r="T68" s="35" t="s">
        <v>566</v>
      </c>
      <c r="U68" s="35" t="s">
        <v>535</v>
      </c>
      <c r="V68" s="66"/>
      <c r="W68" s="35" t="s">
        <v>537</v>
      </c>
      <c r="X68" s="35" t="s">
        <v>536</v>
      </c>
      <c r="Y68" s="35" t="s">
        <v>563</v>
      </c>
      <c r="Z68" s="35" t="s">
        <v>535</v>
      </c>
    </row>
    <row r="69" spans="1:26">
      <c r="A69" s="35" t="s">
        <v>538</v>
      </c>
      <c r="B69" s="333"/>
      <c r="C69" s="36" t="s">
        <v>55</v>
      </c>
      <c r="D69" s="37" t="s">
        <v>609</v>
      </c>
      <c r="E69" s="37" t="s">
        <v>524</v>
      </c>
      <c r="F69" s="37" t="s">
        <v>55</v>
      </c>
      <c r="G69" s="316"/>
      <c r="H69" s="35" t="s">
        <v>529</v>
      </c>
      <c r="I69" s="35" t="s">
        <v>530</v>
      </c>
      <c r="J69" s="35"/>
      <c r="K69" s="35" t="s">
        <v>531</v>
      </c>
      <c r="L69" s="66"/>
      <c r="M69" s="35" t="s">
        <v>529</v>
      </c>
      <c r="N69" s="35" t="s">
        <v>530</v>
      </c>
      <c r="O69" s="35"/>
      <c r="P69" s="35" t="s">
        <v>531</v>
      </c>
      <c r="Q69" s="316"/>
      <c r="R69" s="35" t="s">
        <v>557</v>
      </c>
      <c r="S69" s="35" t="s">
        <v>539</v>
      </c>
      <c r="T69" s="35" t="s">
        <v>567</v>
      </c>
      <c r="U69" s="35" t="s">
        <v>540</v>
      </c>
      <c r="V69" s="66"/>
      <c r="W69" s="35" t="s">
        <v>541</v>
      </c>
      <c r="X69" s="35" t="s">
        <v>539</v>
      </c>
      <c r="Y69" s="35" t="s">
        <v>563</v>
      </c>
      <c r="Z69" s="35" t="s">
        <v>540</v>
      </c>
    </row>
    <row r="70" spans="1:26">
      <c r="A70" s="35" t="s">
        <v>538</v>
      </c>
      <c r="B70" s="333"/>
      <c r="C70" s="36" t="s">
        <v>55</v>
      </c>
      <c r="D70" s="37" t="s">
        <v>610</v>
      </c>
      <c r="E70" s="37" t="s">
        <v>55</v>
      </c>
      <c r="F70" s="37" t="s">
        <v>524</v>
      </c>
      <c r="G70" s="316"/>
      <c r="H70" s="35" t="s">
        <v>529</v>
      </c>
      <c r="I70" s="35" t="s">
        <v>531</v>
      </c>
      <c r="J70" s="35"/>
      <c r="K70" s="35" t="s">
        <v>530</v>
      </c>
      <c r="L70" s="66"/>
      <c r="M70" s="35" t="s">
        <v>529</v>
      </c>
      <c r="N70" s="35" t="s">
        <v>531</v>
      </c>
      <c r="O70" s="35"/>
      <c r="P70" s="35" t="s">
        <v>530</v>
      </c>
      <c r="Q70" s="316"/>
      <c r="R70" s="35" t="s">
        <v>557</v>
      </c>
      <c r="S70" s="35" t="s">
        <v>540</v>
      </c>
      <c r="T70" s="35" t="s">
        <v>567</v>
      </c>
      <c r="U70" s="35" t="s">
        <v>539</v>
      </c>
      <c r="V70" s="66"/>
      <c r="W70" s="35" t="s">
        <v>541</v>
      </c>
      <c r="X70" s="35" t="s">
        <v>540</v>
      </c>
      <c r="Y70" s="35" t="s">
        <v>563</v>
      </c>
      <c r="Z70" s="35" t="s">
        <v>539</v>
      </c>
    </row>
    <row r="71" spans="1:26">
      <c r="A71" s="35" t="s">
        <v>542</v>
      </c>
      <c r="B71" s="333"/>
      <c r="C71" s="36" t="s">
        <v>55</v>
      </c>
      <c r="D71" s="37" t="s">
        <v>611</v>
      </c>
      <c r="E71" s="37" t="s">
        <v>524</v>
      </c>
      <c r="F71" s="37" t="s">
        <v>55</v>
      </c>
      <c r="G71" s="316"/>
      <c r="H71" s="35" t="s">
        <v>533</v>
      </c>
      <c r="I71" s="35" t="s">
        <v>622</v>
      </c>
      <c r="J71" s="35"/>
      <c r="K71" s="35" t="s">
        <v>620</v>
      </c>
      <c r="L71" s="66"/>
      <c r="M71" s="35" t="s">
        <v>533</v>
      </c>
      <c r="N71" s="35" t="s">
        <v>622</v>
      </c>
      <c r="O71" s="35"/>
      <c r="P71" s="35" t="s">
        <v>620</v>
      </c>
      <c r="Q71" s="316"/>
      <c r="R71" s="35" t="s">
        <v>558</v>
      </c>
      <c r="S71" s="35" t="s">
        <v>623</v>
      </c>
      <c r="T71" s="35" t="s">
        <v>568</v>
      </c>
      <c r="U71" s="35" t="s">
        <v>621</v>
      </c>
      <c r="V71" s="66"/>
      <c r="W71" s="35" t="s">
        <v>543</v>
      </c>
      <c r="X71" s="35" t="s">
        <v>623</v>
      </c>
      <c r="Y71" s="35" t="s">
        <v>563</v>
      </c>
      <c r="Z71" s="35" t="s">
        <v>621</v>
      </c>
    </row>
    <row r="72" spans="1:26">
      <c r="A72" s="35" t="s">
        <v>542</v>
      </c>
      <c r="B72" s="333"/>
      <c r="C72" s="36" t="s">
        <v>55</v>
      </c>
      <c r="D72" s="37" t="s">
        <v>612</v>
      </c>
      <c r="E72" s="37" t="s">
        <v>55</v>
      </c>
      <c r="F72" s="37" t="s">
        <v>524</v>
      </c>
      <c r="G72" s="316"/>
      <c r="H72" s="35" t="s">
        <v>533</v>
      </c>
      <c r="I72" s="35" t="s">
        <v>620</v>
      </c>
      <c r="J72" s="35"/>
      <c r="K72" s="35" t="s">
        <v>622</v>
      </c>
      <c r="L72" s="66"/>
      <c r="M72" s="35" t="s">
        <v>533</v>
      </c>
      <c r="N72" s="35" t="s">
        <v>620</v>
      </c>
      <c r="O72" s="35"/>
      <c r="P72" s="35" t="s">
        <v>622</v>
      </c>
      <c r="Q72" s="316"/>
      <c r="R72" s="35" t="s">
        <v>558</v>
      </c>
      <c r="S72" s="35" t="s">
        <v>621</v>
      </c>
      <c r="T72" s="35" t="s">
        <v>568</v>
      </c>
      <c r="U72" s="35" t="s">
        <v>623</v>
      </c>
      <c r="V72" s="66"/>
      <c r="W72" s="35" t="s">
        <v>543</v>
      </c>
      <c r="X72" s="35" t="s">
        <v>621</v>
      </c>
      <c r="Y72" s="35" t="s">
        <v>563</v>
      </c>
      <c r="Z72" s="35" t="s">
        <v>623</v>
      </c>
    </row>
    <row r="73" spans="1:26">
      <c r="A73" s="38" t="s">
        <v>544</v>
      </c>
      <c r="B73" s="331">
        <v>3</v>
      </c>
      <c r="C73" s="39" t="s">
        <v>55</v>
      </c>
      <c r="D73" s="40"/>
      <c r="E73" s="40"/>
      <c r="F73" s="40"/>
      <c r="G73" s="316"/>
      <c r="H73" s="38" t="s">
        <v>573</v>
      </c>
      <c r="I73" s="38"/>
      <c r="J73" s="38"/>
      <c r="K73" s="38"/>
      <c r="L73" s="66"/>
      <c r="M73" s="38" t="s">
        <v>573</v>
      </c>
      <c r="N73" s="38"/>
      <c r="O73" s="38"/>
      <c r="P73" s="38"/>
      <c r="Q73" s="316"/>
      <c r="R73" s="38" t="s">
        <v>545</v>
      </c>
      <c r="S73" s="38"/>
      <c r="T73" s="38" t="s">
        <v>570</v>
      </c>
      <c r="U73" s="38"/>
      <c r="V73" s="66"/>
      <c r="W73" s="38" t="s">
        <v>547</v>
      </c>
      <c r="X73" s="38"/>
      <c r="Y73" s="38" t="s">
        <v>563</v>
      </c>
      <c r="Z73" s="38"/>
    </row>
    <row r="74" spans="1:26">
      <c r="A74" s="38" t="s">
        <v>548</v>
      </c>
      <c r="B74" s="331"/>
      <c r="C74" s="39" t="s">
        <v>55</v>
      </c>
      <c r="D74" s="40"/>
      <c r="E74" s="40"/>
      <c r="F74" s="40"/>
      <c r="G74" s="316"/>
      <c r="H74" s="38" t="s">
        <v>573</v>
      </c>
      <c r="I74" s="38"/>
      <c r="J74" s="38"/>
      <c r="K74" s="38"/>
      <c r="L74" s="66"/>
      <c r="M74" s="38" t="s">
        <v>573</v>
      </c>
      <c r="N74" s="38"/>
      <c r="O74" s="38"/>
      <c r="P74" s="38"/>
      <c r="Q74" s="316"/>
      <c r="R74" s="38" t="s">
        <v>545</v>
      </c>
      <c r="S74" s="38"/>
      <c r="T74" s="38" t="s">
        <v>570</v>
      </c>
      <c r="U74" s="38"/>
      <c r="V74" s="66"/>
      <c r="W74" s="38" t="s">
        <v>547</v>
      </c>
      <c r="X74" s="38"/>
      <c r="Y74" s="38" t="s">
        <v>563</v>
      </c>
      <c r="Z74" s="38"/>
    </row>
    <row r="75" spans="1:26">
      <c r="A75" s="41" t="s">
        <v>549</v>
      </c>
      <c r="B75" s="327">
        <v>3</v>
      </c>
      <c r="C75" s="42" t="s">
        <v>55</v>
      </c>
      <c r="D75" s="43"/>
      <c r="E75" s="43"/>
      <c r="F75" s="43"/>
      <c r="G75" s="316"/>
      <c r="H75" s="41" t="s">
        <v>573</v>
      </c>
      <c r="I75" s="41"/>
      <c r="J75" s="41"/>
      <c r="K75" s="41"/>
      <c r="L75" s="66"/>
      <c r="M75" s="41" t="s">
        <v>573</v>
      </c>
      <c r="N75" s="41"/>
      <c r="O75" s="41"/>
      <c r="P75" s="41"/>
      <c r="Q75" s="316"/>
      <c r="R75" s="41" t="s">
        <v>545</v>
      </c>
      <c r="S75" s="41"/>
      <c r="T75" s="41" t="s">
        <v>577</v>
      </c>
      <c r="U75" s="41"/>
      <c r="V75" s="66"/>
      <c r="W75" s="41" t="s">
        <v>547</v>
      </c>
      <c r="X75" s="41"/>
      <c r="Y75" s="41" t="s">
        <v>563</v>
      </c>
      <c r="Z75" s="41"/>
    </row>
    <row r="76" spans="1:26">
      <c r="A76" s="41" t="s">
        <v>550</v>
      </c>
      <c r="B76" s="327"/>
      <c r="C76" s="42" t="s">
        <v>55</v>
      </c>
      <c r="D76" s="43"/>
      <c r="E76" s="43"/>
      <c r="F76" s="43"/>
      <c r="G76" s="316"/>
      <c r="H76" s="41" t="s">
        <v>573</v>
      </c>
      <c r="I76" s="41"/>
      <c r="J76" s="41"/>
      <c r="K76" s="41"/>
      <c r="L76" s="66"/>
      <c r="M76" s="41" t="s">
        <v>573</v>
      </c>
      <c r="N76" s="41"/>
      <c r="O76" s="41"/>
      <c r="P76" s="41"/>
      <c r="Q76" s="316"/>
      <c r="R76" s="41" t="s">
        <v>545</v>
      </c>
      <c r="S76" s="41"/>
      <c r="T76" s="41" t="s">
        <v>578</v>
      </c>
      <c r="U76" s="41"/>
      <c r="V76" s="66"/>
      <c r="W76" s="41" t="s">
        <v>547</v>
      </c>
      <c r="X76" s="41"/>
      <c r="Y76" s="41" t="s">
        <v>563</v>
      </c>
      <c r="Z76" s="41"/>
    </row>
    <row r="77" spans="1:26">
      <c r="A77" s="44" t="s">
        <v>551</v>
      </c>
      <c r="B77" s="45">
        <v>3</v>
      </c>
      <c r="C77" s="46" t="s">
        <v>55</v>
      </c>
      <c r="D77" s="45"/>
      <c r="E77" s="45"/>
      <c r="F77" s="45"/>
      <c r="G77" s="316"/>
      <c r="H77" s="47" t="s">
        <v>573</v>
      </c>
      <c r="I77" s="47"/>
      <c r="J77" s="47"/>
      <c r="K77" s="47"/>
      <c r="L77" s="66"/>
      <c r="M77" s="47" t="s">
        <v>573</v>
      </c>
      <c r="N77" s="47"/>
      <c r="O77" s="47"/>
      <c r="P77" s="47"/>
      <c r="Q77" s="316"/>
      <c r="R77" s="47"/>
      <c r="S77" s="47"/>
      <c r="T77" s="47" t="s">
        <v>579</v>
      </c>
      <c r="U77" s="47"/>
      <c r="V77" s="66"/>
      <c r="W77" s="47" t="s">
        <v>547</v>
      </c>
      <c r="X77" s="47"/>
      <c r="Y77" s="47" t="s">
        <v>563</v>
      </c>
      <c r="Z77" s="47"/>
    </row>
    <row r="78" spans="1:26">
      <c r="A78" s="48" t="s">
        <v>606</v>
      </c>
      <c r="B78" s="328">
        <v>3</v>
      </c>
      <c r="C78" s="49" t="s">
        <v>524</v>
      </c>
      <c r="D78" s="49"/>
      <c r="E78" s="49"/>
      <c r="F78" s="49"/>
      <c r="G78" s="316"/>
      <c r="H78" s="48" t="s">
        <v>605</v>
      </c>
      <c r="I78" s="48" t="s">
        <v>614</v>
      </c>
      <c r="J78" s="48" t="s">
        <v>603</v>
      </c>
      <c r="K78" s="48" t="s">
        <v>617</v>
      </c>
      <c r="L78" s="66"/>
      <c r="M78" s="48" t="s">
        <v>605</v>
      </c>
      <c r="N78" s="48" t="s">
        <v>614</v>
      </c>
      <c r="O78" s="48" t="s">
        <v>603</v>
      </c>
      <c r="P78" s="48" t="s">
        <v>617</v>
      </c>
      <c r="Q78" s="316"/>
      <c r="R78" s="48" t="s">
        <v>605</v>
      </c>
      <c r="S78" s="48" t="s">
        <v>619</v>
      </c>
      <c r="T78" s="48" t="s">
        <v>603</v>
      </c>
      <c r="U78" s="48" t="s">
        <v>613</v>
      </c>
      <c r="V78" s="66"/>
      <c r="W78" s="48" t="s">
        <v>605</v>
      </c>
      <c r="X78" s="48" t="s">
        <v>615</v>
      </c>
      <c r="Y78" s="48" t="s">
        <v>603</v>
      </c>
      <c r="Z78" s="48" t="s">
        <v>618</v>
      </c>
    </row>
    <row r="79" spans="1:26">
      <c r="A79" s="48" t="s">
        <v>604</v>
      </c>
      <c r="B79" s="328"/>
      <c r="C79" s="49" t="s">
        <v>524</v>
      </c>
      <c r="D79" s="49"/>
      <c r="E79" s="49"/>
      <c r="F79" s="49"/>
      <c r="G79" s="316"/>
      <c r="H79" s="48" t="s">
        <v>605</v>
      </c>
      <c r="I79" s="48" t="s">
        <v>613</v>
      </c>
      <c r="J79" s="48" t="s">
        <v>603</v>
      </c>
      <c r="K79" s="48" t="s">
        <v>619</v>
      </c>
      <c r="L79" s="66"/>
      <c r="M79" s="48" t="s">
        <v>605</v>
      </c>
      <c r="N79" s="48" t="s">
        <v>613</v>
      </c>
      <c r="O79" s="48" t="s">
        <v>603</v>
      </c>
      <c r="P79" s="48" t="s">
        <v>673</v>
      </c>
      <c r="Q79" s="316"/>
      <c r="R79" s="48" t="s">
        <v>605</v>
      </c>
      <c r="S79" s="48" t="s">
        <v>619</v>
      </c>
      <c r="T79" s="48" t="s">
        <v>603</v>
      </c>
      <c r="U79" s="48" t="s">
        <v>613</v>
      </c>
      <c r="V79" s="66"/>
      <c r="W79" s="48" t="s">
        <v>605</v>
      </c>
      <c r="X79" s="48" t="s">
        <v>617</v>
      </c>
      <c r="Y79" s="48" t="s">
        <v>603</v>
      </c>
      <c r="Z79" s="48" t="s">
        <v>614</v>
      </c>
    </row>
    <row r="80" spans="1:26">
      <c r="A80" s="50" t="s">
        <v>552</v>
      </c>
      <c r="B80" s="51">
        <v>3</v>
      </c>
      <c r="C80" s="51" t="s">
        <v>524</v>
      </c>
      <c r="D80" s="51"/>
      <c r="E80" s="51"/>
      <c r="F80" s="51"/>
      <c r="G80" s="316"/>
      <c r="H80" s="50" t="s">
        <v>573</v>
      </c>
      <c r="I80" s="50"/>
      <c r="J80" s="50"/>
      <c r="K80" s="50"/>
      <c r="L80" s="66"/>
      <c r="M80" s="50" t="s">
        <v>573</v>
      </c>
      <c r="N80" s="50"/>
      <c r="O80" s="50"/>
      <c r="P80" s="50"/>
      <c r="Q80" s="316"/>
      <c r="R80" s="50" t="s">
        <v>569</v>
      </c>
      <c r="S80" s="50"/>
      <c r="T80" s="57"/>
      <c r="U80" s="50"/>
      <c r="V80" s="66"/>
      <c r="W80" s="50" t="s">
        <v>569</v>
      </c>
      <c r="X80" s="50"/>
      <c r="Y80" s="50"/>
      <c r="Z80" s="50"/>
    </row>
    <row r="81" spans="1:26">
      <c r="A81" s="52" t="s">
        <v>553</v>
      </c>
      <c r="B81" s="53">
        <v>3</v>
      </c>
      <c r="C81" s="53" t="s">
        <v>524</v>
      </c>
      <c r="D81" s="53"/>
      <c r="E81" s="53"/>
      <c r="F81" s="53"/>
      <c r="G81" s="316"/>
      <c r="H81" s="52" t="s">
        <v>573</v>
      </c>
      <c r="I81" s="52"/>
      <c r="J81" s="52"/>
      <c r="K81" s="52"/>
      <c r="L81" s="66"/>
      <c r="M81" s="52" t="s">
        <v>573</v>
      </c>
      <c r="N81" s="52"/>
      <c r="O81" s="52"/>
      <c r="P81" s="52"/>
      <c r="Q81" s="316"/>
      <c r="R81" s="52" t="s">
        <v>583</v>
      </c>
      <c r="S81" s="52"/>
      <c r="T81" s="52" t="s">
        <v>582</v>
      </c>
      <c r="U81" s="52"/>
      <c r="V81" s="66"/>
      <c r="W81" s="52" t="s">
        <v>573</v>
      </c>
      <c r="X81" s="52"/>
      <c r="Y81" s="58"/>
      <c r="Z81" s="52"/>
    </row>
    <row r="82" spans="1:26" s="16" customFormat="1">
      <c r="A82" s="54" t="s">
        <v>559</v>
      </c>
      <c r="B82" s="55">
        <v>3</v>
      </c>
      <c r="C82" s="55" t="s">
        <v>55</v>
      </c>
      <c r="D82" s="55" t="s">
        <v>607</v>
      </c>
      <c r="E82" s="55" t="s">
        <v>524</v>
      </c>
      <c r="F82" s="55" t="s">
        <v>55</v>
      </c>
      <c r="G82" s="316"/>
      <c r="H82" s="56" t="s">
        <v>525</v>
      </c>
      <c r="I82" s="56" t="s">
        <v>526</v>
      </c>
      <c r="J82" s="56"/>
      <c r="K82" s="56" t="s">
        <v>527</v>
      </c>
      <c r="L82" s="66"/>
      <c r="M82" s="56" t="s">
        <v>525</v>
      </c>
      <c r="N82" s="56" t="s">
        <v>526</v>
      </c>
      <c r="O82" s="56"/>
      <c r="P82" s="56" t="s">
        <v>527</v>
      </c>
      <c r="Q82" s="316"/>
      <c r="R82" s="56" t="s">
        <v>537</v>
      </c>
      <c r="S82" s="56" t="s">
        <v>535</v>
      </c>
      <c r="T82" s="56" t="s">
        <v>580</v>
      </c>
      <c r="U82" s="56" t="s">
        <v>536</v>
      </c>
      <c r="V82" s="66"/>
      <c r="W82" s="56" t="s">
        <v>537</v>
      </c>
      <c r="X82" s="56" t="s">
        <v>535</v>
      </c>
      <c r="Y82" s="56" t="s">
        <v>580</v>
      </c>
      <c r="Z82" s="56" t="s">
        <v>536</v>
      </c>
    </row>
    <row r="83" spans="1:26" s="16" customFormat="1">
      <c r="A83" s="54" t="s">
        <v>559</v>
      </c>
      <c r="B83" s="55">
        <v>3</v>
      </c>
      <c r="C83" s="55" t="s">
        <v>55</v>
      </c>
      <c r="D83" s="55" t="s">
        <v>608</v>
      </c>
      <c r="E83" s="55" t="s">
        <v>55</v>
      </c>
      <c r="F83" s="55" t="s">
        <v>524</v>
      </c>
      <c r="G83" s="316"/>
      <c r="H83" s="56" t="s">
        <v>525</v>
      </c>
      <c r="I83" s="56" t="s">
        <v>527</v>
      </c>
      <c r="J83" s="56"/>
      <c r="K83" s="56" t="s">
        <v>526</v>
      </c>
      <c r="L83" s="66"/>
      <c r="M83" s="56" t="s">
        <v>525</v>
      </c>
      <c r="N83" s="56" t="s">
        <v>527</v>
      </c>
      <c r="O83" s="56"/>
      <c r="P83" s="56" t="s">
        <v>526</v>
      </c>
      <c r="Q83" s="316"/>
      <c r="R83" s="56" t="s">
        <v>537</v>
      </c>
      <c r="S83" s="56" t="s">
        <v>536</v>
      </c>
      <c r="T83" s="56" t="s">
        <v>580</v>
      </c>
      <c r="U83" s="56" t="s">
        <v>535</v>
      </c>
      <c r="V83" s="66"/>
      <c r="W83" s="56" t="s">
        <v>537</v>
      </c>
      <c r="X83" s="56" t="s">
        <v>536</v>
      </c>
      <c r="Y83" s="56" t="s">
        <v>580</v>
      </c>
      <c r="Z83" s="56" t="s">
        <v>535</v>
      </c>
    </row>
    <row r="84" spans="1:26" s="16" customFormat="1">
      <c r="A84" s="54" t="s">
        <v>560</v>
      </c>
      <c r="B84" s="55">
        <v>3</v>
      </c>
      <c r="C84" s="55" t="s">
        <v>55</v>
      </c>
      <c r="D84" s="55" t="s">
        <v>611</v>
      </c>
      <c r="E84" s="55" t="s">
        <v>524</v>
      </c>
      <c r="F84" s="55" t="s">
        <v>55</v>
      </c>
      <c r="G84" s="316"/>
      <c r="H84" s="56" t="s">
        <v>533</v>
      </c>
      <c r="I84" s="56" t="s">
        <v>622</v>
      </c>
      <c r="J84" s="56"/>
      <c r="K84" s="56" t="s">
        <v>620</v>
      </c>
      <c r="L84" s="66"/>
      <c r="M84" s="56" t="s">
        <v>533</v>
      </c>
      <c r="N84" s="56" t="s">
        <v>622</v>
      </c>
      <c r="O84" s="56"/>
      <c r="P84" s="56" t="s">
        <v>620</v>
      </c>
      <c r="Q84" s="316"/>
      <c r="R84" s="56" t="s">
        <v>581</v>
      </c>
      <c r="S84" s="56" t="s">
        <v>623</v>
      </c>
      <c r="T84" s="56" t="s">
        <v>580</v>
      </c>
      <c r="U84" s="56" t="s">
        <v>621</v>
      </c>
      <c r="V84" s="66"/>
      <c r="W84" s="56" t="s">
        <v>543</v>
      </c>
      <c r="X84" s="56" t="s">
        <v>623</v>
      </c>
      <c r="Y84" s="56" t="s">
        <v>580</v>
      </c>
      <c r="Z84" s="56" t="s">
        <v>621</v>
      </c>
    </row>
    <row r="85" spans="1:26" s="16" customFormat="1">
      <c r="A85" s="54" t="s">
        <v>560</v>
      </c>
      <c r="B85" s="55">
        <v>3</v>
      </c>
      <c r="C85" s="55" t="s">
        <v>55</v>
      </c>
      <c r="D85" s="55" t="s">
        <v>612</v>
      </c>
      <c r="E85" s="55" t="s">
        <v>55</v>
      </c>
      <c r="F85" s="55" t="s">
        <v>524</v>
      </c>
      <c r="G85" s="316"/>
      <c r="H85" s="56" t="s">
        <v>533</v>
      </c>
      <c r="I85" s="56" t="s">
        <v>620</v>
      </c>
      <c r="J85" s="56"/>
      <c r="K85" s="56" t="s">
        <v>622</v>
      </c>
      <c r="L85" s="66"/>
      <c r="M85" s="56" t="s">
        <v>533</v>
      </c>
      <c r="N85" s="56" t="s">
        <v>620</v>
      </c>
      <c r="O85" s="56"/>
      <c r="P85" s="56" t="s">
        <v>622</v>
      </c>
      <c r="Q85" s="316"/>
      <c r="R85" s="56" t="s">
        <v>581</v>
      </c>
      <c r="S85" s="56" t="s">
        <v>621</v>
      </c>
      <c r="T85" s="56" t="s">
        <v>580</v>
      </c>
      <c r="U85" s="56" t="s">
        <v>623</v>
      </c>
      <c r="V85" s="66"/>
      <c r="W85" s="56" t="s">
        <v>543</v>
      </c>
      <c r="X85" s="56" t="s">
        <v>621</v>
      </c>
      <c r="Y85" s="56" t="s">
        <v>580</v>
      </c>
      <c r="Z85" s="56" t="s">
        <v>623</v>
      </c>
    </row>
    <row r="86" spans="1:26" s="16" customFormat="1">
      <c r="A86" s="54" t="s">
        <v>561</v>
      </c>
      <c r="B86" s="55">
        <v>3</v>
      </c>
      <c r="C86" s="55" t="s">
        <v>55</v>
      </c>
      <c r="D86" s="55" t="s">
        <v>562</v>
      </c>
      <c r="E86" s="54"/>
      <c r="F86" s="54"/>
      <c r="G86" s="316"/>
      <c r="H86" s="54" t="s">
        <v>573</v>
      </c>
      <c r="I86" s="56"/>
      <c r="J86" s="54"/>
      <c r="K86" s="54"/>
      <c r="L86" s="66"/>
      <c r="M86" s="54" t="s">
        <v>573</v>
      </c>
      <c r="N86" s="56"/>
      <c r="O86" s="54"/>
      <c r="P86" s="54"/>
      <c r="Q86" s="316"/>
      <c r="R86" s="54" t="s">
        <v>547</v>
      </c>
      <c r="S86" s="54"/>
      <c r="T86" s="54" t="s">
        <v>563</v>
      </c>
      <c r="U86" s="54"/>
      <c r="V86" s="66"/>
      <c r="W86" s="54" t="s">
        <v>547</v>
      </c>
      <c r="X86" s="54"/>
      <c r="Y86" s="54" t="s">
        <v>585</v>
      </c>
      <c r="Z86" s="54"/>
    </row>
    <row r="87" spans="1:26" s="16" customFormat="1">
      <c r="A87" s="54" t="s">
        <v>565</v>
      </c>
      <c r="B87" s="55">
        <v>3</v>
      </c>
      <c r="C87" s="55" t="s">
        <v>55</v>
      </c>
      <c r="D87" s="55" t="s">
        <v>562</v>
      </c>
      <c r="E87" s="54"/>
      <c r="F87" s="54"/>
      <c r="G87" s="316"/>
      <c r="H87" s="54" t="s">
        <v>573</v>
      </c>
      <c r="I87" s="56"/>
      <c r="J87" s="54"/>
      <c r="K87" s="54"/>
      <c r="L87" s="66"/>
      <c r="M87" s="54" t="s">
        <v>573</v>
      </c>
      <c r="N87" s="56"/>
      <c r="O87" s="54"/>
      <c r="P87" s="54"/>
      <c r="Q87" s="316"/>
      <c r="R87" s="54" t="s">
        <v>547</v>
      </c>
      <c r="S87" s="54"/>
      <c r="T87" s="54" t="s">
        <v>563</v>
      </c>
      <c r="U87" s="54"/>
      <c r="V87" s="66"/>
      <c r="W87" s="54" t="s">
        <v>547</v>
      </c>
      <c r="X87" s="54"/>
      <c r="Y87" s="54" t="s">
        <v>584</v>
      </c>
      <c r="Z87" s="54"/>
    </row>
    <row r="88" spans="1:26" s="16" customFormat="1">
      <c r="A88" s="59"/>
      <c r="B88" s="60"/>
      <c r="C88" s="60"/>
      <c r="D88" s="60"/>
      <c r="E88" s="59"/>
      <c r="F88" s="59"/>
      <c r="G88" s="68"/>
      <c r="H88" s="321" t="s">
        <v>600</v>
      </c>
      <c r="I88" s="322"/>
      <c r="J88" s="322"/>
      <c r="K88" s="323"/>
      <c r="L88" s="66"/>
      <c r="M88" s="318" t="s">
        <v>602</v>
      </c>
      <c r="N88" s="319"/>
      <c r="O88" s="319"/>
      <c r="P88" s="320"/>
      <c r="Q88" s="66"/>
      <c r="R88" s="324" t="s">
        <v>596</v>
      </c>
      <c r="S88" s="325"/>
      <c r="T88" s="325"/>
      <c r="U88" s="326"/>
      <c r="V88" s="66"/>
      <c r="W88" s="318" t="s">
        <v>594</v>
      </c>
      <c r="X88" s="319"/>
      <c r="Y88" s="319"/>
      <c r="Z88" s="320"/>
    </row>
    <row r="89" spans="1:26">
      <c r="A89" s="33" t="s">
        <v>523</v>
      </c>
      <c r="B89" s="332">
        <v>4</v>
      </c>
      <c r="C89" s="34" t="s">
        <v>524</v>
      </c>
      <c r="D89" s="34" t="s">
        <v>607</v>
      </c>
      <c r="E89" s="34" t="s">
        <v>524</v>
      </c>
      <c r="F89" s="34" t="s">
        <v>55</v>
      </c>
      <c r="G89" s="316"/>
      <c r="H89" s="33" t="s">
        <v>525</v>
      </c>
      <c r="I89" s="33" t="s">
        <v>526</v>
      </c>
      <c r="J89" s="33"/>
      <c r="K89" s="33" t="s">
        <v>527</v>
      </c>
      <c r="L89" s="66"/>
      <c r="M89" s="33" t="s">
        <v>525</v>
      </c>
      <c r="N89" s="33" t="s">
        <v>526</v>
      </c>
      <c r="O89" s="33"/>
      <c r="P89" s="33" t="s">
        <v>527</v>
      </c>
      <c r="Q89" s="66"/>
      <c r="R89" s="33" t="s">
        <v>525</v>
      </c>
      <c r="S89" s="33" t="s">
        <v>526</v>
      </c>
      <c r="T89" s="33"/>
      <c r="U89" s="33" t="s">
        <v>527</v>
      </c>
      <c r="V89" s="66"/>
      <c r="W89" s="33" t="s">
        <v>525</v>
      </c>
      <c r="X89" s="33" t="s">
        <v>526</v>
      </c>
      <c r="Y89" s="33"/>
      <c r="Z89" s="33" t="s">
        <v>527</v>
      </c>
    </row>
    <row r="90" spans="1:26">
      <c r="A90" s="33" t="s">
        <v>523</v>
      </c>
      <c r="B90" s="332"/>
      <c r="C90" s="34" t="s">
        <v>524</v>
      </c>
      <c r="D90" s="34" t="s">
        <v>608</v>
      </c>
      <c r="E90" s="34" t="s">
        <v>55</v>
      </c>
      <c r="F90" s="34" t="s">
        <v>524</v>
      </c>
      <c r="G90" s="316"/>
      <c r="H90" s="33" t="s">
        <v>525</v>
      </c>
      <c r="I90" s="33" t="s">
        <v>527</v>
      </c>
      <c r="J90" s="33"/>
      <c r="K90" s="33" t="s">
        <v>526</v>
      </c>
      <c r="L90" s="66"/>
      <c r="M90" s="33" t="s">
        <v>525</v>
      </c>
      <c r="N90" s="33" t="s">
        <v>527</v>
      </c>
      <c r="O90" s="33"/>
      <c r="P90" s="33" t="s">
        <v>526</v>
      </c>
      <c r="Q90" s="66"/>
      <c r="R90" s="33" t="s">
        <v>525</v>
      </c>
      <c r="S90" s="33" t="s">
        <v>527</v>
      </c>
      <c r="T90" s="33"/>
      <c r="U90" s="33" t="s">
        <v>526</v>
      </c>
      <c r="V90" s="66"/>
      <c r="W90" s="33" t="s">
        <v>525</v>
      </c>
      <c r="X90" s="33" t="s">
        <v>527</v>
      </c>
      <c r="Y90" s="33"/>
      <c r="Z90" s="33" t="s">
        <v>526</v>
      </c>
    </row>
    <row r="91" spans="1:26">
      <c r="A91" s="33" t="s">
        <v>528</v>
      </c>
      <c r="B91" s="332"/>
      <c r="C91" s="34" t="s">
        <v>524</v>
      </c>
      <c r="D91" s="34" t="s">
        <v>609</v>
      </c>
      <c r="E91" s="34" t="s">
        <v>524</v>
      </c>
      <c r="F91" s="34" t="s">
        <v>55</v>
      </c>
      <c r="G91" s="316"/>
      <c r="H91" s="33" t="s">
        <v>529</v>
      </c>
      <c r="I91" s="33" t="s">
        <v>530</v>
      </c>
      <c r="J91" s="33"/>
      <c r="K91" s="33" t="s">
        <v>531</v>
      </c>
      <c r="L91" s="66"/>
      <c r="M91" s="33" t="s">
        <v>529</v>
      </c>
      <c r="N91" s="33" t="s">
        <v>530</v>
      </c>
      <c r="O91" s="33"/>
      <c r="P91" s="33" t="s">
        <v>531</v>
      </c>
      <c r="Q91" s="66"/>
      <c r="R91" s="33" t="s">
        <v>529</v>
      </c>
      <c r="S91" s="33" t="s">
        <v>530</v>
      </c>
      <c r="T91" s="33"/>
      <c r="U91" s="33" t="s">
        <v>531</v>
      </c>
      <c r="V91" s="66"/>
      <c r="W91" s="33" t="s">
        <v>529</v>
      </c>
      <c r="X91" s="33" t="s">
        <v>530</v>
      </c>
      <c r="Y91" s="33"/>
      <c r="Z91" s="33" t="s">
        <v>531</v>
      </c>
    </row>
    <row r="92" spans="1:26">
      <c r="A92" s="33" t="s">
        <v>528</v>
      </c>
      <c r="B92" s="332"/>
      <c r="C92" s="34" t="s">
        <v>524</v>
      </c>
      <c r="D92" s="34" t="s">
        <v>610</v>
      </c>
      <c r="E92" s="34" t="s">
        <v>55</v>
      </c>
      <c r="F92" s="34" t="s">
        <v>524</v>
      </c>
      <c r="G92" s="316"/>
      <c r="H92" s="33" t="s">
        <v>529</v>
      </c>
      <c r="I92" s="33" t="s">
        <v>531</v>
      </c>
      <c r="J92" s="33"/>
      <c r="K92" s="33" t="s">
        <v>530</v>
      </c>
      <c r="L92" s="66"/>
      <c r="M92" s="33" t="s">
        <v>529</v>
      </c>
      <c r="N92" s="33" t="s">
        <v>531</v>
      </c>
      <c r="O92" s="33"/>
      <c r="P92" s="33" t="s">
        <v>530</v>
      </c>
      <c r="Q92" s="66"/>
      <c r="R92" s="33" t="s">
        <v>529</v>
      </c>
      <c r="S92" s="33" t="s">
        <v>531</v>
      </c>
      <c r="T92" s="33"/>
      <c r="U92" s="33" t="s">
        <v>530</v>
      </c>
      <c r="V92" s="66"/>
      <c r="W92" s="33" t="s">
        <v>529</v>
      </c>
      <c r="X92" s="33" t="s">
        <v>531</v>
      </c>
      <c r="Y92" s="33"/>
      <c r="Z92" s="33" t="s">
        <v>530</v>
      </c>
    </row>
    <row r="93" spans="1:26">
      <c r="A93" s="33" t="s">
        <v>532</v>
      </c>
      <c r="B93" s="332"/>
      <c r="C93" s="34" t="s">
        <v>524</v>
      </c>
      <c r="D93" s="34" t="s">
        <v>611</v>
      </c>
      <c r="E93" s="34" t="s">
        <v>524</v>
      </c>
      <c r="F93" s="34" t="s">
        <v>55</v>
      </c>
      <c r="G93" s="316"/>
      <c r="H93" s="33" t="s">
        <v>533</v>
      </c>
      <c r="I93" s="33" t="s">
        <v>622</v>
      </c>
      <c r="J93" s="33"/>
      <c r="K93" s="33" t="s">
        <v>620</v>
      </c>
      <c r="L93" s="66"/>
      <c r="M93" s="33" t="s">
        <v>533</v>
      </c>
      <c r="N93" s="33" t="s">
        <v>622</v>
      </c>
      <c r="O93" s="33"/>
      <c r="P93" s="33" t="s">
        <v>620</v>
      </c>
      <c r="Q93" s="66"/>
      <c r="R93" s="33" t="s">
        <v>533</v>
      </c>
      <c r="S93" s="33" t="s">
        <v>622</v>
      </c>
      <c r="T93" s="33"/>
      <c r="U93" s="33" t="s">
        <v>620</v>
      </c>
      <c r="V93" s="66"/>
      <c r="W93" s="33" t="s">
        <v>533</v>
      </c>
      <c r="X93" s="33" t="s">
        <v>622</v>
      </c>
      <c r="Y93" s="33"/>
      <c r="Z93" s="33" t="s">
        <v>620</v>
      </c>
    </row>
    <row r="94" spans="1:26">
      <c r="A94" s="33" t="s">
        <v>532</v>
      </c>
      <c r="B94" s="332"/>
      <c r="C94" s="34" t="s">
        <v>524</v>
      </c>
      <c r="D94" s="34" t="s">
        <v>612</v>
      </c>
      <c r="E94" s="34" t="s">
        <v>55</v>
      </c>
      <c r="F94" s="34" t="s">
        <v>524</v>
      </c>
      <c r="G94" s="316"/>
      <c r="H94" s="33" t="s">
        <v>533</v>
      </c>
      <c r="I94" s="33" t="s">
        <v>620</v>
      </c>
      <c r="J94" s="33"/>
      <c r="K94" s="33" t="s">
        <v>622</v>
      </c>
      <c r="L94" s="66"/>
      <c r="M94" s="33" t="s">
        <v>533</v>
      </c>
      <c r="N94" s="33" t="s">
        <v>620</v>
      </c>
      <c r="O94" s="33"/>
      <c r="P94" s="33" t="s">
        <v>622</v>
      </c>
      <c r="Q94" s="66"/>
      <c r="R94" s="33" t="s">
        <v>533</v>
      </c>
      <c r="S94" s="33" t="s">
        <v>620</v>
      </c>
      <c r="T94" s="33"/>
      <c r="U94" s="33" t="s">
        <v>622</v>
      </c>
      <c r="V94" s="66"/>
      <c r="W94" s="33" t="s">
        <v>533</v>
      </c>
      <c r="X94" s="33" t="s">
        <v>620</v>
      </c>
      <c r="Y94" s="33"/>
      <c r="Z94" s="33" t="s">
        <v>622</v>
      </c>
    </row>
    <row r="95" spans="1:26">
      <c r="A95" s="35" t="s">
        <v>534</v>
      </c>
      <c r="B95" s="333">
        <v>4</v>
      </c>
      <c r="C95" s="36" t="s">
        <v>55</v>
      </c>
      <c r="D95" s="37" t="s">
        <v>607</v>
      </c>
      <c r="E95" s="37" t="s">
        <v>524</v>
      </c>
      <c r="F95" s="37" t="s">
        <v>55</v>
      </c>
      <c r="G95" s="316"/>
      <c r="H95" s="35" t="s">
        <v>525</v>
      </c>
      <c r="I95" s="35" t="s">
        <v>526</v>
      </c>
      <c r="J95" s="35"/>
      <c r="K95" s="35" t="s">
        <v>527</v>
      </c>
      <c r="L95" s="66"/>
      <c r="M95" s="35" t="s">
        <v>525</v>
      </c>
      <c r="N95" s="35" t="s">
        <v>526</v>
      </c>
      <c r="O95" s="35"/>
      <c r="P95" s="35" t="s">
        <v>527</v>
      </c>
      <c r="Q95" s="66"/>
      <c r="R95" s="35" t="s">
        <v>537</v>
      </c>
      <c r="S95" s="35" t="s">
        <v>535</v>
      </c>
      <c r="T95" s="35" t="s">
        <v>563</v>
      </c>
      <c r="U95" s="35" t="s">
        <v>536</v>
      </c>
      <c r="V95" s="66"/>
      <c r="W95" s="35" t="s">
        <v>556</v>
      </c>
      <c r="X95" s="35" t="s">
        <v>535</v>
      </c>
      <c r="Y95" s="35" t="s">
        <v>566</v>
      </c>
      <c r="Z95" s="35" t="s">
        <v>536</v>
      </c>
    </row>
    <row r="96" spans="1:26">
      <c r="A96" s="35" t="s">
        <v>534</v>
      </c>
      <c r="B96" s="333"/>
      <c r="C96" s="36" t="s">
        <v>55</v>
      </c>
      <c r="D96" s="37" t="s">
        <v>608</v>
      </c>
      <c r="E96" s="37" t="s">
        <v>55</v>
      </c>
      <c r="F96" s="37" t="s">
        <v>524</v>
      </c>
      <c r="G96" s="316"/>
      <c r="H96" s="35" t="s">
        <v>525</v>
      </c>
      <c r="I96" s="35" t="s">
        <v>527</v>
      </c>
      <c r="J96" s="35"/>
      <c r="K96" s="35" t="s">
        <v>526</v>
      </c>
      <c r="L96" s="66"/>
      <c r="M96" s="35" t="s">
        <v>525</v>
      </c>
      <c r="N96" s="35" t="s">
        <v>527</v>
      </c>
      <c r="O96" s="35"/>
      <c r="P96" s="35" t="s">
        <v>526</v>
      </c>
      <c r="Q96" s="66"/>
      <c r="R96" s="35" t="s">
        <v>537</v>
      </c>
      <c r="S96" s="35" t="s">
        <v>536</v>
      </c>
      <c r="T96" s="35" t="s">
        <v>563</v>
      </c>
      <c r="U96" s="35" t="s">
        <v>535</v>
      </c>
      <c r="V96" s="66"/>
      <c r="W96" s="35" t="s">
        <v>556</v>
      </c>
      <c r="X96" s="35" t="s">
        <v>536</v>
      </c>
      <c r="Y96" s="35" t="s">
        <v>566</v>
      </c>
      <c r="Z96" s="35" t="s">
        <v>535</v>
      </c>
    </row>
    <row r="97" spans="1:26">
      <c r="A97" s="35" t="s">
        <v>538</v>
      </c>
      <c r="B97" s="333"/>
      <c r="C97" s="36" t="s">
        <v>55</v>
      </c>
      <c r="D97" s="37" t="s">
        <v>609</v>
      </c>
      <c r="E97" s="37" t="s">
        <v>524</v>
      </c>
      <c r="F97" s="37" t="s">
        <v>55</v>
      </c>
      <c r="G97" s="316"/>
      <c r="H97" s="35" t="s">
        <v>529</v>
      </c>
      <c r="I97" s="35" t="s">
        <v>530</v>
      </c>
      <c r="J97" s="35"/>
      <c r="K97" s="35" t="s">
        <v>531</v>
      </c>
      <c r="L97" s="66"/>
      <c r="M97" s="35" t="s">
        <v>529</v>
      </c>
      <c r="N97" s="35" t="s">
        <v>530</v>
      </c>
      <c r="O97" s="35"/>
      <c r="P97" s="35" t="s">
        <v>531</v>
      </c>
      <c r="Q97" s="66"/>
      <c r="R97" s="35" t="s">
        <v>541</v>
      </c>
      <c r="S97" s="35" t="s">
        <v>539</v>
      </c>
      <c r="T97" s="35" t="s">
        <v>563</v>
      </c>
      <c r="U97" s="35" t="s">
        <v>540</v>
      </c>
      <c r="V97" s="66"/>
      <c r="W97" s="35" t="s">
        <v>557</v>
      </c>
      <c r="X97" s="35" t="s">
        <v>539</v>
      </c>
      <c r="Y97" s="35" t="s">
        <v>567</v>
      </c>
      <c r="Z97" s="35" t="s">
        <v>540</v>
      </c>
    </row>
    <row r="98" spans="1:26">
      <c r="A98" s="35" t="s">
        <v>538</v>
      </c>
      <c r="B98" s="333"/>
      <c r="C98" s="36" t="s">
        <v>55</v>
      </c>
      <c r="D98" s="37" t="s">
        <v>610</v>
      </c>
      <c r="E98" s="37" t="s">
        <v>55</v>
      </c>
      <c r="F98" s="37" t="s">
        <v>524</v>
      </c>
      <c r="G98" s="316"/>
      <c r="H98" s="35" t="s">
        <v>529</v>
      </c>
      <c r="I98" s="35" t="s">
        <v>531</v>
      </c>
      <c r="J98" s="35"/>
      <c r="K98" s="35" t="s">
        <v>530</v>
      </c>
      <c r="L98" s="66"/>
      <c r="M98" s="35" t="s">
        <v>529</v>
      </c>
      <c r="N98" s="35" t="s">
        <v>531</v>
      </c>
      <c r="O98" s="35"/>
      <c r="P98" s="35" t="s">
        <v>530</v>
      </c>
      <c r="Q98" s="66"/>
      <c r="R98" s="35" t="s">
        <v>541</v>
      </c>
      <c r="S98" s="35" t="s">
        <v>540</v>
      </c>
      <c r="T98" s="35" t="s">
        <v>563</v>
      </c>
      <c r="U98" s="35" t="s">
        <v>539</v>
      </c>
      <c r="V98" s="66"/>
      <c r="W98" s="35" t="s">
        <v>557</v>
      </c>
      <c r="X98" s="35" t="s">
        <v>540</v>
      </c>
      <c r="Y98" s="35" t="s">
        <v>567</v>
      </c>
      <c r="Z98" s="35" t="s">
        <v>539</v>
      </c>
    </row>
    <row r="99" spans="1:26">
      <c r="A99" s="35" t="s">
        <v>542</v>
      </c>
      <c r="B99" s="333"/>
      <c r="C99" s="36" t="s">
        <v>55</v>
      </c>
      <c r="D99" s="37" t="s">
        <v>611</v>
      </c>
      <c r="E99" s="37" t="s">
        <v>524</v>
      </c>
      <c r="F99" s="37" t="s">
        <v>55</v>
      </c>
      <c r="G99" s="316"/>
      <c r="H99" s="35" t="s">
        <v>533</v>
      </c>
      <c r="I99" s="35" t="s">
        <v>622</v>
      </c>
      <c r="J99" s="35"/>
      <c r="K99" s="35" t="s">
        <v>620</v>
      </c>
      <c r="L99" s="66"/>
      <c r="M99" s="35" t="s">
        <v>533</v>
      </c>
      <c r="N99" s="35" t="s">
        <v>622</v>
      </c>
      <c r="O99" s="35"/>
      <c r="P99" s="35" t="s">
        <v>620</v>
      </c>
      <c r="Q99" s="66"/>
      <c r="R99" s="35" t="s">
        <v>543</v>
      </c>
      <c r="S99" s="35" t="s">
        <v>623</v>
      </c>
      <c r="T99" s="35" t="s">
        <v>563</v>
      </c>
      <c r="U99" s="35" t="s">
        <v>621</v>
      </c>
      <c r="V99" s="66"/>
      <c r="W99" s="35" t="s">
        <v>558</v>
      </c>
      <c r="X99" s="35" t="s">
        <v>623</v>
      </c>
      <c r="Y99" s="35" t="s">
        <v>568</v>
      </c>
      <c r="Z99" s="35" t="s">
        <v>621</v>
      </c>
    </row>
    <row r="100" spans="1:26">
      <c r="A100" s="35" t="s">
        <v>542</v>
      </c>
      <c r="B100" s="333"/>
      <c r="C100" s="36" t="s">
        <v>55</v>
      </c>
      <c r="D100" s="37" t="s">
        <v>612</v>
      </c>
      <c r="E100" s="37" t="s">
        <v>55</v>
      </c>
      <c r="F100" s="37" t="s">
        <v>524</v>
      </c>
      <c r="G100" s="316"/>
      <c r="H100" s="35" t="s">
        <v>533</v>
      </c>
      <c r="I100" s="35" t="s">
        <v>620</v>
      </c>
      <c r="J100" s="35"/>
      <c r="K100" s="35" t="s">
        <v>622</v>
      </c>
      <c r="L100" s="66"/>
      <c r="M100" s="35" t="s">
        <v>533</v>
      </c>
      <c r="N100" s="35" t="s">
        <v>620</v>
      </c>
      <c r="O100" s="35"/>
      <c r="P100" s="35" t="s">
        <v>622</v>
      </c>
      <c r="Q100" s="66"/>
      <c r="R100" s="35" t="s">
        <v>543</v>
      </c>
      <c r="S100" s="35" t="s">
        <v>621</v>
      </c>
      <c r="T100" s="35" t="s">
        <v>563</v>
      </c>
      <c r="U100" s="35" t="s">
        <v>623</v>
      </c>
      <c r="V100" s="66"/>
      <c r="W100" s="35" t="s">
        <v>558</v>
      </c>
      <c r="X100" s="35" t="s">
        <v>621</v>
      </c>
      <c r="Y100" s="35" t="s">
        <v>568</v>
      </c>
      <c r="Z100" s="35" t="s">
        <v>623</v>
      </c>
    </row>
    <row r="101" spans="1:26">
      <c r="A101" s="38" t="s">
        <v>544</v>
      </c>
      <c r="B101" s="331">
        <v>4</v>
      </c>
      <c r="C101" s="39" t="s">
        <v>55</v>
      </c>
      <c r="D101" s="40"/>
      <c r="E101" s="40"/>
      <c r="F101" s="40"/>
      <c r="G101" s="316"/>
      <c r="H101" s="38" t="s">
        <v>573</v>
      </c>
      <c r="I101" s="38"/>
      <c r="J101" s="38"/>
      <c r="K101" s="38"/>
      <c r="L101" s="66"/>
      <c r="M101" s="38" t="s">
        <v>573</v>
      </c>
      <c r="N101" s="38"/>
      <c r="O101" s="38"/>
      <c r="P101" s="38"/>
      <c r="Q101" s="66"/>
      <c r="R101" s="38" t="s">
        <v>547</v>
      </c>
      <c r="S101" s="38"/>
      <c r="T101" s="38" t="s">
        <v>563</v>
      </c>
      <c r="U101" s="38"/>
      <c r="V101" s="66"/>
      <c r="W101" s="38" t="s">
        <v>545</v>
      </c>
      <c r="X101" s="38"/>
      <c r="Y101" s="38" t="s">
        <v>570</v>
      </c>
      <c r="Z101" s="38"/>
    </row>
    <row r="102" spans="1:26">
      <c r="A102" s="38" t="s">
        <v>548</v>
      </c>
      <c r="B102" s="331"/>
      <c r="C102" s="39" t="s">
        <v>55</v>
      </c>
      <c r="D102" s="40"/>
      <c r="E102" s="40"/>
      <c r="F102" s="40"/>
      <c r="G102" s="316"/>
      <c r="H102" s="38" t="s">
        <v>573</v>
      </c>
      <c r="I102" s="38"/>
      <c r="J102" s="38"/>
      <c r="K102" s="38"/>
      <c r="L102" s="66"/>
      <c r="M102" s="38" t="s">
        <v>573</v>
      </c>
      <c r="N102" s="38"/>
      <c r="O102" s="38"/>
      <c r="P102" s="38"/>
      <c r="Q102" s="66"/>
      <c r="R102" s="38" t="s">
        <v>547</v>
      </c>
      <c r="S102" s="38"/>
      <c r="T102" s="38" t="s">
        <v>563</v>
      </c>
      <c r="U102" s="38"/>
      <c r="V102" s="66"/>
      <c r="W102" s="38" t="s">
        <v>545</v>
      </c>
      <c r="X102" s="38"/>
      <c r="Y102" s="38" t="s">
        <v>571</v>
      </c>
      <c r="Z102" s="38"/>
    </row>
    <row r="103" spans="1:26">
      <c r="A103" s="41" t="s">
        <v>549</v>
      </c>
      <c r="B103" s="327">
        <v>4</v>
      </c>
      <c r="C103" s="42" t="s">
        <v>55</v>
      </c>
      <c r="D103" s="43"/>
      <c r="E103" s="43"/>
      <c r="F103" s="43"/>
      <c r="G103" s="316"/>
      <c r="H103" s="41" t="s">
        <v>573</v>
      </c>
      <c r="I103" s="41"/>
      <c r="J103" s="41"/>
      <c r="K103" s="41"/>
      <c r="L103" s="66"/>
      <c r="M103" s="41" t="s">
        <v>573</v>
      </c>
      <c r="N103" s="41"/>
      <c r="O103" s="41"/>
      <c r="P103" s="41"/>
      <c r="Q103" s="66"/>
      <c r="R103" s="41" t="s">
        <v>547</v>
      </c>
      <c r="S103" s="41"/>
      <c r="T103" s="41" t="s">
        <v>563</v>
      </c>
      <c r="U103" s="41"/>
      <c r="V103" s="66"/>
      <c r="W103" s="41" t="s">
        <v>545</v>
      </c>
      <c r="X103" s="41"/>
      <c r="Y103" s="41" t="s">
        <v>577</v>
      </c>
      <c r="Z103" s="41"/>
    </row>
    <row r="104" spans="1:26">
      <c r="A104" s="41" t="s">
        <v>550</v>
      </c>
      <c r="B104" s="327"/>
      <c r="C104" s="42" t="s">
        <v>55</v>
      </c>
      <c r="D104" s="43"/>
      <c r="E104" s="43"/>
      <c r="F104" s="43"/>
      <c r="G104" s="316"/>
      <c r="H104" s="41" t="s">
        <v>573</v>
      </c>
      <c r="I104" s="41"/>
      <c r="J104" s="41"/>
      <c r="K104" s="41"/>
      <c r="L104" s="66"/>
      <c r="M104" s="41" t="s">
        <v>573</v>
      </c>
      <c r="N104" s="41"/>
      <c r="O104" s="41"/>
      <c r="P104" s="41"/>
      <c r="Q104" s="66"/>
      <c r="R104" s="41" t="s">
        <v>547</v>
      </c>
      <c r="S104" s="41"/>
      <c r="T104" s="41" t="s">
        <v>563</v>
      </c>
      <c r="U104" s="41"/>
      <c r="V104" s="66"/>
      <c r="W104" s="41" t="s">
        <v>545</v>
      </c>
      <c r="X104" s="41"/>
      <c r="Y104" s="41" t="s">
        <v>578</v>
      </c>
      <c r="Z104" s="41"/>
    </row>
    <row r="105" spans="1:26">
      <c r="A105" s="44" t="s">
        <v>551</v>
      </c>
      <c r="B105" s="45">
        <v>4</v>
      </c>
      <c r="C105" s="46" t="s">
        <v>55</v>
      </c>
      <c r="D105" s="45"/>
      <c r="E105" s="45"/>
      <c r="F105" s="45"/>
      <c r="G105" s="316"/>
      <c r="H105" s="47" t="s">
        <v>573</v>
      </c>
      <c r="I105" s="47"/>
      <c r="J105" s="47"/>
      <c r="K105" s="47"/>
      <c r="L105" s="66"/>
      <c r="M105" s="47" t="s">
        <v>573</v>
      </c>
      <c r="N105" s="47"/>
      <c r="O105" s="47"/>
      <c r="P105" s="47"/>
      <c r="Q105" s="66"/>
      <c r="R105" s="47" t="s">
        <v>547</v>
      </c>
      <c r="S105" s="47"/>
      <c r="T105" s="47" t="s">
        <v>563</v>
      </c>
      <c r="U105" s="47"/>
      <c r="V105" s="66"/>
      <c r="W105" s="47"/>
      <c r="X105" s="47"/>
      <c r="Y105" s="47" t="s">
        <v>587</v>
      </c>
      <c r="Z105" s="47"/>
    </row>
    <row r="106" spans="1:26">
      <c r="A106" s="48" t="s">
        <v>606</v>
      </c>
      <c r="B106" s="328">
        <v>4</v>
      </c>
      <c r="C106" s="49" t="s">
        <v>524</v>
      </c>
      <c r="D106" s="49"/>
      <c r="E106" s="49"/>
      <c r="F106" s="49"/>
      <c r="G106" s="316"/>
      <c r="H106" s="48" t="s">
        <v>605</v>
      </c>
      <c r="I106" s="48" t="s">
        <v>614</v>
      </c>
      <c r="J106" s="48" t="s">
        <v>603</v>
      </c>
      <c r="K106" s="48" t="s">
        <v>617</v>
      </c>
      <c r="L106" s="66"/>
      <c r="M106" s="48" t="s">
        <v>605</v>
      </c>
      <c r="N106" s="48" t="s">
        <v>614</v>
      </c>
      <c r="O106" s="48" t="s">
        <v>603</v>
      </c>
      <c r="P106" s="48" t="s">
        <v>617</v>
      </c>
      <c r="Q106" s="66"/>
      <c r="R106" s="48" t="s">
        <v>605</v>
      </c>
      <c r="S106" s="48" t="s">
        <v>615</v>
      </c>
      <c r="T106" s="48" t="s">
        <v>603</v>
      </c>
      <c r="U106" s="48" t="s">
        <v>618</v>
      </c>
      <c r="V106" s="66"/>
      <c r="W106" s="48" t="s">
        <v>605</v>
      </c>
      <c r="X106" s="48" t="s">
        <v>619</v>
      </c>
      <c r="Y106" s="48" t="s">
        <v>603</v>
      </c>
      <c r="Z106" s="48" t="s">
        <v>613</v>
      </c>
    </row>
    <row r="107" spans="1:26">
      <c r="A107" s="48" t="s">
        <v>604</v>
      </c>
      <c r="B107" s="328"/>
      <c r="C107" s="49" t="s">
        <v>524</v>
      </c>
      <c r="D107" s="49"/>
      <c r="E107" s="49"/>
      <c r="F107" s="49"/>
      <c r="G107" s="316"/>
      <c r="H107" s="48" t="s">
        <v>605</v>
      </c>
      <c r="I107" s="48" t="s">
        <v>613</v>
      </c>
      <c r="J107" s="48" t="s">
        <v>603</v>
      </c>
      <c r="K107" s="48" t="s">
        <v>619</v>
      </c>
      <c r="L107" s="66"/>
      <c r="M107" s="48" t="s">
        <v>605</v>
      </c>
      <c r="N107" s="48" t="s">
        <v>613</v>
      </c>
      <c r="O107" s="48" t="s">
        <v>603</v>
      </c>
      <c r="P107" s="48" t="s">
        <v>619</v>
      </c>
      <c r="Q107" s="66"/>
      <c r="R107" s="48" t="s">
        <v>605</v>
      </c>
      <c r="S107" s="48" t="s">
        <v>617</v>
      </c>
      <c r="T107" s="48" t="s">
        <v>603</v>
      </c>
      <c r="U107" s="48" t="s">
        <v>614</v>
      </c>
      <c r="V107" s="66"/>
      <c r="W107" s="48" t="s">
        <v>605</v>
      </c>
      <c r="X107" s="48" t="s">
        <v>619</v>
      </c>
      <c r="Y107" s="48" t="s">
        <v>603</v>
      </c>
      <c r="Z107" s="48" t="s">
        <v>613</v>
      </c>
    </row>
    <row r="108" spans="1:26">
      <c r="A108" s="50" t="s">
        <v>552</v>
      </c>
      <c r="B108" s="51">
        <v>4</v>
      </c>
      <c r="C108" s="51" t="s">
        <v>524</v>
      </c>
      <c r="D108" s="51"/>
      <c r="E108" s="51"/>
      <c r="F108" s="51"/>
      <c r="G108" s="316"/>
      <c r="H108" s="50" t="s">
        <v>573</v>
      </c>
      <c r="I108" s="50"/>
      <c r="J108" s="50"/>
      <c r="K108" s="50"/>
      <c r="L108" s="66"/>
      <c r="M108" s="50" t="s">
        <v>573</v>
      </c>
      <c r="N108" s="50"/>
      <c r="O108" s="50"/>
      <c r="P108" s="50"/>
      <c r="Q108" s="66"/>
      <c r="R108" s="50" t="s">
        <v>569</v>
      </c>
      <c r="S108" s="50"/>
      <c r="T108" s="50"/>
      <c r="U108" s="50"/>
      <c r="V108" s="66"/>
      <c r="W108" s="50" t="s">
        <v>569</v>
      </c>
      <c r="X108" s="50"/>
      <c r="Y108" s="50"/>
      <c r="Z108" s="50"/>
    </row>
    <row r="109" spans="1:26">
      <c r="A109" s="52" t="s">
        <v>553</v>
      </c>
      <c r="B109" s="53">
        <v>4</v>
      </c>
      <c r="C109" s="53" t="s">
        <v>524</v>
      </c>
      <c r="D109" s="53"/>
      <c r="E109" s="53"/>
      <c r="F109" s="53"/>
      <c r="G109" s="316"/>
      <c r="H109" s="52" t="s">
        <v>573</v>
      </c>
      <c r="I109" s="52"/>
      <c r="J109" s="52"/>
      <c r="K109" s="52"/>
      <c r="L109" s="66"/>
      <c r="M109" s="52" t="s">
        <v>573</v>
      </c>
      <c r="N109" s="52"/>
      <c r="O109" s="52"/>
      <c r="P109" s="52"/>
      <c r="Q109" s="66"/>
      <c r="R109" s="52" t="s">
        <v>573</v>
      </c>
      <c r="S109" s="52"/>
      <c r="T109" s="58"/>
      <c r="U109" s="52"/>
      <c r="V109" s="66"/>
      <c r="W109" s="52" t="s">
        <v>554</v>
      </c>
      <c r="X109" s="52"/>
      <c r="Y109" s="52" t="s">
        <v>555</v>
      </c>
      <c r="Z109" s="52"/>
    </row>
    <row r="110" spans="1:26">
      <c r="A110" s="54" t="s">
        <v>559</v>
      </c>
      <c r="B110" s="55">
        <v>4</v>
      </c>
      <c r="C110" s="55" t="s">
        <v>55</v>
      </c>
      <c r="D110" s="55" t="s">
        <v>607</v>
      </c>
      <c r="E110" s="55" t="s">
        <v>524</v>
      </c>
      <c r="F110" s="55" t="s">
        <v>55</v>
      </c>
      <c r="G110" s="316"/>
      <c r="H110" s="56" t="s">
        <v>525</v>
      </c>
      <c r="I110" s="56" t="s">
        <v>526</v>
      </c>
      <c r="J110" s="56"/>
      <c r="K110" s="56" t="s">
        <v>527</v>
      </c>
      <c r="L110" s="66"/>
      <c r="M110" s="56" t="s">
        <v>525</v>
      </c>
      <c r="N110" s="56" t="s">
        <v>526</v>
      </c>
      <c r="O110" s="56"/>
      <c r="P110" s="56" t="s">
        <v>527</v>
      </c>
      <c r="Q110" s="66"/>
      <c r="R110" s="56" t="s">
        <v>537</v>
      </c>
      <c r="S110" s="56" t="s">
        <v>535</v>
      </c>
      <c r="T110" s="56" t="s">
        <v>580</v>
      </c>
      <c r="U110" s="56" t="s">
        <v>536</v>
      </c>
      <c r="V110" s="66"/>
      <c r="W110" s="56" t="s">
        <v>556</v>
      </c>
      <c r="X110" s="56" t="s">
        <v>535</v>
      </c>
      <c r="Y110" s="56" t="s">
        <v>546</v>
      </c>
      <c r="Z110" s="56" t="s">
        <v>536</v>
      </c>
    </row>
    <row r="111" spans="1:26">
      <c r="A111" s="54" t="s">
        <v>559</v>
      </c>
      <c r="B111" s="55">
        <v>4</v>
      </c>
      <c r="C111" s="55" t="s">
        <v>55</v>
      </c>
      <c r="D111" s="55" t="s">
        <v>608</v>
      </c>
      <c r="E111" s="55" t="s">
        <v>55</v>
      </c>
      <c r="F111" s="55" t="s">
        <v>524</v>
      </c>
      <c r="G111" s="316"/>
      <c r="H111" s="56" t="s">
        <v>525</v>
      </c>
      <c r="I111" s="56" t="s">
        <v>527</v>
      </c>
      <c r="J111" s="56"/>
      <c r="K111" s="56" t="s">
        <v>526</v>
      </c>
      <c r="L111" s="66"/>
      <c r="M111" s="56" t="s">
        <v>525</v>
      </c>
      <c r="N111" s="56" t="s">
        <v>527</v>
      </c>
      <c r="O111" s="56"/>
      <c r="P111" s="56" t="s">
        <v>526</v>
      </c>
      <c r="Q111" s="66"/>
      <c r="R111" s="56" t="s">
        <v>537</v>
      </c>
      <c r="S111" s="56" t="s">
        <v>536</v>
      </c>
      <c r="T111" s="56" t="s">
        <v>580</v>
      </c>
      <c r="U111" s="56" t="s">
        <v>535</v>
      </c>
      <c r="V111" s="66"/>
      <c r="W111" s="56" t="s">
        <v>556</v>
      </c>
      <c r="X111" s="56" t="s">
        <v>536</v>
      </c>
      <c r="Y111" s="56" t="s">
        <v>546</v>
      </c>
      <c r="Z111" s="56" t="s">
        <v>535</v>
      </c>
    </row>
    <row r="112" spans="1:26">
      <c r="A112" s="54" t="s">
        <v>560</v>
      </c>
      <c r="B112" s="55">
        <v>4</v>
      </c>
      <c r="C112" s="55" t="s">
        <v>55</v>
      </c>
      <c r="D112" s="55" t="s">
        <v>611</v>
      </c>
      <c r="E112" s="55" t="s">
        <v>524</v>
      </c>
      <c r="F112" s="55" t="s">
        <v>55</v>
      </c>
      <c r="G112" s="316"/>
      <c r="H112" s="56" t="s">
        <v>533</v>
      </c>
      <c r="I112" s="56" t="s">
        <v>622</v>
      </c>
      <c r="J112" s="56"/>
      <c r="K112" s="56" t="s">
        <v>620</v>
      </c>
      <c r="L112" s="66"/>
      <c r="M112" s="56" t="s">
        <v>533</v>
      </c>
      <c r="N112" s="56" t="s">
        <v>622</v>
      </c>
      <c r="O112" s="56"/>
      <c r="P112" s="56" t="s">
        <v>620</v>
      </c>
      <c r="Q112" s="66"/>
      <c r="R112" s="56" t="s">
        <v>543</v>
      </c>
      <c r="S112" s="56" t="s">
        <v>623</v>
      </c>
      <c r="T112" s="56" t="s">
        <v>580</v>
      </c>
      <c r="U112" s="56" t="s">
        <v>621</v>
      </c>
      <c r="V112" s="66"/>
      <c r="W112" s="56" t="s">
        <v>558</v>
      </c>
      <c r="X112" s="56" t="s">
        <v>623</v>
      </c>
      <c r="Y112" s="56" t="s">
        <v>546</v>
      </c>
      <c r="Z112" s="56" t="s">
        <v>621</v>
      </c>
    </row>
    <row r="113" spans="1:26">
      <c r="A113" s="54" t="s">
        <v>560</v>
      </c>
      <c r="B113" s="55">
        <v>4</v>
      </c>
      <c r="C113" s="55" t="s">
        <v>55</v>
      </c>
      <c r="D113" s="55" t="s">
        <v>612</v>
      </c>
      <c r="E113" s="55" t="s">
        <v>55</v>
      </c>
      <c r="F113" s="55" t="s">
        <v>524</v>
      </c>
      <c r="G113" s="316"/>
      <c r="H113" s="56" t="s">
        <v>533</v>
      </c>
      <c r="I113" s="56" t="s">
        <v>620</v>
      </c>
      <c r="J113" s="56"/>
      <c r="K113" s="56" t="s">
        <v>622</v>
      </c>
      <c r="L113" s="66"/>
      <c r="M113" s="56" t="s">
        <v>533</v>
      </c>
      <c r="N113" s="56" t="s">
        <v>620</v>
      </c>
      <c r="O113" s="56"/>
      <c r="P113" s="56" t="s">
        <v>622</v>
      </c>
      <c r="Q113" s="66"/>
      <c r="R113" s="56" t="s">
        <v>543</v>
      </c>
      <c r="S113" s="56" t="s">
        <v>621</v>
      </c>
      <c r="T113" s="56" t="s">
        <v>580</v>
      </c>
      <c r="U113" s="56" t="s">
        <v>623</v>
      </c>
      <c r="V113" s="66"/>
      <c r="W113" s="56" t="s">
        <v>558</v>
      </c>
      <c r="X113" s="56" t="s">
        <v>621</v>
      </c>
      <c r="Y113" s="56" t="s">
        <v>546</v>
      </c>
      <c r="Z113" s="56" t="s">
        <v>623</v>
      </c>
    </row>
    <row r="114" spans="1:26">
      <c r="A114" s="54" t="s">
        <v>561</v>
      </c>
      <c r="B114" s="55">
        <v>4</v>
      </c>
      <c r="C114" s="55" t="s">
        <v>55</v>
      </c>
      <c r="D114" s="55" t="s">
        <v>562</v>
      </c>
      <c r="E114" s="54"/>
      <c r="F114" s="54"/>
      <c r="G114" s="316"/>
      <c r="H114" s="54" t="s">
        <v>573</v>
      </c>
      <c r="I114" s="56"/>
      <c r="J114" s="54"/>
      <c r="K114" s="54"/>
      <c r="L114" s="66"/>
      <c r="M114" s="54" t="s">
        <v>573</v>
      </c>
      <c r="N114" s="56"/>
      <c r="O114" s="54"/>
      <c r="P114" s="54"/>
      <c r="Q114" s="66"/>
      <c r="R114" s="54" t="s">
        <v>547</v>
      </c>
      <c r="S114" s="54"/>
      <c r="T114" s="54" t="s">
        <v>585</v>
      </c>
      <c r="U114" s="54"/>
      <c r="V114" s="66"/>
      <c r="W114" s="54" t="s">
        <v>564</v>
      </c>
      <c r="X114" s="54"/>
      <c r="Y114" s="54" t="s">
        <v>563</v>
      </c>
      <c r="Z114" s="54"/>
    </row>
    <row r="115" spans="1:26">
      <c r="A115" s="54" t="s">
        <v>565</v>
      </c>
      <c r="B115" s="55">
        <v>4</v>
      </c>
      <c r="C115" s="55" t="s">
        <v>55</v>
      </c>
      <c r="D115" s="55" t="s">
        <v>562</v>
      </c>
      <c r="E115" s="54"/>
      <c r="F115" s="54"/>
      <c r="G115" s="317"/>
      <c r="H115" s="54" t="s">
        <v>573</v>
      </c>
      <c r="I115" s="56"/>
      <c r="J115" s="54"/>
      <c r="K115" s="54"/>
      <c r="L115" s="67"/>
      <c r="M115" s="54" t="s">
        <v>573</v>
      </c>
      <c r="N115" s="56"/>
      <c r="O115" s="54"/>
      <c r="P115" s="54"/>
      <c r="Q115" s="67"/>
      <c r="R115" s="54" t="s">
        <v>547</v>
      </c>
      <c r="S115" s="54"/>
      <c r="T115" s="54" t="s">
        <v>584</v>
      </c>
      <c r="U115" s="54"/>
      <c r="V115" s="67"/>
      <c r="W115" s="54" t="s">
        <v>564</v>
      </c>
      <c r="X115" s="54"/>
      <c r="Y115" s="54" t="s">
        <v>563</v>
      </c>
      <c r="Z115" s="54"/>
    </row>
  </sheetData>
  <mergeCells count="55">
    <mergeCell ref="F1:F3"/>
    <mergeCell ref="A1:A3"/>
    <mergeCell ref="B1:B3"/>
    <mergeCell ref="C1:C3"/>
    <mergeCell ref="D1:D3"/>
    <mergeCell ref="E1:E3"/>
    <mergeCell ref="H1:P1"/>
    <mergeCell ref="R1:W1"/>
    <mergeCell ref="H2:K2"/>
    <mergeCell ref="M2:P2"/>
    <mergeCell ref="R2:U2"/>
    <mergeCell ref="W2:Z2"/>
    <mergeCell ref="B47:B48"/>
    <mergeCell ref="B50:B51"/>
    <mergeCell ref="B61:B66"/>
    <mergeCell ref="B67:B72"/>
    <mergeCell ref="B5:B10"/>
    <mergeCell ref="B11:B16"/>
    <mergeCell ref="B17:B18"/>
    <mergeCell ref="B19:B20"/>
    <mergeCell ref="B22:B23"/>
    <mergeCell ref="B33:B38"/>
    <mergeCell ref="B103:B104"/>
    <mergeCell ref="B106:B107"/>
    <mergeCell ref="M32:P32"/>
    <mergeCell ref="M60:P60"/>
    <mergeCell ref="W4:Z4"/>
    <mergeCell ref="H4:K4"/>
    <mergeCell ref="M4:P4"/>
    <mergeCell ref="R4:U4"/>
    <mergeCell ref="B73:B74"/>
    <mergeCell ref="B75:B76"/>
    <mergeCell ref="B78:B79"/>
    <mergeCell ref="B89:B94"/>
    <mergeCell ref="B95:B100"/>
    <mergeCell ref="B101:B102"/>
    <mergeCell ref="B39:B44"/>
    <mergeCell ref="B45:B46"/>
    <mergeCell ref="W32:Z32"/>
    <mergeCell ref="W60:Z60"/>
    <mergeCell ref="W88:Z88"/>
    <mergeCell ref="R88:U88"/>
    <mergeCell ref="R60:U60"/>
    <mergeCell ref="R32:U32"/>
    <mergeCell ref="G89:G115"/>
    <mergeCell ref="H32:K32"/>
    <mergeCell ref="M88:P88"/>
    <mergeCell ref="Q5:Q31"/>
    <mergeCell ref="Q33:Q59"/>
    <mergeCell ref="Q61:Q87"/>
    <mergeCell ref="G5:G31"/>
    <mergeCell ref="G33:G59"/>
    <mergeCell ref="G61:G87"/>
    <mergeCell ref="H88:K88"/>
    <mergeCell ref="H60:K60"/>
  </mergeCells>
  <phoneticPr fontId="1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R115"/>
  <sheetViews>
    <sheetView topLeftCell="CC91" workbookViewId="0">
      <selection activeCell="A23" sqref="A23"/>
    </sheetView>
  </sheetViews>
  <sheetFormatPr defaultColWidth="8.7265625" defaultRowHeight="14.5"/>
  <cols>
    <col min="1" max="1" width="8.7265625" style="16"/>
    <col min="2" max="2" width="8.1796875" style="16" bestFit="1" customWidth="1"/>
    <col min="3" max="3" width="16.453125" style="16" bestFit="1" customWidth="1"/>
    <col min="4" max="4" width="8.7265625" style="70"/>
    <col min="5" max="5" width="11.81640625" style="70" bestFit="1" customWidth="1"/>
    <col min="6" max="6" width="28.453125" style="16" bestFit="1" customWidth="1"/>
    <col min="7" max="7" width="9.1796875" style="16" bestFit="1" customWidth="1"/>
    <col min="8" max="8" width="8.7265625" style="16"/>
    <col min="9" max="9" width="7.1796875" style="16" bestFit="1" customWidth="1"/>
    <col min="10" max="11" width="5.81640625" style="16" bestFit="1" customWidth="1"/>
    <col min="12" max="12" width="2.54296875" style="16" customWidth="1"/>
    <col min="13" max="13" width="38.7265625" style="16" bestFit="1" customWidth="1"/>
    <col min="14" max="14" width="27.54296875" style="16" bestFit="1" customWidth="1"/>
    <col min="15" max="15" width="121.54296875" style="16" bestFit="1" customWidth="1"/>
    <col min="16" max="16" width="35.81640625" style="16" bestFit="1" customWidth="1"/>
    <col min="17" max="17" width="29.54296875" style="16" bestFit="1" customWidth="1"/>
    <col min="18" max="18" width="121.54296875" style="16" bestFit="1" customWidth="1"/>
    <col min="19" max="19" width="3.453125" style="16" customWidth="1"/>
    <col min="20" max="20" width="38.7265625" style="16" bestFit="1" customWidth="1"/>
    <col min="21" max="21" width="27.54296875" style="16" bestFit="1" customWidth="1"/>
    <col min="22" max="22" width="121.54296875" style="16" bestFit="1" customWidth="1"/>
    <col min="23" max="23" width="33.1796875" style="16" bestFit="1" customWidth="1"/>
    <col min="24" max="24" width="33.1796875" style="16" customWidth="1"/>
    <col min="25" max="25" width="121.54296875" style="16" bestFit="1" customWidth="1"/>
    <col min="26" max="26" width="3.453125" style="16" customWidth="1"/>
    <col min="27" max="27" width="38.7265625" style="16" bestFit="1" customWidth="1"/>
    <col min="28" max="28" width="38.7265625" style="16" customWidth="1"/>
    <col min="29" max="29" width="121.54296875" style="16" bestFit="1" customWidth="1"/>
    <col min="30" max="30" width="35.81640625" style="16" bestFit="1" customWidth="1"/>
    <col min="31" max="31" width="29.54296875" style="16" bestFit="1" customWidth="1"/>
    <col min="32" max="32" width="121.54296875" style="16" bestFit="1" customWidth="1"/>
    <col min="33" max="33" width="3.1796875" style="16" customWidth="1"/>
    <col min="34" max="34" width="38.7265625" style="16" bestFit="1" customWidth="1"/>
    <col min="35" max="35" width="38.7265625" style="16" customWidth="1"/>
    <col min="36" max="36" width="121.54296875" style="16" bestFit="1" customWidth="1"/>
    <col min="37" max="37" width="33.1796875" style="16" bestFit="1" customWidth="1"/>
    <col min="38" max="38" width="29.54296875" style="16" bestFit="1" customWidth="1"/>
    <col min="39" max="39" width="121.54296875" style="16" bestFit="1" customWidth="1"/>
    <col min="40" max="40" width="12.1796875" style="16" bestFit="1" customWidth="1"/>
    <col min="41" max="41" width="10.81640625" style="16" bestFit="1" customWidth="1"/>
    <col min="42" max="42" width="14.54296875" style="16" bestFit="1" customWidth="1"/>
    <col min="43" max="43" width="12.54296875" style="16" bestFit="1" customWidth="1"/>
    <col min="44" max="44" width="14.81640625" style="16" bestFit="1" customWidth="1"/>
    <col min="45" max="45" width="21.81640625" style="16" bestFit="1" customWidth="1"/>
    <col min="46" max="46" width="45.81640625" style="16" bestFit="1" customWidth="1"/>
    <col min="47" max="47" width="4.1796875" style="16" customWidth="1"/>
    <col min="48" max="48" width="23.81640625" style="16" bestFit="1" customWidth="1"/>
    <col min="49" max="49" width="47.453125" style="16" bestFit="1" customWidth="1"/>
    <col min="50" max="50" width="4.54296875" style="16" customWidth="1"/>
    <col min="51" max="51" width="22.453125" style="16" bestFit="1" customWidth="1"/>
    <col min="52" max="52" width="45.81640625" style="16" bestFit="1" customWidth="1"/>
    <col min="53" max="53" width="4.7265625" style="16" customWidth="1"/>
    <col min="54" max="54" width="23.81640625" style="16" bestFit="1" customWidth="1"/>
    <col min="55" max="55" width="47.453125" style="16" bestFit="1" customWidth="1"/>
    <col min="56" max="56" width="6.1796875" style="16" customWidth="1"/>
    <col min="57" max="57" width="22.453125" style="16" bestFit="1" customWidth="1"/>
    <col min="58" max="58" width="45.81640625" style="16" bestFit="1" customWidth="1"/>
    <col min="59" max="59" width="4.81640625" style="16" customWidth="1"/>
    <col min="60" max="60" width="23.81640625" style="16" bestFit="1" customWidth="1"/>
    <col min="61" max="61" width="47.453125" style="16" bestFit="1" customWidth="1"/>
    <col min="62" max="62" width="4.453125" style="16" customWidth="1"/>
    <col min="63" max="63" width="22.453125" style="16" bestFit="1" customWidth="1"/>
    <col min="64" max="64" width="45.81640625" style="16" bestFit="1" customWidth="1"/>
    <col min="65" max="65" width="4.54296875" style="16" customWidth="1"/>
    <col min="66" max="66" width="23.81640625" style="16" bestFit="1" customWidth="1"/>
    <col min="67" max="67" width="47.453125" style="16" bestFit="1" customWidth="1"/>
    <col min="68" max="68" width="4.453125" style="16" customWidth="1"/>
    <col min="69" max="16384" width="8.7265625" style="16"/>
  </cols>
  <sheetData>
    <row r="1" spans="1:70">
      <c r="A1" s="344" t="s">
        <v>629</v>
      </c>
      <c r="B1" s="344" t="s">
        <v>624</v>
      </c>
      <c r="C1" s="344" t="s">
        <v>625</v>
      </c>
      <c r="D1" s="344" t="s">
        <v>627</v>
      </c>
      <c r="E1" s="344" t="s">
        <v>628</v>
      </c>
      <c r="F1" s="344" t="s">
        <v>508</v>
      </c>
      <c r="G1" s="344" t="s">
        <v>509</v>
      </c>
      <c r="H1" s="341" t="s">
        <v>510</v>
      </c>
      <c r="I1" s="341" t="s">
        <v>511</v>
      </c>
      <c r="J1" s="341" t="s">
        <v>512</v>
      </c>
      <c r="K1" s="341" t="s">
        <v>513</v>
      </c>
      <c r="L1" s="62"/>
      <c r="M1" s="336" t="s">
        <v>514</v>
      </c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  <c r="Z1" s="61"/>
      <c r="AA1" s="337" t="s">
        <v>515</v>
      </c>
      <c r="AB1" s="337"/>
      <c r="AC1" s="337"/>
      <c r="AD1" s="337"/>
      <c r="AE1" s="337"/>
      <c r="AF1" s="337"/>
      <c r="AG1" s="337"/>
      <c r="AH1" s="337"/>
      <c r="AI1" s="30"/>
      <c r="AJ1" s="30"/>
      <c r="AK1" s="30"/>
      <c r="AL1" s="30"/>
      <c r="AM1" s="30"/>
      <c r="AN1" s="75"/>
    </row>
    <row r="2" spans="1:70">
      <c r="A2" s="342"/>
      <c r="B2" s="342"/>
      <c r="C2" s="342"/>
      <c r="D2" s="342"/>
      <c r="E2" s="342"/>
      <c r="F2" s="342"/>
      <c r="G2" s="342"/>
      <c r="H2" s="342"/>
      <c r="I2" s="345"/>
      <c r="J2" s="342"/>
      <c r="K2" s="342"/>
      <c r="L2" s="68"/>
      <c r="M2" s="338" t="s">
        <v>516</v>
      </c>
      <c r="N2" s="339"/>
      <c r="O2" s="339"/>
      <c r="P2" s="339"/>
      <c r="Q2" s="339"/>
      <c r="R2" s="340"/>
      <c r="S2" s="65"/>
      <c r="T2" s="338" t="s">
        <v>517</v>
      </c>
      <c r="U2" s="339"/>
      <c r="V2" s="339"/>
      <c r="W2" s="339"/>
      <c r="X2" s="339"/>
      <c r="Y2" s="340"/>
      <c r="Z2" s="65"/>
      <c r="AA2" s="338" t="s">
        <v>518</v>
      </c>
      <c r="AB2" s="339"/>
      <c r="AC2" s="339"/>
      <c r="AD2" s="339"/>
      <c r="AE2" s="339"/>
      <c r="AF2" s="340"/>
      <c r="AG2" s="65"/>
      <c r="AH2" s="338" t="s">
        <v>519</v>
      </c>
      <c r="AI2" s="339"/>
      <c r="AJ2" s="339"/>
      <c r="AK2" s="339"/>
      <c r="AL2" s="339"/>
      <c r="AM2" s="340"/>
      <c r="AN2" s="76"/>
    </row>
    <row r="3" spans="1:70">
      <c r="A3" s="343"/>
      <c r="B3" s="343"/>
      <c r="C3" s="343"/>
      <c r="D3" s="343"/>
      <c r="E3" s="343"/>
      <c r="F3" s="343"/>
      <c r="G3" s="343"/>
      <c r="H3" s="343"/>
      <c r="I3" s="346"/>
      <c r="J3" s="343"/>
      <c r="K3" s="343"/>
      <c r="L3" s="68"/>
      <c r="M3" s="32" t="s">
        <v>520</v>
      </c>
      <c r="N3" s="32" t="s">
        <v>631</v>
      </c>
      <c r="O3" s="32" t="s">
        <v>521</v>
      </c>
      <c r="P3" s="32" t="s">
        <v>3</v>
      </c>
      <c r="Q3" s="32" t="s">
        <v>636</v>
      </c>
      <c r="R3" s="32" t="s">
        <v>522</v>
      </c>
      <c r="S3" s="66"/>
      <c r="T3" s="32" t="s">
        <v>520</v>
      </c>
      <c r="U3" s="32" t="s">
        <v>631</v>
      </c>
      <c r="V3" s="32" t="s">
        <v>521</v>
      </c>
      <c r="W3" s="32" t="s">
        <v>3</v>
      </c>
      <c r="X3" s="32" t="s">
        <v>636</v>
      </c>
      <c r="Y3" s="32" t="s">
        <v>522</v>
      </c>
      <c r="Z3" s="66"/>
      <c r="AA3" s="32" t="s">
        <v>520</v>
      </c>
      <c r="AB3" s="32" t="s">
        <v>631</v>
      </c>
      <c r="AC3" s="32" t="s">
        <v>521</v>
      </c>
      <c r="AD3" s="32" t="s">
        <v>3</v>
      </c>
      <c r="AE3" s="32" t="s">
        <v>636</v>
      </c>
      <c r="AF3" s="32" t="s">
        <v>522</v>
      </c>
      <c r="AG3" s="66"/>
      <c r="AH3" s="32" t="s">
        <v>520</v>
      </c>
      <c r="AI3" s="32" t="s">
        <v>631</v>
      </c>
      <c r="AJ3" s="32" t="s">
        <v>521</v>
      </c>
      <c r="AK3" s="32" t="s">
        <v>3</v>
      </c>
      <c r="AL3" s="32" t="s">
        <v>636</v>
      </c>
      <c r="AM3" s="32" t="s">
        <v>522</v>
      </c>
      <c r="AN3" s="77"/>
    </row>
    <row r="4" spans="1:70">
      <c r="A4" s="63"/>
      <c r="B4" s="63"/>
      <c r="C4" s="63"/>
      <c r="D4" s="63"/>
      <c r="E4" s="63"/>
      <c r="F4" s="63"/>
      <c r="G4" s="63"/>
      <c r="H4" s="63"/>
      <c r="I4" s="64"/>
      <c r="J4" s="63"/>
      <c r="K4" s="63"/>
      <c r="L4" s="68"/>
      <c r="M4" s="318" t="s">
        <v>589</v>
      </c>
      <c r="N4" s="319"/>
      <c r="O4" s="319"/>
      <c r="P4" s="319"/>
      <c r="Q4" s="319"/>
      <c r="R4" s="319"/>
      <c r="S4" s="66"/>
      <c r="T4" s="319" t="s">
        <v>588</v>
      </c>
      <c r="U4" s="319"/>
      <c r="V4" s="319"/>
      <c r="W4" s="319"/>
      <c r="X4" s="319"/>
      <c r="Y4" s="319"/>
      <c r="Z4" s="66"/>
      <c r="AA4" s="319" t="s">
        <v>590</v>
      </c>
      <c r="AB4" s="319"/>
      <c r="AC4" s="319"/>
      <c r="AD4" s="319"/>
      <c r="AE4" s="319"/>
      <c r="AF4" s="319"/>
      <c r="AG4" s="66"/>
      <c r="AH4" s="319" t="s">
        <v>591</v>
      </c>
      <c r="AI4" s="319"/>
      <c r="AJ4" s="319"/>
      <c r="AK4" s="319"/>
      <c r="AL4" s="319"/>
      <c r="AM4" s="320"/>
      <c r="AN4" s="78"/>
    </row>
    <row r="5" spans="1:70">
      <c r="A5" s="33">
        <v>1</v>
      </c>
      <c r="B5" s="33">
        <v>3</v>
      </c>
      <c r="C5" s="33" t="s">
        <v>481</v>
      </c>
      <c r="D5" s="71">
        <v>1</v>
      </c>
      <c r="E5" s="71">
        <v>1</v>
      </c>
      <c r="F5" s="33" t="s">
        <v>523</v>
      </c>
      <c r="G5" s="332">
        <v>1</v>
      </c>
      <c r="H5" s="34" t="s">
        <v>524</v>
      </c>
      <c r="I5" s="34" t="s">
        <v>607</v>
      </c>
      <c r="J5" s="34" t="s">
        <v>524</v>
      </c>
      <c r="K5" s="34" t="s">
        <v>55</v>
      </c>
      <c r="L5" s="316"/>
      <c r="M5" s="33" t="s">
        <v>525</v>
      </c>
      <c r="N5" s="33" t="s">
        <v>632</v>
      </c>
      <c r="O5" s="33" t="s">
        <v>654</v>
      </c>
      <c r="P5" s="33"/>
      <c r="Q5" s="33" t="s">
        <v>632</v>
      </c>
      <c r="R5" s="33" t="s">
        <v>653</v>
      </c>
      <c r="S5" s="66"/>
      <c r="T5" s="33" t="s">
        <v>525</v>
      </c>
      <c r="U5" s="33" t="s">
        <v>632</v>
      </c>
      <c r="V5" s="33" t="s">
        <v>654</v>
      </c>
      <c r="W5" s="33"/>
      <c r="X5" s="33" t="s">
        <v>632</v>
      </c>
      <c r="Y5" s="33" t="s">
        <v>653</v>
      </c>
      <c r="Z5" s="316"/>
      <c r="AA5" s="33" t="s">
        <v>525</v>
      </c>
      <c r="AB5" s="33" t="s">
        <v>632</v>
      </c>
      <c r="AC5" s="33" t="s">
        <v>654</v>
      </c>
      <c r="AD5" s="33"/>
      <c r="AE5" s="33" t="s">
        <v>632</v>
      </c>
      <c r="AF5" s="33" t="s">
        <v>653</v>
      </c>
      <c r="AG5" s="66"/>
      <c r="AH5" s="33" t="s">
        <v>525</v>
      </c>
      <c r="AI5" s="33" t="s">
        <v>632</v>
      </c>
      <c r="AJ5" s="33" t="s">
        <v>654</v>
      </c>
      <c r="AK5" s="33"/>
      <c r="AL5" s="33" t="s">
        <v>632</v>
      </c>
      <c r="AM5" s="33" t="s">
        <v>653</v>
      </c>
      <c r="AN5" s="69" t="s">
        <v>662</v>
      </c>
      <c r="AO5" s="69" t="s">
        <v>465</v>
      </c>
      <c r="AP5" s="69" t="s">
        <v>447</v>
      </c>
      <c r="AQ5" s="69" t="s">
        <v>630</v>
      </c>
      <c r="AR5" s="69" t="s">
        <v>663</v>
      </c>
      <c r="AS5" s="69" t="s">
        <v>637</v>
      </c>
      <c r="AT5" s="69" t="s">
        <v>638</v>
      </c>
      <c r="AU5" s="69" t="s">
        <v>639</v>
      </c>
      <c r="AV5" s="69" t="s">
        <v>664</v>
      </c>
      <c r="AW5" s="69" t="s">
        <v>665</v>
      </c>
      <c r="AX5" s="69" t="s">
        <v>639</v>
      </c>
      <c r="AY5" s="69" t="s">
        <v>640</v>
      </c>
      <c r="AZ5" s="69" t="s">
        <v>641</v>
      </c>
      <c r="BA5" s="69" t="s">
        <v>639</v>
      </c>
      <c r="BB5" s="69" t="s">
        <v>666</v>
      </c>
      <c r="BC5" s="69" t="s">
        <v>667</v>
      </c>
      <c r="BD5" s="69" t="s">
        <v>639</v>
      </c>
      <c r="BE5" s="69" t="s">
        <v>642</v>
      </c>
      <c r="BF5" s="69" t="s">
        <v>643</v>
      </c>
      <c r="BG5" s="69" t="s">
        <v>639</v>
      </c>
      <c r="BH5" s="69" t="s">
        <v>669</v>
      </c>
      <c r="BI5" s="69" t="s">
        <v>668</v>
      </c>
      <c r="BJ5" s="69" t="s">
        <v>639</v>
      </c>
      <c r="BK5" s="69" t="s">
        <v>644</v>
      </c>
      <c r="BL5" s="69" t="s">
        <v>645</v>
      </c>
      <c r="BM5" s="69" t="s">
        <v>639</v>
      </c>
      <c r="BN5" s="69" t="s">
        <v>670</v>
      </c>
      <c r="BO5" s="69" t="s">
        <v>671</v>
      </c>
      <c r="BP5" s="69" t="s">
        <v>639</v>
      </c>
      <c r="BQ5" s="69" t="s">
        <v>646</v>
      </c>
      <c r="BR5" s="16" t="str">
        <f>AN5&amp;+A5&amp;+AO5&amp;+B5&amp;+AP5&amp;+C5&amp;+AQ5&amp;+D5&amp;+AR5&amp;+E5&amp;+AS5&amp;+M5&amp;+AT5&amp;+N5&amp;+AU5&amp;+O5&amp;+AV5&amp;+P5&amp;+AW5&amp;+Q5&amp;+AX5&amp;+R5&amp;+AY5&amp;+T5&amp;+AZ5&amp;+U5&amp;+BA5&amp;+V5&amp;+BB5&amp;+W5&amp;+BC5&amp;+X5&amp;+BD5&amp;+Y5&amp;+BE5&amp;+AA5&amp;+BF5&amp;+AB5&amp;+BG5&amp;+AC5&amp;+BH5&amp;+AD5&amp;+BI5&amp;+AE5&amp;+BJ5&amp;+AF5&amp;+BK5&amp;+AH5&amp;+BL5&amp;+AI5&amp;+BM5&amp;+AJ5&amp;+BN5&amp;+AK5&amp;+BO5&amp;+AL5&amp;+BP5&amp;+AM5&amp;+BQ5</f>
        <v>{ "uniqueNo" : 1, "actionId" : 3, "actionName" : "VEGG COLLECTION", "burnerNo" : 1, "rackOrLiquid" : 1, "burner1ParllelActions" : [1, 2, 4, 5, 7, 8, 9, 10, 11, 12, 13, 14, 15, 16, 17], "burner1parllelActionsWithLimitations" : { "actionIds" : [3, 6],"VEGG COLLECTION" : [17, 18, 19, 20, 21, 22, 23, 24, 25, 26, 27, 28, 29, 30, 31, 32], "VEGG PICKUP" : [17, 18, 19, 20, 21, 22, 23, 24, 25, 26, 27, 28, 29, 30, 31, 32]}, "burner1excludedActions" : [], "burner1excludedActionsWithLimitations" : { "actionIds" : [3, 6],"VEGG COLLECTION" : [1, 2, 3, 4, 5, 6, 7, 8, 9, 10, 11, 12, 13, 14, 15, 16], "VEGG PICKUP" : [1, 2, 3, 4, 5, 6, 7, 8, 9, 10, 11, 12, 13, 14, 15, 16]}, "burner2ParllelActions" : [1, 2, 4, 5, 7, 8, 9, 10, 11, 12, 13, 14, 15, 16, 17], "burner2parllelActionsWithLimitations" : { "actionIds" : [3, 6],"VEGG COLLECTION" : [17, 18, 19, 20, 21, 22, 23, 24, 25, 26, 27, 28, 29, 30, 31, 32], "VEGG PICKUP" : [17, 18, 19, 20, 21, 22, 23, 24, 25, 26, 27, 28, 29, 30, 31, 32]}, "burner2excludedActions" : [], "burner2excludedActionsWithLimitations" : { "actionIds" : [3, 6],"VEGG COLLECTION" : [1, 2, 3, 4, 5, 6, 7, 8, 9, 10, 11, 12, 13, 14, 15, 16], "VEGG PICKUP" : [1, 2, 3, 4, 5, 6, 7, 8, 9, 10, 11, 12, 13, 14, 15, 16]}, "burner3ParllelActions" : [1, 2, 4, 5, 7, 8, 9, 10, 11, 12, 13, 14, 15, 16, 17], "burner3parllelActionsWithLimitations" : { "actionIds" : [3, 6],"VEGG COLLECTION" : [17, 18, 19, 20, 21, 22, 23, 24, 25, 26, 27, 28, 29, 30, 31, 32], "VEGG PICKUP" : [17, 18, 19, 20, 21, 22, 23, 24, 25, 26, 27, 28, 29, 30, 31, 32]}, "burner3excludedActions" : [], "burner3excludedActionsWithLimitations" : { "actionIds" : [3, 6],"VEGG COLLECTION" : [1, 2, 3, 4, 5, 6, 7, 8, 9, 10, 11, 12, 13, 14, 15, 16], "VEGG PICKUP" : [1, 2, 3, 4, 5, 6, 7, 8, 9, 10, 11, 12, 13, 14, 15, 16]}, "burner4ParllelActions" : [1, 2, 4, 5, 7, 8, 9, 10, 11, 12, 13, 14, 15, 16, 17], "burner4parllelActionsWithLimitations" : { "actionIds" : [3, 6],"VEGG COLLECTION" : [17, 18, 19, 20, 21, 22, 23, 24, 25, 26, 27, 28, 29, 30, 31, 32], "VEGG PICKUP" : [17, 18, 19, 20, 21, 22, 23, 24, 25, 26, 27, 28, 29, 30, 31, 32]}, "burner4excludedActions" : [], "burner4excludedActionsWithLimitations" : { "actionIds" : [3, 6],"VEGG COLLECTION" : [1, 2, 3, 4, 5, 6, 7, 8, 9, 10, 11, 12, 13, 14, 15, 16], "VEGG PICKUP" : [1, 2, 3, 4, 5, 6, 7, 8, 9, 10, 11, 12, 13, 14, 15, 16]} }</v>
      </c>
    </row>
    <row r="6" spans="1:70">
      <c r="A6" s="33">
        <v>2</v>
      </c>
      <c r="B6" s="33">
        <v>3</v>
      </c>
      <c r="C6" s="33" t="s">
        <v>481</v>
      </c>
      <c r="D6" s="71">
        <v>1</v>
      </c>
      <c r="E6" s="71">
        <v>2</v>
      </c>
      <c r="F6" s="33" t="s">
        <v>523</v>
      </c>
      <c r="G6" s="332"/>
      <c r="H6" s="34" t="s">
        <v>524</v>
      </c>
      <c r="I6" s="34" t="s">
        <v>608</v>
      </c>
      <c r="J6" s="34" t="s">
        <v>55</v>
      </c>
      <c r="K6" s="34" t="s">
        <v>524</v>
      </c>
      <c r="L6" s="316"/>
      <c r="M6" s="33" t="s">
        <v>525</v>
      </c>
      <c r="N6" s="33" t="s">
        <v>633</v>
      </c>
      <c r="O6" s="33" t="s">
        <v>653</v>
      </c>
      <c r="P6" s="33"/>
      <c r="Q6" s="33" t="s">
        <v>633</v>
      </c>
      <c r="R6" s="33" t="s">
        <v>654</v>
      </c>
      <c r="S6" s="66"/>
      <c r="T6" s="33" t="s">
        <v>525</v>
      </c>
      <c r="U6" s="33" t="s">
        <v>633</v>
      </c>
      <c r="V6" s="33" t="s">
        <v>653</v>
      </c>
      <c r="W6" s="33"/>
      <c r="X6" s="33" t="s">
        <v>633</v>
      </c>
      <c r="Y6" s="33" t="s">
        <v>654</v>
      </c>
      <c r="Z6" s="316"/>
      <c r="AA6" s="33" t="s">
        <v>525</v>
      </c>
      <c r="AB6" s="33" t="s">
        <v>633</v>
      </c>
      <c r="AC6" s="33" t="s">
        <v>653</v>
      </c>
      <c r="AD6" s="33"/>
      <c r="AE6" s="33" t="s">
        <v>633</v>
      </c>
      <c r="AF6" s="33" t="s">
        <v>654</v>
      </c>
      <c r="AG6" s="66"/>
      <c r="AH6" s="33" t="s">
        <v>525</v>
      </c>
      <c r="AI6" s="33" t="s">
        <v>633</v>
      </c>
      <c r="AJ6" s="33" t="s">
        <v>653</v>
      </c>
      <c r="AK6" s="33"/>
      <c r="AL6" s="33" t="s">
        <v>633</v>
      </c>
      <c r="AM6" s="33" t="s">
        <v>654</v>
      </c>
      <c r="AN6" s="69" t="s">
        <v>662</v>
      </c>
      <c r="AO6" s="69" t="s">
        <v>465</v>
      </c>
      <c r="AP6" s="69" t="s">
        <v>447</v>
      </c>
      <c r="AQ6" s="69" t="s">
        <v>630</v>
      </c>
      <c r="AR6" s="69" t="s">
        <v>663</v>
      </c>
      <c r="AS6" s="69" t="s">
        <v>637</v>
      </c>
      <c r="AT6" s="69" t="s">
        <v>638</v>
      </c>
      <c r="AU6" s="69" t="s">
        <v>639</v>
      </c>
      <c r="AV6" s="69" t="s">
        <v>664</v>
      </c>
      <c r="AW6" s="69" t="s">
        <v>665</v>
      </c>
      <c r="AX6" s="69" t="s">
        <v>639</v>
      </c>
      <c r="AY6" s="69" t="s">
        <v>640</v>
      </c>
      <c r="AZ6" s="69" t="s">
        <v>641</v>
      </c>
      <c r="BA6" s="69" t="s">
        <v>639</v>
      </c>
      <c r="BB6" s="69" t="s">
        <v>666</v>
      </c>
      <c r="BC6" s="69" t="s">
        <v>667</v>
      </c>
      <c r="BD6" s="69" t="s">
        <v>639</v>
      </c>
      <c r="BE6" s="69" t="s">
        <v>642</v>
      </c>
      <c r="BF6" s="69" t="s">
        <v>643</v>
      </c>
      <c r="BG6" s="69" t="s">
        <v>639</v>
      </c>
      <c r="BH6" s="69" t="s">
        <v>669</v>
      </c>
      <c r="BI6" s="69" t="s">
        <v>668</v>
      </c>
      <c r="BJ6" s="69" t="s">
        <v>639</v>
      </c>
      <c r="BK6" s="69" t="s">
        <v>644</v>
      </c>
      <c r="BL6" s="69" t="s">
        <v>645</v>
      </c>
      <c r="BM6" s="69" t="s">
        <v>639</v>
      </c>
      <c r="BN6" s="69" t="s">
        <v>670</v>
      </c>
      <c r="BO6" s="69" t="s">
        <v>671</v>
      </c>
      <c r="BP6" s="69" t="s">
        <v>639</v>
      </c>
      <c r="BQ6" s="69" t="s">
        <v>646</v>
      </c>
      <c r="BR6" s="16" t="str">
        <f t="shared" ref="BR6:BR69" si="0">AN6&amp;+A6&amp;+AO6&amp;+B6&amp;+AP6&amp;+C6&amp;+AQ6&amp;+D6&amp;+AR6&amp;+E6&amp;+AS6&amp;+M6&amp;+AT6&amp;+N6&amp;+AU6&amp;+O6&amp;+AV6&amp;+P6&amp;+AW6&amp;+Q6&amp;+AX6&amp;+R6&amp;+AY6&amp;+T6&amp;+AZ6&amp;+U6&amp;+BA6&amp;+V6&amp;+BB6&amp;+W6&amp;+BC6&amp;+X6&amp;+BD6&amp;+Y6&amp;+BE6&amp;+AA6&amp;+BF6&amp;+AB6&amp;+BG6&amp;+AC6&amp;+BH6&amp;+AD6&amp;+BI6&amp;+AE6&amp;+BJ6&amp;+AF6&amp;+BK6&amp;+AH6&amp;+BL6&amp;+AI6&amp;+BM6&amp;+AJ6&amp;+BN6&amp;+AK6&amp;+BO6&amp;+AL6&amp;+BP6&amp;+AM6&amp;+BQ6</f>
        <v>{ "uniqueNo" : 2, "actionId" : 3, "actionName" : "VEGG COLLECTION", "burnerNo" : 1, "rackOrLiquid" : 2, "burner1ParllelActions" : [1, 2, 4, 5, 7, 8, 9, 10, 11, 12, 13, 14, 15, 16, 17], "burner1parllelActionsWithLimitations" : { "actionIds" : [3, 7],"VEGG COLLECTION" : [1, 2, 3, 4, 5, 6, 7, 8, 9, 10, 11, 12, 13, 14, 15, 16], "VEGG PICKUP" : [1, 2, 3, 4, 5, 6, 7, 8, 9, 10, 11, 12, 13, 14, 15, 16]}, "burner1excludedActions" : [], "burner1excludedActionsWithLimitations" : { "actionIds" : [3, 7],"VEGG COLLECTION" : [17, 18, 19, 20, 21, 22, 23, 24, 25, 26, 27, 28, 29, 30, 31, 32], "VEGG PICKUP" : [17, 18, 19, 20, 21, 22, 23, 24, 25, 26, 27, 28, 29, 30, 31, 32]}, "burner2ParllelActions" : [1, 2, 4, 5, 7, 8, 9, 10, 11, 12, 13, 14, 15, 16, 17], "burner2parllelActionsWithLimitations" : { "actionIds" : [3, 7],"VEGG COLLECTION" : [1, 2, 3, 4, 5, 6, 7, 8, 9, 10, 11, 12, 13, 14, 15, 16], "VEGG PICKUP" : [1, 2, 3, 4, 5, 6, 7, 8, 9, 10, 11, 12, 13, 14, 15, 16]}, "burner2excludedActions" : [], "burner2excludedActionsWithLimitations" : { "actionIds" : [3, 7],"VEGG COLLECTION" : [17, 18, 19, 20, 21, 22, 23, 24, 25, 26, 27, 28, 29, 30, 31, 32], "VEGG PICKUP" : [17, 18, 19, 20, 21, 22, 23, 24, 25, 26, 27, 28, 29, 30, 31, 32]}, "burner3ParllelActions" : [1, 2, 4, 5, 7, 8, 9, 10, 11, 12, 13, 14, 15, 16, 17], "burner3parllelActionsWithLimitations" : { "actionIds" : [3, 7],"VEGG COLLECTION" : [1, 2, 3, 4, 5, 6, 7, 8, 9, 10, 11, 12, 13, 14, 15, 16], "VEGG PICKUP" : [1, 2, 3, 4, 5, 6, 7, 8, 9, 10, 11, 12, 13, 14, 15, 16]}, "burner3excludedActions" : [], "burner3excludedActionsWithLimitations" : { "actionIds" : [3, 7],"VEGG COLLECTION" : [17, 18, 19, 20, 21, 22, 23, 24, 25, 26, 27, 28, 29, 30, 31, 32], "VEGG PICKUP" : [17, 18, 19, 20, 21, 22, 23, 24, 25, 26, 27, 28, 29, 30, 31, 32]}, "burner4ParllelActions" : [1, 2, 4, 5, 7, 8, 9, 10, 11, 12, 13, 14, 15, 16, 17], "burner4parllelActionsWithLimitations" : { "actionIds" : [3, 7],"VEGG COLLECTION" : [1, 2, 3, 4, 5, 6, 7, 8, 9, 10, 11, 12, 13, 14, 15, 16], "VEGG PICKUP" : [1, 2, 3, 4, 5, 6, 7, 8, 9, 10, 11, 12, 13, 14, 15, 16]}, "burner4excludedActions" : [], "burner4excludedActionsWithLimitations" : { "actionIds" : [3, 7],"VEGG COLLECTION" : [17, 18, 19, 20, 21, 22, 23, 24, 25, 26, 27, 28, 29, 30, 31, 32], "VEGG PICKUP" : [17, 18, 19, 20, 21, 22, 23, 24, 25, 26, 27, 28, 29, 30, 31, 32]} }</v>
      </c>
    </row>
    <row r="7" spans="1:70">
      <c r="A7" s="33">
        <v>3</v>
      </c>
      <c r="B7" s="33">
        <v>4</v>
      </c>
      <c r="C7" s="33" t="s">
        <v>204</v>
      </c>
      <c r="D7" s="71">
        <v>1</v>
      </c>
      <c r="E7" s="71">
        <v>1</v>
      </c>
      <c r="F7" s="33" t="s">
        <v>528</v>
      </c>
      <c r="G7" s="332"/>
      <c r="H7" s="34" t="s">
        <v>524</v>
      </c>
      <c r="I7" s="34" t="s">
        <v>609</v>
      </c>
      <c r="J7" s="34" t="s">
        <v>524</v>
      </c>
      <c r="K7" s="34" t="s">
        <v>55</v>
      </c>
      <c r="L7" s="316"/>
      <c r="M7" s="33" t="s">
        <v>529</v>
      </c>
      <c r="N7" s="33" t="s">
        <v>634</v>
      </c>
      <c r="O7" s="33" t="s">
        <v>655</v>
      </c>
      <c r="P7" s="33"/>
      <c r="Q7" s="33" t="s">
        <v>634</v>
      </c>
      <c r="R7" s="33" t="s">
        <v>656</v>
      </c>
      <c r="S7" s="66"/>
      <c r="T7" s="33" t="s">
        <v>529</v>
      </c>
      <c r="U7" s="33" t="s">
        <v>634</v>
      </c>
      <c r="V7" s="33" t="s">
        <v>655</v>
      </c>
      <c r="W7" s="33"/>
      <c r="X7" s="33" t="s">
        <v>634</v>
      </c>
      <c r="Y7" s="33" t="s">
        <v>656</v>
      </c>
      <c r="Z7" s="316"/>
      <c r="AA7" s="33" t="s">
        <v>529</v>
      </c>
      <c r="AB7" s="33" t="s">
        <v>634</v>
      </c>
      <c r="AC7" s="33" t="s">
        <v>655</v>
      </c>
      <c r="AD7" s="33"/>
      <c r="AE7" s="33" t="s">
        <v>634</v>
      </c>
      <c r="AF7" s="33" t="s">
        <v>656</v>
      </c>
      <c r="AG7" s="66"/>
      <c r="AH7" s="33" t="s">
        <v>529</v>
      </c>
      <c r="AI7" s="33" t="s">
        <v>634</v>
      </c>
      <c r="AJ7" s="33" t="s">
        <v>655</v>
      </c>
      <c r="AK7" s="33"/>
      <c r="AL7" s="33" t="s">
        <v>634</v>
      </c>
      <c r="AM7" s="33" t="s">
        <v>656</v>
      </c>
      <c r="AN7" s="69" t="s">
        <v>662</v>
      </c>
      <c r="AO7" s="69" t="s">
        <v>465</v>
      </c>
      <c r="AP7" s="69" t="s">
        <v>447</v>
      </c>
      <c r="AQ7" s="69" t="s">
        <v>630</v>
      </c>
      <c r="AR7" s="69" t="s">
        <v>663</v>
      </c>
      <c r="AS7" s="69" t="s">
        <v>637</v>
      </c>
      <c r="AT7" s="69" t="s">
        <v>638</v>
      </c>
      <c r="AU7" s="69" t="s">
        <v>639</v>
      </c>
      <c r="AV7" s="69" t="s">
        <v>664</v>
      </c>
      <c r="AW7" s="69" t="s">
        <v>665</v>
      </c>
      <c r="AX7" s="69" t="s">
        <v>639</v>
      </c>
      <c r="AY7" s="69" t="s">
        <v>640</v>
      </c>
      <c r="AZ7" s="69" t="s">
        <v>641</v>
      </c>
      <c r="BA7" s="69" t="s">
        <v>639</v>
      </c>
      <c r="BB7" s="69" t="s">
        <v>666</v>
      </c>
      <c r="BC7" s="69" t="s">
        <v>667</v>
      </c>
      <c r="BD7" s="69" t="s">
        <v>639</v>
      </c>
      <c r="BE7" s="69" t="s">
        <v>642</v>
      </c>
      <c r="BF7" s="69" t="s">
        <v>643</v>
      </c>
      <c r="BG7" s="69" t="s">
        <v>639</v>
      </c>
      <c r="BH7" s="69" t="s">
        <v>669</v>
      </c>
      <c r="BI7" s="69" t="s">
        <v>668</v>
      </c>
      <c r="BJ7" s="69" t="s">
        <v>639</v>
      </c>
      <c r="BK7" s="69" t="s">
        <v>644</v>
      </c>
      <c r="BL7" s="69" t="s">
        <v>645</v>
      </c>
      <c r="BM7" s="69" t="s">
        <v>639</v>
      </c>
      <c r="BN7" s="69" t="s">
        <v>670</v>
      </c>
      <c r="BO7" s="69" t="s">
        <v>671</v>
      </c>
      <c r="BP7" s="69" t="s">
        <v>639</v>
      </c>
      <c r="BQ7" s="69" t="s">
        <v>646</v>
      </c>
      <c r="BR7" s="16" t="str">
        <f t="shared" si="0"/>
        <v>{ "uniqueNo" : 3, "actionId" : 4, "actionName" : "SPICE COLLECTION", "burnerNo" : 1, "rackOrLiquid" : 1, "burner1ParllelActions" : [1, 2, 3, 5, 6, 8, 9, 10, 11, 12, 13, 14, 15, 16, 17], "burner1parllelActionsWithLimitations" : { "actionIds" : [4, 7],"SPICE COLLECTION" : [17, 18, 19, 20, 21, 22, 23, 24, 25, 26, 27, 28, 29, 30, 31, 32], "SPICE PICKUP" : [17, 18, 19, 20, 21, 22, 23, 24, 25, 26, 27, 28, 29, 30, 31, 32]}, "burner1excludedActions" : [], "burner1excludedActionsWithLimitations" : { "actionIds" : [4, 7],"SPICE COLLECTION" : [1, 2, 3, 4, 5, 6, 7, 8, 9, 10, 11, 12, 13, 14, 15, 16], "SPICE PICKUP" : [1, 2, 3, 4, 5, 6, 7, 8, 9, 10, 11, 12, 13, 14, 15, 16]}, "burner2ParllelActions" : [1, 2, 3, 5, 6, 8, 9, 10, 11, 12, 13, 14, 15, 16, 17], "burner2parllelActionsWithLimitations" : { "actionIds" : [4, 7],"SPICE COLLECTION" : [17, 18, 19, 20, 21, 22, 23, 24, 25, 26, 27, 28, 29, 30, 31, 32], "SPICE PICKUP" : [17, 18, 19, 20, 21, 22, 23, 24, 25, 26, 27, 28, 29, 30, 31, 32]}, "burner2excludedActions" : [], "burner2excludedActionsWithLimitations" : { "actionIds" : [4, 7],"SPICE COLLECTION" : [1, 2, 3, 4, 5, 6, 7, 8, 9, 10, 11, 12, 13, 14, 15, 16], "SPICE PICKUP" : [1, 2, 3, 4, 5, 6, 7, 8, 9, 10, 11, 12, 13, 14, 15, 16]}, "burner3ParllelActions" : [1, 2, 3, 5, 6, 8, 9, 10, 11, 12, 13, 14, 15, 16, 17], "burner3parllelActionsWithLimitations" : { "actionIds" : [4, 7],"SPICE COLLECTION" : [17, 18, 19, 20, 21, 22, 23, 24, 25, 26, 27, 28, 29, 30, 31, 32], "SPICE PICKUP" : [17, 18, 19, 20, 21, 22, 23, 24, 25, 26, 27, 28, 29, 30, 31, 32]}, "burner3excludedActions" : [], "burner3excludedActionsWithLimitations" : { "actionIds" : [4, 7],"SPICE COLLECTION" : [1, 2, 3, 4, 5, 6, 7, 8, 9, 10, 11, 12, 13, 14, 15, 16], "SPICE PICKUP" : [1, 2, 3, 4, 5, 6, 7, 8, 9, 10, 11, 12, 13, 14, 15, 16]}, "burner4ParllelActions" : [1, 2, 3, 5, 6, 8, 9, 10, 11, 12, 13, 14, 15, 16, 17], "burner4parllelActionsWithLimitations" : { "actionIds" : [4, 7],"SPICE COLLECTION" : [17, 18, 19, 20, 21, 22, 23, 24, 25, 26, 27, 28, 29, 30, 31, 32], "SPICE PICKUP" : [17, 18, 19, 20, 21, 22, 23, 24, 25, 26, 27, 28, 29, 30, 31, 32]}, "burner4excludedActions" : [], "burner4excludedActionsWithLimitations" : { "actionIds" : [4, 7],"SPICE COLLECTION" : [1, 2, 3, 4, 5, 6, 7, 8, 9, 10, 11, 12, 13, 14, 15, 16], "SPICE PICKUP" : [1, 2, 3, 4, 5, 6, 7, 8, 9, 10, 11, 12, 13, 14, 15, 16]} }</v>
      </c>
    </row>
    <row r="8" spans="1:70">
      <c r="A8" s="33">
        <v>4</v>
      </c>
      <c r="B8" s="33">
        <v>4</v>
      </c>
      <c r="C8" s="33" t="s">
        <v>204</v>
      </c>
      <c r="D8" s="71">
        <v>1</v>
      </c>
      <c r="E8" s="71">
        <v>2</v>
      </c>
      <c r="F8" s="33" t="s">
        <v>528</v>
      </c>
      <c r="G8" s="332"/>
      <c r="H8" s="34" t="s">
        <v>524</v>
      </c>
      <c r="I8" s="34" t="s">
        <v>610</v>
      </c>
      <c r="J8" s="34" t="s">
        <v>55</v>
      </c>
      <c r="K8" s="34" t="s">
        <v>524</v>
      </c>
      <c r="L8" s="316"/>
      <c r="M8" s="33" t="s">
        <v>529</v>
      </c>
      <c r="N8" s="33" t="s">
        <v>634</v>
      </c>
      <c r="O8" s="33" t="s">
        <v>656</v>
      </c>
      <c r="P8" s="33"/>
      <c r="Q8" s="33" t="s">
        <v>634</v>
      </c>
      <c r="R8" s="33" t="s">
        <v>655</v>
      </c>
      <c r="S8" s="66"/>
      <c r="T8" s="33" t="s">
        <v>529</v>
      </c>
      <c r="U8" s="33" t="s">
        <v>634</v>
      </c>
      <c r="V8" s="33" t="s">
        <v>656</v>
      </c>
      <c r="W8" s="33"/>
      <c r="X8" s="33" t="s">
        <v>634</v>
      </c>
      <c r="Y8" s="33" t="s">
        <v>655</v>
      </c>
      <c r="Z8" s="316"/>
      <c r="AA8" s="33" t="s">
        <v>529</v>
      </c>
      <c r="AB8" s="33" t="s">
        <v>634</v>
      </c>
      <c r="AC8" s="33" t="s">
        <v>656</v>
      </c>
      <c r="AD8" s="33"/>
      <c r="AE8" s="33" t="s">
        <v>634</v>
      </c>
      <c r="AF8" s="33" t="s">
        <v>655</v>
      </c>
      <c r="AG8" s="66"/>
      <c r="AH8" s="33" t="s">
        <v>529</v>
      </c>
      <c r="AI8" s="33" t="s">
        <v>634</v>
      </c>
      <c r="AJ8" s="33" t="s">
        <v>656</v>
      </c>
      <c r="AK8" s="33"/>
      <c r="AL8" s="33" t="s">
        <v>634</v>
      </c>
      <c r="AM8" s="33" t="s">
        <v>655</v>
      </c>
      <c r="AN8" s="69" t="s">
        <v>662</v>
      </c>
      <c r="AO8" s="69" t="s">
        <v>465</v>
      </c>
      <c r="AP8" s="69" t="s">
        <v>447</v>
      </c>
      <c r="AQ8" s="69" t="s">
        <v>630</v>
      </c>
      <c r="AR8" s="69" t="s">
        <v>663</v>
      </c>
      <c r="AS8" s="69" t="s">
        <v>637</v>
      </c>
      <c r="AT8" s="69" t="s">
        <v>638</v>
      </c>
      <c r="AU8" s="69" t="s">
        <v>639</v>
      </c>
      <c r="AV8" s="69" t="s">
        <v>664</v>
      </c>
      <c r="AW8" s="69" t="s">
        <v>665</v>
      </c>
      <c r="AX8" s="69" t="s">
        <v>639</v>
      </c>
      <c r="AY8" s="69" t="s">
        <v>640</v>
      </c>
      <c r="AZ8" s="69" t="s">
        <v>641</v>
      </c>
      <c r="BA8" s="69" t="s">
        <v>639</v>
      </c>
      <c r="BB8" s="69" t="s">
        <v>666</v>
      </c>
      <c r="BC8" s="69" t="s">
        <v>667</v>
      </c>
      <c r="BD8" s="69" t="s">
        <v>639</v>
      </c>
      <c r="BE8" s="69" t="s">
        <v>642</v>
      </c>
      <c r="BF8" s="69" t="s">
        <v>643</v>
      </c>
      <c r="BG8" s="69" t="s">
        <v>639</v>
      </c>
      <c r="BH8" s="69" t="s">
        <v>669</v>
      </c>
      <c r="BI8" s="69" t="s">
        <v>668</v>
      </c>
      <c r="BJ8" s="69" t="s">
        <v>639</v>
      </c>
      <c r="BK8" s="69" t="s">
        <v>644</v>
      </c>
      <c r="BL8" s="69" t="s">
        <v>645</v>
      </c>
      <c r="BM8" s="69" t="s">
        <v>639</v>
      </c>
      <c r="BN8" s="69" t="s">
        <v>670</v>
      </c>
      <c r="BO8" s="69" t="s">
        <v>671</v>
      </c>
      <c r="BP8" s="69" t="s">
        <v>639</v>
      </c>
      <c r="BQ8" s="69" t="s">
        <v>646</v>
      </c>
      <c r="BR8" s="16" t="str">
        <f t="shared" si="0"/>
        <v>{ "uniqueNo" : 4, "actionId" : 4, "actionName" : "SPICE COLLECTION", "burnerNo" : 1, "rackOrLiquid" : 2, "burner1ParllelActions" : [1, 2, 3, 5, 6, 8, 9, 10, 11, 12, 13, 14, 15, 16, 17], "burner1parllelActionsWithLimitations" : { "actionIds" : [4, 7],"SPICE COLLECTION" : [1, 2, 3, 4, 5, 6, 7, 8, 9, 10, 11, 12, 13, 14, 15, 16], "SPICE PICKUP" : [1, 2, 3, 4, 5, 6, 7, 8, 9, 10, 11, 12, 13, 14, 15, 16]}, "burner1excludedActions" : [], "burner1excludedActionsWithLimitations" : { "actionIds" : [4, 7],"SPICE COLLECTION" : [17, 18, 19, 20, 21, 22, 23, 24, 25, 26, 27, 28, 29, 30, 31, 32], "SPICE PICKUP" : [17, 18, 19, 20, 21, 22, 23, 24, 25, 26, 27, 28, 29, 30, 31, 32]}, "burner2ParllelActions" : [1, 2, 3, 5, 6, 8, 9, 10, 11, 12, 13, 14, 15, 16, 17], "burner2parllelActionsWithLimitations" : { "actionIds" : [4, 7],"SPICE COLLECTION" : [1, 2, 3, 4, 5, 6, 7, 8, 9, 10, 11, 12, 13, 14, 15, 16], "SPICE PICKUP" : [1, 2, 3, 4, 5, 6, 7, 8, 9, 10, 11, 12, 13, 14, 15, 16]}, "burner2excludedActions" : [], "burner2excludedActionsWithLimitations" : { "actionIds" : [4, 7],"SPICE COLLECTION" : [17, 18, 19, 20, 21, 22, 23, 24, 25, 26, 27, 28, 29, 30, 31, 32], "SPICE PICKUP" : [17, 18, 19, 20, 21, 22, 23, 24, 25, 26, 27, 28, 29, 30, 31, 32]}, "burner3ParllelActions" : [1, 2, 3, 5, 6, 8, 9, 10, 11, 12, 13, 14, 15, 16, 17], "burner3parllelActionsWithLimitations" : { "actionIds" : [4, 7],"SPICE COLLECTION" : [1, 2, 3, 4, 5, 6, 7, 8, 9, 10, 11, 12, 13, 14, 15, 16], "SPICE PICKUP" : [1, 2, 3, 4, 5, 6, 7, 8, 9, 10, 11, 12, 13, 14, 15, 16]}, "burner3excludedActions" : [], "burner3excludedActionsWithLimitations" : { "actionIds" : [4, 7],"SPICE COLLECTION" : [17, 18, 19, 20, 21, 22, 23, 24, 25, 26, 27, 28, 29, 30, 31, 32], "SPICE PICKUP" : [17, 18, 19, 20, 21, 22, 23, 24, 25, 26, 27, 28, 29, 30, 31, 32]}, "burner4ParllelActions" : [1, 2, 3, 5, 6, 8, 9, 10, 11, 12, 13, 14, 15, 16, 17], "burner4parllelActionsWithLimitations" : { "actionIds" : [4, 7],"SPICE COLLECTION" : [1, 2, 3, 4, 5, 6, 7, 8, 9, 10, 11, 12, 13, 14, 15, 16], "SPICE PICKUP" : [1, 2, 3, 4, 5, 6, 7, 8, 9, 10, 11, 12, 13, 14, 15, 16]}, "burner4excludedActions" : [], "burner4excludedActionsWithLimitations" : { "actionIds" : [4, 7],"SPICE COLLECTION" : [17, 18, 19, 20, 21, 22, 23, 24, 25, 26, 27, 28, 29, 30, 31, 32], "SPICE PICKUP" : [17, 18, 19, 20, 21, 22, 23, 24, 25, 26, 27, 28, 29, 30, 31, 32]} }</v>
      </c>
    </row>
    <row r="9" spans="1:70">
      <c r="A9" s="33">
        <v>5</v>
      </c>
      <c r="B9" s="33">
        <v>5</v>
      </c>
      <c r="C9" s="33" t="s">
        <v>205</v>
      </c>
      <c r="D9" s="71">
        <v>1</v>
      </c>
      <c r="E9" s="71">
        <v>1</v>
      </c>
      <c r="F9" s="33" t="s">
        <v>532</v>
      </c>
      <c r="G9" s="332"/>
      <c r="H9" s="34" t="s">
        <v>524</v>
      </c>
      <c r="I9" s="34" t="s">
        <v>611</v>
      </c>
      <c r="J9" s="34" t="s">
        <v>524</v>
      </c>
      <c r="K9" s="34" t="s">
        <v>55</v>
      </c>
      <c r="L9" s="316"/>
      <c r="M9" s="33" t="s">
        <v>533</v>
      </c>
      <c r="N9" s="33" t="s">
        <v>635</v>
      </c>
      <c r="O9" s="33" t="s">
        <v>657</v>
      </c>
      <c r="P9" s="33"/>
      <c r="Q9" s="33" t="s">
        <v>635</v>
      </c>
      <c r="R9" s="33" t="s">
        <v>658</v>
      </c>
      <c r="S9" s="66"/>
      <c r="T9" s="33" t="s">
        <v>533</v>
      </c>
      <c r="U9" s="33" t="s">
        <v>635</v>
      </c>
      <c r="V9" s="33" t="s">
        <v>657</v>
      </c>
      <c r="W9" s="33"/>
      <c r="X9" s="33" t="s">
        <v>635</v>
      </c>
      <c r="Y9" s="33" t="s">
        <v>658</v>
      </c>
      <c r="Z9" s="316"/>
      <c r="AA9" s="33" t="s">
        <v>533</v>
      </c>
      <c r="AB9" s="33" t="s">
        <v>635</v>
      </c>
      <c r="AC9" s="33" t="s">
        <v>657</v>
      </c>
      <c r="AD9" s="33"/>
      <c r="AE9" s="33" t="s">
        <v>635</v>
      </c>
      <c r="AF9" s="33" t="s">
        <v>658</v>
      </c>
      <c r="AG9" s="66"/>
      <c r="AH9" s="33" t="s">
        <v>533</v>
      </c>
      <c r="AI9" s="33" t="s">
        <v>635</v>
      </c>
      <c r="AJ9" s="33" t="s">
        <v>657</v>
      </c>
      <c r="AK9" s="33"/>
      <c r="AL9" s="33" t="s">
        <v>635</v>
      </c>
      <c r="AM9" s="33" t="s">
        <v>658</v>
      </c>
      <c r="AN9" s="69" t="s">
        <v>662</v>
      </c>
      <c r="AO9" s="69" t="s">
        <v>465</v>
      </c>
      <c r="AP9" s="69" t="s">
        <v>447</v>
      </c>
      <c r="AQ9" s="69" t="s">
        <v>630</v>
      </c>
      <c r="AR9" s="69" t="s">
        <v>663</v>
      </c>
      <c r="AS9" s="69" t="s">
        <v>637</v>
      </c>
      <c r="AT9" s="69" t="s">
        <v>638</v>
      </c>
      <c r="AU9" s="69" t="s">
        <v>639</v>
      </c>
      <c r="AV9" s="69" t="s">
        <v>664</v>
      </c>
      <c r="AW9" s="69" t="s">
        <v>665</v>
      </c>
      <c r="AX9" s="69" t="s">
        <v>639</v>
      </c>
      <c r="AY9" s="69" t="s">
        <v>640</v>
      </c>
      <c r="AZ9" s="69" t="s">
        <v>641</v>
      </c>
      <c r="BA9" s="69" t="s">
        <v>639</v>
      </c>
      <c r="BB9" s="69" t="s">
        <v>666</v>
      </c>
      <c r="BC9" s="69" t="s">
        <v>667</v>
      </c>
      <c r="BD9" s="69" t="s">
        <v>639</v>
      </c>
      <c r="BE9" s="69" t="s">
        <v>642</v>
      </c>
      <c r="BF9" s="69" t="s">
        <v>643</v>
      </c>
      <c r="BG9" s="69" t="s">
        <v>639</v>
      </c>
      <c r="BH9" s="69" t="s">
        <v>669</v>
      </c>
      <c r="BI9" s="69" t="s">
        <v>668</v>
      </c>
      <c r="BJ9" s="69" t="s">
        <v>639</v>
      </c>
      <c r="BK9" s="69" t="s">
        <v>644</v>
      </c>
      <c r="BL9" s="69" t="s">
        <v>645</v>
      </c>
      <c r="BM9" s="69" t="s">
        <v>639</v>
      </c>
      <c r="BN9" s="69" t="s">
        <v>670</v>
      </c>
      <c r="BO9" s="69" t="s">
        <v>671</v>
      </c>
      <c r="BP9" s="69" t="s">
        <v>639</v>
      </c>
      <c r="BQ9" s="69" t="s">
        <v>646</v>
      </c>
      <c r="BR9" s="16" t="str">
        <f t="shared" si="0"/>
        <v>{ "uniqueNo" : 5, "actionId" : 5, "actionName" : "MEAT COLLECTION", "burnerNo" : 1, "rackOrLiquid" : 1, "burner1ParllelActions" : [1, 2, 3, 4, 6, 7, 9, 10, 11, 12, 13, 14, 15, 16, 17], "burner1parllelActionsWithLimitations" : { "actionIds" : [5, 8],"MEAT COLLECTION" : [7, 8, 9, 10, 11, 12], "MEAT PICKUP" : [7, 8, 9, 10, 11, 12]}, "burner1excludedActions" : [], "burner1excludedActionsWithLimitations" : { "actionIds" : [5, 8],"MEAT COLLECTION" : [1, 2, 3, 4, 5, 6], "MEAT PICKUP" : [1, 2, 3, 4, 5, 6]}, "burner2ParllelActions" : [1, 2, 3, 4, 6, 7, 9, 10, 11, 12, 13, 14, 15, 16, 17], "burner2parllelActionsWithLimitations" : { "actionIds" : [5, 8],"MEAT COLLECTION" : [7, 8, 9, 10, 11, 12], "MEAT PICKUP" : [7, 8, 9, 10, 11, 12]}, "burner2excludedActions" : [], "burner2excludedActionsWithLimitations" : { "actionIds" : [5, 8],"MEAT COLLECTION" : [1, 2, 3, 4, 5, 6], "MEAT PICKUP" : [1, 2, 3, 4, 5, 6]}, "burner3ParllelActions" : [1, 2, 3, 4, 6, 7, 9, 10, 11, 12, 13, 14, 15, 16, 17], "burner3parllelActionsWithLimitations" : { "actionIds" : [5, 8],"MEAT COLLECTION" : [7, 8, 9, 10, 11, 12], "MEAT PICKUP" : [7, 8, 9, 10, 11, 12]}, "burner3excludedActions" : [], "burner3excludedActionsWithLimitations" : { "actionIds" : [5, 8],"MEAT COLLECTION" : [1, 2, 3, 4, 5, 6], "MEAT PICKUP" : [1, 2, 3, 4, 5, 6]}, "burner4ParllelActions" : [1, 2, 3, 4, 6, 7, 9, 10, 11, 12, 13, 14, 15, 16, 17], "burner4parllelActionsWithLimitations" : { "actionIds" : [5, 8],"MEAT COLLECTION" : [7, 8, 9, 10, 11, 12], "MEAT PICKUP" : [7, 8, 9, 10, 11, 12]}, "burner4excludedActions" : [], "burner4excludedActionsWithLimitations" : { "actionIds" : [5, 8],"MEAT COLLECTION" : [1, 2, 3, 4, 5, 6], "MEAT PICKUP" : [1, 2, 3, 4, 5, 6]} }</v>
      </c>
    </row>
    <row r="10" spans="1:70">
      <c r="A10" s="33">
        <v>6</v>
      </c>
      <c r="B10" s="33">
        <v>5</v>
      </c>
      <c r="C10" s="33" t="s">
        <v>205</v>
      </c>
      <c r="D10" s="71">
        <v>1</v>
      </c>
      <c r="E10" s="71">
        <v>2</v>
      </c>
      <c r="F10" s="33" t="s">
        <v>532</v>
      </c>
      <c r="G10" s="332"/>
      <c r="H10" s="34" t="s">
        <v>524</v>
      </c>
      <c r="I10" s="34" t="s">
        <v>612</v>
      </c>
      <c r="J10" s="34" t="s">
        <v>55</v>
      </c>
      <c r="K10" s="34" t="s">
        <v>524</v>
      </c>
      <c r="L10" s="316"/>
      <c r="M10" s="33" t="s">
        <v>533</v>
      </c>
      <c r="N10" s="33" t="s">
        <v>635</v>
      </c>
      <c r="O10" s="33" t="s">
        <v>658</v>
      </c>
      <c r="P10" s="33"/>
      <c r="Q10" s="33" t="s">
        <v>635</v>
      </c>
      <c r="R10" s="33" t="s">
        <v>657</v>
      </c>
      <c r="S10" s="66"/>
      <c r="T10" s="33" t="s">
        <v>533</v>
      </c>
      <c r="U10" s="33" t="s">
        <v>635</v>
      </c>
      <c r="V10" s="33" t="s">
        <v>658</v>
      </c>
      <c r="W10" s="33"/>
      <c r="X10" s="33" t="s">
        <v>635</v>
      </c>
      <c r="Y10" s="33" t="s">
        <v>657</v>
      </c>
      <c r="Z10" s="316"/>
      <c r="AA10" s="33" t="s">
        <v>533</v>
      </c>
      <c r="AB10" s="33" t="s">
        <v>635</v>
      </c>
      <c r="AC10" s="33" t="s">
        <v>658</v>
      </c>
      <c r="AD10" s="33"/>
      <c r="AE10" s="33" t="s">
        <v>635</v>
      </c>
      <c r="AF10" s="33" t="s">
        <v>657</v>
      </c>
      <c r="AG10" s="66"/>
      <c r="AH10" s="33" t="s">
        <v>533</v>
      </c>
      <c r="AI10" s="33" t="s">
        <v>635</v>
      </c>
      <c r="AJ10" s="33" t="s">
        <v>658</v>
      </c>
      <c r="AK10" s="33"/>
      <c r="AL10" s="33" t="s">
        <v>635</v>
      </c>
      <c r="AM10" s="33" t="s">
        <v>657</v>
      </c>
      <c r="AN10" s="69" t="s">
        <v>662</v>
      </c>
      <c r="AO10" s="69" t="s">
        <v>465</v>
      </c>
      <c r="AP10" s="69" t="s">
        <v>447</v>
      </c>
      <c r="AQ10" s="69" t="s">
        <v>630</v>
      </c>
      <c r="AR10" s="69" t="s">
        <v>663</v>
      </c>
      <c r="AS10" s="69" t="s">
        <v>637</v>
      </c>
      <c r="AT10" s="69" t="s">
        <v>638</v>
      </c>
      <c r="AU10" s="69" t="s">
        <v>639</v>
      </c>
      <c r="AV10" s="69" t="s">
        <v>664</v>
      </c>
      <c r="AW10" s="69" t="s">
        <v>665</v>
      </c>
      <c r="AX10" s="69" t="s">
        <v>639</v>
      </c>
      <c r="AY10" s="69" t="s">
        <v>640</v>
      </c>
      <c r="AZ10" s="69" t="s">
        <v>641</v>
      </c>
      <c r="BA10" s="69" t="s">
        <v>639</v>
      </c>
      <c r="BB10" s="69" t="s">
        <v>666</v>
      </c>
      <c r="BC10" s="69" t="s">
        <v>667</v>
      </c>
      <c r="BD10" s="69" t="s">
        <v>639</v>
      </c>
      <c r="BE10" s="69" t="s">
        <v>642</v>
      </c>
      <c r="BF10" s="69" t="s">
        <v>643</v>
      </c>
      <c r="BG10" s="69" t="s">
        <v>639</v>
      </c>
      <c r="BH10" s="69" t="s">
        <v>669</v>
      </c>
      <c r="BI10" s="69" t="s">
        <v>668</v>
      </c>
      <c r="BJ10" s="69" t="s">
        <v>639</v>
      </c>
      <c r="BK10" s="69" t="s">
        <v>644</v>
      </c>
      <c r="BL10" s="69" t="s">
        <v>645</v>
      </c>
      <c r="BM10" s="69" t="s">
        <v>639</v>
      </c>
      <c r="BN10" s="69" t="s">
        <v>670</v>
      </c>
      <c r="BO10" s="69" t="s">
        <v>671</v>
      </c>
      <c r="BP10" s="69" t="s">
        <v>639</v>
      </c>
      <c r="BQ10" s="69" t="s">
        <v>646</v>
      </c>
      <c r="BR10" s="16" t="str">
        <f t="shared" si="0"/>
        <v>{ "uniqueNo" : 6, "actionId" : 5, "actionName" : "MEAT COLLECTION", "burnerNo" : 1, "rackOrLiquid" : 2, "burner1ParllelActions" : [1, 2, 3, 4, 6, 7, 9, 10, 11, 12, 13, 14, 15, 16, 17], "burner1parllelActionsWithLimitations" : { "actionIds" : [5, 8],"MEAT COLLECTION" : [1, 2, 3, 4, 5, 6], "MEAT PICKUP" : [1, 2, 3, 4, 5, 6]}, "burner1excludedActions" : [], "burner1excludedActionsWithLimitations" : { "actionIds" : [5, 8],"MEAT COLLECTION" : [7, 8, 9, 10, 11, 12], "MEAT PICKUP" : [7, 8, 9, 10, 11, 12]}, "burner2ParllelActions" : [1, 2, 3, 4, 6, 7, 9, 10, 11, 12, 13, 14, 15, 16, 17], "burner2parllelActionsWithLimitations" : { "actionIds" : [5, 8],"MEAT COLLECTION" : [1, 2, 3, 4, 5, 6], "MEAT PICKUP" : [1, 2, 3, 4, 5, 6]}, "burner2excludedActions" : [], "burner2excludedActionsWithLimitations" : { "actionIds" : [5, 8],"MEAT COLLECTION" : [7, 8, 9, 10, 11, 12], "MEAT PICKUP" : [7, 8, 9, 10, 11, 12]}, "burner3ParllelActions" : [1, 2, 3, 4, 6, 7, 9, 10, 11, 12, 13, 14, 15, 16, 17], "burner3parllelActionsWithLimitations" : { "actionIds" : [5, 8],"MEAT COLLECTION" : [1, 2, 3, 4, 5, 6], "MEAT PICKUP" : [1, 2, 3, 4, 5, 6]}, "burner3excludedActions" : [], "burner3excludedActionsWithLimitations" : { "actionIds" : [5, 8],"MEAT COLLECTION" : [7, 8, 9, 10, 11, 12], "MEAT PICKUP" : [7, 8, 9, 10, 11, 12]}, "burner4ParllelActions" : [1, 2, 3, 4, 6, 7, 9, 10, 11, 12, 13, 14, 15, 16, 17], "burner4parllelActionsWithLimitations" : { "actionIds" : [5, 8],"MEAT COLLECTION" : [1, 2, 3, 4, 5, 6], "MEAT PICKUP" : [1, 2, 3, 4, 5, 6]}, "burner4excludedActions" : [], "burner4excludedActionsWithLimitations" : { "actionIds" : [5, 8],"MEAT COLLECTION" : [7, 8, 9, 10, 11, 12], "MEAT PICKUP" : [7, 8, 9, 10, 11, 12]} }</v>
      </c>
    </row>
    <row r="11" spans="1:70">
      <c r="A11" s="35">
        <v>7</v>
      </c>
      <c r="B11" s="35">
        <v>6</v>
      </c>
      <c r="C11" s="35" t="s">
        <v>626</v>
      </c>
      <c r="D11" s="36">
        <v>1</v>
      </c>
      <c r="E11" s="36">
        <v>1</v>
      </c>
      <c r="F11" s="35" t="s">
        <v>534</v>
      </c>
      <c r="G11" s="333">
        <v>1</v>
      </c>
      <c r="H11" s="36" t="s">
        <v>55</v>
      </c>
      <c r="I11" s="37" t="s">
        <v>607</v>
      </c>
      <c r="J11" s="37" t="s">
        <v>524</v>
      </c>
      <c r="K11" s="37" t="s">
        <v>55</v>
      </c>
      <c r="L11" s="316"/>
      <c r="M11" s="35" t="s">
        <v>556</v>
      </c>
      <c r="N11" s="35">
        <v>3</v>
      </c>
      <c r="O11" s="35" t="s">
        <v>647</v>
      </c>
      <c r="P11" s="35" t="s">
        <v>566</v>
      </c>
      <c r="Q11" s="35">
        <v>3</v>
      </c>
      <c r="R11" s="35" t="s">
        <v>648</v>
      </c>
      <c r="S11" s="66"/>
      <c r="T11" s="35" t="s">
        <v>537</v>
      </c>
      <c r="U11" s="35">
        <v>3</v>
      </c>
      <c r="V11" s="35" t="s">
        <v>647</v>
      </c>
      <c r="W11" s="35" t="s">
        <v>563</v>
      </c>
      <c r="X11" s="35">
        <v>3</v>
      </c>
      <c r="Y11" s="35" t="s">
        <v>648</v>
      </c>
      <c r="Z11" s="316"/>
      <c r="AA11" s="35" t="s">
        <v>525</v>
      </c>
      <c r="AB11" s="35" t="s">
        <v>632</v>
      </c>
      <c r="AC11" s="35" t="s">
        <v>654</v>
      </c>
      <c r="AD11" s="35"/>
      <c r="AE11" s="35" t="s">
        <v>632</v>
      </c>
      <c r="AF11" s="35" t="s">
        <v>653</v>
      </c>
      <c r="AG11" s="66"/>
      <c r="AH11" s="35" t="s">
        <v>525</v>
      </c>
      <c r="AI11" s="35" t="s">
        <v>632</v>
      </c>
      <c r="AJ11" s="35" t="s">
        <v>654</v>
      </c>
      <c r="AK11" s="35"/>
      <c r="AL11" s="35" t="s">
        <v>632</v>
      </c>
      <c r="AM11" s="35" t="s">
        <v>653</v>
      </c>
      <c r="AN11" s="69" t="s">
        <v>662</v>
      </c>
      <c r="AO11" s="69" t="s">
        <v>465</v>
      </c>
      <c r="AP11" s="69" t="s">
        <v>447</v>
      </c>
      <c r="AQ11" s="69" t="s">
        <v>630</v>
      </c>
      <c r="AR11" s="69" t="s">
        <v>663</v>
      </c>
      <c r="AS11" s="69" t="s">
        <v>637</v>
      </c>
      <c r="AT11" s="69" t="s">
        <v>638</v>
      </c>
      <c r="AU11" s="69" t="s">
        <v>639</v>
      </c>
      <c r="AV11" s="69" t="s">
        <v>664</v>
      </c>
      <c r="AW11" s="69" t="s">
        <v>665</v>
      </c>
      <c r="AX11" s="69" t="s">
        <v>639</v>
      </c>
      <c r="AY11" s="69" t="s">
        <v>640</v>
      </c>
      <c r="AZ11" s="69" t="s">
        <v>641</v>
      </c>
      <c r="BA11" s="69" t="s">
        <v>639</v>
      </c>
      <c r="BB11" s="69" t="s">
        <v>666</v>
      </c>
      <c r="BC11" s="69" t="s">
        <v>667</v>
      </c>
      <c r="BD11" s="69" t="s">
        <v>639</v>
      </c>
      <c r="BE11" s="69" t="s">
        <v>642</v>
      </c>
      <c r="BF11" s="69" t="s">
        <v>643</v>
      </c>
      <c r="BG11" s="69" t="s">
        <v>639</v>
      </c>
      <c r="BH11" s="69" t="s">
        <v>669</v>
      </c>
      <c r="BI11" s="69" t="s">
        <v>668</v>
      </c>
      <c r="BJ11" s="69" t="s">
        <v>639</v>
      </c>
      <c r="BK11" s="69" t="s">
        <v>644</v>
      </c>
      <c r="BL11" s="69" t="s">
        <v>645</v>
      </c>
      <c r="BM11" s="69" t="s">
        <v>639</v>
      </c>
      <c r="BN11" s="69" t="s">
        <v>670</v>
      </c>
      <c r="BO11" s="69" t="s">
        <v>671</v>
      </c>
      <c r="BP11" s="69" t="s">
        <v>639</v>
      </c>
      <c r="BQ11" s="69" t="s">
        <v>646</v>
      </c>
      <c r="BR11" s="16" t="str">
        <f t="shared" si="0"/>
        <v>{ "uniqueNo" : 7, "actionId" : 6, "actionName" : "VEGG PICKUP", "burnerNo" : 1, "rackOrLiquid" : 1, "burner1ParllelActions" : [4, 5, 9, 13], "burner1parllelActionsWithLimitations" : { "actionIds" : [3],"VEGG COLLECTION" : [17, 18, 19, 20, 21, 22, 23, 24, 25, 26, 27, 28, 29, 30, 31, 32]}, "burner1excludedActions" : [1, 2, 7, 8, 10, 11, 12, 14, 15, 16, 17], "burner1excludedActionsWithLimitations" : { "actionIds" : [3],"VEGG COLLECTION" : [1, 2, 3, 4, 5, 6, 7, 8, 9, 10, 11, 12, 13, 14, 15, 16]}, "burner2ParllelActions" : [4, 5, 9, 12, 13], "burner2parllelActionsWithLimitations" : { "actionIds" : [3],"VEGG COLLECTION" : [17, 18, 19, 20, 21, 22, 23, 24, 25, 26, 27, 28, 29, 30, 31, 32]}, "burner2excludedActions" : [1, 2, 6, 7, 8, 10, 11, 14, 15, 16, 17], "burner2excludedActionsWithLimitations" : { "actionIds" : [3],"VEGG COLLECTION" : [1, 2, 3, 4, 5, 6, 7, 8, 9, 10, 11, 12, 13, 14, 15, 16]}, "burner3ParllelActions" : [1, 2, 4, 5, 7, 8, 9, 10, 11, 12, 13, 14, 15, 16, 17], "burner3parllelActionsWithLimitations" : { "actionIds" : [3, 6],"VEGG COLLECTION" : [17, 18, 19, 20, 21, 22, 23, 24, 25, 26, 27, 28, 29, 30, 31, 32], "VEGG PICKUP" : [17, 18, 19, 20, 21, 22, 23, 24, 25, 26, 27, 28, 29, 30, 31, 32]}, "burner3excludedActions" : [], "burner3excludedActionsWithLimitations" : { "actionIds" : [3, 6],"VEGG COLLECTION" : [1, 2, 3, 4, 5, 6, 7, 8, 9, 10, 11, 12, 13, 14, 15, 16], "VEGG PICKUP" : [1, 2, 3, 4, 5, 6, 7, 8, 9, 10, 11, 12, 13, 14, 15, 16]}, "burner4ParllelActions" : [1, 2, 4, 5, 7, 8, 9, 10, 11, 12, 13, 14, 15, 16, 17], "burner4parllelActionsWithLimitations" : { "actionIds" : [3, 6],"VEGG COLLECTION" : [17, 18, 19, 20, 21, 22, 23, 24, 25, 26, 27, 28, 29, 30, 31, 32], "VEGG PICKUP" : [17, 18, 19, 20, 21, 22, 23, 24, 25, 26, 27, 28, 29, 30, 31, 32]}, "burner4excludedActions" : [], "burner4excludedActionsWithLimitations" : { "actionIds" : [3, 6],"VEGG COLLECTION" : [1, 2, 3, 4, 5, 6, 7, 8, 9, 10, 11, 12, 13, 14, 15, 16], "VEGG PICKUP" : [1, 2, 3, 4, 5, 6, 7, 8, 9, 10, 11, 12, 13, 14, 15, 16]} }</v>
      </c>
    </row>
    <row r="12" spans="1:70">
      <c r="A12" s="35">
        <v>8</v>
      </c>
      <c r="B12" s="35">
        <v>6</v>
      </c>
      <c r="C12" s="35" t="s">
        <v>626</v>
      </c>
      <c r="D12" s="36">
        <v>1</v>
      </c>
      <c r="E12" s="36">
        <v>2</v>
      </c>
      <c r="F12" s="35" t="s">
        <v>534</v>
      </c>
      <c r="G12" s="333"/>
      <c r="H12" s="36" t="s">
        <v>55</v>
      </c>
      <c r="I12" s="37" t="s">
        <v>608</v>
      </c>
      <c r="J12" s="37" t="s">
        <v>55</v>
      </c>
      <c r="K12" s="37" t="s">
        <v>524</v>
      </c>
      <c r="L12" s="316"/>
      <c r="M12" s="35" t="s">
        <v>556</v>
      </c>
      <c r="N12" s="35">
        <v>3</v>
      </c>
      <c r="O12" s="35" t="s">
        <v>648</v>
      </c>
      <c r="P12" s="35" t="s">
        <v>566</v>
      </c>
      <c r="Q12" s="35">
        <v>3</v>
      </c>
      <c r="R12" s="35" t="s">
        <v>647</v>
      </c>
      <c r="S12" s="66"/>
      <c r="T12" s="35" t="s">
        <v>537</v>
      </c>
      <c r="U12" s="35">
        <v>3</v>
      </c>
      <c r="V12" s="35" t="s">
        <v>648</v>
      </c>
      <c r="W12" s="35" t="s">
        <v>563</v>
      </c>
      <c r="X12" s="35">
        <v>3</v>
      </c>
      <c r="Y12" s="35" t="s">
        <v>647</v>
      </c>
      <c r="Z12" s="316"/>
      <c r="AA12" s="35" t="s">
        <v>525</v>
      </c>
      <c r="AB12" s="35" t="s">
        <v>632</v>
      </c>
      <c r="AC12" s="35" t="s">
        <v>653</v>
      </c>
      <c r="AD12" s="35"/>
      <c r="AE12" s="35" t="s">
        <v>632</v>
      </c>
      <c r="AF12" s="35" t="s">
        <v>654</v>
      </c>
      <c r="AG12" s="66"/>
      <c r="AH12" s="35" t="s">
        <v>525</v>
      </c>
      <c r="AI12" s="35" t="s">
        <v>632</v>
      </c>
      <c r="AJ12" s="35" t="s">
        <v>653</v>
      </c>
      <c r="AK12" s="35"/>
      <c r="AL12" s="35" t="s">
        <v>632</v>
      </c>
      <c r="AM12" s="35" t="s">
        <v>654</v>
      </c>
      <c r="AN12" s="69" t="s">
        <v>662</v>
      </c>
      <c r="AO12" s="69" t="s">
        <v>465</v>
      </c>
      <c r="AP12" s="69" t="s">
        <v>447</v>
      </c>
      <c r="AQ12" s="69" t="s">
        <v>630</v>
      </c>
      <c r="AR12" s="69" t="s">
        <v>663</v>
      </c>
      <c r="AS12" s="69" t="s">
        <v>637</v>
      </c>
      <c r="AT12" s="69" t="s">
        <v>638</v>
      </c>
      <c r="AU12" s="69" t="s">
        <v>639</v>
      </c>
      <c r="AV12" s="69" t="s">
        <v>664</v>
      </c>
      <c r="AW12" s="69" t="s">
        <v>665</v>
      </c>
      <c r="AX12" s="69" t="s">
        <v>639</v>
      </c>
      <c r="AY12" s="69" t="s">
        <v>640</v>
      </c>
      <c r="AZ12" s="69" t="s">
        <v>641</v>
      </c>
      <c r="BA12" s="69" t="s">
        <v>639</v>
      </c>
      <c r="BB12" s="69" t="s">
        <v>666</v>
      </c>
      <c r="BC12" s="69" t="s">
        <v>667</v>
      </c>
      <c r="BD12" s="69" t="s">
        <v>639</v>
      </c>
      <c r="BE12" s="69" t="s">
        <v>642</v>
      </c>
      <c r="BF12" s="69" t="s">
        <v>643</v>
      </c>
      <c r="BG12" s="69" t="s">
        <v>639</v>
      </c>
      <c r="BH12" s="69" t="s">
        <v>669</v>
      </c>
      <c r="BI12" s="69" t="s">
        <v>668</v>
      </c>
      <c r="BJ12" s="69" t="s">
        <v>639</v>
      </c>
      <c r="BK12" s="69" t="s">
        <v>644</v>
      </c>
      <c r="BL12" s="69" t="s">
        <v>645</v>
      </c>
      <c r="BM12" s="69" t="s">
        <v>639</v>
      </c>
      <c r="BN12" s="69" t="s">
        <v>670</v>
      </c>
      <c r="BO12" s="69" t="s">
        <v>671</v>
      </c>
      <c r="BP12" s="69" t="s">
        <v>639</v>
      </c>
      <c r="BQ12" s="69" t="s">
        <v>646</v>
      </c>
      <c r="BR12" s="16" t="str">
        <f t="shared" si="0"/>
        <v>{ "uniqueNo" : 8, "actionId" : 6, "actionName" : "VEGG PICKUP", "burnerNo" : 1, "rackOrLiquid" : 2, "burner1ParllelActions" : [4, 5, 9, 13], "burner1parllelActionsWithLimitations" : { "actionIds" : [3],"VEGG COLLECTION" : [1, 2, 3, 4, 5, 6, 7, 8, 9, 10, 11, 12, 13, 14, 15, 16]}, "burner1excludedActions" : [1, 2, 7, 8, 10, 11, 12, 14, 15, 16, 17], "burner1excludedActionsWithLimitations" : { "actionIds" : [3],"VEGG COLLECTION" : [17, 18, 19, 20, 21, 22, 23, 24, 25, 26, 27, 28, 29, 30, 31, 32]}, "burner2ParllelActions" : [4, 5, 9, 12, 13], "burner2parllelActionsWithLimitations" : { "actionIds" : [3],"VEGG COLLECTION" : [1, 2, 3, 4, 5, 6, 7, 8, 9, 10, 11, 12, 13, 14, 15, 16]}, "burner2excludedActions" : [1, 2, 6, 7, 8, 10, 11, 14, 15, 16, 17], "burner2excludedActionsWithLimitations" : { "actionIds" : [3],"VEGG COLLECTION" : [17, 18, 19, 20, 21, 22, 23, 24, 25, 26, 27, 28, 29, 30, 31, 32]}, "burner3ParllelActions" : [1, 2, 4, 5, 7, 8, 9, 10, 11, 12, 13, 14, 15, 16, 17], "burner3parllelActionsWithLimitations" : { "actionIds" : [3, 6],"VEGG COLLECTION" : [1, 2, 3, 4, 5, 6, 7, 8, 9, 10, 11, 12, 13, 14, 15, 16], "VEGG PICKUP" : [1, 2, 3, 4, 5, 6, 7, 8, 9, 10, 11, 12, 13, 14, 15, 16]}, "burner3excludedActions" : [], "burner3excludedActionsWithLimitations" : { "actionIds" : [3, 6],"VEGG COLLECTION" : [17, 18, 19, 20, 21, 22, 23, 24, 25, 26, 27, 28, 29, 30, 31, 32], "VEGG PICKUP" : [17, 18, 19, 20, 21, 22, 23, 24, 25, 26, 27, 28, 29, 30, 31, 32]}, "burner4ParllelActions" : [1, 2, 4, 5, 7, 8, 9, 10, 11, 12, 13, 14, 15, 16, 17], "burner4parllelActionsWithLimitations" : { "actionIds" : [3, 6],"VEGG COLLECTION" : [1, 2, 3, 4, 5, 6, 7, 8, 9, 10, 11, 12, 13, 14, 15, 16], "VEGG PICKUP" : [1, 2, 3, 4, 5, 6, 7, 8, 9, 10, 11, 12, 13, 14, 15, 16]}, "burner4excludedActions" : [], "burner4excludedActionsWithLimitations" : { "actionIds" : [3, 6],"VEGG COLLECTION" : [17, 18, 19, 20, 21, 22, 23, 24, 25, 26, 27, 28, 29, 30, 31, 32], "VEGG PICKUP" : [17, 18, 19, 20, 21, 22, 23, 24, 25, 26, 27, 28, 29, 30, 31, 32]} }</v>
      </c>
    </row>
    <row r="13" spans="1:70">
      <c r="A13" s="35">
        <v>9</v>
      </c>
      <c r="B13" s="35">
        <v>7</v>
      </c>
      <c r="C13" s="35" t="s">
        <v>206</v>
      </c>
      <c r="D13" s="36">
        <v>1</v>
      </c>
      <c r="E13" s="36">
        <v>1</v>
      </c>
      <c r="F13" s="35" t="s">
        <v>538</v>
      </c>
      <c r="G13" s="333"/>
      <c r="H13" s="36" t="s">
        <v>55</v>
      </c>
      <c r="I13" s="37" t="s">
        <v>609</v>
      </c>
      <c r="J13" s="37" t="s">
        <v>524</v>
      </c>
      <c r="K13" s="37" t="s">
        <v>55</v>
      </c>
      <c r="L13" s="316"/>
      <c r="M13" s="35" t="s">
        <v>557</v>
      </c>
      <c r="N13" s="35">
        <v>4</v>
      </c>
      <c r="O13" s="35" t="s">
        <v>649</v>
      </c>
      <c r="P13" s="35" t="s">
        <v>567</v>
      </c>
      <c r="Q13" s="35">
        <v>4</v>
      </c>
      <c r="R13" s="35" t="s">
        <v>650</v>
      </c>
      <c r="S13" s="66"/>
      <c r="T13" s="35" t="s">
        <v>541</v>
      </c>
      <c r="U13" s="35">
        <v>4</v>
      </c>
      <c r="V13" s="35" t="s">
        <v>649</v>
      </c>
      <c r="W13" s="35" t="s">
        <v>563</v>
      </c>
      <c r="X13" s="35">
        <v>4</v>
      </c>
      <c r="Y13" s="35" t="s">
        <v>650</v>
      </c>
      <c r="Z13" s="316"/>
      <c r="AA13" s="35" t="s">
        <v>529</v>
      </c>
      <c r="AB13" s="35" t="s">
        <v>634</v>
      </c>
      <c r="AC13" s="35" t="s">
        <v>655</v>
      </c>
      <c r="AD13" s="35"/>
      <c r="AE13" s="35" t="s">
        <v>634</v>
      </c>
      <c r="AF13" s="35" t="s">
        <v>656</v>
      </c>
      <c r="AG13" s="66"/>
      <c r="AH13" s="35" t="s">
        <v>529</v>
      </c>
      <c r="AI13" s="35" t="s">
        <v>634</v>
      </c>
      <c r="AJ13" s="35" t="s">
        <v>655</v>
      </c>
      <c r="AK13" s="35"/>
      <c r="AL13" s="35" t="s">
        <v>634</v>
      </c>
      <c r="AM13" s="35" t="s">
        <v>656</v>
      </c>
      <c r="AN13" s="69" t="s">
        <v>662</v>
      </c>
      <c r="AO13" s="69" t="s">
        <v>465</v>
      </c>
      <c r="AP13" s="69" t="s">
        <v>447</v>
      </c>
      <c r="AQ13" s="69" t="s">
        <v>630</v>
      </c>
      <c r="AR13" s="69" t="s">
        <v>663</v>
      </c>
      <c r="AS13" s="69" t="s">
        <v>637</v>
      </c>
      <c r="AT13" s="69" t="s">
        <v>638</v>
      </c>
      <c r="AU13" s="69" t="s">
        <v>639</v>
      </c>
      <c r="AV13" s="69" t="s">
        <v>664</v>
      </c>
      <c r="AW13" s="69" t="s">
        <v>665</v>
      </c>
      <c r="AX13" s="69" t="s">
        <v>639</v>
      </c>
      <c r="AY13" s="69" t="s">
        <v>640</v>
      </c>
      <c r="AZ13" s="69" t="s">
        <v>641</v>
      </c>
      <c r="BA13" s="69" t="s">
        <v>639</v>
      </c>
      <c r="BB13" s="69" t="s">
        <v>666</v>
      </c>
      <c r="BC13" s="69" t="s">
        <v>667</v>
      </c>
      <c r="BD13" s="69" t="s">
        <v>639</v>
      </c>
      <c r="BE13" s="69" t="s">
        <v>642</v>
      </c>
      <c r="BF13" s="69" t="s">
        <v>643</v>
      </c>
      <c r="BG13" s="69" t="s">
        <v>639</v>
      </c>
      <c r="BH13" s="69" t="s">
        <v>669</v>
      </c>
      <c r="BI13" s="69" t="s">
        <v>668</v>
      </c>
      <c r="BJ13" s="69" t="s">
        <v>639</v>
      </c>
      <c r="BK13" s="69" t="s">
        <v>644</v>
      </c>
      <c r="BL13" s="69" t="s">
        <v>645</v>
      </c>
      <c r="BM13" s="69" t="s">
        <v>639</v>
      </c>
      <c r="BN13" s="69" t="s">
        <v>670</v>
      </c>
      <c r="BO13" s="69" t="s">
        <v>671</v>
      </c>
      <c r="BP13" s="69" t="s">
        <v>639</v>
      </c>
      <c r="BQ13" s="69" t="s">
        <v>646</v>
      </c>
      <c r="BR13" s="16" t="str">
        <f t="shared" si="0"/>
        <v>{ "uniqueNo" : 9, "actionId" : 7, "actionName" : "SPICE PICKUP", "burnerNo" : 1, "rackOrLiquid" : 1, "burner1ParllelActions" : [3, 5, 9, 13], "burner1parllelActionsWithLimitations" : { "actionIds" : [4],"SPICE COLLECTION" : [17, 18, 19, 20, 21, 22, 23, 24, 25, 26, 27, 28, 29, 30, 31, 32]}, "burner1excludedActions" : [1, 2, 6, 8, 10, 11, 12, 14, 15, 16, 17], "burner1excludedActionsWithLimitations" : { "actionIds" : [4],"SPICE COLLECTION" : [1, 2, 3, 4, 5, 6, 7, 8, 9, 10, 11, 12, 13, 14, 15, 16]}, "burner2ParllelActions" : [3, 5, 9, 12, 13], "burner2parllelActionsWithLimitations" : { "actionIds" : [4],"SPICE COLLECTION" : [17, 18, 19, 20, 21, 22, 23, 24, 25, 26, 27, 28, 29, 30, 31, 32]}, "burner2excludedActions" : [1, 2, 6, 7, 8, 10, 11, 14, 15, 16, 17], "burner2excludedActionsWithLimitations" : { "actionIds" : [4],"SPICE COLLECTION" : [1, 2, 3, 4, 5, 6, 7, 8, 9, 10, 11, 12, 13, 14, 15, 16]}, "burner3ParllelActions" : [1, 2, 3, 5, 6, 8, 9, 10, 11, 12, 13, 14, 15, 16, 17], "burner3parllelActionsWithLimitations" : { "actionIds" : [4, 7],"SPICE COLLECTION" : [17, 18, 19, 20, 21, 22, 23, 24, 25, 26, 27, 28, 29, 30, 31, 32], "SPICE PICKUP" : [17, 18, 19, 20, 21, 22, 23, 24, 25, 26, 27, 28, 29, 30, 31, 32]}, "burner3excludedActions" : [], "burner3excludedActionsWithLimitations" : { "actionIds" : [4, 7],"SPICE COLLECTION" : [1, 2, 3, 4, 5, 6, 7, 8, 9, 10, 11, 12, 13, 14, 15, 16], "SPICE PICKUP" : [1, 2, 3, 4, 5, 6, 7, 8, 9, 10, 11, 12, 13, 14, 15, 16]}, "burner4ParllelActions" : [1, 2, 3, 5, 6, 8, 9, 10, 11, 12, 13, 14, 15, 16, 17], "burner4parllelActionsWithLimitations" : { "actionIds" : [4, 7],"SPICE COLLECTION" : [17, 18, 19, 20, 21, 22, 23, 24, 25, 26, 27, 28, 29, 30, 31, 32], "SPICE PICKUP" : [17, 18, 19, 20, 21, 22, 23, 24, 25, 26, 27, 28, 29, 30, 31, 32]}, "burner4excludedActions" : [], "burner4excludedActionsWithLimitations" : { "actionIds" : [4, 7],"SPICE COLLECTION" : [1, 2, 3, 4, 5, 6, 7, 8, 9, 10, 11, 12, 13, 14, 15, 16], "SPICE PICKUP" : [1, 2, 3, 4, 5, 6, 7, 8, 9, 10, 11, 12, 13, 14, 15, 16]} }</v>
      </c>
    </row>
    <row r="14" spans="1:70">
      <c r="A14" s="35">
        <v>10</v>
      </c>
      <c r="B14" s="35">
        <v>7</v>
      </c>
      <c r="C14" s="35" t="s">
        <v>206</v>
      </c>
      <c r="D14" s="36">
        <v>1</v>
      </c>
      <c r="E14" s="36">
        <v>2</v>
      </c>
      <c r="F14" s="35" t="s">
        <v>538</v>
      </c>
      <c r="G14" s="333"/>
      <c r="H14" s="36" t="s">
        <v>55</v>
      </c>
      <c r="I14" s="37" t="s">
        <v>610</v>
      </c>
      <c r="J14" s="37" t="s">
        <v>55</v>
      </c>
      <c r="K14" s="37" t="s">
        <v>524</v>
      </c>
      <c r="L14" s="316"/>
      <c r="M14" s="35" t="s">
        <v>557</v>
      </c>
      <c r="N14" s="35">
        <v>4</v>
      </c>
      <c r="O14" s="35" t="s">
        <v>650</v>
      </c>
      <c r="P14" s="35" t="s">
        <v>567</v>
      </c>
      <c r="Q14" s="35">
        <v>4</v>
      </c>
      <c r="R14" s="35" t="s">
        <v>649</v>
      </c>
      <c r="S14" s="66"/>
      <c r="T14" s="35" t="s">
        <v>541</v>
      </c>
      <c r="U14" s="35">
        <v>4</v>
      </c>
      <c r="V14" s="35" t="s">
        <v>650</v>
      </c>
      <c r="W14" s="35" t="s">
        <v>563</v>
      </c>
      <c r="X14" s="35">
        <v>4</v>
      </c>
      <c r="Y14" s="35" t="s">
        <v>649</v>
      </c>
      <c r="Z14" s="316"/>
      <c r="AA14" s="35" t="s">
        <v>529</v>
      </c>
      <c r="AB14" s="35" t="s">
        <v>634</v>
      </c>
      <c r="AC14" s="35" t="s">
        <v>656</v>
      </c>
      <c r="AD14" s="35"/>
      <c r="AE14" s="35" t="s">
        <v>634</v>
      </c>
      <c r="AF14" s="35" t="s">
        <v>655</v>
      </c>
      <c r="AG14" s="66"/>
      <c r="AH14" s="35" t="s">
        <v>529</v>
      </c>
      <c r="AI14" s="35" t="s">
        <v>634</v>
      </c>
      <c r="AJ14" s="35" t="s">
        <v>656</v>
      </c>
      <c r="AK14" s="35"/>
      <c r="AL14" s="35" t="s">
        <v>634</v>
      </c>
      <c r="AM14" s="35" t="s">
        <v>655</v>
      </c>
      <c r="AN14" s="69" t="s">
        <v>662</v>
      </c>
      <c r="AO14" s="69" t="s">
        <v>465</v>
      </c>
      <c r="AP14" s="69" t="s">
        <v>447</v>
      </c>
      <c r="AQ14" s="69" t="s">
        <v>630</v>
      </c>
      <c r="AR14" s="69" t="s">
        <v>663</v>
      </c>
      <c r="AS14" s="69" t="s">
        <v>637</v>
      </c>
      <c r="AT14" s="69" t="s">
        <v>638</v>
      </c>
      <c r="AU14" s="69" t="s">
        <v>639</v>
      </c>
      <c r="AV14" s="69" t="s">
        <v>664</v>
      </c>
      <c r="AW14" s="69" t="s">
        <v>665</v>
      </c>
      <c r="AX14" s="69" t="s">
        <v>639</v>
      </c>
      <c r="AY14" s="69" t="s">
        <v>640</v>
      </c>
      <c r="AZ14" s="69" t="s">
        <v>641</v>
      </c>
      <c r="BA14" s="69" t="s">
        <v>639</v>
      </c>
      <c r="BB14" s="69" t="s">
        <v>666</v>
      </c>
      <c r="BC14" s="69" t="s">
        <v>667</v>
      </c>
      <c r="BD14" s="69" t="s">
        <v>639</v>
      </c>
      <c r="BE14" s="69" t="s">
        <v>642</v>
      </c>
      <c r="BF14" s="69" t="s">
        <v>643</v>
      </c>
      <c r="BG14" s="69" t="s">
        <v>639</v>
      </c>
      <c r="BH14" s="69" t="s">
        <v>669</v>
      </c>
      <c r="BI14" s="69" t="s">
        <v>668</v>
      </c>
      <c r="BJ14" s="69" t="s">
        <v>639</v>
      </c>
      <c r="BK14" s="69" t="s">
        <v>644</v>
      </c>
      <c r="BL14" s="69" t="s">
        <v>645</v>
      </c>
      <c r="BM14" s="69" t="s">
        <v>639</v>
      </c>
      <c r="BN14" s="69" t="s">
        <v>670</v>
      </c>
      <c r="BO14" s="69" t="s">
        <v>671</v>
      </c>
      <c r="BP14" s="69" t="s">
        <v>639</v>
      </c>
      <c r="BQ14" s="69" t="s">
        <v>646</v>
      </c>
      <c r="BR14" s="16" t="str">
        <f t="shared" si="0"/>
        <v>{ "uniqueNo" : 10, "actionId" : 7, "actionName" : "SPICE PICKUP", "burnerNo" : 1, "rackOrLiquid" : 2, "burner1ParllelActions" : [3, 5, 9, 13], "burner1parllelActionsWithLimitations" : { "actionIds" : [4],"SPICE COLLECTION" : [1, 2, 3, 4, 5, 6, 7, 8, 9, 10, 11, 12, 13, 14, 15, 16]}, "burner1excludedActions" : [1, 2, 6, 8, 10, 11, 12, 14, 15, 16, 17], "burner1excludedActionsWithLimitations" : { "actionIds" : [4],"SPICE COLLECTION" : [17, 18, 19, 20, 21, 22, 23, 24, 25, 26, 27, 28, 29, 30, 31, 32]}, "burner2ParllelActions" : [3, 5, 9, 12, 13], "burner2parllelActionsWithLimitations" : { "actionIds" : [4],"SPICE COLLECTION" : [1, 2, 3, 4, 5, 6, 7, 8, 9, 10, 11, 12, 13, 14, 15, 16]}, "burner2excludedActions" : [1, 2, 6, 7, 8, 10, 11, 14, 15, 16, 17], "burner2excludedActionsWithLimitations" : { "actionIds" : [4],"SPICE COLLECTION" : [17, 18, 19, 20, 21, 22, 23, 24, 25, 26, 27, 28, 29, 30, 31, 32]}, "burner3ParllelActions" : [1, 2, 3, 5, 6, 8, 9, 10, 11, 12, 13, 14, 15, 16, 17], "burner3parllelActionsWithLimitations" : { "actionIds" : [4, 7],"SPICE COLLECTION" : [1, 2, 3, 4, 5, 6, 7, 8, 9, 10, 11, 12, 13, 14, 15, 16], "SPICE PICKUP" : [1, 2, 3, 4, 5, 6, 7, 8, 9, 10, 11, 12, 13, 14, 15, 16]}, "burner3excludedActions" : [], "burner3excludedActionsWithLimitations" : { "actionIds" : [4, 7],"SPICE COLLECTION" : [17, 18, 19, 20, 21, 22, 23, 24, 25, 26, 27, 28, 29, 30, 31, 32], "SPICE PICKUP" : [17, 18, 19, 20, 21, 22, 23, 24, 25, 26, 27, 28, 29, 30, 31, 32]}, "burner4ParllelActions" : [1, 2, 3, 5, 6, 8, 9, 10, 11, 12, 13, 14, 15, 16, 17], "burner4parllelActionsWithLimitations" : { "actionIds" : [4, 7],"SPICE COLLECTION" : [1, 2, 3, 4, 5, 6, 7, 8, 9, 10, 11, 12, 13, 14, 15, 16], "SPICE PICKUP" : [1, 2, 3, 4, 5, 6, 7, 8, 9, 10, 11, 12, 13, 14, 15, 16]}, "burner4excludedActions" : [], "burner4excludedActionsWithLimitations" : { "actionIds" : [4, 7],"SPICE COLLECTION" : [17, 18, 19, 20, 21, 22, 23, 24, 25, 26, 27, 28, 29, 30, 31, 32], "SPICE PICKUP" : [17, 18, 19, 20, 21, 22, 23, 24, 25, 26, 27, 28, 29, 30, 31, 32]} }</v>
      </c>
    </row>
    <row r="15" spans="1:70">
      <c r="A15" s="35">
        <v>11</v>
      </c>
      <c r="B15" s="35">
        <v>8</v>
      </c>
      <c r="C15" s="35" t="s">
        <v>207</v>
      </c>
      <c r="D15" s="36">
        <v>1</v>
      </c>
      <c r="E15" s="36">
        <v>1</v>
      </c>
      <c r="F15" s="35" t="s">
        <v>542</v>
      </c>
      <c r="G15" s="333"/>
      <c r="H15" s="36" t="s">
        <v>55</v>
      </c>
      <c r="I15" s="37" t="s">
        <v>611</v>
      </c>
      <c r="J15" s="37" t="s">
        <v>524</v>
      </c>
      <c r="K15" s="37" t="s">
        <v>55</v>
      </c>
      <c r="L15" s="316"/>
      <c r="M15" s="35" t="s">
        <v>558</v>
      </c>
      <c r="N15" s="35">
        <v>5</v>
      </c>
      <c r="O15" s="35" t="s">
        <v>651</v>
      </c>
      <c r="P15" s="35" t="s">
        <v>568</v>
      </c>
      <c r="Q15" s="35">
        <v>5</v>
      </c>
      <c r="R15" s="35" t="s">
        <v>652</v>
      </c>
      <c r="S15" s="66"/>
      <c r="T15" s="35" t="s">
        <v>543</v>
      </c>
      <c r="U15" s="35">
        <v>5</v>
      </c>
      <c r="V15" s="35" t="s">
        <v>651</v>
      </c>
      <c r="W15" s="35" t="s">
        <v>563</v>
      </c>
      <c r="X15" s="35">
        <v>5</v>
      </c>
      <c r="Y15" s="35" t="s">
        <v>652</v>
      </c>
      <c r="Z15" s="316"/>
      <c r="AA15" s="35" t="s">
        <v>533</v>
      </c>
      <c r="AB15" s="35" t="s">
        <v>635</v>
      </c>
      <c r="AC15" s="35" t="s">
        <v>657</v>
      </c>
      <c r="AD15" s="35"/>
      <c r="AE15" s="35" t="s">
        <v>635</v>
      </c>
      <c r="AF15" s="35" t="s">
        <v>658</v>
      </c>
      <c r="AG15" s="66"/>
      <c r="AH15" s="35" t="s">
        <v>533</v>
      </c>
      <c r="AI15" s="35" t="s">
        <v>635</v>
      </c>
      <c r="AJ15" s="35" t="s">
        <v>657</v>
      </c>
      <c r="AK15" s="35"/>
      <c r="AL15" s="35" t="s">
        <v>635</v>
      </c>
      <c r="AM15" s="35" t="s">
        <v>658</v>
      </c>
      <c r="AN15" s="69" t="s">
        <v>662</v>
      </c>
      <c r="AO15" s="69" t="s">
        <v>465</v>
      </c>
      <c r="AP15" s="69" t="s">
        <v>447</v>
      </c>
      <c r="AQ15" s="69" t="s">
        <v>630</v>
      </c>
      <c r="AR15" s="69" t="s">
        <v>663</v>
      </c>
      <c r="AS15" s="69" t="s">
        <v>637</v>
      </c>
      <c r="AT15" s="69" t="s">
        <v>638</v>
      </c>
      <c r="AU15" s="69" t="s">
        <v>639</v>
      </c>
      <c r="AV15" s="69" t="s">
        <v>664</v>
      </c>
      <c r="AW15" s="69" t="s">
        <v>665</v>
      </c>
      <c r="AX15" s="69" t="s">
        <v>639</v>
      </c>
      <c r="AY15" s="69" t="s">
        <v>640</v>
      </c>
      <c r="AZ15" s="69" t="s">
        <v>641</v>
      </c>
      <c r="BA15" s="69" t="s">
        <v>639</v>
      </c>
      <c r="BB15" s="69" t="s">
        <v>666</v>
      </c>
      <c r="BC15" s="69" t="s">
        <v>667</v>
      </c>
      <c r="BD15" s="69" t="s">
        <v>639</v>
      </c>
      <c r="BE15" s="69" t="s">
        <v>642</v>
      </c>
      <c r="BF15" s="69" t="s">
        <v>643</v>
      </c>
      <c r="BG15" s="69" t="s">
        <v>639</v>
      </c>
      <c r="BH15" s="69" t="s">
        <v>669</v>
      </c>
      <c r="BI15" s="69" t="s">
        <v>668</v>
      </c>
      <c r="BJ15" s="69" t="s">
        <v>639</v>
      </c>
      <c r="BK15" s="69" t="s">
        <v>644</v>
      </c>
      <c r="BL15" s="69" t="s">
        <v>645</v>
      </c>
      <c r="BM15" s="69" t="s">
        <v>639</v>
      </c>
      <c r="BN15" s="69" t="s">
        <v>670</v>
      </c>
      <c r="BO15" s="69" t="s">
        <v>671</v>
      </c>
      <c r="BP15" s="69" t="s">
        <v>639</v>
      </c>
      <c r="BQ15" s="69" t="s">
        <v>646</v>
      </c>
      <c r="BR15" s="16" t="str">
        <f t="shared" si="0"/>
        <v>{ "uniqueNo" : 11, "actionId" : 8, "actionName" : "MEAT PICKUP", "burnerNo" : 1, "rackOrLiquid" : 1, "burner1ParllelActions" : [3, 4, 9, 13], "burner1parllelActionsWithLimitations" : { "actionIds" : [5],"MEAT COLLECTION" : [7, 8, 9, 10, 11, 12]}, "burner1excludedActions" : [1, 2, 6, 7, 10, 11, 12, 14, 15, 16, 17], "burner1excludedActionsWithLimitations" : { "actionIds" : [5],"MEAT COLLECTION" : [1, 2, 3, 4, 5, 6]}, "burner2ParllelActions" : [3, 4, 9, 12, 13], "burner2parllelActionsWithLimitations" : { "actionIds" : [5],"MEAT COLLECTION" : [7, 8, 9, 10, 11, 12]}, "burner2excludedActions" : [1, 2, 6, 7, 8, 10, 11, 14, 15, 16, 17], "burner2excludedActionsWithLimitations" : { "actionIds" : [5],"MEAT COLLECTION" : [1, 2, 3, 4, 5, 6]}, "burner3ParllelActions" : [1, 2, 3, 4, 6, 7, 9, 10, 11, 12, 13, 14, 15, 16, 17], "burner3parllelActionsWithLimitations" : { "actionIds" : [5, 8],"MEAT COLLECTION" : [7, 8, 9, 10, 11, 12], "MEAT PICKUP" : [7, 8, 9, 10, 11, 12]}, "burner3excludedActions" : [], "burner3excludedActionsWithLimitations" : { "actionIds" : [5, 8],"MEAT COLLECTION" : [1, 2, 3, 4, 5, 6], "MEAT PICKUP" : [1, 2, 3, 4, 5, 6]}, "burner4ParllelActions" : [1, 2, 3, 4, 6, 7, 9, 10, 11, 12, 13, 14, 15, 16, 17], "burner4parllelActionsWithLimitations" : { "actionIds" : [5, 8],"MEAT COLLECTION" : [7, 8, 9, 10, 11, 12], "MEAT PICKUP" : [7, 8, 9, 10, 11, 12]}, "burner4excludedActions" : [], "burner4excludedActionsWithLimitations" : { "actionIds" : [5, 8],"MEAT COLLECTION" : [1, 2, 3, 4, 5, 6], "MEAT PICKUP" : [1, 2, 3, 4, 5, 6]} }</v>
      </c>
    </row>
    <row r="16" spans="1:70">
      <c r="A16" s="35">
        <v>12</v>
      </c>
      <c r="B16" s="35">
        <v>8</v>
      </c>
      <c r="C16" s="35" t="s">
        <v>207</v>
      </c>
      <c r="D16" s="36">
        <v>1</v>
      </c>
      <c r="E16" s="36">
        <v>2</v>
      </c>
      <c r="F16" s="35" t="s">
        <v>542</v>
      </c>
      <c r="G16" s="333"/>
      <c r="H16" s="36" t="s">
        <v>55</v>
      </c>
      <c r="I16" s="37" t="s">
        <v>612</v>
      </c>
      <c r="J16" s="37" t="s">
        <v>55</v>
      </c>
      <c r="K16" s="37" t="s">
        <v>524</v>
      </c>
      <c r="L16" s="316"/>
      <c r="M16" s="35" t="s">
        <v>558</v>
      </c>
      <c r="N16" s="35">
        <v>5</v>
      </c>
      <c r="O16" s="35" t="s">
        <v>652</v>
      </c>
      <c r="P16" s="35" t="s">
        <v>568</v>
      </c>
      <c r="Q16" s="35">
        <v>5</v>
      </c>
      <c r="R16" s="35" t="s">
        <v>651</v>
      </c>
      <c r="S16" s="66"/>
      <c r="T16" s="35" t="s">
        <v>543</v>
      </c>
      <c r="U16" s="35">
        <v>5</v>
      </c>
      <c r="V16" s="35" t="s">
        <v>652</v>
      </c>
      <c r="W16" s="35" t="s">
        <v>563</v>
      </c>
      <c r="X16" s="35">
        <v>5</v>
      </c>
      <c r="Y16" s="35" t="s">
        <v>651</v>
      </c>
      <c r="Z16" s="316"/>
      <c r="AA16" s="35" t="s">
        <v>533</v>
      </c>
      <c r="AB16" s="35" t="s">
        <v>635</v>
      </c>
      <c r="AC16" s="35" t="s">
        <v>658</v>
      </c>
      <c r="AD16" s="35"/>
      <c r="AE16" s="35" t="s">
        <v>635</v>
      </c>
      <c r="AF16" s="35" t="s">
        <v>657</v>
      </c>
      <c r="AG16" s="66"/>
      <c r="AH16" s="35" t="s">
        <v>533</v>
      </c>
      <c r="AI16" s="35" t="s">
        <v>635</v>
      </c>
      <c r="AJ16" s="35" t="s">
        <v>658</v>
      </c>
      <c r="AK16" s="35"/>
      <c r="AL16" s="35" t="s">
        <v>635</v>
      </c>
      <c r="AM16" s="35" t="s">
        <v>657</v>
      </c>
      <c r="AN16" s="69" t="s">
        <v>662</v>
      </c>
      <c r="AO16" s="69" t="s">
        <v>465</v>
      </c>
      <c r="AP16" s="69" t="s">
        <v>447</v>
      </c>
      <c r="AQ16" s="69" t="s">
        <v>630</v>
      </c>
      <c r="AR16" s="69" t="s">
        <v>663</v>
      </c>
      <c r="AS16" s="69" t="s">
        <v>637</v>
      </c>
      <c r="AT16" s="69" t="s">
        <v>638</v>
      </c>
      <c r="AU16" s="69" t="s">
        <v>639</v>
      </c>
      <c r="AV16" s="69" t="s">
        <v>664</v>
      </c>
      <c r="AW16" s="69" t="s">
        <v>665</v>
      </c>
      <c r="AX16" s="69" t="s">
        <v>639</v>
      </c>
      <c r="AY16" s="69" t="s">
        <v>640</v>
      </c>
      <c r="AZ16" s="69" t="s">
        <v>641</v>
      </c>
      <c r="BA16" s="69" t="s">
        <v>639</v>
      </c>
      <c r="BB16" s="69" t="s">
        <v>666</v>
      </c>
      <c r="BC16" s="69" t="s">
        <v>667</v>
      </c>
      <c r="BD16" s="69" t="s">
        <v>639</v>
      </c>
      <c r="BE16" s="69" t="s">
        <v>642</v>
      </c>
      <c r="BF16" s="69" t="s">
        <v>643</v>
      </c>
      <c r="BG16" s="69" t="s">
        <v>639</v>
      </c>
      <c r="BH16" s="69" t="s">
        <v>669</v>
      </c>
      <c r="BI16" s="69" t="s">
        <v>668</v>
      </c>
      <c r="BJ16" s="69" t="s">
        <v>639</v>
      </c>
      <c r="BK16" s="69" t="s">
        <v>644</v>
      </c>
      <c r="BL16" s="69" t="s">
        <v>645</v>
      </c>
      <c r="BM16" s="69" t="s">
        <v>639</v>
      </c>
      <c r="BN16" s="69" t="s">
        <v>670</v>
      </c>
      <c r="BO16" s="69" t="s">
        <v>671</v>
      </c>
      <c r="BP16" s="69" t="s">
        <v>639</v>
      </c>
      <c r="BQ16" s="69" t="s">
        <v>646</v>
      </c>
      <c r="BR16" s="16" t="str">
        <f t="shared" si="0"/>
        <v>{ "uniqueNo" : 12, "actionId" : 8, "actionName" : "MEAT PICKUP", "burnerNo" : 1, "rackOrLiquid" : 2, "burner1ParllelActions" : [3, 4, 9, 13], "burner1parllelActionsWithLimitations" : { "actionIds" : [5],"MEAT COLLECTION" : [1, 2, 3, 4, 5, 6]}, "burner1excludedActions" : [1, 2, 6, 7, 10, 11, 12, 14, 15, 16, 17], "burner1excludedActionsWithLimitations" : { "actionIds" : [5],"MEAT COLLECTION" : [7, 8, 9, 10, 11, 12]}, "burner2ParllelActions" : [3, 4, 9, 12, 13], "burner2parllelActionsWithLimitations" : { "actionIds" : [5],"MEAT COLLECTION" : [1, 2, 3, 4, 5, 6]}, "burner2excludedActions" : [1, 2, 6, 7, 8, 10, 11, 14, 15, 16, 17], "burner2excludedActionsWithLimitations" : { "actionIds" : [5],"MEAT COLLECTION" : [7, 8, 9, 10, 11, 12]}, "burner3ParllelActions" : [1, 2, 3, 4, 6, 7, 9, 10, 11, 12, 13, 14, 15, 16, 17], "burner3parllelActionsWithLimitations" : { "actionIds" : [5, 8],"MEAT COLLECTION" : [1, 2, 3, 4, 5, 6], "MEAT PICKUP" : [1, 2, 3, 4, 5, 6]}, "burner3excludedActions" : [], "burner3excludedActionsWithLimitations" : { "actionIds" : [5, 8],"MEAT COLLECTION" : [7, 8, 9, 10, 11, 12], "MEAT PICKUP" : [7, 8, 9, 10, 11, 12]}, "burner4ParllelActions" : [1, 2, 3, 4, 6, 7, 9, 10, 11, 12, 13, 14, 15, 16, 17], "burner4parllelActionsWithLimitations" : { "actionIds" : [5, 8],"MEAT COLLECTION" : [1, 2, 3, 4, 5, 6], "MEAT PICKUP" : [1, 2, 3, 4, 5, 6]}, "burner4excludedActions" : [], "burner4excludedActionsWithLimitations" : { "actionIds" : [5, 8],"MEAT COLLECTION" : [7, 8, 9, 10, 11, 12], "MEAT PICKUP" : [7, 8, 9, 10, 11, 12]} }</v>
      </c>
    </row>
    <row r="17" spans="1:70">
      <c r="A17" s="38">
        <v>13</v>
      </c>
      <c r="B17" s="38">
        <v>10</v>
      </c>
      <c r="C17" s="38" t="s">
        <v>214</v>
      </c>
      <c r="D17" s="39">
        <v>1</v>
      </c>
      <c r="E17" s="39">
        <v>0</v>
      </c>
      <c r="F17" s="38" t="s">
        <v>544</v>
      </c>
      <c r="G17" s="331">
        <v>1</v>
      </c>
      <c r="H17" s="39" t="s">
        <v>55</v>
      </c>
      <c r="I17" s="40"/>
      <c r="J17" s="40"/>
      <c r="K17" s="40"/>
      <c r="L17" s="316"/>
      <c r="M17" s="38" t="s">
        <v>545</v>
      </c>
      <c r="N17" s="38"/>
      <c r="O17" s="38"/>
      <c r="P17" s="38" t="s">
        <v>570</v>
      </c>
      <c r="Q17" s="38"/>
      <c r="R17" s="38"/>
      <c r="S17" s="66"/>
      <c r="T17" s="38" t="s">
        <v>547</v>
      </c>
      <c r="U17" s="38"/>
      <c r="V17" s="38"/>
      <c r="W17" s="38" t="s">
        <v>563</v>
      </c>
      <c r="X17" s="38"/>
      <c r="Y17" s="38"/>
      <c r="Z17" s="316"/>
      <c r="AA17" s="38" t="s">
        <v>573</v>
      </c>
      <c r="AB17" s="38"/>
      <c r="AC17" s="38"/>
      <c r="AD17" s="38"/>
      <c r="AE17" s="38"/>
      <c r="AF17" s="38"/>
      <c r="AG17" s="66"/>
      <c r="AH17" s="38" t="s">
        <v>573</v>
      </c>
      <c r="AI17" s="38"/>
      <c r="AJ17" s="38"/>
      <c r="AK17" s="38"/>
      <c r="AL17" s="38"/>
      <c r="AM17" s="38"/>
      <c r="AN17" s="69" t="s">
        <v>662</v>
      </c>
      <c r="AO17" s="69" t="s">
        <v>465</v>
      </c>
      <c r="AP17" s="69" t="s">
        <v>447</v>
      </c>
      <c r="AQ17" s="69" t="s">
        <v>630</v>
      </c>
      <c r="AR17" s="69" t="s">
        <v>663</v>
      </c>
      <c r="AS17" s="69" t="s">
        <v>637</v>
      </c>
      <c r="AT17" s="69" t="s">
        <v>638</v>
      </c>
      <c r="AU17" s="69" t="s">
        <v>672</v>
      </c>
      <c r="AV17" s="69" t="s">
        <v>664</v>
      </c>
      <c r="AW17" s="69" t="s">
        <v>665</v>
      </c>
      <c r="AX17" s="69" t="s">
        <v>672</v>
      </c>
      <c r="AY17" s="69" t="s">
        <v>640</v>
      </c>
      <c r="AZ17" s="69" t="s">
        <v>641</v>
      </c>
      <c r="BA17" s="69" t="s">
        <v>672</v>
      </c>
      <c r="BB17" s="69" t="s">
        <v>666</v>
      </c>
      <c r="BC17" s="69" t="s">
        <v>667</v>
      </c>
      <c r="BD17" s="69" t="s">
        <v>672</v>
      </c>
      <c r="BE17" s="69" t="s">
        <v>642</v>
      </c>
      <c r="BF17" s="69" t="s">
        <v>643</v>
      </c>
      <c r="BG17" s="69" t="s">
        <v>672</v>
      </c>
      <c r="BH17" s="69" t="s">
        <v>669</v>
      </c>
      <c r="BI17" s="69" t="s">
        <v>668</v>
      </c>
      <c r="BJ17" s="69" t="s">
        <v>672</v>
      </c>
      <c r="BK17" s="69" t="s">
        <v>644</v>
      </c>
      <c r="BL17" s="69" t="s">
        <v>645</v>
      </c>
      <c r="BM17" s="69" t="s">
        <v>672</v>
      </c>
      <c r="BN17" s="69" t="s">
        <v>670</v>
      </c>
      <c r="BO17" s="69" t="s">
        <v>671</v>
      </c>
      <c r="BP17" s="69" t="s">
        <v>672</v>
      </c>
      <c r="BQ17" s="69" t="s">
        <v>646</v>
      </c>
      <c r="BR17" s="16" t="str">
        <f t="shared" si="0"/>
        <v>{ "uniqueNo" : 13, "actionId" : 10, "actionName" : "STIRR ACTION", "burnerNo" : 1, "rackOrLiquid" : 0, "burner1ParllelActions" : [3, 4, 5, 9, 13], "burner1parllelActionsWithLimitations" : { "actionIds" : []}, "burner1excludedActions" : [1, 2, 6, 7, 8, 11, 12, 14, 15, 16, 17], "burner1excludedActionsWithLimitations" : { "actionIds" : []}, "burner2ParllelActions" : [3, 4, 5, 9, 12, 13], "burner2parllelActionsWithLimitations" : { "actionIds" : []}, "burner2excludedActions" : [1, 2, 6, 7, 8, 10, 11,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18" spans="1:70">
      <c r="A18" s="38">
        <v>14</v>
      </c>
      <c r="B18" s="38">
        <v>11</v>
      </c>
      <c r="C18" s="38" t="s">
        <v>217</v>
      </c>
      <c r="D18" s="39">
        <v>1</v>
      </c>
      <c r="E18" s="39">
        <v>0</v>
      </c>
      <c r="F18" s="38" t="s">
        <v>548</v>
      </c>
      <c r="G18" s="331"/>
      <c r="H18" s="39" t="s">
        <v>55</v>
      </c>
      <c r="I18" s="40"/>
      <c r="J18" s="40"/>
      <c r="K18" s="40"/>
      <c r="L18" s="316"/>
      <c r="M18" s="38" t="s">
        <v>545</v>
      </c>
      <c r="N18" s="38"/>
      <c r="O18" s="38"/>
      <c r="P18" s="38" t="s">
        <v>570</v>
      </c>
      <c r="Q18" s="38"/>
      <c r="R18" s="38"/>
      <c r="S18" s="66"/>
      <c r="T18" s="38" t="s">
        <v>547</v>
      </c>
      <c r="U18" s="38"/>
      <c r="V18" s="38"/>
      <c r="W18" s="38" t="s">
        <v>563</v>
      </c>
      <c r="X18" s="38"/>
      <c r="Y18" s="38"/>
      <c r="Z18" s="316"/>
      <c r="AA18" s="38" t="s">
        <v>573</v>
      </c>
      <c r="AB18" s="38"/>
      <c r="AC18" s="38"/>
      <c r="AD18" s="38"/>
      <c r="AE18" s="38"/>
      <c r="AF18" s="38"/>
      <c r="AG18" s="66"/>
      <c r="AH18" s="38" t="s">
        <v>573</v>
      </c>
      <c r="AI18" s="38"/>
      <c r="AJ18" s="38"/>
      <c r="AK18" s="38"/>
      <c r="AL18" s="38"/>
      <c r="AM18" s="38"/>
      <c r="AN18" s="69" t="s">
        <v>662</v>
      </c>
      <c r="AO18" s="69" t="s">
        <v>465</v>
      </c>
      <c r="AP18" s="69" t="s">
        <v>447</v>
      </c>
      <c r="AQ18" s="69" t="s">
        <v>630</v>
      </c>
      <c r="AR18" s="69" t="s">
        <v>663</v>
      </c>
      <c r="AS18" s="69" t="s">
        <v>637</v>
      </c>
      <c r="AT18" s="69" t="s">
        <v>638</v>
      </c>
      <c r="AU18" s="69" t="s">
        <v>672</v>
      </c>
      <c r="AV18" s="69" t="s">
        <v>664</v>
      </c>
      <c r="AW18" s="69" t="s">
        <v>665</v>
      </c>
      <c r="AX18" s="69" t="s">
        <v>672</v>
      </c>
      <c r="AY18" s="69" t="s">
        <v>640</v>
      </c>
      <c r="AZ18" s="69" t="s">
        <v>641</v>
      </c>
      <c r="BA18" s="69" t="s">
        <v>672</v>
      </c>
      <c r="BB18" s="69" t="s">
        <v>666</v>
      </c>
      <c r="BC18" s="69" t="s">
        <v>667</v>
      </c>
      <c r="BD18" s="69" t="s">
        <v>672</v>
      </c>
      <c r="BE18" s="69" t="s">
        <v>642</v>
      </c>
      <c r="BF18" s="69" t="s">
        <v>643</v>
      </c>
      <c r="BG18" s="69" t="s">
        <v>672</v>
      </c>
      <c r="BH18" s="69" t="s">
        <v>669</v>
      </c>
      <c r="BI18" s="69" t="s">
        <v>668</v>
      </c>
      <c r="BJ18" s="69" t="s">
        <v>672</v>
      </c>
      <c r="BK18" s="69" t="s">
        <v>644</v>
      </c>
      <c r="BL18" s="69" t="s">
        <v>645</v>
      </c>
      <c r="BM18" s="69" t="s">
        <v>672</v>
      </c>
      <c r="BN18" s="69" t="s">
        <v>670</v>
      </c>
      <c r="BO18" s="69" t="s">
        <v>671</v>
      </c>
      <c r="BP18" s="69" t="s">
        <v>672</v>
      </c>
      <c r="BQ18" s="69" t="s">
        <v>646</v>
      </c>
      <c r="BR18" s="16" t="str">
        <f t="shared" si="0"/>
        <v>{ "uniqueNo" : 14, "actionId" : 11, "actionName" : "TOSS ACTION", "burnerNo" : 1, "rackOrLiquid" : 0, "burner1ParllelActions" : [3, 4, 5, 9, 13], "burner1parllelActionsWithLimitations" : { "actionIds" : []}, "burner1excludedActions" : [1, 2, 6, 7, 8, 11, 12, 14, 15, 16, 17], "burner1excludedActionsWithLimitations" : { "actionIds" : []}, "burner2ParllelActions" : [3, 4, 5, 9, 12, 13], "burner2parllelActionsWithLimitations" : { "actionIds" : []}, "burner2excludedActions" : [1, 2, 6, 7, 8, 10, 11,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19" spans="1:70">
      <c r="A19" s="41">
        <v>15</v>
      </c>
      <c r="B19" s="41">
        <v>1</v>
      </c>
      <c r="C19" s="41" t="s">
        <v>197</v>
      </c>
      <c r="D19" s="42">
        <v>1</v>
      </c>
      <c r="E19" s="42">
        <v>0</v>
      </c>
      <c r="F19" s="41" t="s">
        <v>549</v>
      </c>
      <c r="G19" s="327">
        <v>1</v>
      </c>
      <c r="H19" s="42" t="s">
        <v>55</v>
      </c>
      <c r="I19" s="43"/>
      <c r="J19" s="43"/>
      <c r="K19" s="43"/>
      <c r="L19" s="316"/>
      <c r="M19" s="41" t="s">
        <v>545</v>
      </c>
      <c r="N19" s="41"/>
      <c r="O19" s="41"/>
      <c r="P19" s="41" t="s">
        <v>577</v>
      </c>
      <c r="Q19" s="41"/>
      <c r="R19" s="41"/>
      <c r="S19" s="66"/>
      <c r="T19" s="41" t="s">
        <v>547</v>
      </c>
      <c r="U19" s="41"/>
      <c r="V19" s="41"/>
      <c r="W19" s="41" t="s">
        <v>563</v>
      </c>
      <c r="X19" s="41"/>
      <c r="Y19" s="41"/>
      <c r="Z19" s="316"/>
      <c r="AA19" s="41" t="s">
        <v>573</v>
      </c>
      <c r="AB19" s="41"/>
      <c r="AC19" s="41"/>
      <c r="AD19" s="41"/>
      <c r="AE19" s="41"/>
      <c r="AF19" s="41"/>
      <c r="AG19" s="66"/>
      <c r="AH19" s="41" t="s">
        <v>573</v>
      </c>
      <c r="AI19" s="41"/>
      <c r="AJ19" s="41"/>
      <c r="AK19" s="41"/>
      <c r="AL19" s="41"/>
      <c r="AM19" s="41"/>
      <c r="AN19" s="69" t="s">
        <v>662</v>
      </c>
      <c r="AO19" s="69" t="s">
        <v>465</v>
      </c>
      <c r="AP19" s="69" t="s">
        <v>447</v>
      </c>
      <c r="AQ19" s="69" t="s">
        <v>630</v>
      </c>
      <c r="AR19" s="69" t="s">
        <v>663</v>
      </c>
      <c r="AS19" s="69" t="s">
        <v>637</v>
      </c>
      <c r="AT19" s="69" t="s">
        <v>638</v>
      </c>
      <c r="AU19" s="69" t="s">
        <v>672</v>
      </c>
      <c r="AV19" s="69" t="s">
        <v>664</v>
      </c>
      <c r="AW19" s="69" t="s">
        <v>665</v>
      </c>
      <c r="AX19" s="69" t="s">
        <v>672</v>
      </c>
      <c r="AY19" s="69" t="s">
        <v>640</v>
      </c>
      <c r="AZ19" s="69" t="s">
        <v>641</v>
      </c>
      <c r="BA19" s="69" t="s">
        <v>672</v>
      </c>
      <c r="BB19" s="69" t="s">
        <v>666</v>
      </c>
      <c r="BC19" s="69" t="s">
        <v>667</v>
      </c>
      <c r="BD19" s="69" t="s">
        <v>672</v>
      </c>
      <c r="BE19" s="69" t="s">
        <v>642</v>
      </c>
      <c r="BF19" s="69" t="s">
        <v>643</v>
      </c>
      <c r="BG19" s="69" t="s">
        <v>672</v>
      </c>
      <c r="BH19" s="69" t="s">
        <v>669</v>
      </c>
      <c r="BI19" s="69" t="s">
        <v>668</v>
      </c>
      <c r="BJ19" s="69" t="s">
        <v>672</v>
      </c>
      <c r="BK19" s="69" t="s">
        <v>644</v>
      </c>
      <c r="BL19" s="69" t="s">
        <v>645</v>
      </c>
      <c r="BM19" s="69" t="s">
        <v>672</v>
      </c>
      <c r="BN19" s="69" t="s">
        <v>670</v>
      </c>
      <c r="BO19" s="69" t="s">
        <v>671</v>
      </c>
      <c r="BP19" s="69" t="s">
        <v>672</v>
      </c>
      <c r="BQ19" s="69" t="s">
        <v>646</v>
      </c>
      <c r="BR19" s="16" t="str">
        <f t="shared" si="0"/>
        <v>{ "uniqueNo" : 15, "actionId" : 1, "actionName" : "UTENSIL PICK", "burnerNo" : 1, "rackOrLiquid" : 0, "burner1ParllelActions" : [3, 4, 5, 9, 13], "burner1parllelActionsWithLimitations" : { "actionIds" : []}, "burner1excludedActions" : [2, 6, 7, 8, 10, 11, 12, 14, 15, 16, 17], "burner1excludedActionsWithLimitations" : { "actionIds" : []}, "burner2ParllelActions" : [3, 4, 5, 9, 12, 13], "burner2parllelActionsWithLimitations" : { "actionIds" : []}, "burner2excludedActions" : [1, 2, 6, 7, 8, 10, 11,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20" spans="1:70">
      <c r="A20" s="41">
        <v>16</v>
      </c>
      <c r="B20" s="41">
        <v>2</v>
      </c>
      <c r="C20" s="41" t="s">
        <v>200</v>
      </c>
      <c r="D20" s="42">
        <v>1</v>
      </c>
      <c r="E20" s="42">
        <v>0</v>
      </c>
      <c r="F20" s="41" t="s">
        <v>550</v>
      </c>
      <c r="G20" s="327"/>
      <c r="H20" s="42" t="s">
        <v>55</v>
      </c>
      <c r="I20" s="43"/>
      <c r="J20" s="43"/>
      <c r="K20" s="43"/>
      <c r="L20" s="316"/>
      <c r="M20" s="41" t="s">
        <v>545</v>
      </c>
      <c r="N20" s="41"/>
      <c r="O20" s="41"/>
      <c r="P20" s="41" t="s">
        <v>578</v>
      </c>
      <c r="Q20" s="41"/>
      <c r="R20" s="41"/>
      <c r="S20" s="66"/>
      <c r="T20" s="41" t="s">
        <v>547</v>
      </c>
      <c r="U20" s="41"/>
      <c r="V20" s="41"/>
      <c r="W20" s="41" t="s">
        <v>563</v>
      </c>
      <c r="X20" s="41"/>
      <c r="Y20" s="41"/>
      <c r="Z20" s="316"/>
      <c r="AA20" s="41" t="s">
        <v>573</v>
      </c>
      <c r="AB20" s="41"/>
      <c r="AC20" s="41"/>
      <c r="AD20" s="41"/>
      <c r="AE20" s="41"/>
      <c r="AF20" s="41"/>
      <c r="AG20" s="66"/>
      <c r="AH20" s="41" t="s">
        <v>573</v>
      </c>
      <c r="AI20" s="41"/>
      <c r="AJ20" s="41"/>
      <c r="AK20" s="41"/>
      <c r="AL20" s="41"/>
      <c r="AM20" s="41"/>
      <c r="AN20" s="69" t="s">
        <v>662</v>
      </c>
      <c r="AO20" s="69" t="s">
        <v>465</v>
      </c>
      <c r="AP20" s="69" t="s">
        <v>447</v>
      </c>
      <c r="AQ20" s="69" t="s">
        <v>630</v>
      </c>
      <c r="AR20" s="69" t="s">
        <v>663</v>
      </c>
      <c r="AS20" s="69" t="s">
        <v>637</v>
      </c>
      <c r="AT20" s="69" t="s">
        <v>638</v>
      </c>
      <c r="AU20" s="69" t="s">
        <v>672</v>
      </c>
      <c r="AV20" s="69" t="s">
        <v>664</v>
      </c>
      <c r="AW20" s="69" t="s">
        <v>665</v>
      </c>
      <c r="AX20" s="69" t="s">
        <v>672</v>
      </c>
      <c r="AY20" s="69" t="s">
        <v>640</v>
      </c>
      <c r="AZ20" s="69" t="s">
        <v>641</v>
      </c>
      <c r="BA20" s="69" t="s">
        <v>672</v>
      </c>
      <c r="BB20" s="69" t="s">
        <v>666</v>
      </c>
      <c r="BC20" s="69" t="s">
        <v>667</v>
      </c>
      <c r="BD20" s="69" t="s">
        <v>672</v>
      </c>
      <c r="BE20" s="69" t="s">
        <v>642</v>
      </c>
      <c r="BF20" s="69" t="s">
        <v>643</v>
      </c>
      <c r="BG20" s="69" t="s">
        <v>672</v>
      </c>
      <c r="BH20" s="69" t="s">
        <v>669</v>
      </c>
      <c r="BI20" s="69" t="s">
        <v>668</v>
      </c>
      <c r="BJ20" s="69" t="s">
        <v>672</v>
      </c>
      <c r="BK20" s="69" t="s">
        <v>644</v>
      </c>
      <c r="BL20" s="69" t="s">
        <v>645</v>
      </c>
      <c r="BM20" s="69" t="s">
        <v>672</v>
      </c>
      <c r="BN20" s="69" t="s">
        <v>670</v>
      </c>
      <c r="BO20" s="69" t="s">
        <v>671</v>
      </c>
      <c r="BP20" s="69" t="s">
        <v>672</v>
      </c>
      <c r="BQ20" s="69" t="s">
        <v>646</v>
      </c>
      <c r="BR20" s="16" t="str">
        <f t="shared" si="0"/>
        <v>{ "uniqueNo" : 16, "actionId" : 2, "actionName" : "SPATULA PICK", "burnerNo" : 1, "rackOrLiquid" : 0, "burner1ParllelActions" : [3, 4, 5, 9, 13], "burner1parllelActionsWithLimitations" : { "actionIds" : []}, "burner1excludedActions" : [1, 6, 7, 8, 10, 11, 12, 14, 15, 16, 17], "burner1excludedActionsWithLimitations" : { "actionIds" : []}, "burner2ParllelActions" : [3, 4, 5, 9, 12, 13], "burner2parllelActionsWithLimitations" : { "actionIds" : []}, "burner2excludedActions" : [1, 2, 6, 7, 8, 10, 11,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21" spans="1:70">
      <c r="A21" s="44">
        <v>17</v>
      </c>
      <c r="B21" s="44">
        <v>17</v>
      </c>
      <c r="C21" s="44" t="s">
        <v>247</v>
      </c>
      <c r="D21" s="46">
        <v>1</v>
      </c>
      <c r="E21" s="46">
        <v>0</v>
      </c>
      <c r="F21" s="44" t="s">
        <v>551</v>
      </c>
      <c r="G21" s="45">
        <v>1</v>
      </c>
      <c r="H21" s="46" t="s">
        <v>55</v>
      </c>
      <c r="I21" s="45"/>
      <c r="J21" s="45"/>
      <c r="K21" s="45"/>
      <c r="L21" s="316"/>
      <c r="M21" s="47"/>
      <c r="N21" s="47"/>
      <c r="O21" s="47"/>
      <c r="P21" s="47" t="s">
        <v>579</v>
      </c>
      <c r="Q21" s="47"/>
      <c r="R21" s="47"/>
      <c r="S21" s="66"/>
      <c r="T21" s="47" t="s">
        <v>547</v>
      </c>
      <c r="U21" s="47"/>
      <c r="V21" s="47"/>
      <c r="W21" s="47" t="s">
        <v>563</v>
      </c>
      <c r="X21" s="47"/>
      <c r="Y21" s="47"/>
      <c r="Z21" s="316"/>
      <c r="AA21" s="47" t="s">
        <v>573</v>
      </c>
      <c r="AB21" s="47"/>
      <c r="AC21" s="47"/>
      <c r="AD21" s="47"/>
      <c r="AE21" s="47"/>
      <c r="AF21" s="47"/>
      <c r="AG21" s="66"/>
      <c r="AH21" s="47" t="s">
        <v>573</v>
      </c>
      <c r="AI21" s="47"/>
      <c r="AJ21" s="47"/>
      <c r="AK21" s="47"/>
      <c r="AL21" s="47"/>
      <c r="AM21" s="47"/>
      <c r="AN21" s="69" t="s">
        <v>662</v>
      </c>
      <c r="AO21" s="69" t="s">
        <v>465</v>
      </c>
      <c r="AP21" s="69" t="s">
        <v>447</v>
      </c>
      <c r="AQ21" s="69" t="s">
        <v>630</v>
      </c>
      <c r="AR21" s="69" t="s">
        <v>663</v>
      </c>
      <c r="AS21" s="69" t="s">
        <v>637</v>
      </c>
      <c r="AT21" s="69" t="s">
        <v>638</v>
      </c>
      <c r="AU21" s="69" t="s">
        <v>672</v>
      </c>
      <c r="AV21" s="69" t="s">
        <v>664</v>
      </c>
      <c r="AW21" s="69" t="s">
        <v>665</v>
      </c>
      <c r="AX21" s="69" t="s">
        <v>672</v>
      </c>
      <c r="AY21" s="69" t="s">
        <v>640</v>
      </c>
      <c r="AZ21" s="69" t="s">
        <v>641</v>
      </c>
      <c r="BA21" s="69" t="s">
        <v>672</v>
      </c>
      <c r="BB21" s="69" t="s">
        <v>666</v>
      </c>
      <c r="BC21" s="69" t="s">
        <v>667</v>
      </c>
      <c r="BD21" s="69" t="s">
        <v>672</v>
      </c>
      <c r="BE21" s="69" t="s">
        <v>642</v>
      </c>
      <c r="BF21" s="69" t="s">
        <v>643</v>
      </c>
      <c r="BG21" s="69" t="s">
        <v>672</v>
      </c>
      <c r="BH21" s="69" t="s">
        <v>669</v>
      </c>
      <c r="BI21" s="69" t="s">
        <v>668</v>
      </c>
      <c r="BJ21" s="69" t="s">
        <v>672</v>
      </c>
      <c r="BK21" s="69" t="s">
        <v>644</v>
      </c>
      <c r="BL21" s="69" t="s">
        <v>645</v>
      </c>
      <c r="BM21" s="69" t="s">
        <v>672</v>
      </c>
      <c r="BN21" s="69" t="s">
        <v>670</v>
      </c>
      <c r="BO21" s="69" t="s">
        <v>671</v>
      </c>
      <c r="BP21" s="69" t="s">
        <v>672</v>
      </c>
      <c r="BQ21" s="69" t="s">
        <v>646</v>
      </c>
      <c r="BR21" s="16" t="str">
        <f t="shared" si="0"/>
        <v>{ "uniqueNo" : 17, "actionId" : 17, "actionName" : "SERVE ACTION", "burnerNo" : 1, "rackOrLiquid" : 0, "burner1ParllelActions" : [], "burner1parllelActionsWithLimitations" : { "actionIds" : []}, "burner1excludedActions" : [1, 2, 3, 4, 5, 6, 7, 8, 9, 10, 11, 12, 13, 14, 15, 16], "burner1excludedActionsWithLimitations" : { "actionIds" : []}, "burner2ParllelActions" : [3, 4, 5, 9, 12, 13], "burner2parllelActionsWithLimitations" : { "actionIds" : []}, "burner2excludedActions" : [1, 2, 6, 7, 8, 10, 11,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22" spans="1:70">
      <c r="A22" s="48">
        <v>18</v>
      </c>
      <c r="B22" s="48">
        <v>12</v>
      </c>
      <c r="C22" s="48" t="s">
        <v>484</v>
      </c>
      <c r="D22" s="72">
        <v>1</v>
      </c>
      <c r="E22" s="72">
        <v>1</v>
      </c>
      <c r="F22" s="48" t="s">
        <v>606</v>
      </c>
      <c r="G22" s="334">
        <v>1</v>
      </c>
      <c r="H22" s="49" t="s">
        <v>524</v>
      </c>
      <c r="I22" s="49"/>
      <c r="J22" s="49"/>
      <c r="K22" s="49"/>
      <c r="L22" s="316"/>
      <c r="M22" s="48" t="s">
        <v>605</v>
      </c>
      <c r="N22" s="48">
        <v>12</v>
      </c>
      <c r="O22" s="48" t="s">
        <v>674</v>
      </c>
      <c r="P22" s="48" t="s">
        <v>603</v>
      </c>
      <c r="Q22" s="48">
        <v>12</v>
      </c>
      <c r="R22" s="48" t="s">
        <v>659</v>
      </c>
      <c r="S22" s="66"/>
      <c r="T22" s="48" t="s">
        <v>605</v>
      </c>
      <c r="U22" s="48">
        <v>12</v>
      </c>
      <c r="V22" s="48" t="s">
        <v>660</v>
      </c>
      <c r="W22" s="48" t="s">
        <v>603</v>
      </c>
      <c r="X22" s="48">
        <v>12</v>
      </c>
      <c r="Y22" s="48" t="s">
        <v>675</v>
      </c>
      <c r="Z22" s="316"/>
      <c r="AA22" s="48" t="s">
        <v>605</v>
      </c>
      <c r="AB22" s="48">
        <v>12</v>
      </c>
      <c r="AC22" s="48" t="s">
        <v>676</v>
      </c>
      <c r="AD22" s="48" t="s">
        <v>603</v>
      </c>
      <c r="AE22" s="48">
        <v>12</v>
      </c>
      <c r="AF22" s="48" t="s">
        <v>661</v>
      </c>
      <c r="AG22" s="66"/>
      <c r="AH22" s="48" t="s">
        <v>605</v>
      </c>
      <c r="AI22" s="48">
        <v>12</v>
      </c>
      <c r="AJ22" s="48" t="s">
        <v>676</v>
      </c>
      <c r="AK22" s="48" t="s">
        <v>603</v>
      </c>
      <c r="AL22" s="48">
        <v>12</v>
      </c>
      <c r="AM22" s="48" t="s">
        <v>661</v>
      </c>
      <c r="AN22" s="69" t="s">
        <v>662</v>
      </c>
      <c r="AO22" s="69" t="s">
        <v>465</v>
      </c>
      <c r="AP22" s="69" t="s">
        <v>447</v>
      </c>
      <c r="AQ22" s="69" t="s">
        <v>630</v>
      </c>
      <c r="AR22" s="69" t="s">
        <v>663</v>
      </c>
      <c r="AS22" s="69" t="s">
        <v>637</v>
      </c>
      <c r="AT22" s="69" t="s">
        <v>638</v>
      </c>
      <c r="AU22" s="69" t="s">
        <v>639</v>
      </c>
      <c r="AV22" s="69" t="s">
        <v>664</v>
      </c>
      <c r="AW22" s="69" t="s">
        <v>665</v>
      </c>
      <c r="AX22" s="69" t="s">
        <v>639</v>
      </c>
      <c r="AY22" s="69" t="s">
        <v>640</v>
      </c>
      <c r="AZ22" s="69" t="s">
        <v>641</v>
      </c>
      <c r="BA22" s="69" t="s">
        <v>639</v>
      </c>
      <c r="BB22" s="69" t="s">
        <v>666</v>
      </c>
      <c r="BC22" s="69" t="s">
        <v>667</v>
      </c>
      <c r="BD22" s="69" t="s">
        <v>639</v>
      </c>
      <c r="BE22" s="69" t="s">
        <v>642</v>
      </c>
      <c r="BF22" s="69" t="s">
        <v>643</v>
      </c>
      <c r="BG22" s="69" t="s">
        <v>639</v>
      </c>
      <c r="BH22" s="69" t="s">
        <v>669</v>
      </c>
      <c r="BI22" s="69" t="s">
        <v>668</v>
      </c>
      <c r="BJ22" s="69" t="s">
        <v>639</v>
      </c>
      <c r="BK22" s="69" t="s">
        <v>644</v>
      </c>
      <c r="BL22" s="69" t="s">
        <v>645</v>
      </c>
      <c r="BM22" s="69" t="s">
        <v>639</v>
      </c>
      <c r="BN22" s="69" t="s">
        <v>670</v>
      </c>
      <c r="BO22" s="69" t="s">
        <v>671</v>
      </c>
      <c r="BP22" s="69" t="s">
        <v>639</v>
      </c>
      <c r="BQ22" s="69" t="s">
        <v>646</v>
      </c>
      <c r="BR22" s="16" t="str">
        <f t="shared" si="0"/>
        <v>{ "uniqueNo" : 18, "actionId" : 12, "actionName" : "LIQUID DISPENCING", "burnerNo" : 1, "rackOrLiquid" : 1, "burner1ParllelActions" : [2, 3, 4, 5, 9, 13, 14, 15], "burner1parllelActionsWithLimitations" : { "actionIds" : [12],"LIQUID DISPENCING" : [1, 2, 3, 4, 5, 6, 7, 8, 9, 10, 21, 22, 23, 24, 25, 26, 27, 28, 29, 30, 31]}, "burner1excludedActions" : [1, 6, 7, 8, 10, 11, 16, 17], "burner1excludedActionsWithLimitations" : { "actionIds" : [12],"LIQUID DISPENCING" : [11, 12, 13, 14, 15, 16, 17, 18, 19, 20]}, "burner2ParllelActions" : [2, 3, 4, 5, 9, 13, 14, 15], "burner2parllelActionsWithLimitations" : { "actionIds" : [12],"LIQUID DISPENCING" : [21, 22, 23, 24, 25, 26, 27, 28, 29, 30, 31]}, "burner2excludedActions" : [1, 6, 7, 8, 10, 11, 16, 17], "burner2excludedActionsWithLimitations" : { "actionIds" : [12],"LIQUID DISPENCING" : [1, 2, 3, 4, 5, 6, 7, 8, 9, 10, 11, 12, 13, 14, 15, 16, 17, 18, 19, 20]}, "burner3ParllelActions" : [2, 3, 4, 5, 9, 13, 14, 15], "burner3parllelActionsWithLimitations" : { "actionIds" : [12],"LIQUID DISPENCING" : [11, 12, 13, 14, 15, 16, 17, 18, 19, 20, 21, 22, 23, 24, 25, 26, 27, 28, 29, 30, 31]}, "burner3excludedActions" : [1, 6, 7, 8, 10, 11, 16, 17], "burner3excludedActionsWithLimitations" : { "actionIds" : [12],"LIQUID DISPENCING" : [1, 2, 3, 4, 5, 6, 7, 8, 9, 10]}, "burner4ParllelActions" : [2, 3, 4, 5, 9, 13, 14, 15], "burner4parllelActionsWithLimitations" : { "actionIds" : [12],"LIQUID DISPENCING" : [11, 12, 13, 14, 15, 16, 17, 18, 19, 20, 21, 22, 23, 24, 25, 26, 27, 28, 29, 30, 31]}, "burner4excludedActions" : [1, 6, 7, 8, 10, 11, 16, 17], "burner4excludedActionsWithLimitations" : { "actionIds" : [12],"LIQUID DISPENCING" : [1, 2, 3, 4, 5, 6, 7, 8, 9, 10]} }</v>
      </c>
    </row>
    <row r="23" spans="1:70">
      <c r="A23" s="48">
        <v>19</v>
      </c>
      <c r="B23" s="48">
        <v>12</v>
      </c>
      <c r="C23" s="48" t="s">
        <v>484</v>
      </c>
      <c r="D23" s="72">
        <v>1</v>
      </c>
      <c r="E23" s="72">
        <v>2</v>
      </c>
      <c r="F23" s="48" t="s">
        <v>604</v>
      </c>
      <c r="G23" s="335"/>
      <c r="H23" s="49" t="s">
        <v>524</v>
      </c>
      <c r="I23" s="49" t="s">
        <v>616</v>
      </c>
      <c r="J23" s="49"/>
      <c r="K23" s="49"/>
      <c r="L23" s="316"/>
      <c r="M23" s="48" t="s">
        <v>605</v>
      </c>
      <c r="N23" s="48">
        <v>12</v>
      </c>
      <c r="O23" s="48" t="s">
        <v>674</v>
      </c>
      <c r="P23" s="48" t="s">
        <v>603</v>
      </c>
      <c r="Q23" s="48">
        <v>12</v>
      </c>
      <c r="R23" s="48" t="s">
        <v>659</v>
      </c>
      <c r="S23" s="66"/>
      <c r="T23" s="48" t="s">
        <v>605</v>
      </c>
      <c r="U23" s="48">
        <v>12</v>
      </c>
      <c r="V23" s="48" t="s">
        <v>661</v>
      </c>
      <c r="W23" s="48" t="s">
        <v>603</v>
      </c>
      <c r="X23" s="48">
        <v>12</v>
      </c>
      <c r="Y23" s="48" t="s">
        <v>676</v>
      </c>
      <c r="Z23" s="316"/>
      <c r="AA23" s="48" t="s">
        <v>605</v>
      </c>
      <c r="AB23" s="48">
        <v>12</v>
      </c>
      <c r="AC23" s="48" t="s">
        <v>659</v>
      </c>
      <c r="AD23" s="48" t="s">
        <v>603</v>
      </c>
      <c r="AE23" s="48">
        <v>12</v>
      </c>
      <c r="AF23" s="48" t="s">
        <v>674</v>
      </c>
      <c r="AG23" s="66"/>
      <c r="AH23" s="48" t="s">
        <v>605</v>
      </c>
      <c r="AI23" s="48">
        <v>12</v>
      </c>
      <c r="AJ23" s="48" t="s">
        <v>659</v>
      </c>
      <c r="AK23" s="48" t="s">
        <v>603</v>
      </c>
      <c r="AL23" s="48">
        <v>12</v>
      </c>
      <c r="AM23" s="48" t="s">
        <v>674</v>
      </c>
      <c r="AN23" s="69" t="s">
        <v>662</v>
      </c>
      <c r="AO23" s="69" t="s">
        <v>465</v>
      </c>
      <c r="AP23" s="69" t="s">
        <v>447</v>
      </c>
      <c r="AQ23" s="69" t="s">
        <v>630</v>
      </c>
      <c r="AR23" s="69" t="s">
        <v>663</v>
      </c>
      <c r="AS23" s="69" t="s">
        <v>637</v>
      </c>
      <c r="AT23" s="69" t="s">
        <v>638</v>
      </c>
      <c r="AU23" s="69" t="s">
        <v>639</v>
      </c>
      <c r="AV23" s="69" t="s">
        <v>664</v>
      </c>
      <c r="AW23" s="69" t="s">
        <v>665</v>
      </c>
      <c r="AX23" s="69" t="s">
        <v>639</v>
      </c>
      <c r="AY23" s="69" t="s">
        <v>640</v>
      </c>
      <c r="AZ23" s="69" t="s">
        <v>641</v>
      </c>
      <c r="BA23" s="69" t="s">
        <v>639</v>
      </c>
      <c r="BB23" s="69" t="s">
        <v>666</v>
      </c>
      <c r="BC23" s="69" t="s">
        <v>667</v>
      </c>
      <c r="BD23" s="69" t="s">
        <v>639</v>
      </c>
      <c r="BE23" s="69" t="s">
        <v>642</v>
      </c>
      <c r="BF23" s="69" t="s">
        <v>643</v>
      </c>
      <c r="BG23" s="69" t="s">
        <v>639</v>
      </c>
      <c r="BH23" s="69" t="s">
        <v>669</v>
      </c>
      <c r="BI23" s="69" t="s">
        <v>668</v>
      </c>
      <c r="BJ23" s="69" t="s">
        <v>639</v>
      </c>
      <c r="BK23" s="69" t="s">
        <v>644</v>
      </c>
      <c r="BL23" s="69" t="s">
        <v>645</v>
      </c>
      <c r="BM23" s="69" t="s">
        <v>639</v>
      </c>
      <c r="BN23" s="69" t="s">
        <v>670</v>
      </c>
      <c r="BO23" s="69" t="s">
        <v>671</v>
      </c>
      <c r="BP23" s="69" t="s">
        <v>639</v>
      </c>
      <c r="BQ23" s="69" t="s">
        <v>646</v>
      </c>
      <c r="BR23" s="16" t="str">
        <f t="shared" si="0"/>
        <v>{ "uniqueNo" : 19, "actionId" : 12, "actionName" : "LIQUID DISPENCING", "burnerNo" : 1, "rackOrLiquid" : 2, "burner1ParllelActions" : [2, 3, 4, 5, 9, 13, 14, 15], "burner1parllelActionsWithLimitations" : { "actionIds" : [12],"LIQUID DISPENCING" : [1, 2, 3, 4, 5, 6, 7, 8, 9, 10, 21, 22, 23, 24, 25, 26, 27, 28, 29, 30, 31]}, "burner1excludedActions" : [1, 6, 7, 8, 10, 11, 16, 17], "burner1excludedActionsWithLimitations" : { "actionIds" : [12],"LIQUID DISPENCING" : [11, 12, 13, 14, 15, 16, 17, 18, 19, 20]}, "burner2ParllelActions" : [2, 3, 4, 5, 9, 13, 14, 15], "burner2parllelActionsWithLimitations" : { "actionIds" : [12],"LIQUID DISPENCING" : [1, 2, 3, 4, 5, 6, 7, 8, 9, 10]}, "burner2excludedActions" : [1, 6, 7, 8, 10, 11, 16, 17], "burner2excludedActionsWithLimitations" : { "actionIds" : [12],"LIQUID DISPENCING" : [11, 12, 13, 14, 15, 16, 17, 18, 19, 20, 21, 22, 23, 24, 25, 26, 27, 28, 29, 30, 31]}, "burner3ParllelActions" : [2, 3, 4, 5, 9, 13, 14, 15], "burner3parllelActionsWithLimitations" : { "actionIds" : [12],"LIQUID DISPENCING" : [11, 12, 13, 14, 15, 16, 17, 18, 19, 20]}, "burner3excludedActions" : [1, 6, 7, 8, 10, 11, 16, 17], "burner3excludedActionsWithLimitations" : { "actionIds" : [12],"LIQUID DISPENCING" : [1, 2, 3, 4, 5, 6, 7, 8, 9, 10, 21, 22, 23, 24, 25, 26, 27, 28, 29, 30, 31]}, "burner4ParllelActions" : [2, 3, 4, 5, 9, 13, 14, 15], "burner4parllelActionsWithLimitations" : { "actionIds" : [12],"LIQUID DISPENCING" : [11, 12, 13, 14, 15, 16, 17, 18, 19, 20]}, "burner4excludedActions" : [1, 6, 7, 8, 10, 11, 16, 17], "burner4excludedActionsWithLimitations" : { "actionIds" : [12],"LIQUID DISPENCING" : [1, 2, 3, 4, 5, 6, 7, 8, 9, 10, 21, 22, 23, 24, 25, 26, 27, 28, 29, 30, 31]} }</v>
      </c>
    </row>
    <row r="24" spans="1:70">
      <c r="A24" s="50">
        <v>20</v>
      </c>
      <c r="B24" s="50">
        <v>9</v>
      </c>
      <c r="C24" s="50" t="s">
        <v>483</v>
      </c>
      <c r="D24" s="73">
        <v>1</v>
      </c>
      <c r="E24" s="73">
        <v>0</v>
      </c>
      <c r="F24" s="50" t="s">
        <v>552</v>
      </c>
      <c r="G24" s="51">
        <v>1</v>
      </c>
      <c r="H24" s="51" t="s">
        <v>524</v>
      </c>
      <c r="I24" s="51"/>
      <c r="J24" s="51"/>
      <c r="K24" s="51"/>
      <c r="L24" s="316"/>
      <c r="M24" s="50" t="s">
        <v>569</v>
      </c>
      <c r="N24" s="50"/>
      <c r="O24" s="50"/>
      <c r="P24" s="57"/>
      <c r="Q24" s="57"/>
      <c r="R24" s="50"/>
      <c r="S24" s="66"/>
      <c r="T24" s="50" t="s">
        <v>569</v>
      </c>
      <c r="U24" s="50"/>
      <c r="V24" s="50"/>
      <c r="W24" s="50"/>
      <c r="X24" s="50"/>
      <c r="Y24" s="50"/>
      <c r="Z24" s="316"/>
      <c r="AA24" s="50" t="s">
        <v>573</v>
      </c>
      <c r="AB24" s="50"/>
      <c r="AC24" s="50"/>
      <c r="AD24" s="50"/>
      <c r="AE24" s="50"/>
      <c r="AF24" s="50"/>
      <c r="AG24" s="66"/>
      <c r="AH24" s="50" t="s">
        <v>573</v>
      </c>
      <c r="AI24" s="50"/>
      <c r="AJ24" s="50"/>
      <c r="AK24" s="50"/>
      <c r="AL24" s="50"/>
      <c r="AM24" s="50"/>
      <c r="AN24" s="69" t="s">
        <v>662</v>
      </c>
      <c r="AO24" s="69" t="s">
        <v>465</v>
      </c>
      <c r="AP24" s="69" t="s">
        <v>447</v>
      </c>
      <c r="AQ24" s="69" t="s">
        <v>630</v>
      </c>
      <c r="AR24" s="69" t="s">
        <v>663</v>
      </c>
      <c r="AS24" s="69" t="s">
        <v>637</v>
      </c>
      <c r="AT24" s="69" t="s">
        <v>638</v>
      </c>
      <c r="AU24" s="69" t="s">
        <v>672</v>
      </c>
      <c r="AV24" s="69" t="s">
        <v>664</v>
      </c>
      <c r="AW24" s="69" t="s">
        <v>665</v>
      </c>
      <c r="AX24" s="69" t="s">
        <v>672</v>
      </c>
      <c r="AY24" s="69" t="s">
        <v>640</v>
      </c>
      <c r="AZ24" s="69" t="s">
        <v>641</v>
      </c>
      <c r="BA24" s="69" t="s">
        <v>672</v>
      </c>
      <c r="BB24" s="69" t="s">
        <v>666</v>
      </c>
      <c r="BC24" s="69" t="s">
        <v>667</v>
      </c>
      <c r="BD24" s="69" t="s">
        <v>672</v>
      </c>
      <c r="BE24" s="69" t="s">
        <v>642</v>
      </c>
      <c r="BF24" s="69" t="s">
        <v>643</v>
      </c>
      <c r="BG24" s="69" t="s">
        <v>672</v>
      </c>
      <c r="BH24" s="69" t="s">
        <v>669</v>
      </c>
      <c r="BI24" s="69" t="s">
        <v>668</v>
      </c>
      <c r="BJ24" s="69" t="s">
        <v>672</v>
      </c>
      <c r="BK24" s="69" t="s">
        <v>644</v>
      </c>
      <c r="BL24" s="69" t="s">
        <v>645</v>
      </c>
      <c r="BM24" s="69" t="s">
        <v>672</v>
      </c>
      <c r="BN24" s="69" t="s">
        <v>670</v>
      </c>
      <c r="BO24" s="69" t="s">
        <v>671</v>
      </c>
      <c r="BP24" s="69" t="s">
        <v>672</v>
      </c>
      <c r="BQ24" s="69" t="s">
        <v>646</v>
      </c>
      <c r="BR24" s="16" t="str">
        <f t="shared" si="0"/>
        <v>{ "uniqueNo" : 20, "actionId" : 9, "actionName" : "IGNITION ACTION", "burnerNo" : 1, "rackOrLiquid" : 0, "burner1ParllelActions" : [1, 2, 3, 4, 5, 6, 7, 8, 10, 11, 12, 13, 14, 15, 16, 17], "burner1parllelActionsWithLimitations" : { "actionIds" : []}, "burner1excludedActions" : [], "burner1excludedActionsWithLimitations" : { "actionIds" : []}, "burner2ParllelActions" : [1, 2, 3, 4, 5, 6, 7, 8, 10, 11, 12, 13, 14, 15, 16, 17], "burner2parllelActionsWithLimitations" : { "actionIds" : []}, "burner2excludedActions" : [],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25" spans="1:70">
      <c r="A25" s="52">
        <v>21</v>
      </c>
      <c r="B25" s="52">
        <v>13</v>
      </c>
      <c r="C25" s="52" t="s">
        <v>234</v>
      </c>
      <c r="D25" s="74">
        <v>1</v>
      </c>
      <c r="E25" s="74">
        <v>0</v>
      </c>
      <c r="F25" s="52" t="s">
        <v>553</v>
      </c>
      <c r="G25" s="53">
        <v>1</v>
      </c>
      <c r="H25" s="53" t="s">
        <v>524</v>
      </c>
      <c r="I25" s="53"/>
      <c r="J25" s="53"/>
      <c r="K25" s="53"/>
      <c r="L25" s="316"/>
      <c r="M25" s="52" t="s">
        <v>583</v>
      </c>
      <c r="N25" s="52"/>
      <c r="O25" s="52"/>
      <c r="P25" s="52" t="s">
        <v>582</v>
      </c>
      <c r="Q25" s="52"/>
      <c r="R25" s="52"/>
      <c r="S25" s="66"/>
      <c r="T25" s="52" t="s">
        <v>573</v>
      </c>
      <c r="U25" s="52"/>
      <c r="V25" s="52"/>
      <c r="W25" s="58"/>
      <c r="X25" s="58"/>
      <c r="Y25" s="52"/>
      <c r="Z25" s="316"/>
      <c r="AA25" s="52" t="s">
        <v>573</v>
      </c>
      <c r="AB25" s="52"/>
      <c r="AC25" s="52"/>
      <c r="AD25" s="52"/>
      <c r="AE25" s="52"/>
      <c r="AF25" s="52"/>
      <c r="AG25" s="66"/>
      <c r="AH25" s="52" t="s">
        <v>573</v>
      </c>
      <c r="AI25" s="52"/>
      <c r="AJ25" s="52"/>
      <c r="AK25" s="52"/>
      <c r="AL25" s="52"/>
      <c r="AM25" s="52"/>
      <c r="AN25" s="69" t="s">
        <v>662</v>
      </c>
      <c r="AO25" s="69" t="s">
        <v>465</v>
      </c>
      <c r="AP25" s="69" t="s">
        <v>447</v>
      </c>
      <c r="AQ25" s="69" t="s">
        <v>630</v>
      </c>
      <c r="AR25" s="69" t="s">
        <v>663</v>
      </c>
      <c r="AS25" s="69" t="s">
        <v>637</v>
      </c>
      <c r="AT25" s="69" t="s">
        <v>638</v>
      </c>
      <c r="AU25" s="69" t="s">
        <v>672</v>
      </c>
      <c r="AV25" s="69" t="s">
        <v>664</v>
      </c>
      <c r="AW25" s="69" t="s">
        <v>665</v>
      </c>
      <c r="AX25" s="69" t="s">
        <v>672</v>
      </c>
      <c r="AY25" s="69" t="s">
        <v>640</v>
      </c>
      <c r="AZ25" s="69" t="s">
        <v>641</v>
      </c>
      <c r="BA25" s="69" t="s">
        <v>672</v>
      </c>
      <c r="BB25" s="69" t="s">
        <v>666</v>
      </c>
      <c r="BC25" s="69" t="s">
        <v>667</v>
      </c>
      <c r="BD25" s="69" t="s">
        <v>672</v>
      </c>
      <c r="BE25" s="69" t="s">
        <v>642</v>
      </c>
      <c r="BF25" s="69" t="s">
        <v>643</v>
      </c>
      <c r="BG25" s="69" t="s">
        <v>672</v>
      </c>
      <c r="BH25" s="69" t="s">
        <v>669</v>
      </c>
      <c r="BI25" s="69" t="s">
        <v>668</v>
      </c>
      <c r="BJ25" s="69" t="s">
        <v>672</v>
      </c>
      <c r="BK25" s="69" t="s">
        <v>644</v>
      </c>
      <c r="BL25" s="69" t="s">
        <v>645</v>
      </c>
      <c r="BM25" s="69" t="s">
        <v>672</v>
      </c>
      <c r="BN25" s="69" t="s">
        <v>670</v>
      </c>
      <c r="BO25" s="69" t="s">
        <v>671</v>
      </c>
      <c r="BP25" s="69" t="s">
        <v>672</v>
      </c>
      <c r="BQ25" s="69" t="s">
        <v>646</v>
      </c>
      <c r="BR25" s="16" t="str">
        <f t="shared" si="0"/>
        <v>{ "uniqueNo" : 21, "actionId" : 13, "actionName" : "DELAY ACTION", "burnerNo" : 1, "rackOrLiquid" : 0, "burner1ParllelActions" : [2, 3, 4, 5, 10, 11, 14, 15], "burner1parllelActionsWithLimitations" : { "actionIds" : []}, "burner1excludedActions" : [1, 6, 7, 8, 9, 12, 16, 17],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26" spans="1:70">
      <c r="A26" s="54">
        <v>22</v>
      </c>
      <c r="B26" s="54">
        <v>14</v>
      </c>
      <c r="C26" s="54" t="s">
        <v>235</v>
      </c>
      <c r="D26" s="55">
        <v>1</v>
      </c>
      <c r="E26" s="55">
        <v>1</v>
      </c>
      <c r="F26" s="54" t="s">
        <v>574</v>
      </c>
      <c r="G26" s="55">
        <v>1</v>
      </c>
      <c r="H26" s="55" t="s">
        <v>55</v>
      </c>
      <c r="I26" s="55" t="s">
        <v>607</v>
      </c>
      <c r="J26" s="55" t="s">
        <v>524</v>
      </c>
      <c r="K26" s="55" t="s">
        <v>55</v>
      </c>
      <c r="L26" s="316"/>
      <c r="M26" s="56" t="s">
        <v>537</v>
      </c>
      <c r="N26" s="56">
        <v>3</v>
      </c>
      <c r="O26" s="56" t="s">
        <v>647</v>
      </c>
      <c r="P26" s="56" t="s">
        <v>580</v>
      </c>
      <c r="Q26" s="56">
        <v>3</v>
      </c>
      <c r="R26" s="56" t="s">
        <v>648</v>
      </c>
      <c r="S26" s="66"/>
      <c r="T26" s="56" t="s">
        <v>537</v>
      </c>
      <c r="U26" s="56">
        <v>3</v>
      </c>
      <c r="V26" s="56" t="s">
        <v>647</v>
      </c>
      <c r="W26" s="56" t="s">
        <v>580</v>
      </c>
      <c r="X26" s="56">
        <v>3</v>
      </c>
      <c r="Y26" s="56" t="s">
        <v>648</v>
      </c>
      <c r="Z26" s="316"/>
      <c r="AA26" s="56" t="s">
        <v>525</v>
      </c>
      <c r="AB26" s="56" t="s">
        <v>632</v>
      </c>
      <c r="AC26" s="56" t="s">
        <v>654</v>
      </c>
      <c r="AD26" s="56"/>
      <c r="AE26" s="56" t="s">
        <v>632</v>
      </c>
      <c r="AF26" s="56" t="s">
        <v>653</v>
      </c>
      <c r="AG26" s="66"/>
      <c r="AH26" s="56" t="s">
        <v>525</v>
      </c>
      <c r="AI26" s="56" t="s">
        <v>632</v>
      </c>
      <c r="AJ26" s="56" t="s">
        <v>654</v>
      </c>
      <c r="AK26" s="56"/>
      <c r="AL26" s="56" t="s">
        <v>632</v>
      </c>
      <c r="AM26" s="56" t="s">
        <v>653</v>
      </c>
      <c r="AN26" s="69" t="s">
        <v>662</v>
      </c>
      <c r="AO26" s="69" t="s">
        <v>465</v>
      </c>
      <c r="AP26" s="69" t="s">
        <v>447</v>
      </c>
      <c r="AQ26" s="69" t="s">
        <v>630</v>
      </c>
      <c r="AR26" s="69" t="s">
        <v>663</v>
      </c>
      <c r="AS26" s="69" t="s">
        <v>637</v>
      </c>
      <c r="AT26" s="69" t="s">
        <v>638</v>
      </c>
      <c r="AU26" s="69" t="s">
        <v>639</v>
      </c>
      <c r="AV26" s="69" t="s">
        <v>664</v>
      </c>
      <c r="AW26" s="69" t="s">
        <v>665</v>
      </c>
      <c r="AX26" s="69" t="s">
        <v>639</v>
      </c>
      <c r="AY26" s="69" t="s">
        <v>640</v>
      </c>
      <c r="AZ26" s="69" t="s">
        <v>641</v>
      </c>
      <c r="BA26" s="69" t="s">
        <v>639</v>
      </c>
      <c r="BB26" s="69" t="s">
        <v>666</v>
      </c>
      <c r="BC26" s="69" t="s">
        <v>667</v>
      </c>
      <c r="BD26" s="69" t="s">
        <v>639</v>
      </c>
      <c r="BE26" s="69" t="s">
        <v>642</v>
      </c>
      <c r="BF26" s="69" t="s">
        <v>643</v>
      </c>
      <c r="BG26" s="69" t="s">
        <v>639</v>
      </c>
      <c r="BH26" s="69" t="s">
        <v>669</v>
      </c>
      <c r="BI26" s="69" t="s">
        <v>668</v>
      </c>
      <c r="BJ26" s="69" t="s">
        <v>639</v>
      </c>
      <c r="BK26" s="69" t="s">
        <v>644</v>
      </c>
      <c r="BL26" s="69" t="s">
        <v>645</v>
      </c>
      <c r="BM26" s="69" t="s">
        <v>639</v>
      </c>
      <c r="BN26" s="69" t="s">
        <v>670</v>
      </c>
      <c r="BO26" s="69" t="s">
        <v>671</v>
      </c>
      <c r="BP26" s="69" t="s">
        <v>639</v>
      </c>
      <c r="BQ26" s="69" t="s">
        <v>646</v>
      </c>
      <c r="BR26" s="16" t="str">
        <f t="shared" si="0"/>
        <v>{ "uniqueNo" : 22, "actionId" : 14, "actionName" : "FRYER PICKUP", "burnerNo" : 1, "rackOrLiquid" : 1, "burner1ParllelActions" : [4, 5, 9, 12, 13], "burner1parllelActionsWithLimitations" : { "actionIds" : [3],"VEGG COLLECTION" : [17, 18, 19, 20, 21, 22, 23, 24, 25, 26, 27, 28, 29, 30, 31, 32]}, "burner1excludedActions" : [1, 2, 6, 7, 8, 10, 11, 15, 16, 17], "burner1excludedActionsWithLimitations" : { "actionIds" : [3],"VEGG COLLECTION" : [1, 2, 3, 4, 5, 6, 7, 8, 9, 10, 11, 12, 13, 14, 15, 16]}, "burner2ParllelActions" : [4, 5, 9, 12, 13], "burner2parllelActionsWithLimitations" : { "actionIds" : [3],"VEGG COLLECTION" : [17, 18, 19, 20, 21, 22, 23, 24, 25, 26, 27, 28, 29, 30, 31, 32]}, "burner2excludedActions" : [1, 2, 6, 7, 8, 10, 11, 15, 16, 17], "burner2excludedActionsWithLimitations" : { "actionIds" : [3],"VEGG COLLECTION" : [1, 2, 3, 4, 5, 6, 7, 8, 9, 10, 11, 12, 13, 14, 15, 16]}, "burner3ParllelActions" : [1, 2, 4, 5, 7, 8, 9, 10, 11, 12, 13, 14, 15, 16, 17], "burner3parllelActionsWithLimitations" : { "actionIds" : [3, 6],"VEGG COLLECTION" : [17, 18, 19, 20, 21, 22, 23, 24, 25, 26, 27, 28, 29, 30, 31, 32], "VEGG PICKUP" : [17, 18, 19, 20, 21, 22, 23, 24, 25, 26, 27, 28, 29, 30, 31, 32]}, "burner3excludedActions" : [], "burner3excludedActionsWithLimitations" : { "actionIds" : [3, 6],"VEGG COLLECTION" : [1, 2, 3, 4, 5, 6, 7, 8, 9, 10, 11, 12, 13, 14, 15, 16], "VEGG PICKUP" : [1, 2, 3, 4, 5, 6, 7, 8, 9, 10, 11, 12, 13, 14, 15, 16]}, "burner4ParllelActions" : [1, 2, 4, 5, 7, 8, 9, 10, 11, 12, 13, 14, 15, 16, 17], "burner4parllelActionsWithLimitations" : { "actionIds" : [3, 6],"VEGG COLLECTION" : [17, 18, 19, 20, 21, 22, 23, 24, 25, 26, 27, 28, 29, 30, 31, 32], "VEGG PICKUP" : [17, 18, 19, 20, 21, 22, 23, 24, 25, 26, 27, 28, 29, 30, 31, 32]}, "burner4excludedActions" : [], "burner4excludedActionsWithLimitations" : { "actionIds" : [3, 6],"VEGG COLLECTION" : [1, 2, 3, 4, 5, 6, 7, 8, 9, 10, 11, 12, 13, 14, 15, 16], "VEGG PICKUP" : [1, 2, 3, 4, 5, 6, 7, 8, 9, 10, 11, 12, 13, 14, 15, 16]} }</v>
      </c>
    </row>
    <row r="27" spans="1:70">
      <c r="A27" s="54">
        <v>23</v>
      </c>
      <c r="B27" s="54">
        <v>14</v>
      </c>
      <c r="C27" s="54" t="s">
        <v>235</v>
      </c>
      <c r="D27" s="55">
        <v>1</v>
      </c>
      <c r="E27" s="55">
        <v>2</v>
      </c>
      <c r="F27" s="54" t="s">
        <v>574</v>
      </c>
      <c r="G27" s="55">
        <v>1</v>
      </c>
      <c r="H27" s="55" t="s">
        <v>55</v>
      </c>
      <c r="I27" s="55" t="s">
        <v>608</v>
      </c>
      <c r="J27" s="55" t="s">
        <v>55</v>
      </c>
      <c r="K27" s="55" t="s">
        <v>524</v>
      </c>
      <c r="L27" s="316"/>
      <c r="M27" s="56" t="s">
        <v>537</v>
      </c>
      <c r="N27" s="56">
        <v>3</v>
      </c>
      <c r="O27" s="56" t="s">
        <v>648</v>
      </c>
      <c r="P27" s="56" t="s">
        <v>580</v>
      </c>
      <c r="Q27" s="56">
        <v>3</v>
      </c>
      <c r="R27" s="56" t="s">
        <v>647</v>
      </c>
      <c r="S27" s="66"/>
      <c r="T27" s="56" t="s">
        <v>537</v>
      </c>
      <c r="U27" s="56">
        <v>3</v>
      </c>
      <c r="V27" s="56" t="s">
        <v>648</v>
      </c>
      <c r="W27" s="56" t="s">
        <v>580</v>
      </c>
      <c r="X27" s="56">
        <v>3</v>
      </c>
      <c r="Y27" s="56" t="s">
        <v>647</v>
      </c>
      <c r="Z27" s="316"/>
      <c r="AA27" s="56" t="s">
        <v>525</v>
      </c>
      <c r="AB27" s="56" t="s">
        <v>632</v>
      </c>
      <c r="AC27" s="56" t="s">
        <v>653</v>
      </c>
      <c r="AD27" s="56"/>
      <c r="AE27" s="56" t="s">
        <v>632</v>
      </c>
      <c r="AF27" s="56" t="s">
        <v>654</v>
      </c>
      <c r="AG27" s="66"/>
      <c r="AH27" s="56" t="s">
        <v>525</v>
      </c>
      <c r="AI27" s="56" t="s">
        <v>632</v>
      </c>
      <c r="AJ27" s="56" t="s">
        <v>653</v>
      </c>
      <c r="AK27" s="56"/>
      <c r="AL27" s="56" t="s">
        <v>632</v>
      </c>
      <c r="AM27" s="56" t="s">
        <v>654</v>
      </c>
      <c r="AN27" s="69" t="s">
        <v>662</v>
      </c>
      <c r="AO27" s="69" t="s">
        <v>465</v>
      </c>
      <c r="AP27" s="69" t="s">
        <v>447</v>
      </c>
      <c r="AQ27" s="69" t="s">
        <v>630</v>
      </c>
      <c r="AR27" s="69" t="s">
        <v>663</v>
      </c>
      <c r="AS27" s="69" t="s">
        <v>637</v>
      </c>
      <c r="AT27" s="69" t="s">
        <v>638</v>
      </c>
      <c r="AU27" s="69" t="s">
        <v>639</v>
      </c>
      <c r="AV27" s="69" t="s">
        <v>664</v>
      </c>
      <c r="AW27" s="69" t="s">
        <v>665</v>
      </c>
      <c r="AX27" s="69" t="s">
        <v>639</v>
      </c>
      <c r="AY27" s="69" t="s">
        <v>640</v>
      </c>
      <c r="AZ27" s="69" t="s">
        <v>641</v>
      </c>
      <c r="BA27" s="69" t="s">
        <v>639</v>
      </c>
      <c r="BB27" s="69" t="s">
        <v>666</v>
      </c>
      <c r="BC27" s="69" t="s">
        <v>667</v>
      </c>
      <c r="BD27" s="69" t="s">
        <v>639</v>
      </c>
      <c r="BE27" s="69" t="s">
        <v>642</v>
      </c>
      <c r="BF27" s="69" t="s">
        <v>643</v>
      </c>
      <c r="BG27" s="69" t="s">
        <v>639</v>
      </c>
      <c r="BH27" s="69" t="s">
        <v>669</v>
      </c>
      <c r="BI27" s="69" t="s">
        <v>668</v>
      </c>
      <c r="BJ27" s="69" t="s">
        <v>639</v>
      </c>
      <c r="BK27" s="69" t="s">
        <v>644</v>
      </c>
      <c r="BL27" s="69" t="s">
        <v>645</v>
      </c>
      <c r="BM27" s="69" t="s">
        <v>639</v>
      </c>
      <c r="BN27" s="69" t="s">
        <v>670</v>
      </c>
      <c r="BO27" s="69" t="s">
        <v>671</v>
      </c>
      <c r="BP27" s="69" t="s">
        <v>639</v>
      </c>
      <c r="BQ27" s="69" t="s">
        <v>646</v>
      </c>
      <c r="BR27" s="16" t="str">
        <f t="shared" si="0"/>
        <v>{ "uniqueNo" : 23, "actionId" : 14, "actionName" : "FRYER PICKUP", "burnerNo" : 1, "rackOrLiquid" : 2, "burner1ParllelActions" : [4, 5, 9, 12, 13], "burner1parllelActionsWithLimitations" : { "actionIds" : [3],"VEGG COLLECTION" : [1, 2, 3, 4, 5, 6, 7, 8, 9, 10, 11, 12, 13, 14, 15, 16]}, "burner1excludedActions" : [1, 2, 6, 7, 8, 10, 11, 15, 16, 17], "burner1excludedActionsWithLimitations" : { "actionIds" : [3],"VEGG COLLECTION" : [17, 18, 19, 20, 21, 22, 23, 24, 25, 26, 27, 28, 29, 30, 31, 32]}, "burner2ParllelActions" : [4, 5, 9, 12, 13], "burner2parllelActionsWithLimitations" : { "actionIds" : [3],"VEGG COLLECTION" : [1, 2, 3, 4, 5, 6, 7, 8, 9, 10, 11, 12, 13, 14, 15, 16]}, "burner2excludedActions" : [1, 2, 6, 7, 8, 10, 11, 15, 16, 17], "burner2excludedActionsWithLimitations" : { "actionIds" : [3],"VEGG COLLECTION" : [17, 18, 19, 20, 21, 22, 23, 24, 25, 26, 27, 28, 29, 30, 31, 32]}, "burner3ParllelActions" : [1, 2, 4, 5, 7, 8, 9, 10, 11, 12, 13, 14, 15, 16, 17], "burner3parllelActionsWithLimitations" : { "actionIds" : [3, 6],"VEGG COLLECTION" : [1, 2, 3, 4, 5, 6, 7, 8, 9, 10, 11, 12, 13, 14, 15, 16], "VEGG PICKUP" : [1, 2, 3, 4, 5, 6, 7, 8, 9, 10, 11, 12, 13, 14, 15, 16]}, "burner3excludedActions" : [], "burner3excludedActionsWithLimitations" : { "actionIds" : [3, 6],"VEGG COLLECTION" : [17, 18, 19, 20, 21, 22, 23, 24, 25, 26, 27, 28, 29, 30, 31, 32], "VEGG PICKUP" : [17, 18, 19, 20, 21, 22, 23, 24, 25, 26, 27, 28, 29, 30, 31, 32]}, "burner4ParllelActions" : [1, 2, 4, 5, 7, 8, 9, 10, 11, 12, 13, 14, 15, 16, 17], "burner4parllelActionsWithLimitations" : { "actionIds" : [3, 6],"VEGG COLLECTION" : [1, 2, 3, 4, 5, 6, 7, 8, 9, 10, 11, 12, 13, 14, 15, 16], "VEGG PICKUP" : [1, 2, 3, 4, 5, 6, 7, 8, 9, 10, 11, 12, 13, 14, 15, 16]}, "burner4excludedActions" : [], "burner4excludedActionsWithLimitations" : { "actionIds" : [3, 6],"VEGG COLLECTION" : [17, 18, 19, 20, 21, 22, 23, 24, 25, 26, 27, 28, 29, 30, 31, 32], "VEGG PICKUP" : [17, 18, 19, 20, 21, 22, 23, 24, 25, 26, 27, 28, 29, 30, 31, 32]} }</v>
      </c>
    </row>
    <row r="28" spans="1:70">
      <c r="A28" s="54">
        <v>24</v>
      </c>
      <c r="B28" s="54">
        <v>14</v>
      </c>
      <c r="C28" s="54" t="s">
        <v>235</v>
      </c>
      <c r="D28" s="55">
        <v>1</v>
      </c>
      <c r="E28" s="55">
        <v>1</v>
      </c>
      <c r="F28" s="54" t="s">
        <v>575</v>
      </c>
      <c r="G28" s="55">
        <v>1</v>
      </c>
      <c r="H28" s="55" t="s">
        <v>55</v>
      </c>
      <c r="I28" s="55" t="s">
        <v>611</v>
      </c>
      <c r="J28" s="55" t="s">
        <v>524</v>
      </c>
      <c r="K28" s="55" t="s">
        <v>55</v>
      </c>
      <c r="L28" s="316"/>
      <c r="M28" s="56" t="s">
        <v>581</v>
      </c>
      <c r="N28" s="56">
        <v>5</v>
      </c>
      <c r="O28" s="56" t="s">
        <v>651</v>
      </c>
      <c r="P28" s="56" t="s">
        <v>580</v>
      </c>
      <c r="Q28" s="56">
        <v>5</v>
      </c>
      <c r="R28" s="56" t="s">
        <v>652</v>
      </c>
      <c r="S28" s="66"/>
      <c r="T28" s="56" t="s">
        <v>543</v>
      </c>
      <c r="U28" s="56">
        <v>5</v>
      </c>
      <c r="V28" s="56" t="s">
        <v>651</v>
      </c>
      <c r="W28" s="56" t="s">
        <v>580</v>
      </c>
      <c r="X28" s="56">
        <v>5</v>
      </c>
      <c r="Y28" s="56" t="s">
        <v>652</v>
      </c>
      <c r="Z28" s="316"/>
      <c r="AA28" s="56" t="s">
        <v>533</v>
      </c>
      <c r="AB28" s="56" t="s">
        <v>635</v>
      </c>
      <c r="AC28" s="56" t="s">
        <v>657</v>
      </c>
      <c r="AD28" s="56"/>
      <c r="AE28" s="56" t="s">
        <v>635</v>
      </c>
      <c r="AF28" s="56" t="s">
        <v>658</v>
      </c>
      <c r="AG28" s="66"/>
      <c r="AH28" s="56" t="s">
        <v>533</v>
      </c>
      <c r="AI28" s="56" t="s">
        <v>635</v>
      </c>
      <c r="AJ28" s="56" t="s">
        <v>657</v>
      </c>
      <c r="AK28" s="56"/>
      <c r="AL28" s="56" t="s">
        <v>635</v>
      </c>
      <c r="AM28" s="56" t="s">
        <v>658</v>
      </c>
      <c r="AN28" s="69" t="s">
        <v>662</v>
      </c>
      <c r="AO28" s="69" t="s">
        <v>465</v>
      </c>
      <c r="AP28" s="69" t="s">
        <v>447</v>
      </c>
      <c r="AQ28" s="69" t="s">
        <v>630</v>
      </c>
      <c r="AR28" s="69" t="s">
        <v>663</v>
      </c>
      <c r="AS28" s="69" t="s">
        <v>637</v>
      </c>
      <c r="AT28" s="69" t="s">
        <v>638</v>
      </c>
      <c r="AU28" s="69" t="s">
        <v>639</v>
      </c>
      <c r="AV28" s="69" t="s">
        <v>664</v>
      </c>
      <c r="AW28" s="69" t="s">
        <v>665</v>
      </c>
      <c r="AX28" s="69" t="s">
        <v>639</v>
      </c>
      <c r="AY28" s="69" t="s">
        <v>640</v>
      </c>
      <c r="AZ28" s="69" t="s">
        <v>641</v>
      </c>
      <c r="BA28" s="69" t="s">
        <v>639</v>
      </c>
      <c r="BB28" s="69" t="s">
        <v>666</v>
      </c>
      <c r="BC28" s="69" t="s">
        <v>667</v>
      </c>
      <c r="BD28" s="69" t="s">
        <v>639</v>
      </c>
      <c r="BE28" s="69" t="s">
        <v>642</v>
      </c>
      <c r="BF28" s="69" t="s">
        <v>643</v>
      </c>
      <c r="BG28" s="69" t="s">
        <v>639</v>
      </c>
      <c r="BH28" s="69" t="s">
        <v>669</v>
      </c>
      <c r="BI28" s="69" t="s">
        <v>668</v>
      </c>
      <c r="BJ28" s="69" t="s">
        <v>639</v>
      </c>
      <c r="BK28" s="69" t="s">
        <v>644</v>
      </c>
      <c r="BL28" s="69" t="s">
        <v>645</v>
      </c>
      <c r="BM28" s="69" t="s">
        <v>639</v>
      </c>
      <c r="BN28" s="69" t="s">
        <v>670</v>
      </c>
      <c r="BO28" s="69" t="s">
        <v>671</v>
      </c>
      <c r="BP28" s="69" t="s">
        <v>639</v>
      </c>
      <c r="BQ28" s="69" t="s">
        <v>646</v>
      </c>
      <c r="BR28" s="16" t="str">
        <f t="shared" si="0"/>
        <v>{ "uniqueNo" : 24, "actionId" : 14, "actionName" : "FRYER PICKUP", "burnerNo" : 1, "rackOrLiquid" : 1, "burner1ParllelActions" : [4, 3, 9, 12, 13], "burner1parllelActionsWithLimitations" : { "actionIds" : [5],"MEAT COLLECTION" : [7, 8, 9, 10, 11, 12]}, "burner1excludedActions" : [1, 2, 6, 7, 8, 10, 11, 15, 16, 17], "burner1excludedActionsWithLimitations" : { "actionIds" : [5],"MEAT COLLECTION" : [1, 2, 3, 4, 5, 6]}, "burner2ParllelActions" : [3, 4, 9, 12, 13], "burner2parllelActionsWithLimitations" : { "actionIds" : [5],"MEAT COLLECTION" : [7, 8, 9, 10, 11, 12]}, "burner2excludedActions" : [1, 2, 6, 7, 8, 10, 11, 15, 16, 17], "burner2excludedActionsWithLimitations" : { "actionIds" : [5],"MEAT COLLECTION" : [1, 2, 3, 4, 5, 6]}, "burner3ParllelActions" : [1, 2, 3, 4, 6, 7, 9, 10, 11, 12, 13, 14, 15, 16, 17], "burner3parllelActionsWithLimitations" : { "actionIds" : [5, 8],"MEAT COLLECTION" : [7, 8, 9, 10, 11, 12], "MEAT PICKUP" : [7, 8, 9, 10, 11, 12]}, "burner3excludedActions" : [], "burner3excludedActionsWithLimitations" : { "actionIds" : [5, 8],"MEAT COLLECTION" : [1, 2, 3, 4, 5, 6], "MEAT PICKUP" : [1, 2, 3, 4, 5, 6]}, "burner4ParllelActions" : [1, 2, 3, 4, 6, 7, 9, 10, 11, 12, 13, 14, 15, 16, 17], "burner4parllelActionsWithLimitations" : { "actionIds" : [5, 8],"MEAT COLLECTION" : [7, 8, 9, 10, 11, 12], "MEAT PICKUP" : [7, 8, 9, 10, 11, 12]}, "burner4excludedActions" : [], "burner4excludedActionsWithLimitations" : { "actionIds" : [5, 8],"MEAT COLLECTION" : [1, 2, 3, 4, 5, 6], "MEAT PICKUP" : [1, 2, 3, 4, 5, 6]} }</v>
      </c>
    </row>
    <row r="29" spans="1:70">
      <c r="A29" s="54">
        <v>25</v>
      </c>
      <c r="B29" s="54">
        <v>14</v>
      </c>
      <c r="C29" s="54" t="s">
        <v>235</v>
      </c>
      <c r="D29" s="55">
        <v>1</v>
      </c>
      <c r="E29" s="55">
        <v>2</v>
      </c>
      <c r="F29" s="54" t="s">
        <v>575</v>
      </c>
      <c r="G29" s="55">
        <v>1</v>
      </c>
      <c r="H29" s="55" t="s">
        <v>55</v>
      </c>
      <c r="I29" s="55" t="s">
        <v>612</v>
      </c>
      <c r="J29" s="55" t="s">
        <v>55</v>
      </c>
      <c r="K29" s="55" t="s">
        <v>524</v>
      </c>
      <c r="L29" s="316"/>
      <c r="M29" s="56" t="s">
        <v>581</v>
      </c>
      <c r="N29" s="56">
        <v>5</v>
      </c>
      <c r="O29" s="56" t="s">
        <v>652</v>
      </c>
      <c r="P29" s="56" t="s">
        <v>580</v>
      </c>
      <c r="Q29" s="56">
        <v>5</v>
      </c>
      <c r="R29" s="56" t="s">
        <v>651</v>
      </c>
      <c r="S29" s="66"/>
      <c r="T29" s="56" t="s">
        <v>543</v>
      </c>
      <c r="U29" s="56">
        <v>5</v>
      </c>
      <c r="V29" s="56" t="s">
        <v>652</v>
      </c>
      <c r="W29" s="56" t="s">
        <v>580</v>
      </c>
      <c r="X29" s="56">
        <v>5</v>
      </c>
      <c r="Y29" s="56" t="s">
        <v>651</v>
      </c>
      <c r="Z29" s="316"/>
      <c r="AA29" s="56" t="s">
        <v>533</v>
      </c>
      <c r="AB29" s="56" t="s">
        <v>635</v>
      </c>
      <c r="AC29" s="56" t="s">
        <v>658</v>
      </c>
      <c r="AD29" s="56"/>
      <c r="AE29" s="56" t="s">
        <v>635</v>
      </c>
      <c r="AF29" s="56" t="s">
        <v>657</v>
      </c>
      <c r="AG29" s="66"/>
      <c r="AH29" s="56" t="s">
        <v>533</v>
      </c>
      <c r="AI29" s="56" t="s">
        <v>635</v>
      </c>
      <c r="AJ29" s="56" t="s">
        <v>658</v>
      </c>
      <c r="AK29" s="56"/>
      <c r="AL29" s="56" t="s">
        <v>635</v>
      </c>
      <c r="AM29" s="56" t="s">
        <v>657</v>
      </c>
      <c r="AN29" s="69" t="s">
        <v>662</v>
      </c>
      <c r="AO29" s="69" t="s">
        <v>465</v>
      </c>
      <c r="AP29" s="69" t="s">
        <v>447</v>
      </c>
      <c r="AQ29" s="69" t="s">
        <v>630</v>
      </c>
      <c r="AR29" s="69" t="s">
        <v>663</v>
      </c>
      <c r="AS29" s="69" t="s">
        <v>637</v>
      </c>
      <c r="AT29" s="69" t="s">
        <v>638</v>
      </c>
      <c r="AU29" s="69" t="s">
        <v>639</v>
      </c>
      <c r="AV29" s="69" t="s">
        <v>664</v>
      </c>
      <c r="AW29" s="69" t="s">
        <v>665</v>
      </c>
      <c r="AX29" s="69" t="s">
        <v>639</v>
      </c>
      <c r="AY29" s="69" t="s">
        <v>640</v>
      </c>
      <c r="AZ29" s="69" t="s">
        <v>641</v>
      </c>
      <c r="BA29" s="69" t="s">
        <v>639</v>
      </c>
      <c r="BB29" s="69" t="s">
        <v>666</v>
      </c>
      <c r="BC29" s="69" t="s">
        <v>667</v>
      </c>
      <c r="BD29" s="69" t="s">
        <v>639</v>
      </c>
      <c r="BE29" s="69" t="s">
        <v>642</v>
      </c>
      <c r="BF29" s="69" t="s">
        <v>643</v>
      </c>
      <c r="BG29" s="69" t="s">
        <v>639</v>
      </c>
      <c r="BH29" s="69" t="s">
        <v>669</v>
      </c>
      <c r="BI29" s="69" t="s">
        <v>668</v>
      </c>
      <c r="BJ29" s="69" t="s">
        <v>639</v>
      </c>
      <c r="BK29" s="69" t="s">
        <v>644</v>
      </c>
      <c r="BL29" s="69" t="s">
        <v>645</v>
      </c>
      <c r="BM29" s="69" t="s">
        <v>639</v>
      </c>
      <c r="BN29" s="69" t="s">
        <v>670</v>
      </c>
      <c r="BO29" s="69" t="s">
        <v>671</v>
      </c>
      <c r="BP29" s="69" t="s">
        <v>639</v>
      </c>
      <c r="BQ29" s="69" t="s">
        <v>646</v>
      </c>
      <c r="BR29" s="16" t="str">
        <f t="shared" si="0"/>
        <v>{ "uniqueNo" : 25, "actionId" : 14, "actionName" : "FRYER PICKUP", "burnerNo" : 1, "rackOrLiquid" : 2, "burner1ParllelActions" : [4, 3, 9, 12, 13], "burner1parllelActionsWithLimitations" : { "actionIds" : [5],"MEAT COLLECTION" : [1, 2, 3, 4, 5, 6]}, "burner1excludedActions" : [1, 2, 6, 7, 8, 10, 11, 15, 16, 17], "burner1excludedActionsWithLimitations" : { "actionIds" : [5],"MEAT COLLECTION" : [7, 8, 9, 10, 11, 12]}, "burner2ParllelActions" : [3, 4, 9, 12, 13], "burner2parllelActionsWithLimitations" : { "actionIds" : [5],"MEAT COLLECTION" : [1, 2, 3, 4, 5, 6]}, "burner2excludedActions" : [1, 2, 6, 7, 8, 10, 11, 15, 16, 17], "burner2excludedActionsWithLimitations" : { "actionIds" : [5],"MEAT COLLECTION" : [7, 8, 9, 10, 11, 12]}, "burner3ParllelActions" : [1, 2, 3, 4, 6, 7, 9, 10, 11, 12, 13, 14, 15, 16, 17], "burner3parllelActionsWithLimitations" : { "actionIds" : [5, 8],"MEAT COLLECTION" : [1, 2, 3, 4, 5, 6], "MEAT PICKUP" : [1, 2, 3, 4, 5, 6]}, "burner3excludedActions" : [], "burner3excludedActionsWithLimitations" : { "actionIds" : [5, 8],"MEAT COLLECTION" : [7, 8, 9, 10, 11, 12], "MEAT PICKUP" : [7, 8, 9, 10, 11, 12]}, "burner4ParllelActions" : [1, 2, 3, 4, 6, 7, 9, 10, 11, 12, 13, 14, 15, 16, 17], "burner4parllelActionsWithLimitations" : { "actionIds" : [5, 8],"MEAT COLLECTION" : [1, 2, 3, 4, 5, 6], "MEAT PICKUP" : [1, 2, 3, 4, 5, 6]}, "burner4excludedActions" : [], "burner4excludedActionsWithLimitations" : { "actionIds" : [5, 8],"MEAT COLLECTION" : [7, 8, 9, 10, 11, 12], "MEAT PICKUP" : [7, 8, 9, 10, 11, 12]} }</v>
      </c>
    </row>
    <row r="30" spans="1:70">
      <c r="A30" s="54">
        <v>26</v>
      </c>
      <c r="B30" s="54">
        <v>15</v>
      </c>
      <c r="C30" s="54" t="s">
        <v>239</v>
      </c>
      <c r="D30" s="55">
        <v>1</v>
      </c>
      <c r="E30" s="55">
        <v>0</v>
      </c>
      <c r="F30" s="54" t="s">
        <v>572</v>
      </c>
      <c r="G30" s="55">
        <v>1</v>
      </c>
      <c r="H30" s="55" t="s">
        <v>55</v>
      </c>
      <c r="I30" s="55" t="s">
        <v>562</v>
      </c>
      <c r="J30" s="54"/>
      <c r="K30" s="54"/>
      <c r="L30" s="316"/>
      <c r="M30" s="54" t="s">
        <v>547</v>
      </c>
      <c r="N30" s="54"/>
      <c r="O30" s="54"/>
      <c r="P30" s="54" t="s">
        <v>563</v>
      </c>
      <c r="Q30" s="54"/>
      <c r="R30" s="54"/>
      <c r="S30" s="66"/>
      <c r="T30" s="54" t="s">
        <v>547</v>
      </c>
      <c r="U30" s="54"/>
      <c r="V30" s="54"/>
      <c r="W30" s="54" t="s">
        <v>585</v>
      </c>
      <c r="X30" s="54"/>
      <c r="Y30" s="54"/>
      <c r="Z30" s="316"/>
      <c r="AA30" s="54" t="s">
        <v>573</v>
      </c>
      <c r="AB30" s="54"/>
      <c r="AC30" s="56"/>
      <c r="AD30" s="54"/>
      <c r="AE30" s="54"/>
      <c r="AF30" s="54"/>
      <c r="AG30" s="66"/>
      <c r="AH30" s="54" t="s">
        <v>573</v>
      </c>
      <c r="AI30" s="54"/>
      <c r="AJ30" s="56"/>
      <c r="AK30" s="54"/>
      <c r="AL30" s="54"/>
      <c r="AM30" s="54"/>
      <c r="AN30" s="69" t="s">
        <v>662</v>
      </c>
      <c r="AO30" s="69" t="s">
        <v>465</v>
      </c>
      <c r="AP30" s="69" t="s">
        <v>447</v>
      </c>
      <c r="AQ30" s="69" t="s">
        <v>630</v>
      </c>
      <c r="AR30" s="69" t="s">
        <v>663</v>
      </c>
      <c r="AS30" s="69" t="s">
        <v>637</v>
      </c>
      <c r="AT30" s="69" t="s">
        <v>638</v>
      </c>
      <c r="AU30" s="69" t="s">
        <v>672</v>
      </c>
      <c r="AV30" s="69" t="s">
        <v>664</v>
      </c>
      <c r="AW30" s="69" t="s">
        <v>665</v>
      </c>
      <c r="AX30" s="69" t="s">
        <v>672</v>
      </c>
      <c r="AY30" s="69" t="s">
        <v>640</v>
      </c>
      <c r="AZ30" s="69" t="s">
        <v>641</v>
      </c>
      <c r="BA30" s="69" t="s">
        <v>672</v>
      </c>
      <c r="BB30" s="69" t="s">
        <v>666</v>
      </c>
      <c r="BC30" s="69" t="s">
        <v>667</v>
      </c>
      <c r="BD30" s="69" t="s">
        <v>672</v>
      </c>
      <c r="BE30" s="69" t="s">
        <v>642</v>
      </c>
      <c r="BF30" s="69" t="s">
        <v>643</v>
      </c>
      <c r="BG30" s="69" t="s">
        <v>672</v>
      </c>
      <c r="BH30" s="69" t="s">
        <v>669</v>
      </c>
      <c r="BI30" s="69" t="s">
        <v>668</v>
      </c>
      <c r="BJ30" s="69" t="s">
        <v>672</v>
      </c>
      <c r="BK30" s="69" t="s">
        <v>644</v>
      </c>
      <c r="BL30" s="69" t="s">
        <v>645</v>
      </c>
      <c r="BM30" s="69" t="s">
        <v>672</v>
      </c>
      <c r="BN30" s="69" t="s">
        <v>670</v>
      </c>
      <c r="BO30" s="69" t="s">
        <v>671</v>
      </c>
      <c r="BP30" s="69" t="s">
        <v>672</v>
      </c>
      <c r="BQ30" s="69" t="s">
        <v>646</v>
      </c>
      <c r="BR30" s="16" t="str">
        <f t="shared" si="0"/>
        <v>{ "uniqueNo" : 26, "actionId" : 15, "actionName" : "FRYER ACTION", "burnerNo" : 1, "rackOrLiquid" : 0, "burner1ParllelActions" : [3, 4, 5, 9, 12, 13], "burner1parllelActionsWithLimitations" : { "actionIds" : []}, "burner1excludedActions" : [1, 2, 6, 7, 8, 10, 11, 14, 15, 16, 17], "burner1excludedActionsWithLimitations" : { "actionIds" : []}, "burner2ParllelActions" : [3, 4, 5, 9, 12, 13], "burner2parllelActionsWithLimitations" : { "actionIds" : []}, "burner2excludedActions" : [1, 2, 6, 7, 8, 10, 11, 14,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31" spans="1:70">
      <c r="A31" s="54">
        <v>27</v>
      </c>
      <c r="B31" s="54">
        <v>16</v>
      </c>
      <c r="C31" s="54" t="s">
        <v>244</v>
      </c>
      <c r="D31" s="55">
        <v>1</v>
      </c>
      <c r="E31" s="55">
        <v>0</v>
      </c>
      <c r="F31" s="54" t="s">
        <v>576</v>
      </c>
      <c r="G31" s="55">
        <v>1</v>
      </c>
      <c r="H31" s="55" t="s">
        <v>55</v>
      </c>
      <c r="I31" s="55" t="s">
        <v>562</v>
      </c>
      <c r="J31" s="54"/>
      <c r="K31" s="54"/>
      <c r="L31" s="316"/>
      <c r="M31" s="54" t="s">
        <v>547</v>
      </c>
      <c r="N31" s="54"/>
      <c r="O31" s="54"/>
      <c r="P31" s="54" t="s">
        <v>563</v>
      </c>
      <c r="Q31" s="54"/>
      <c r="R31" s="54"/>
      <c r="S31" s="66"/>
      <c r="T31" s="54" t="s">
        <v>547</v>
      </c>
      <c r="U31" s="54"/>
      <c r="V31" s="54"/>
      <c r="W31" s="54" t="s">
        <v>584</v>
      </c>
      <c r="X31" s="54"/>
      <c r="Y31" s="54"/>
      <c r="Z31" s="316"/>
      <c r="AA31" s="54" t="s">
        <v>573</v>
      </c>
      <c r="AB31" s="54"/>
      <c r="AC31" s="56"/>
      <c r="AD31" s="54"/>
      <c r="AE31" s="54"/>
      <c r="AF31" s="54"/>
      <c r="AG31" s="66"/>
      <c r="AH31" s="54" t="s">
        <v>573</v>
      </c>
      <c r="AI31" s="54"/>
      <c r="AJ31" s="56"/>
      <c r="AK31" s="54"/>
      <c r="AL31" s="54"/>
      <c r="AM31" s="54"/>
      <c r="AN31" s="69" t="s">
        <v>662</v>
      </c>
      <c r="AO31" s="69" t="s">
        <v>465</v>
      </c>
      <c r="AP31" s="69" t="s">
        <v>447</v>
      </c>
      <c r="AQ31" s="69" t="s">
        <v>630</v>
      </c>
      <c r="AR31" s="69" t="s">
        <v>663</v>
      </c>
      <c r="AS31" s="69" t="s">
        <v>637</v>
      </c>
      <c r="AT31" s="69" t="s">
        <v>638</v>
      </c>
      <c r="AU31" s="69" t="s">
        <v>672</v>
      </c>
      <c r="AV31" s="69" t="s">
        <v>664</v>
      </c>
      <c r="AW31" s="69" t="s">
        <v>665</v>
      </c>
      <c r="AX31" s="69" t="s">
        <v>672</v>
      </c>
      <c r="AY31" s="69" t="s">
        <v>640</v>
      </c>
      <c r="AZ31" s="69" t="s">
        <v>641</v>
      </c>
      <c r="BA31" s="69" t="s">
        <v>672</v>
      </c>
      <c r="BB31" s="69" t="s">
        <v>666</v>
      </c>
      <c r="BC31" s="69" t="s">
        <v>667</v>
      </c>
      <c r="BD31" s="69" t="s">
        <v>672</v>
      </c>
      <c r="BE31" s="69" t="s">
        <v>642</v>
      </c>
      <c r="BF31" s="69" t="s">
        <v>643</v>
      </c>
      <c r="BG31" s="69" t="s">
        <v>672</v>
      </c>
      <c r="BH31" s="69" t="s">
        <v>669</v>
      </c>
      <c r="BI31" s="69" t="s">
        <v>668</v>
      </c>
      <c r="BJ31" s="69" t="s">
        <v>672</v>
      </c>
      <c r="BK31" s="69" t="s">
        <v>644</v>
      </c>
      <c r="BL31" s="69" t="s">
        <v>645</v>
      </c>
      <c r="BM31" s="69" t="s">
        <v>672</v>
      </c>
      <c r="BN31" s="69" t="s">
        <v>670</v>
      </c>
      <c r="BO31" s="69" t="s">
        <v>671</v>
      </c>
      <c r="BP31" s="69" t="s">
        <v>672</v>
      </c>
      <c r="BQ31" s="69" t="s">
        <v>646</v>
      </c>
      <c r="BR31" s="16" t="str">
        <f t="shared" si="0"/>
        <v>{ "uniqueNo" : 27, "actionId" : 16, "actionName" : "FRYER SERVE", "burnerNo" : 1, "rackOrLiquid" : 0, "burner1ParllelActions" : [3, 4, 5, 9, 12, 13], "burner1parllelActionsWithLimitations" : { "actionIds" : []}, "burner1excludedActions" : [1, 2, 6, 7, 8, 10, 11, 14, 15, 16, 17], "burner1excludedActionsWithLimitations" : { "actionIds" : []}, "burner2ParllelActions" : [3, 4, 5, 9, 12, 13], "burner2parllelActionsWithLimitations" : { "actionIds" : []}, "burner2excludedActions" : [1, 2, 6, 7, 8, 10, 11, 14, 15,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32" spans="1:70" s="80" customFormat="1">
      <c r="A32" s="59"/>
      <c r="B32" s="59"/>
      <c r="C32" s="59"/>
      <c r="D32" s="60"/>
      <c r="E32" s="60"/>
      <c r="F32" s="59"/>
      <c r="G32" s="60"/>
      <c r="H32" s="60"/>
      <c r="I32" s="60"/>
      <c r="J32" s="59"/>
      <c r="K32" s="59"/>
      <c r="L32" s="68"/>
      <c r="M32" s="318" t="s">
        <v>598</v>
      </c>
      <c r="N32" s="319"/>
      <c r="O32" s="319"/>
      <c r="P32" s="319"/>
      <c r="Q32" s="319"/>
      <c r="R32" s="320"/>
      <c r="S32" s="66"/>
      <c r="T32" s="321" t="s">
        <v>586</v>
      </c>
      <c r="U32" s="322"/>
      <c r="V32" s="329"/>
      <c r="W32" s="329"/>
      <c r="X32" s="329"/>
      <c r="Y32" s="330"/>
      <c r="Z32" s="66"/>
      <c r="AA32" s="318" t="s">
        <v>597</v>
      </c>
      <c r="AB32" s="319"/>
      <c r="AC32" s="319"/>
      <c r="AD32" s="319"/>
      <c r="AE32" s="319"/>
      <c r="AF32" s="320"/>
      <c r="AG32" s="66"/>
      <c r="AH32" s="318" t="s">
        <v>592</v>
      </c>
      <c r="AI32" s="319"/>
      <c r="AJ32" s="319"/>
      <c r="AK32" s="319"/>
      <c r="AL32" s="319"/>
      <c r="AM32" s="320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</row>
    <row r="33" spans="1:70">
      <c r="A33" s="33">
        <v>28</v>
      </c>
      <c r="B33" s="33">
        <v>3</v>
      </c>
      <c r="C33" s="33" t="s">
        <v>481</v>
      </c>
      <c r="D33" s="71">
        <v>2</v>
      </c>
      <c r="E33" s="71">
        <v>1</v>
      </c>
      <c r="F33" s="33" t="s">
        <v>523</v>
      </c>
      <c r="G33" s="332">
        <v>2</v>
      </c>
      <c r="H33" s="34" t="s">
        <v>524</v>
      </c>
      <c r="I33" s="34" t="s">
        <v>607</v>
      </c>
      <c r="J33" s="34" t="s">
        <v>524</v>
      </c>
      <c r="K33" s="34" t="s">
        <v>55</v>
      </c>
      <c r="L33" s="316"/>
      <c r="M33" s="33" t="s">
        <v>525</v>
      </c>
      <c r="N33" s="33" t="s">
        <v>632</v>
      </c>
      <c r="O33" s="33" t="s">
        <v>654</v>
      </c>
      <c r="P33" s="33"/>
      <c r="Q33" s="33" t="s">
        <v>632</v>
      </c>
      <c r="R33" s="33" t="s">
        <v>653</v>
      </c>
      <c r="S33" s="66"/>
      <c r="T33" s="33" t="s">
        <v>525</v>
      </c>
      <c r="U33" s="33" t="s">
        <v>632</v>
      </c>
      <c r="V33" s="33" t="s">
        <v>654</v>
      </c>
      <c r="W33" s="33"/>
      <c r="X33" s="33" t="s">
        <v>632</v>
      </c>
      <c r="Y33" s="33" t="s">
        <v>653</v>
      </c>
      <c r="Z33" s="316"/>
      <c r="AA33" s="33" t="s">
        <v>525</v>
      </c>
      <c r="AB33" s="33" t="s">
        <v>632</v>
      </c>
      <c r="AC33" s="33" t="s">
        <v>654</v>
      </c>
      <c r="AD33" s="33"/>
      <c r="AE33" s="33" t="s">
        <v>632</v>
      </c>
      <c r="AF33" s="33" t="s">
        <v>653</v>
      </c>
      <c r="AG33" s="66"/>
      <c r="AH33" s="33" t="s">
        <v>525</v>
      </c>
      <c r="AI33" s="33" t="s">
        <v>632</v>
      </c>
      <c r="AJ33" s="33" t="s">
        <v>654</v>
      </c>
      <c r="AK33" s="33"/>
      <c r="AL33" s="33" t="s">
        <v>632</v>
      </c>
      <c r="AM33" s="33" t="s">
        <v>653</v>
      </c>
      <c r="AN33" s="69" t="s">
        <v>662</v>
      </c>
      <c r="AO33" s="69" t="s">
        <v>465</v>
      </c>
      <c r="AP33" s="69" t="s">
        <v>447</v>
      </c>
      <c r="AQ33" s="69" t="s">
        <v>630</v>
      </c>
      <c r="AR33" s="69" t="s">
        <v>663</v>
      </c>
      <c r="AS33" s="69" t="s">
        <v>637</v>
      </c>
      <c r="AT33" s="69" t="s">
        <v>638</v>
      </c>
      <c r="AU33" s="69" t="s">
        <v>639</v>
      </c>
      <c r="AV33" s="69" t="s">
        <v>664</v>
      </c>
      <c r="AW33" s="69" t="s">
        <v>665</v>
      </c>
      <c r="AX33" s="69" t="s">
        <v>639</v>
      </c>
      <c r="AY33" s="69" t="s">
        <v>640</v>
      </c>
      <c r="AZ33" s="69" t="s">
        <v>641</v>
      </c>
      <c r="BA33" s="69" t="s">
        <v>639</v>
      </c>
      <c r="BB33" s="69" t="s">
        <v>666</v>
      </c>
      <c r="BC33" s="69" t="s">
        <v>667</v>
      </c>
      <c r="BD33" s="69" t="s">
        <v>639</v>
      </c>
      <c r="BE33" s="69" t="s">
        <v>642</v>
      </c>
      <c r="BF33" s="69" t="s">
        <v>643</v>
      </c>
      <c r="BG33" s="69" t="s">
        <v>639</v>
      </c>
      <c r="BH33" s="69" t="s">
        <v>669</v>
      </c>
      <c r="BI33" s="69" t="s">
        <v>668</v>
      </c>
      <c r="BJ33" s="69" t="s">
        <v>639</v>
      </c>
      <c r="BK33" s="69" t="s">
        <v>644</v>
      </c>
      <c r="BL33" s="69" t="s">
        <v>645</v>
      </c>
      <c r="BM33" s="69" t="s">
        <v>639</v>
      </c>
      <c r="BN33" s="69" t="s">
        <v>670</v>
      </c>
      <c r="BO33" s="69" t="s">
        <v>671</v>
      </c>
      <c r="BP33" s="69" t="s">
        <v>639</v>
      </c>
      <c r="BQ33" s="69" t="s">
        <v>646</v>
      </c>
      <c r="BR33" s="16" t="str">
        <f t="shared" si="0"/>
        <v>{ "uniqueNo" : 28, "actionId" : 3, "actionName" : "VEGG COLLECTION", "burnerNo" : 2, "rackOrLiquid" : 1, "burner1ParllelActions" : [1, 2, 4, 5, 7, 8, 9, 10, 11, 12, 13, 14, 15, 16, 17], "burner1parllelActionsWithLimitations" : { "actionIds" : [3, 6],"VEGG COLLECTION" : [17, 18, 19, 20, 21, 22, 23, 24, 25, 26, 27, 28, 29, 30, 31, 32], "VEGG PICKUP" : [17, 18, 19, 20, 21, 22, 23, 24, 25, 26, 27, 28, 29, 30, 31, 32]}, "burner1excludedActions" : [], "burner1excludedActionsWithLimitations" : { "actionIds" : [3, 6],"VEGG COLLECTION" : [1, 2, 3, 4, 5, 6, 7, 8, 9, 10, 11, 12, 13, 14, 15, 16], "VEGG PICKUP" : [1, 2, 3, 4, 5, 6, 7, 8, 9, 10, 11, 12, 13, 14, 15, 16]}, "burner2ParllelActions" : [1, 2, 4, 5, 7, 8, 9, 10, 11, 12, 13, 14, 15, 16, 17], "burner2parllelActionsWithLimitations" : { "actionIds" : [3, 6],"VEGG COLLECTION" : [17, 18, 19, 20, 21, 22, 23, 24, 25, 26, 27, 28, 29, 30, 31, 32], "VEGG PICKUP" : [17, 18, 19, 20, 21, 22, 23, 24, 25, 26, 27, 28, 29, 30, 31, 32]}, "burner2excludedActions" : [], "burner2excludedActionsWithLimitations" : { "actionIds" : [3, 6],"VEGG COLLECTION" : [1, 2, 3, 4, 5, 6, 7, 8, 9, 10, 11, 12, 13, 14, 15, 16], "VEGG PICKUP" : [1, 2, 3, 4, 5, 6, 7, 8, 9, 10, 11, 12, 13, 14, 15, 16]}, "burner3ParllelActions" : [1, 2, 4, 5, 7, 8, 9, 10, 11, 12, 13, 14, 15, 16, 17], "burner3parllelActionsWithLimitations" : { "actionIds" : [3, 6],"VEGG COLLECTION" : [17, 18, 19, 20, 21, 22, 23, 24, 25, 26, 27, 28, 29, 30, 31, 32], "VEGG PICKUP" : [17, 18, 19, 20, 21, 22, 23, 24, 25, 26, 27, 28, 29, 30, 31, 32]}, "burner3excludedActions" : [], "burner3excludedActionsWithLimitations" : { "actionIds" : [3, 6],"VEGG COLLECTION" : [1, 2, 3, 4, 5, 6, 7, 8, 9, 10, 11, 12, 13, 14, 15, 16], "VEGG PICKUP" : [1, 2, 3, 4, 5, 6, 7, 8, 9, 10, 11, 12, 13, 14, 15, 16]}, "burner4ParllelActions" : [1, 2, 4, 5, 7, 8, 9, 10, 11, 12, 13, 14, 15, 16, 17], "burner4parllelActionsWithLimitations" : { "actionIds" : [3, 6],"VEGG COLLECTION" : [17, 18, 19, 20, 21, 22, 23, 24, 25, 26, 27, 28, 29, 30, 31, 32], "VEGG PICKUP" : [17, 18, 19, 20, 21, 22, 23, 24, 25, 26, 27, 28, 29, 30, 31, 32]}, "burner4excludedActions" : [], "burner4excludedActionsWithLimitations" : { "actionIds" : [3, 6],"VEGG COLLECTION" : [1, 2, 3, 4, 5, 6, 7, 8, 9, 10, 11, 12, 13, 14, 15, 16], "VEGG PICKUP" : [1, 2, 3, 4, 5, 6, 7, 8, 9, 10, 11, 12, 13, 14, 15, 16]} }</v>
      </c>
    </row>
    <row r="34" spans="1:70">
      <c r="A34" s="33">
        <v>29</v>
      </c>
      <c r="B34" s="33">
        <v>3</v>
      </c>
      <c r="C34" s="33" t="s">
        <v>481</v>
      </c>
      <c r="D34" s="71">
        <v>2</v>
      </c>
      <c r="E34" s="71">
        <v>2</v>
      </c>
      <c r="F34" s="33" t="s">
        <v>523</v>
      </c>
      <c r="G34" s="332"/>
      <c r="H34" s="34" t="s">
        <v>524</v>
      </c>
      <c r="I34" s="34" t="s">
        <v>608</v>
      </c>
      <c r="J34" s="34" t="s">
        <v>55</v>
      </c>
      <c r="K34" s="34" t="s">
        <v>524</v>
      </c>
      <c r="L34" s="316"/>
      <c r="M34" s="33" t="s">
        <v>525</v>
      </c>
      <c r="N34" s="33" t="s">
        <v>632</v>
      </c>
      <c r="O34" s="33" t="s">
        <v>653</v>
      </c>
      <c r="P34" s="33"/>
      <c r="Q34" s="33" t="s">
        <v>632</v>
      </c>
      <c r="R34" s="33" t="s">
        <v>654</v>
      </c>
      <c r="S34" s="66"/>
      <c r="T34" s="33" t="s">
        <v>525</v>
      </c>
      <c r="U34" s="33" t="s">
        <v>632</v>
      </c>
      <c r="V34" s="33" t="s">
        <v>653</v>
      </c>
      <c r="W34" s="33"/>
      <c r="X34" s="33" t="s">
        <v>632</v>
      </c>
      <c r="Y34" s="33" t="s">
        <v>654</v>
      </c>
      <c r="Z34" s="316"/>
      <c r="AA34" s="33" t="s">
        <v>525</v>
      </c>
      <c r="AB34" s="33" t="s">
        <v>632</v>
      </c>
      <c r="AC34" s="33" t="s">
        <v>653</v>
      </c>
      <c r="AD34" s="33"/>
      <c r="AE34" s="33" t="s">
        <v>632</v>
      </c>
      <c r="AF34" s="33" t="s">
        <v>654</v>
      </c>
      <c r="AG34" s="66"/>
      <c r="AH34" s="33" t="s">
        <v>525</v>
      </c>
      <c r="AI34" s="33" t="s">
        <v>632</v>
      </c>
      <c r="AJ34" s="33" t="s">
        <v>653</v>
      </c>
      <c r="AK34" s="33"/>
      <c r="AL34" s="33" t="s">
        <v>632</v>
      </c>
      <c r="AM34" s="33" t="s">
        <v>654</v>
      </c>
      <c r="AN34" s="69" t="s">
        <v>662</v>
      </c>
      <c r="AO34" s="69" t="s">
        <v>465</v>
      </c>
      <c r="AP34" s="69" t="s">
        <v>447</v>
      </c>
      <c r="AQ34" s="69" t="s">
        <v>630</v>
      </c>
      <c r="AR34" s="69" t="s">
        <v>663</v>
      </c>
      <c r="AS34" s="69" t="s">
        <v>637</v>
      </c>
      <c r="AT34" s="69" t="s">
        <v>638</v>
      </c>
      <c r="AU34" s="69" t="s">
        <v>639</v>
      </c>
      <c r="AV34" s="69" t="s">
        <v>664</v>
      </c>
      <c r="AW34" s="69" t="s">
        <v>665</v>
      </c>
      <c r="AX34" s="69" t="s">
        <v>639</v>
      </c>
      <c r="AY34" s="69" t="s">
        <v>640</v>
      </c>
      <c r="AZ34" s="69" t="s">
        <v>641</v>
      </c>
      <c r="BA34" s="69" t="s">
        <v>639</v>
      </c>
      <c r="BB34" s="69" t="s">
        <v>666</v>
      </c>
      <c r="BC34" s="69" t="s">
        <v>667</v>
      </c>
      <c r="BD34" s="69" t="s">
        <v>639</v>
      </c>
      <c r="BE34" s="69" t="s">
        <v>642</v>
      </c>
      <c r="BF34" s="69" t="s">
        <v>643</v>
      </c>
      <c r="BG34" s="69" t="s">
        <v>639</v>
      </c>
      <c r="BH34" s="69" t="s">
        <v>669</v>
      </c>
      <c r="BI34" s="69" t="s">
        <v>668</v>
      </c>
      <c r="BJ34" s="69" t="s">
        <v>639</v>
      </c>
      <c r="BK34" s="69" t="s">
        <v>644</v>
      </c>
      <c r="BL34" s="69" t="s">
        <v>645</v>
      </c>
      <c r="BM34" s="69" t="s">
        <v>639</v>
      </c>
      <c r="BN34" s="69" t="s">
        <v>670</v>
      </c>
      <c r="BO34" s="69" t="s">
        <v>671</v>
      </c>
      <c r="BP34" s="69" t="s">
        <v>639</v>
      </c>
      <c r="BQ34" s="69" t="s">
        <v>646</v>
      </c>
      <c r="BR34" s="16" t="str">
        <f t="shared" si="0"/>
        <v>{ "uniqueNo" : 29, "actionId" : 3, "actionName" : "VEGG COLLECTION", "burnerNo" : 2, "rackOrLiquid" : 2, "burner1ParllelActions" : [1, 2, 4, 5, 7, 8, 9, 10, 11, 12, 13, 14, 15, 16, 17], "burner1parllelActionsWithLimitations" : { "actionIds" : [3, 6],"VEGG COLLECTION" : [1, 2, 3, 4, 5, 6, 7, 8, 9, 10, 11, 12, 13, 14, 15, 16], "VEGG PICKUP" : [1, 2, 3, 4, 5, 6, 7, 8, 9, 10, 11, 12, 13, 14, 15, 16]}, "burner1excludedActions" : [], "burner1excludedActionsWithLimitations" : { "actionIds" : [3, 6],"VEGG COLLECTION" : [17, 18, 19, 20, 21, 22, 23, 24, 25, 26, 27, 28, 29, 30, 31, 32], "VEGG PICKUP" : [17, 18, 19, 20, 21, 22, 23, 24, 25, 26, 27, 28, 29, 30, 31, 32]}, "burner2ParllelActions" : [1, 2, 4, 5, 7, 8, 9, 10, 11, 12, 13, 14, 15, 16, 17], "burner2parllelActionsWithLimitations" : { "actionIds" : [3, 6],"VEGG COLLECTION" : [1, 2, 3, 4, 5, 6, 7, 8, 9, 10, 11, 12, 13, 14, 15, 16], "VEGG PICKUP" : [1, 2, 3, 4, 5, 6, 7, 8, 9, 10, 11, 12, 13, 14, 15, 16]}, "burner2excludedActions" : [], "burner2excludedActionsWithLimitations" : { "actionIds" : [3, 6],"VEGG COLLECTION" : [17, 18, 19, 20, 21, 22, 23, 24, 25, 26, 27, 28, 29, 30, 31, 32], "VEGG PICKUP" : [17, 18, 19, 20, 21, 22, 23, 24, 25, 26, 27, 28, 29, 30, 31, 32]}, "burner3ParllelActions" : [1, 2, 4, 5, 7, 8, 9, 10, 11, 12, 13, 14, 15, 16, 17], "burner3parllelActionsWithLimitations" : { "actionIds" : [3, 6],"VEGG COLLECTION" : [1, 2, 3, 4, 5, 6, 7, 8, 9, 10, 11, 12, 13, 14, 15, 16], "VEGG PICKUP" : [1, 2, 3, 4, 5, 6, 7, 8, 9, 10, 11, 12, 13, 14, 15, 16]}, "burner3excludedActions" : [], "burner3excludedActionsWithLimitations" : { "actionIds" : [3, 6],"VEGG COLLECTION" : [17, 18, 19, 20, 21, 22, 23, 24, 25, 26, 27, 28, 29, 30, 31, 32], "VEGG PICKUP" : [17, 18, 19, 20, 21, 22, 23, 24, 25, 26, 27, 28, 29, 30, 31, 32]}, "burner4ParllelActions" : [1, 2, 4, 5, 7, 8, 9, 10, 11, 12, 13, 14, 15, 16, 17], "burner4parllelActionsWithLimitations" : { "actionIds" : [3, 6],"VEGG COLLECTION" : [1, 2, 3, 4, 5, 6, 7, 8, 9, 10, 11, 12, 13, 14, 15, 16], "VEGG PICKUP" : [1, 2, 3, 4, 5, 6, 7, 8, 9, 10, 11, 12, 13, 14, 15, 16]}, "burner4excludedActions" : [], "burner4excludedActionsWithLimitations" : { "actionIds" : [3, 6],"VEGG COLLECTION" : [17, 18, 19, 20, 21, 22, 23, 24, 25, 26, 27, 28, 29, 30, 31, 32], "VEGG PICKUP" : [17, 18, 19, 20, 21, 22, 23, 24, 25, 26, 27, 28, 29, 30, 31, 32]} }</v>
      </c>
    </row>
    <row r="35" spans="1:70">
      <c r="A35" s="33">
        <v>30</v>
      </c>
      <c r="B35" s="33">
        <v>4</v>
      </c>
      <c r="C35" s="33" t="s">
        <v>204</v>
      </c>
      <c r="D35" s="71">
        <v>2</v>
      </c>
      <c r="E35" s="71">
        <v>1</v>
      </c>
      <c r="F35" s="33" t="s">
        <v>528</v>
      </c>
      <c r="G35" s="332"/>
      <c r="H35" s="34" t="s">
        <v>524</v>
      </c>
      <c r="I35" s="34" t="s">
        <v>609</v>
      </c>
      <c r="J35" s="34" t="s">
        <v>524</v>
      </c>
      <c r="K35" s="34" t="s">
        <v>55</v>
      </c>
      <c r="L35" s="316"/>
      <c r="M35" s="33" t="s">
        <v>529</v>
      </c>
      <c r="N35" s="33" t="s">
        <v>634</v>
      </c>
      <c r="O35" s="33" t="s">
        <v>655</v>
      </c>
      <c r="P35" s="33"/>
      <c r="Q35" s="33" t="s">
        <v>634</v>
      </c>
      <c r="R35" s="33" t="s">
        <v>656</v>
      </c>
      <c r="S35" s="66"/>
      <c r="T35" s="33" t="s">
        <v>529</v>
      </c>
      <c r="U35" s="33" t="s">
        <v>634</v>
      </c>
      <c r="V35" s="33" t="s">
        <v>655</v>
      </c>
      <c r="W35" s="33"/>
      <c r="X35" s="33" t="s">
        <v>634</v>
      </c>
      <c r="Y35" s="33" t="s">
        <v>656</v>
      </c>
      <c r="Z35" s="316"/>
      <c r="AA35" s="33" t="s">
        <v>529</v>
      </c>
      <c r="AB35" s="33" t="s">
        <v>634</v>
      </c>
      <c r="AC35" s="33" t="s">
        <v>655</v>
      </c>
      <c r="AD35" s="33"/>
      <c r="AE35" s="33" t="s">
        <v>634</v>
      </c>
      <c r="AF35" s="33" t="s">
        <v>656</v>
      </c>
      <c r="AG35" s="66"/>
      <c r="AH35" s="33" t="s">
        <v>529</v>
      </c>
      <c r="AI35" s="33" t="s">
        <v>634</v>
      </c>
      <c r="AJ35" s="33" t="s">
        <v>655</v>
      </c>
      <c r="AK35" s="33"/>
      <c r="AL35" s="33" t="s">
        <v>634</v>
      </c>
      <c r="AM35" s="33" t="s">
        <v>656</v>
      </c>
      <c r="AN35" s="69" t="s">
        <v>662</v>
      </c>
      <c r="AO35" s="69" t="s">
        <v>465</v>
      </c>
      <c r="AP35" s="69" t="s">
        <v>447</v>
      </c>
      <c r="AQ35" s="69" t="s">
        <v>630</v>
      </c>
      <c r="AR35" s="69" t="s">
        <v>663</v>
      </c>
      <c r="AS35" s="69" t="s">
        <v>637</v>
      </c>
      <c r="AT35" s="69" t="s">
        <v>638</v>
      </c>
      <c r="AU35" s="69" t="s">
        <v>639</v>
      </c>
      <c r="AV35" s="69" t="s">
        <v>664</v>
      </c>
      <c r="AW35" s="69" t="s">
        <v>665</v>
      </c>
      <c r="AX35" s="69" t="s">
        <v>639</v>
      </c>
      <c r="AY35" s="69" t="s">
        <v>640</v>
      </c>
      <c r="AZ35" s="69" t="s">
        <v>641</v>
      </c>
      <c r="BA35" s="69" t="s">
        <v>639</v>
      </c>
      <c r="BB35" s="69" t="s">
        <v>666</v>
      </c>
      <c r="BC35" s="69" t="s">
        <v>667</v>
      </c>
      <c r="BD35" s="69" t="s">
        <v>639</v>
      </c>
      <c r="BE35" s="69" t="s">
        <v>642</v>
      </c>
      <c r="BF35" s="69" t="s">
        <v>643</v>
      </c>
      <c r="BG35" s="69" t="s">
        <v>639</v>
      </c>
      <c r="BH35" s="69" t="s">
        <v>669</v>
      </c>
      <c r="BI35" s="69" t="s">
        <v>668</v>
      </c>
      <c r="BJ35" s="69" t="s">
        <v>639</v>
      </c>
      <c r="BK35" s="69" t="s">
        <v>644</v>
      </c>
      <c r="BL35" s="69" t="s">
        <v>645</v>
      </c>
      <c r="BM35" s="69" t="s">
        <v>639</v>
      </c>
      <c r="BN35" s="69" t="s">
        <v>670</v>
      </c>
      <c r="BO35" s="69" t="s">
        <v>671</v>
      </c>
      <c r="BP35" s="69" t="s">
        <v>639</v>
      </c>
      <c r="BQ35" s="69" t="s">
        <v>646</v>
      </c>
      <c r="BR35" s="16" t="str">
        <f t="shared" si="0"/>
        <v>{ "uniqueNo" : 30, "actionId" : 4, "actionName" : "SPICE COLLECTION", "burnerNo" : 2, "rackOrLiquid" : 1, "burner1ParllelActions" : [1, 2, 3, 5, 6, 8, 9, 10, 11, 12, 13, 14, 15, 16, 17], "burner1parllelActionsWithLimitations" : { "actionIds" : [4, 7],"SPICE COLLECTION" : [17, 18, 19, 20, 21, 22, 23, 24, 25, 26, 27, 28, 29, 30, 31, 32], "SPICE PICKUP" : [17, 18, 19, 20, 21, 22, 23, 24, 25, 26, 27, 28, 29, 30, 31, 32]}, "burner1excludedActions" : [], "burner1excludedActionsWithLimitations" : { "actionIds" : [4, 7],"SPICE COLLECTION" : [1, 2, 3, 4, 5, 6, 7, 8, 9, 10, 11, 12, 13, 14, 15, 16], "SPICE PICKUP" : [1, 2, 3, 4, 5, 6, 7, 8, 9, 10, 11, 12, 13, 14, 15, 16]}, "burner2ParllelActions" : [1, 2, 3, 5, 6, 8, 9, 10, 11, 12, 13, 14, 15, 16, 17], "burner2parllelActionsWithLimitations" : { "actionIds" : [4, 7],"SPICE COLLECTION" : [17, 18, 19, 20, 21, 22, 23, 24, 25, 26, 27, 28, 29, 30, 31, 32], "SPICE PICKUP" : [17, 18, 19, 20, 21, 22, 23, 24, 25, 26, 27, 28, 29, 30, 31, 32]}, "burner2excludedActions" : [], "burner2excludedActionsWithLimitations" : { "actionIds" : [4, 7],"SPICE COLLECTION" : [1, 2, 3, 4, 5, 6, 7, 8, 9, 10, 11, 12, 13, 14, 15, 16], "SPICE PICKUP" : [1, 2, 3, 4, 5, 6, 7, 8, 9, 10, 11, 12, 13, 14, 15, 16]}, "burner3ParllelActions" : [1, 2, 3, 5, 6, 8, 9, 10, 11, 12, 13, 14, 15, 16, 17], "burner3parllelActionsWithLimitations" : { "actionIds" : [4, 7],"SPICE COLLECTION" : [17, 18, 19, 20, 21, 22, 23, 24, 25, 26, 27, 28, 29, 30, 31, 32], "SPICE PICKUP" : [17, 18, 19, 20, 21, 22, 23, 24, 25, 26, 27, 28, 29, 30, 31, 32]}, "burner3excludedActions" : [], "burner3excludedActionsWithLimitations" : { "actionIds" : [4, 7],"SPICE COLLECTION" : [1, 2, 3, 4, 5, 6, 7, 8, 9, 10, 11, 12, 13, 14, 15, 16], "SPICE PICKUP" : [1, 2, 3, 4, 5, 6, 7, 8, 9, 10, 11, 12, 13, 14, 15, 16]}, "burner4ParllelActions" : [1, 2, 3, 5, 6, 8, 9, 10, 11, 12, 13, 14, 15, 16, 17], "burner4parllelActionsWithLimitations" : { "actionIds" : [4, 7],"SPICE COLLECTION" : [17, 18, 19, 20, 21, 22, 23, 24, 25, 26, 27, 28, 29, 30, 31, 32], "SPICE PICKUP" : [17, 18, 19, 20, 21, 22, 23, 24, 25, 26, 27, 28, 29, 30, 31, 32]}, "burner4excludedActions" : [], "burner4excludedActionsWithLimitations" : { "actionIds" : [4, 7],"SPICE COLLECTION" : [1, 2, 3, 4, 5, 6, 7, 8, 9, 10, 11, 12, 13, 14, 15, 16], "SPICE PICKUP" : [1, 2, 3, 4, 5, 6, 7, 8, 9, 10, 11, 12, 13, 14, 15, 16]} }</v>
      </c>
    </row>
    <row r="36" spans="1:70">
      <c r="A36" s="33">
        <v>31</v>
      </c>
      <c r="B36" s="33">
        <v>4</v>
      </c>
      <c r="C36" s="33" t="s">
        <v>204</v>
      </c>
      <c r="D36" s="71">
        <v>2</v>
      </c>
      <c r="E36" s="71">
        <v>2</v>
      </c>
      <c r="F36" s="33" t="s">
        <v>528</v>
      </c>
      <c r="G36" s="332"/>
      <c r="H36" s="34" t="s">
        <v>524</v>
      </c>
      <c r="I36" s="34" t="s">
        <v>610</v>
      </c>
      <c r="J36" s="34" t="s">
        <v>55</v>
      </c>
      <c r="K36" s="34" t="s">
        <v>524</v>
      </c>
      <c r="L36" s="316"/>
      <c r="M36" s="33" t="s">
        <v>529</v>
      </c>
      <c r="N36" s="33" t="s">
        <v>634</v>
      </c>
      <c r="O36" s="33" t="s">
        <v>656</v>
      </c>
      <c r="P36" s="33"/>
      <c r="Q36" s="33" t="s">
        <v>634</v>
      </c>
      <c r="R36" s="33" t="s">
        <v>655</v>
      </c>
      <c r="S36" s="66"/>
      <c r="T36" s="33" t="s">
        <v>529</v>
      </c>
      <c r="U36" s="33" t="s">
        <v>634</v>
      </c>
      <c r="V36" s="33" t="s">
        <v>656</v>
      </c>
      <c r="W36" s="33"/>
      <c r="X36" s="33" t="s">
        <v>634</v>
      </c>
      <c r="Y36" s="33" t="s">
        <v>655</v>
      </c>
      <c r="Z36" s="316"/>
      <c r="AA36" s="33" t="s">
        <v>529</v>
      </c>
      <c r="AB36" s="33" t="s">
        <v>634</v>
      </c>
      <c r="AC36" s="33" t="s">
        <v>656</v>
      </c>
      <c r="AD36" s="33"/>
      <c r="AE36" s="33" t="s">
        <v>634</v>
      </c>
      <c r="AF36" s="33" t="s">
        <v>655</v>
      </c>
      <c r="AG36" s="66"/>
      <c r="AH36" s="33" t="s">
        <v>529</v>
      </c>
      <c r="AI36" s="33" t="s">
        <v>634</v>
      </c>
      <c r="AJ36" s="33" t="s">
        <v>656</v>
      </c>
      <c r="AK36" s="33"/>
      <c r="AL36" s="33" t="s">
        <v>634</v>
      </c>
      <c r="AM36" s="33" t="s">
        <v>655</v>
      </c>
      <c r="AN36" s="69" t="s">
        <v>662</v>
      </c>
      <c r="AO36" s="69" t="s">
        <v>465</v>
      </c>
      <c r="AP36" s="69" t="s">
        <v>447</v>
      </c>
      <c r="AQ36" s="69" t="s">
        <v>630</v>
      </c>
      <c r="AR36" s="69" t="s">
        <v>663</v>
      </c>
      <c r="AS36" s="69" t="s">
        <v>637</v>
      </c>
      <c r="AT36" s="69" t="s">
        <v>638</v>
      </c>
      <c r="AU36" s="69" t="s">
        <v>639</v>
      </c>
      <c r="AV36" s="69" t="s">
        <v>664</v>
      </c>
      <c r="AW36" s="69" t="s">
        <v>665</v>
      </c>
      <c r="AX36" s="69" t="s">
        <v>639</v>
      </c>
      <c r="AY36" s="69" t="s">
        <v>640</v>
      </c>
      <c r="AZ36" s="69" t="s">
        <v>641</v>
      </c>
      <c r="BA36" s="69" t="s">
        <v>639</v>
      </c>
      <c r="BB36" s="69" t="s">
        <v>666</v>
      </c>
      <c r="BC36" s="69" t="s">
        <v>667</v>
      </c>
      <c r="BD36" s="69" t="s">
        <v>639</v>
      </c>
      <c r="BE36" s="69" t="s">
        <v>642</v>
      </c>
      <c r="BF36" s="69" t="s">
        <v>643</v>
      </c>
      <c r="BG36" s="69" t="s">
        <v>639</v>
      </c>
      <c r="BH36" s="69" t="s">
        <v>669</v>
      </c>
      <c r="BI36" s="69" t="s">
        <v>668</v>
      </c>
      <c r="BJ36" s="69" t="s">
        <v>639</v>
      </c>
      <c r="BK36" s="69" t="s">
        <v>644</v>
      </c>
      <c r="BL36" s="69" t="s">
        <v>645</v>
      </c>
      <c r="BM36" s="69" t="s">
        <v>639</v>
      </c>
      <c r="BN36" s="69" t="s">
        <v>670</v>
      </c>
      <c r="BO36" s="69" t="s">
        <v>671</v>
      </c>
      <c r="BP36" s="69" t="s">
        <v>639</v>
      </c>
      <c r="BQ36" s="69" t="s">
        <v>646</v>
      </c>
      <c r="BR36" s="16" t="str">
        <f t="shared" si="0"/>
        <v>{ "uniqueNo" : 31, "actionId" : 4, "actionName" : "SPICE COLLECTION", "burnerNo" : 2, "rackOrLiquid" : 2, "burner1ParllelActions" : [1, 2, 3, 5, 6, 8, 9, 10, 11, 12, 13, 14, 15, 16, 17], "burner1parllelActionsWithLimitations" : { "actionIds" : [4, 7],"SPICE COLLECTION" : [1, 2, 3, 4, 5, 6, 7, 8, 9, 10, 11, 12, 13, 14, 15, 16], "SPICE PICKUP" : [1, 2, 3, 4, 5, 6, 7, 8, 9, 10, 11, 12, 13, 14, 15, 16]}, "burner1excludedActions" : [], "burner1excludedActionsWithLimitations" : { "actionIds" : [4, 7],"SPICE COLLECTION" : [17, 18, 19, 20, 21, 22, 23, 24, 25, 26, 27, 28, 29, 30, 31, 32], "SPICE PICKUP" : [17, 18, 19, 20, 21, 22, 23, 24, 25, 26, 27, 28, 29, 30, 31, 32]}, "burner2ParllelActions" : [1, 2, 3, 5, 6, 8, 9, 10, 11, 12, 13, 14, 15, 16, 17], "burner2parllelActionsWithLimitations" : { "actionIds" : [4, 7],"SPICE COLLECTION" : [1, 2, 3, 4, 5, 6, 7, 8, 9, 10, 11, 12, 13, 14, 15, 16], "SPICE PICKUP" : [1, 2, 3, 4, 5, 6, 7, 8, 9, 10, 11, 12, 13, 14, 15, 16]}, "burner2excludedActions" : [], "burner2excludedActionsWithLimitations" : { "actionIds" : [4, 7],"SPICE COLLECTION" : [17, 18, 19, 20, 21, 22, 23, 24, 25, 26, 27, 28, 29, 30, 31, 32], "SPICE PICKUP" : [17, 18, 19, 20, 21, 22, 23, 24, 25, 26, 27, 28, 29, 30, 31, 32]}, "burner3ParllelActions" : [1, 2, 3, 5, 6, 8, 9, 10, 11, 12, 13, 14, 15, 16, 17], "burner3parllelActionsWithLimitations" : { "actionIds" : [4, 7],"SPICE COLLECTION" : [1, 2, 3, 4, 5, 6, 7, 8, 9, 10, 11, 12, 13, 14, 15, 16], "SPICE PICKUP" : [1, 2, 3, 4, 5, 6, 7, 8, 9, 10, 11, 12, 13, 14, 15, 16]}, "burner3excludedActions" : [], "burner3excludedActionsWithLimitations" : { "actionIds" : [4, 7],"SPICE COLLECTION" : [17, 18, 19, 20, 21, 22, 23, 24, 25, 26, 27, 28, 29, 30, 31, 32], "SPICE PICKUP" : [17, 18, 19, 20, 21, 22, 23, 24, 25, 26, 27, 28, 29, 30, 31, 32]}, "burner4ParllelActions" : [1, 2, 3, 5, 6, 8, 9, 10, 11, 12, 13, 14, 15, 16, 17], "burner4parllelActionsWithLimitations" : { "actionIds" : [4, 7],"SPICE COLLECTION" : [1, 2, 3, 4, 5, 6, 7, 8, 9, 10, 11, 12, 13, 14, 15, 16], "SPICE PICKUP" : [1, 2, 3, 4, 5, 6, 7, 8, 9, 10, 11, 12, 13, 14, 15, 16]}, "burner4excludedActions" : [], "burner4excludedActionsWithLimitations" : { "actionIds" : [4, 7],"SPICE COLLECTION" : [17, 18, 19, 20, 21, 22, 23, 24, 25, 26, 27, 28, 29, 30, 31, 32], "SPICE PICKUP" : [17, 18, 19, 20, 21, 22, 23, 24, 25, 26, 27, 28, 29, 30, 31, 32]} }</v>
      </c>
    </row>
    <row r="37" spans="1:70">
      <c r="A37" s="33">
        <v>32</v>
      </c>
      <c r="B37" s="33">
        <v>5</v>
      </c>
      <c r="C37" s="33" t="s">
        <v>205</v>
      </c>
      <c r="D37" s="71">
        <v>2</v>
      </c>
      <c r="E37" s="71">
        <v>1</v>
      </c>
      <c r="F37" s="33" t="s">
        <v>532</v>
      </c>
      <c r="G37" s="332"/>
      <c r="H37" s="34" t="s">
        <v>524</v>
      </c>
      <c r="I37" s="34" t="s">
        <v>611</v>
      </c>
      <c r="J37" s="34" t="s">
        <v>524</v>
      </c>
      <c r="K37" s="34" t="s">
        <v>55</v>
      </c>
      <c r="L37" s="316"/>
      <c r="M37" s="33" t="s">
        <v>533</v>
      </c>
      <c r="N37" s="33" t="s">
        <v>635</v>
      </c>
      <c r="O37" s="33" t="s">
        <v>657</v>
      </c>
      <c r="P37" s="33"/>
      <c r="Q37" s="33" t="s">
        <v>635</v>
      </c>
      <c r="R37" s="33" t="s">
        <v>658</v>
      </c>
      <c r="S37" s="66"/>
      <c r="T37" s="33" t="s">
        <v>533</v>
      </c>
      <c r="U37" s="33" t="s">
        <v>635</v>
      </c>
      <c r="V37" s="33" t="s">
        <v>657</v>
      </c>
      <c r="W37" s="33"/>
      <c r="X37" s="33" t="s">
        <v>635</v>
      </c>
      <c r="Y37" s="33" t="s">
        <v>658</v>
      </c>
      <c r="Z37" s="316"/>
      <c r="AA37" s="33" t="s">
        <v>533</v>
      </c>
      <c r="AB37" s="33" t="s">
        <v>635</v>
      </c>
      <c r="AC37" s="33" t="s">
        <v>657</v>
      </c>
      <c r="AD37" s="33"/>
      <c r="AE37" s="33" t="s">
        <v>635</v>
      </c>
      <c r="AF37" s="33" t="s">
        <v>658</v>
      </c>
      <c r="AG37" s="66"/>
      <c r="AH37" s="33" t="s">
        <v>533</v>
      </c>
      <c r="AI37" s="33" t="s">
        <v>635</v>
      </c>
      <c r="AJ37" s="33" t="s">
        <v>657</v>
      </c>
      <c r="AK37" s="33"/>
      <c r="AL37" s="33" t="s">
        <v>635</v>
      </c>
      <c r="AM37" s="33" t="s">
        <v>658</v>
      </c>
      <c r="AN37" s="69" t="s">
        <v>662</v>
      </c>
      <c r="AO37" s="69" t="s">
        <v>465</v>
      </c>
      <c r="AP37" s="69" t="s">
        <v>447</v>
      </c>
      <c r="AQ37" s="69" t="s">
        <v>630</v>
      </c>
      <c r="AR37" s="69" t="s">
        <v>663</v>
      </c>
      <c r="AS37" s="69" t="s">
        <v>637</v>
      </c>
      <c r="AT37" s="69" t="s">
        <v>638</v>
      </c>
      <c r="AU37" s="69" t="s">
        <v>639</v>
      </c>
      <c r="AV37" s="69" t="s">
        <v>664</v>
      </c>
      <c r="AW37" s="69" t="s">
        <v>665</v>
      </c>
      <c r="AX37" s="69" t="s">
        <v>639</v>
      </c>
      <c r="AY37" s="69" t="s">
        <v>640</v>
      </c>
      <c r="AZ37" s="69" t="s">
        <v>641</v>
      </c>
      <c r="BA37" s="69" t="s">
        <v>639</v>
      </c>
      <c r="BB37" s="69" t="s">
        <v>666</v>
      </c>
      <c r="BC37" s="69" t="s">
        <v>667</v>
      </c>
      <c r="BD37" s="69" t="s">
        <v>639</v>
      </c>
      <c r="BE37" s="69" t="s">
        <v>642</v>
      </c>
      <c r="BF37" s="69" t="s">
        <v>643</v>
      </c>
      <c r="BG37" s="69" t="s">
        <v>639</v>
      </c>
      <c r="BH37" s="69" t="s">
        <v>669</v>
      </c>
      <c r="BI37" s="69" t="s">
        <v>668</v>
      </c>
      <c r="BJ37" s="69" t="s">
        <v>639</v>
      </c>
      <c r="BK37" s="69" t="s">
        <v>644</v>
      </c>
      <c r="BL37" s="69" t="s">
        <v>645</v>
      </c>
      <c r="BM37" s="69" t="s">
        <v>639</v>
      </c>
      <c r="BN37" s="69" t="s">
        <v>670</v>
      </c>
      <c r="BO37" s="69" t="s">
        <v>671</v>
      </c>
      <c r="BP37" s="69" t="s">
        <v>639</v>
      </c>
      <c r="BQ37" s="69" t="s">
        <v>646</v>
      </c>
      <c r="BR37" s="16" t="str">
        <f t="shared" si="0"/>
        <v>{ "uniqueNo" : 32, "actionId" : 5, "actionName" : "MEAT COLLECTION", "burnerNo" : 2, "rackOrLiquid" : 1, "burner1ParllelActions" : [1, 2, 3, 4, 6, 7, 9, 10, 11, 12, 13, 14, 15, 16, 17], "burner1parllelActionsWithLimitations" : { "actionIds" : [5, 8],"MEAT COLLECTION" : [7, 8, 9, 10, 11, 12], "MEAT PICKUP" : [7, 8, 9, 10, 11, 12]}, "burner1excludedActions" : [], "burner1excludedActionsWithLimitations" : { "actionIds" : [5, 8],"MEAT COLLECTION" : [1, 2, 3, 4, 5, 6], "MEAT PICKUP" : [1, 2, 3, 4, 5, 6]}, "burner2ParllelActions" : [1, 2, 3, 4, 6, 7, 9, 10, 11, 12, 13, 14, 15, 16, 17], "burner2parllelActionsWithLimitations" : { "actionIds" : [5, 8],"MEAT COLLECTION" : [7, 8, 9, 10, 11, 12], "MEAT PICKUP" : [7, 8, 9, 10, 11, 12]}, "burner2excludedActions" : [], "burner2excludedActionsWithLimitations" : { "actionIds" : [5, 8],"MEAT COLLECTION" : [1, 2, 3, 4, 5, 6], "MEAT PICKUP" : [1, 2, 3, 4, 5, 6]}, "burner3ParllelActions" : [1, 2, 3, 4, 6, 7, 9, 10, 11, 12, 13, 14, 15, 16, 17], "burner3parllelActionsWithLimitations" : { "actionIds" : [5, 8],"MEAT COLLECTION" : [7, 8, 9, 10, 11, 12], "MEAT PICKUP" : [7, 8, 9, 10, 11, 12]}, "burner3excludedActions" : [], "burner3excludedActionsWithLimitations" : { "actionIds" : [5, 8],"MEAT COLLECTION" : [1, 2, 3, 4, 5, 6], "MEAT PICKUP" : [1, 2, 3, 4, 5, 6]}, "burner4ParllelActions" : [1, 2, 3, 4, 6, 7, 9, 10, 11, 12, 13, 14, 15, 16, 17], "burner4parllelActionsWithLimitations" : { "actionIds" : [5, 8],"MEAT COLLECTION" : [7, 8, 9, 10, 11, 12], "MEAT PICKUP" : [7, 8, 9, 10, 11, 12]}, "burner4excludedActions" : [], "burner4excludedActionsWithLimitations" : { "actionIds" : [5, 8],"MEAT COLLECTION" : [1, 2, 3, 4, 5, 6], "MEAT PICKUP" : [1, 2, 3, 4, 5, 6]} }</v>
      </c>
    </row>
    <row r="38" spans="1:70">
      <c r="A38" s="33">
        <v>33</v>
      </c>
      <c r="B38" s="33">
        <v>5</v>
      </c>
      <c r="C38" s="33" t="s">
        <v>205</v>
      </c>
      <c r="D38" s="71">
        <v>2</v>
      </c>
      <c r="E38" s="71">
        <v>2</v>
      </c>
      <c r="F38" s="33" t="s">
        <v>532</v>
      </c>
      <c r="G38" s="332"/>
      <c r="H38" s="34" t="s">
        <v>524</v>
      </c>
      <c r="I38" s="34" t="s">
        <v>612</v>
      </c>
      <c r="J38" s="34" t="s">
        <v>55</v>
      </c>
      <c r="K38" s="34" t="s">
        <v>524</v>
      </c>
      <c r="L38" s="316"/>
      <c r="M38" s="33" t="s">
        <v>533</v>
      </c>
      <c r="N38" s="33" t="s">
        <v>635</v>
      </c>
      <c r="O38" s="33" t="s">
        <v>658</v>
      </c>
      <c r="P38" s="33"/>
      <c r="Q38" s="33" t="s">
        <v>635</v>
      </c>
      <c r="R38" s="33" t="s">
        <v>657</v>
      </c>
      <c r="S38" s="66"/>
      <c r="T38" s="33" t="s">
        <v>533</v>
      </c>
      <c r="U38" s="33" t="s">
        <v>635</v>
      </c>
      <c r="V38" s="33" t="s">
        <v>658</v>
      </c>
      <c r="W38" s="33"/>
      <c r="X38" s="33" t="s">
        <v>635</v>
      </c>
      <c r="Y38" s="33" t="s">
        <v>657</v>
      </c>
      <c r="Z38" s="316"/>
      <c r="AA38" s="33" t="s">
        <v>533</v>
      </c>
      <c r="AB38" s="33" t="s">
        <v>635</v>
      </c>
      <c r="AC38" s="33" t="s">
        <v>658</v>
      </c>
      <c r="AD38" s="33"/>
      <c r="AE38" s="33" t="s">
        <v>635</v>
      </c>
      <c r="AF38" s="33" t="s">
        <v>657</v>
      </c>
      <c r="AG38" s="66"/>
      <c r="AH38" s="33" t="s">
        <v>533</v>
      </c>
      <c r="AI38" s="33" t="s">
        <v>635</v>
      </c>
      <c r="AJ38" s="33" t="s">
        <v>658</v>
      </c>
      <c r="AK38" s="33"/>
      <c r="AL38" s="33" t="s">
        <v>635</v>
      </c>
      <c r="AM38" s="33" t="s">
        <v>657</v>
      </c>
      <c r="AN38" s="69" t="s">
        <v>662</v>
      </c>
      <c r="AO38" s="69" t="s">
        <v>465</v>
      </c>
      <c r="AP38" s="69" t="s">
        <v>447</v>
      </c>
      <c r="AQ38" s="69" t="s">
        <v>630</v>
      </c>
      <c r="AR38" s="69" t="s">
        <v>663</v>
      </c>
      <c r="AS38" s="69" t="s">
        <v>637</v>
      </c>
      <c r="AT38" s="69" t="s">
        <v>638</v>
      </c>
      <c r="AU38" s="69" t="s">
        <v>639</v>
      </c>
      <c r="AV38" s="69" t="s">
        <v>664</v>
      </c>
      <c r="AW38" s="69" t="s">
        <v>665</v>
      </c>
      <c r="AX38" s="69" t="s">
        <v>639</v>
      </c>
      <c r="AY38" s="69" t="s">
        <v>640</v>
      </c>
      <c r="AZ38" s="69" t="s">
        <v>641</v>
      </c>
      <c r="BA38" s="69" t="s">
        <v>639</v>
      </c>
      <c r="BB38" s="69" t="s">
        <v>666</v>
      </c>
      <c r="BC38" s="69" t="s">
        <v>667</v>
      </c>
      <c r="BD38" s="69" t="s">
        <v>639</v>
      </c>
      <c r="BE38" s="69" t="s">
        <v>642</v>
      </c>
      <c r="BF38" s="69" t="s">
        <v>643</v>
      </c>
      <c r="BG38" s="69" t="s">
        <v>639</v>
      </c>
      <c r="BH38" s="69" t="s">
        <v>669</v>
      </c>
      <c r="BI38" s="69" t="s">
        <v>668</v>
      </c>
      <c r="BJ38" s="69" t="s">
        <v>639</v>
      </c>
      <c r="BK38" s="69" t="s">
        <v>644</v>
      </c>
      <c r="BL38" s="69" t="s">
        <v>645</v>
      </c>
      <c r="BM38" s="69" t="s">
        <v>639</v>
      </c>
      <c r="BN38" s="69" t="s">
        <v>670</v>
      </c>
      <c r="BO38" s="69" t="s">
        <v>671</v>
      </c>
      <c r="BP38" s="69" t="s">
        <v>639</v>
      </c>
      <c r="BQ38" s="69" t="s">
        <v>646</v>
      </c>
      <c r="BR38" s="16" t="str">
        <f t="shared" si="0"/>
        <v>{ "uniqueNo" : 33, "actionId" : 5, "actionName" : "MEAT COLLECTION", "burnerNo" : 2, "rackOrLiquid" : 2, "burner1ParllelActions" : [1, 2, 3, 4, 6, 7, 9, 10, 11, 12, 13, 14, 15, 16, 17], "burner1parllelActionsWithLimitations" : { "actionIds" : [5, 8],"MEAT COLLECTION" : [1, 2, 3, 4, 5, 6], "MEAT PICKUP" : [1, 2, 3, 4, 5, 6]}, "burner1excludedActions" : [], "burner1excludedActionsWithLimitations" : { "actionIds" : [5, 8],"MEAT COLLECTION" : [7, 8, 9, 10, 11, 12], "MEAT PICKUP" : [7, 8, 9, 10, 11, 12]}, "burner2ParllelActions" : [1, 2, 3, 4, 6, 7, 9, 10, 11, 12, 13, 14, 15, 16, 17], "burner2parllelActionsWithLimitations" : { "actionIds" : [5, 8],"MEAT COLLECTION" : [1, 2, 3, 4, 5, 6], "MEAT PICKUP" : [1, 2, 3, 4, 5, 6]}, "burner2excludedActions" : [], "burner2excludedActionsWithLimitations" : { "actionIds" : [5, 8],"MEAT COLLECTION" : [7, 8, 9, 10, 11, 12], "MEAT PICKUP" : [7, 8, 9, 10, 11, 12]}, "burner3ParllelActions" : [1, 2, 3, 4, 6, 7, 9, 10, 11, 12, 13, 14, 15, 16, 17], "burner3parllelActionsWithLimitations" : { "actionIds" : [5, 8],"MEAT COLLECTION" : [1, 2, 3, 4, 5, 6], "MEAT PICKUP" : [1, 2, 3, 4, 5, 6]}, "burner3excludedActions" : [], "burner3excludedActionsWithLimitations" : { "actionIds" : [5, 8],"MEAT COLLECTION" : [7, 8, 9, 10, 11, 12], "MEAT PICKUP" : [7, 8, 9, 10, 11, 12]}, "burner4ParllelActions" : [1, 2, 3, 4, 6, 7, 9, 10, 11, 12, 13, 14, 15, 16, 17], "burner4parllelActionsWithLimitations" : { "actionIds" : [5, 8],"MEAT COLLECTION" : [1, 2, 3, 4, 5, 6], "MEAT PICKUP" : [1, 2, 3, 4, 5, 6]}, "burner4excludedActions" : [], "burner4excludedActionsWithLimitations" : { "actionIds" : [5, 8],"MEAT COLLECTION" : [7, 8, 9, 10, 11, 12], "MEAT PICKUP" : [7, 8, 9, 10, 11, 12]} }</v>
      </c>
    </row>
    <row r="39" spans="1:70">
      <c r="A39" s="35">
        <v>34</v>
      </c>
      <c r="B39" s="35">
        <v>6</v>
      </c>
      <c r="C39" s="35" t="s">
        <v>626</v>
      </c>
      <c r="D39" s="36">
        <v>2</v>
      </c>
      <c r="E39" s="36">
        <v>1</v>
      </c>
      <c r="F39" s="35" t="s">
        <v>534</v>
      </c>
      <c r="G39" s="333">
        <v>2</v>
      </c>
      <c r="H39" s="36" t="s">
        <v>55</v>
      </c>
      <c r="I39" s="37" t="s">
        <v>607</v>
      </c>
      <c r="J39" s="37" t="s">
        <v>524</v>
      </c>
      <c r="K39" s="37" t="s">
        <v>55</v>
      </c>
      <c r="L39" s="316"/>
      <c r="M39" s="35" t="s">
        <v>537</v>
      </c>
      <c r="N39" s="35">
        <v>3</v>
      </c>
      <c r="O39" s="35" t="s">
        <v>647</v>
      </c>
      <c r="P39" s="35" t="s">
        <v>563</v>
      </c>
      <c r="Q39" s="35">
        <v>3</v>
      </c>
      <c r="R39" s="35" t="s">
        <v>648</v>
      </c>
      <c r="S39" s="66"/>
      <c r="T39" s="35" t="s">
        <v>556</v>
      </c>
      <c r="U39" s="35">
        <v>3</v>
      </c>
      <c r="V39" s="35" t="s">
        <v>647</v>
      </c>
      <c r="W39" s="35" t="s">
        <v>566</v>
      </c>
      <c r="X39" s="35">
        <v>3</v>
      </c>
      <c r="Y39" s="35" t="s">
        <v>648</v>
      </c>
      <c r="Z39" s="316"/>
      <c r="AA39" s="35" t="s">
        <v>525</v>
      </c>
      <c r="AB39" s="35" t="s">
        <v>632</v>
      </c>
      <c r="AC39" s="35" t="s">
        <v>654</v>
      </c>
      <c r="AD39" s="35"/>
      <c r="AE39" s="35" t="s">
        <v>632</v>
      </c>
      <c r="AF39" s="35" t="s">
        <v>653</v>
      </c>
      <c r="AG39" s="66"/>
      <c r="AH39" s="35" t="s">
        <v>525</v>
      </c>
      <c r="AI39" s="35" t="s">
        <v>632</v>
      </c>
      <c r="AJ39" s="35" t="s">
        <v>654</v>
      </c>
      <c r="AK39" s="35"/>
      <c r="AL39" s="35" t="s">
        <v>632</v>
      </c>
      <c r="AM39" s="35" t="s">
        <v>653</v>
      </c>
      <c r="AN39" s="69" t="s">
        <v>662</v>
      </c>
      <c r="AO39" s="69" t="s">
        <v>465</v>
      </c>
      <c r="AP39" s="69" t="s">
        <v>447</v>
      </c>
      <c r="AQ39" s="69" t="s">
        <v>630</v>
      </c>
      <c r="AR39" s="69" t="s">
        <v>663</v>
      </c>
      <c r="AS39" s="69" t="s">
        <v>637</v>
      </c>
      <c r="AT39" s="69" t="s">
        <v>638</v>
      </c>
      <c r="AU39" s="69" t="s">
        <v>639</v>
      </c>
      <c r="AV39" s="69" t="s">
        <v>664</v>
      </c>
      <c r="AW39" s="69" t="s">
        <v>665</v>
      </c>
      <c r="AX39" s="69" t="s">
        <v>639</v>
      </c>
      <c r="AY39" s="69" t="s">
        <v>640</v>
      </c>
      <c r="AZ39" s="69" t="s">
        <v>641</v>
      </c>
      <c r="BA39" s="69" t="s">
        <v>639</v>
      </c>
      <c r="BB39" s="69" t="s">
        <v>666</v>
      </c>
      <c r="BC39" s="69" t="s">
        <v>667</v>
      </c>
      <c r="BD39" s="69" t="s">
        <v>639</v>
      </c>
      <c r="BE39" s="69" t="s">
        <v>642</v>
      </c>
      <c r="BF39" s="69" t="s">
        <v>643</v>
      </c>
      <c r="BG39" s="69" t="s">
        <v>639</v>
      </c>
      <c r="BH39" s="69" t="s">
        <v>669</v>
      </c>
      <c r="BI39" s="69" t="s">
        <v>668</v>
      </c>
      <c r="BJ39" s="69" t="s">
        <v>639</v>
      </c>
      <c r="BK39" s="69" t="s">
        <v>644</v>
      </c>
      <c r="BL39" s="69" t="s">
        <v>645</v>
      </c>
      <c r="BM39" s="69" t="s">
        <v>639</v>
      </c>
      <c r="BN39" s="69" t="s">
        <v>670</v>
      </c>
      <c r="BO39" s="69" t="s">
        <v>671</v>
      </c>
      <c r="BP39" s="69" t="s">
        <v>639</v>
      </c>
      <c r="BQ39" s="69" t="s">
        <v>646</v>
      </c>
      <c r="BR39" s="16" t="str">
        <f t="shared" si="0"/>
        <v>{ "uniqueNo" : 34, "actionId" : 6, "actionName" : "VEGG PICKUP", "burnerNo" : 2, "rackOrLiquid" : 1, "burner1ParllelActions" : [4, 5, 9, 12, 13], "burner1parllelActionsWithLimitations" : { "actionIds" : [3],"VEGG COLLECTION" : [17, 18, 19, 20, 21, 22, 23, 24, 25, 26, 27, 28, 29, 30, 31, 32]}, "burner1excludedActions" : [1, 2, 6, 7, 8, 10, 11, 14, 15, 16, 17], "burner1excludedActionsWithLimitations" : { "actionIds" : [3],"VEGG COLLECTION" : [1, 2, 3, 4, 5, 6, 7, 8, 9, 10, 11, 12, 13, 14, 15, 16]}, "burner2ParllelActions" : [4, 5, 9, 13], "burner2parllelActionsWithLimitations" : { "actionIds" : [3],"VEGG COLLECTION" : [17, 18, 19, 20, 21, 22, 23, 24, 25, 26, 27, 28, 29, 30, 31, 32]}, "burner2excludedActions" : [1, 2, 7, 8, 10, 11, 12, 14, 15, 16, 17], "burner2excludedActionsWithLimitations" : { "actionIds" : [3],"VEGG COLLECTION" : [1, 2, 3, 4, 5, 6, 7, 8, 9, 10, 11, 12, 13, 14, 15, 16]}, "burner3ParllelActions" : [1, 2, 4, 5, 7, 8, 9, 10, 11, 12, 13, 14, 15, 16, 17], "burner3parllelActionsWithLimitations" : { "actionIds" : [3, 6],"VEGG COLLECTION" : [17, 18, 19, 20, 21, 22, 23, 24, 25, 26, 27, 28, 29, 30, 31, 32], "VEGG PICKUP" : [17, 18, 19, 20, 21, 22, 23, 24, 25, 26, 27, 28, 29, 30, 31, 32]}, "burner3excludedActions" : [], "burner3excludedActionsWithLimitations" : { "actionIds" : [3, 6],"VEGG COLLECTION" : [1, 2, 3, 4, 5, 6, 7, 8, 9, 10, 11, 12, 13, 14, 15, 16], "VEGG PICKUP" : [1, 2, 3, 4, 5, 6, 7, 8, 9, 10, 11, 12, 13, 14, 15, 16]}, "burner4ParllelActions" : [1, 2, 4, 5, 7, 8, 9, 10, 11, 12, 13, 14, 15, 16, 17], "burner4parllelActionsWithLimitations" : { "actionIds" : [3, 6],"VEGG COLLECTION" : [17, 18, 19, 20, 21, 22, 23, 24, 25, 26, 27, 28, 29, 30, 31, 32], "VEGG PICKUP" : [17, 18, 19, 20, 21, 22, 23, 24, 25, 26, 27, 28, 29, 30, 31, 32]}, "burner4excludedActions" : [], "burner4excludedActionsWithLimitations" : { "actionIds" : [3, 6],"VEGG COLLECTION" : [1, 2, 3, 4, 5, 6, 7, 8, 9, 10, 11, 12, 13, 14, 15, 16], "VEGG PICKUP" : [1, 2, 3, 4, 5, 6, 7, 8, 9, 10, 11, 12, 13, 14, 15, 16]} }</v>
      </c>
    </row>
    <row r="40" spans="1:70">
      <c r="A40" s="35">
        <v>35</v>
      </c>
      <c r="B40" s="35">
        <v>6</v>
      </c>
      <c r="C40" s="35" t="s">
        <v>626</v>
      </c>
      <c r="D40" s="36">
        <v>2</v>
      </c>
      <c r="E40" s="36">
        <v>2</v>
      </c>
      <c r="F40" s="35" t="s">
        <v>534</v>
      </c>
      <c r="G40" s="333"/>
      <c r="H40" s="36" t="s">
        <v>55</v>
      </c>
      <c r="I40" s="37" t="s">
        <v>608</v>
      </c>
      <c r="J40" s="37" t="s">
        <v>55</v>
      </c>
      <c r="K40" s="37" t="s">
        <v>524</v>
      </c>
      <c r="L40" s="316"/>
      <c r="M40" s="35" t="s">
        <v>537</v>
      </c>
      <c r="N40" s="35">
        <v>3</v>
      </c>
      <c r="O40" s="35" t="s">
        <v>648</v>
      </c>
      <c r="P40" s="35" t="s">
        <v>563</v>
      </c>
      <c r="Q40" s="35">
        <v>3</v>
      </c>
      <c r="R40" s="35" t="s">
        <v>647</v>
      </c>
      <c r="S40" s="66"/>
      <c r="T40" s="35" t="s">
        <v>556</v>
      </c>
      <c r="U40" s="35">
        <v>3</v>
      </c>
      <c r="V40" s="35" t="s">
        <v>648</v>
      </c>
      <c r="W40" s="35" t="s">
        <v>566</v>
      </c>
      <c r="X40" s="35">
        <v>3</v>
      </c>
      <c r="Y40" s="35" t="s">
        <v>647</v>
      </c>
      <c r="Z40" s="316"/>
      <c r="AA40" s="35" t="s">
        <v>525</v>
      </c>
      <c r="AB40" s="35" t="s">
        <v>632</v>
      </c>
      <c r="AC40" s="35" t="s">
        <v>653</v>
      </c>
      <c r="AD40" s="35"/>
      <c r="AE40" s="35" t="s">
        <v>632</v>
      </c>
      <c r="AF40" s="35" t="s">
        <v>654</v>
      </c>
      <c r="AG40" s="66"/>
      <c r="AH40" s="35" t="s">
        <v>525</v>
      </c>
      <c r="AI40" s="35" t="s">
        <v>632</v>
      </c>
      <c r="AJ40" s="35" t="s">
        <v>653</v>
      </c>
      <c r="AK40" s="35"/>
      <c r="AL40" s="35" t="s">
        <v>632</v>
      </c>
      <c r="AM40" s="35" t="s">
        <v>654</v>
      </c>
      <c r="AN40" s="69" t="s">
        <v>662</v>
      </c>
      <c r="AO40" s="69" t="s">
        <v>465</v>
      </c>
      <c r="AP40" s="69" t="s">
        <v>447</v>
      </c>
      <c r="AQ40" s="69" t="s">
        <v>630</v>
      </c>
      <c r="AR40" s="69" t="s">
        <v>663</v>
      </c>
      <c r="AS40" s="69" t="s">
        <v>637</v>
      </c>
      <c r="AT40" s="69" t="s">
        <v>638</v>
      </c>
      <c r="AU40" s="69" t="s">
        <v>639</v>
      </c>
      <c r="AV40" s="69" t="s">
        <v>664</v>
      </c>
      <c r="AW40" s="69" t="s">
        <v>665</v>
      </c>
      <c r="AX40" s="69" t="s">
        <v>639</v>
      </c>
      <c r="AY40" s="69" t="s">
        <v>640</v>
      </c>
      <c r="AZ40" s="69" t="s">
        <v>641</v>
      </c>
      <c r="BA40" s="69" t="s">
        <v>639</v>
      </c>
      <c r="BB40" s="69" t="s">
        <v>666</v>
      </c>
      <c r="BC40" s="69" t="s">
        <v>667</v>
      </c>
      <c r="BD40" s="69" t="s">
        <v>639</v>
      </c>
      <c r="BE40" s="69" t="s">
        <v>642</v>
      </c>
      <c r="BF40" s="69" t="s">
        <v>643</v>
      </c>
      <c r="BG40" s="69" t="s">
        <v>639</v>
      </c>
      <c r="BH40" s="69" t="s">
        <v>669</v>
      </c>
      <c r="BI40" s="69" t="s">
        <v>668</v>
      </c>
      <c r="BJ40" s="69" t="s">
        <v>639</v>
      </c>
      <c r="BK40" s="69" t="s">
        <v>644</v>
      </c>
      <c r="BL40" s="69" t="s">
        <v>645</v>
      </c>
      <c r="BM40" s="69" t="s">
        <v>639</v>
      </c>
      <c r="BN40" s="69" t="s">
        <v>670</v>
      </c>
      <c r="BO40" s="69" t="s">
        <v>671</v>
      </c>
      <c r="BP40" s="69" t="s">
        <v>639</v>
      </c>
      <c r="BQ40" s="69" t="s">
        <v>646</v>
      </c>
      <c r="BR40" s="16" t="str">
        <f t="shared" si="0"/>
        <v>{ "uniqueNo" : 35, "actionId" : 6, "actionName" : "VEGG PICKUP", "burnerNo" : 2, "rackOrLiquid" : 2, "burner1ParllelActions" : [4, 5, 9, 12, 13], "burner1parllelActionsWithLimitations" : { "actionIds" : [3],"VEGG COLLECTION" : [1, 2, 3, 4, 5, 6, 7, 8, 9, 10, 11, 12, 13, 14, 15, 16]}, "burner1excludedActions" : [1, 2, 6, 7, 8, 10, 11, 14, 15, 16, 17], "burner1excludedActionsWithLimitations" : { "actionIds" : [3],"VEGG COLLECTION" : [17, 18, 19, 20, 21, 22, 23, 24, 25, 26, 27, 28, 29, 30, 31, 32]}, "burner2ParllelActions" : [4, 5, 9, 13], "burner2parllelActionsWithLimitations" : { "actionIds" : [3],"VEGG COLLECTION" : [1, 2, 3, 4, 5, 6, 7, 8, 9, 10, 11, 12, 13, 14, 15, 16]}, "burner2excludedActions" : [1, 2, 7, 8, 10, 11, 12, 14, 15, 16, 17], "burner2excludedActionsWithLimitations" : { "actionIds" : [3],"VEGG COLLECTION" : [17, 18, 19, 20, 21, 22, 23, 24, 25, 26, 27, 28, 29, 30, 31, 32]}, "burner3ParllelActions" : [1, 2, 4, 5, 7, 8, 9, 10, 11, 12, 13, 14, 15, 16, 17], "burner3parllelActionsWithLimitations" : { "actionIds" : [3, 6],"VEGG COLLECTION" : [1, 2, 3, 4, 5, 6, 7, 8, 9, 10, 11, 12, 13, 14, 15, 16], "VEGG PICKUP" : [1, 2, 3, 4, 5, 6, 7, 8, 9, 10, 11, 12, 13, 14, 15, 16]}, "burner3excludedActions" : [], "burner3excludedActionsWithLimitations" : { "actionIds" : [3, 6],"VEGG COLLECTION" : [17, 18, 19, 20, 21, 22, 23, 24, 25, 26, 27, 28, 29, 30, 31, 32], "VEGG PICKUP" : [17, 18, 19, 20, 21, 22, 23, 24, 25, 26, 27, 28, 29, 30, 31, 32]}, "burner4ParllelActions" : [1, 2, 4, 5, 7, 8, 9, 10, 11, 12, 13, 14, 15, 16, 17], "burner4parllelActionsWithLimitations" : { "actionIds" : [3, 6],"VEGG COLLECTION" : [1, 2, 3, 4, 5, 6, 7, 8, 9, 10, 11, 12, 13, 14, 15, 16], "VEGG PICKUP" : [1, 2, 3, 4, 5, 6, 7, 8, 9, 10, 11, 12, 13, 14, 15, 16]}, "burner4excludedActions" : [], "burner4excludedActionsWithLimitations" : { "actionIds" : [3, 6],"VEGG COLLECTION" : [17, 18, 19, 20, 21, 22, 23, 24, 25, 26, 27, 28, 29, 30, 31, 32], "VEGG PICKUP" : [17, 18, 19, 20, 21, 22, 23, 24, 25, 26, 27, 28, 29, 30, 31, 32]} }</v>
      </c>
    </row>
    <row r="41" spans="1:70">
      <c r="A41" s="35">
        <v>36</v>
      </c>
      <c r="B41" s="35">
        <v>7</v>
      </c>
      <c r="C41" s="35" t="s">
        <v>206</v>
      </c>
      <c r="D41" s="36">
        <v>2</v>
      </c>
      <c r="E41" s="36">
        <v>1</v>
      </c>
      <c r="F41" s="35" t="s">
        <v>538</v>
      </c>
      <c r="G41" s="333"/>
      <c r="H41" s="36" t="s">
        <v>55</v>
      </c>
      <c r="I41" s="37" t="s">
        <v>609</v>
      </c>
      <c r="J41" s="37" t="s">
        <v>524</v>
      </c>
      <c r="K41" s="37" t="s">
        <v>55</v>
      </c>
      <c r="L41" s="316"/>
      <c r="M41" s="35" t="s">
        <v>541</v>
      </c>
      <c r="N41" s="35">
        <v>4</v>
      </c>
      <c r="O41" s="35" t="s">
        <v>649</v>
      </c>
      <c r="P41" s="35" t="s">
        <v>563</v>
      </c>
      <c r="Q41" s="35">
        <v>4</v>
      </c>
      <c r="R41" s="35" t="s">
        <v>650</v>
      </c>
      <c r="S41" s="66"/>
      <c r="T41" s="35" t="s">
        <v>557</v>
      </c>
      <c r="U41" s="35">
        <v>4</v>
      </c>
      <c r="V41" s="35" t="s">
        <v>649</v>
      </c>
      <c r="W41" s="35" t="s">
        <v>567</v>
      </c>
      <c r="X41" s="35">
        <v>4</v>
      </c>
      <c r="Y41" s="35" t="s">
        <v>650</v>
      </c>
      <c r="Z41" s="316"/>
      <c r="AA41" s="35" t="s">
        <v>529</v>
      </c>
      <c r="AB41" s="35" t="s">
        <v>634</v>
      </c>
      <c r="AC41" s="35" t="s">
        <v>655</v>
      </c>
      <c r="AD41" s="35"/>
      <c r="AE41" s="35" t="s">
        <v>634</v>
      </c>
      <c r="AF41" s="35" t="s">
        <v>656</v>
      </c>
      <c r="AG41" s="66"/>
      <c r="AH41" s="35" t="s">
        <v>529</v>
      </c>
      <c r="AI41" s="35" t="s">
        <v>634</v>
      </c>
      <c r="AJ41" s="35" t="s">
        <v>655</v>
      </c>
      <c r="AK41" s="35"/>
      <c r="AL41" s="35" t="s">
        <v>634</v>
      </c>
      <c r="AM41" s="35" t="s">
        <v>656</v>
      </c>
      <c r="AN41" s="69" t="s">
        <v>662</v>
      </c>
      <c r="AO41" s="69" t="s">
        <v>465</v>
      </c>
      <c r="AP41" s="69" t="s">
        <v>447</v>
      </c>
      <c r="AQ41" s="69" t="s">
        <v>630</v>
      </c>
      <c r="AR41" s="69" t="s">
        <v>663</v>
      </c>
      <c r="AS41" s="69" t="s">
        <v>637</v>
      </c>
      <c r="AT41" s="69" t="s">
        <v>638</v>
      </c>
      <c r="AU41" s="69" t="s">
        <v>639</v>
      </c>
      <c r="AV41" s="69" t="s">
        <v>664</v>
      </c>
      <c r="AW41" s="69" t="s">
        <v>665</v>
      </c>
      <c r="AX41" s="69" t="s">
        <v>639</v>
      </c>
      <c r="AY41" s="69" t="s">
        <v>640</v>
      </c>
      <c r="AZ41" s="69" t="s">
        <v>641</v>
      </c>
      <c r="BA41" s="69" t="s">
        <v>639</v>
      </c>
      <c r="BB41" s="69" t="s">
        <v>666</v>
      </c>
      <c r="BC41" s="69" t="s">
        <v>667</v>
      </c>
      <c r="BD41" s="69" t="s">
        <v>639</v>
      </c>
      <c r="BE41" s="69" t="s">
        <v>642</v>
      </c>
      <c r="BF41" s="69" t="s">
        <v>643</v>
      </c>
      <c r="BG41" s="69" t="s">
        <v>639</v>
      </c>
      <c r="BH41" s="69" t="s">
        <v>669</v>
      </c>
      <c r="BI41" s="69" t="s">
        <v>668</v>
      </c>
      <c r="BJ41" s="69" t="s">
        <v>639</v>
      </c>
      <c r="BK41" s="69" t="s">
        <v>644</v>
      </c>
      <c r="BL41" s="69" t="s">
        <v>645</v>
      </c>
      <c r="BM41" s="69" t="s">
        <v>639</v>
      </c>
      <c r="BN41" s="69" t="s">
        <v>670</v>
      </c>
      <c r="BO41" s="69" t="s">
        <v>671</v>
      </c>
      <c r="BP41" s="69" t="s">
        <v>639</v>
      </c>
      <c r="BQ41" s="69" t="s">
        <v>646</v>
      </c>
      <c r="BR41" s="16" t="str">
        <f t="shared" si="0"/>
        <v>{ "uniqueNo" : 36, "actionId" : 7, "actionName" : "SPICE PICKUP", "burnerNo" : 2, "rackOrLiquid" : 1, "burner1ParllelActions" : [3, 5, 9, 12, 13], "burner1parllelActionsWithLimitations" : { "actionIds" : [4],"SPICE COLLECTION" : [17, 18, 19, 20, 21, 22, 23, 24, 25, 26, 27, 28, 29, 30, 31, 32]}, "burner1excludedActions" : [1, 2, 6, 7, 8, 10, 11, 14, 15, 16, 17], "burner1excludedActionsWithLimitations" : { "actionIds" : [4],"SPICE COLLECTION" : [1, 2, 3, 4, 5, 6, 7, 8, 9, 10, 11, 12, 13, 14, 15, 16]}, "burner2ParllelActions" : [3, 5, 9, 13], "burner2parllelActionsWithLimitations" : { "actionIds" : [4],"SPICE COLLECTION" : [17, 18, 19, 20, 21, 22, 23, 24, 25, 26, 27, 28, 29, 30, 31, 32]}, "burner2excludedActions" : [1, 2, 6, 8, 10, 11, 12, 14, 15, 16, 17], "burner2excludedActionsWithLimitations" : { "actionIds" : [4],"SPICE COLLECTION" : [1, 2, 3, 4, 5, 6, 7, 8, 9, 10, 11, 12, 13, 14, 15, 16]}, "burner3ParllelActions" : [1, 2, 3, 5, 6, 8, 9, 10, 11, 12, 13, 14, 15, 16, 17], "burner3parllelActionsWithLimitations" : { "actionIds" : [4, 7],"SPICE COLLECTION" : [17, 18, 19, 20, 21, 22, 23, 24, 25, 26, 27, 28, 29, 30, 31, 32], "SPICE PICKUP" : [17, 18, 19, 20, 21, 22, 23, 24, 25, 26, 27, 28, 29, 30, 31, 32]}, "burner3excludedActions" : [], "burner3excludedActionsWithLimitations" : { "actionIds" : [4, 7],"SPICE COLLECTION" : [1, 2, 3, 4, 5, 6, 7, 8, 9, 10, 11, 12, 13, 14, 15, 16], "SPICE PICKUP" : [1, 2, 3, 4, 5, 6, 7, 8, 9, 10, 11, 12, 13, 14, 15, 16]}, "burner4ParllelActions" : [1, 2, 3, 5, 6, 8, 9, 10, 11, 12, 13, 14, 15, 16, 17], "burner4parllelActionsWithLimitations" : { "actionIds" : [4, 7],"SPICE COLLECTION" : [17, 18, 19, 20, 21, 22, 23, 24, 25, 26, 27, 28, 29, 30, 31, 32], "SPICE PICKUP" : [17, 18, 19, 20, 21, 22, 23, 24, 25, 26, 27, 28, 29, 30, 31, 32]}, "burner4excludedActions" : [], "burner4excludedActionsWithLimitations" : { "actionIds" : [4, 7],"SPICE COLLECTION" : [1, 2, 3, 4, 5, 6, 7, 8, 9, 10, 11, 12, 13, 14, 15, 16], "SPICE PICKUP" : [1, 2, 3, 4, 5, 6, 7, 8, 9, 10, 11, 12, 13, 14, 15, 16]} }</v>
      </c>
    </row>
    <row r="42" spans="1:70">
      <c r="A42" s="35">
        <v>37</v>
      </c>
      <c r="B42" s="35">
        <v>7</v>
      </c>
      <c r="C42" s="35" t="s">
        <v>206</v>
      </c>
      <c r="D42" s="36">
        <v>2</v>
      </c>
      <c r="E42" s="36">
        <v>2</v>
      </c>
      <c r="F42" s="35" t="s">
        <v>538</v>
      </c>
      <c r="G42" s="333"/>
      <c r="H42" s="36" t="s">
        <v>55</v>
      </c>
      <c r="I42" s="37" t="s">
        <v>610</v>
      </c>
      <c r="J42" s="37" t="s">
        <v>55</v>
      </c>
      <c r="K42" s="37" t="s">
        <v>524</v>
      </c>
      <c r="L42" s="316"/>
      <c r="M42" s="35" t="s">
        <v>541</v>
      </c>
      <c r="N42" s="35">
        <v>4</v>
      </c>
      <c r="O42" s="35" t="s">
        <v>650</v>
      </c>
      <c r="P42" s="35" t="s">
        <v>563</v>
      </c>
      <c r="Q42" s="35">
        <v>4</v>
      </c>
      <c r="R42" s="35" t="s">
        <v>649</v>
      </c>
      <c r="S42" s="66"/>
      <c r="T42" s="35" t="s">
        <v>557</v>
      </c>
      <c r="U42" s="35">
        <v>4</v>
      </c>
      <c r="V42" s="35" t="s">
        <v>650</v>
      </c>
      <c r="W42" s="35" t="s">
        <v>567</v>
      </c>
      <c r="X42" s="35">
        <v>4</v>
      </c>
      <c r="Y42" s="35" t="s">
        <v>649</v>
      </c>
      <c r="Z42" s="316"/>
      <c r="AA42" s="35" t="s">
        <v>529</v>
      </c>
      <c r="AB42" s="35" t="s">
        <v>634</v>
      </c>
      <c r="AC42" s="35" t="s">
        <v>656</v>
      </c>
      <c r="AD42" s="35"/>
      <c r="AE42" s="35" t="s">
        <v>634</v>
      </c>
      <c r="AF42" s="35" t="s">
        <v>655</v>
      </c>
      <c r="AG42" s="66"/>
      <c r="AH42" s="35" t="s">
        <v>529</v>
      </c>
      <c r="AI42" s="35" t="s">
        <v>634</v>
      </c>
      <c r="AJ42" s="35" t="s">
        <v>656</v>
      </c>
      <c r="AK42" s="35"/>
      <c r="AL42" s="35" t="s">
        <v>634</v>
      </c>
      <c r="AM42" s="35" t="s">
        <v>655</v>
      </c>
      <c r="AN42" s="69" t="s">
        <v>662</v>
      </c>
      <c r="AO42" s="69" t="s">
        <v>465</v>
      </c>
      <c r="AP42" s="69" t="s">
        <v>447</v>
      </c>
      <c r="AQ42" s="69" t="s">
        <v>630</v>
      </c>
      <c r="AR42" s="69" t="s">
        <v>663</v>
      </c>
      <c r="AS42" s="69" t="s">
        <v>637</v>
      </c>
      <c r="AT42" s="69" t="s">
        <v>638</v>
      </c>
      <c r="AU42" s="69" t="s">
        <v>639</v>
      </c>
      <c r="AV42" s="69" t="s">
        <v>664</v>
      </c>
      <c r="AW42" s="69" t="s">
        <v>665</v>
      </c>
      <c r="AX42" s="69" t="s">
        <v>639</v>
      </c>
      <c r="AY42" s="69" t="s">
        <v>640</v>
      </c>
      <c r="AZ42" s="69" t="s">
        <v>641</v>
      </c>
      <c r="BA42" s="69" t="s">
        <v>639</v>
      </c>
      <c r="BB42" s="69" t="s">
        <v>666</v>
      </c>
      <c r="BC42" s="69" t="s">
        <v>667</v>
      </c>
      <c r="BD42" s="69" t="s">
        <v>639</v>
      </c>
      <c r="BE42" s="69" t="s">
        <v>642</v>
      </c>
      <c r="BF42" s="69" t="s">
        <v>643</v>
      </c>
      <c r="BG42" s="69" t="s">
        <v>639</v>
      </c>
      <c r="BH42" s="69" t="s">
        <v>669</v>
      </c>
      <c r="BI42" s="69" t="s">
        <v>668</v>
      </c>
      <c r="BJ42" s="69" t="s">
        <v>639</v>
      </c>
      <c r="BK42" s="69" t="s">
        <v>644</v>
      </c>
      <c r="BL42" s="69" t="s">
        <v>645</v>
      </c>
      <c r="BM42" s="69" t="s">
        <v>639</v>
      </c>
      <c r="BN42" s="69" t="s">
        <v>670</v>
      </c>
      <c r="BO42" s="69" t="s">
        <v>671</v>
      </c>
      <c r="BP42" s="69" t="s">
        <v>639</v>
      </c>
      <c r="BQ42" s="69" t="s">
        <v>646</v>
      </c>
      <c r="BR42" s="16" t="str">
        <f t="shared" si="0"/>
        <v>{ "uniqueNo" : 37, "actionId" : 7, "actionName" : "SPICE PICKUP", "burnerNo" : 2, "rackOrLiquid" : 2, "burner1ParllelActions" : [3, 5, 9, 12, 13], "burner1parllelActionsWithLimitations" : { "actionIds" : [4],"SPICE COLLECTION" : [1, 2, 3, 4, 5, 6, 7, 8, 9, 10, 11, 12, 13, 14, 15, 16]}, "burner1excludedActions" : [1, 2, 6, 7, 8, 10, 11, 14, 15, 16, 17], "burner1excludedActionsWithLimitations" : { "actionIds" : [4],"SPICE COLLECTION" : [17, 18, 19, 20, 21, 22, 23, 24, 25, 26, 27, 28, 29, 30, 31, 32]}, "burner2ParllelActions" : [3, 5, 9, 13], "burner2parllelActionsWithLimitations" : { "actionIds" : [4],"SPICE COLLECTION" : [1, 2, 3, 4, 5, 6, 7, 8, 9, 10, 11, 12, 13, 14, 15, 16]}, "burner2excludedActions" : [1, 2, 6, 8, 10, 11, 12, 14, 15, 16, 17], "burner2excludedActionsWithLimitations" : { "actionIds" : [4],"SPICE COLLECTION" : [17, 18, 19, 20, 21, 22, 23, 24, 25, 26, 27, 28, 29, 30, 31, 32]}, "burner3ParllelActions" : [1, 2, 3, 5, 6, 8, 9, 10, 11, 12, 13, 14, 15, 16, 17], "burner3parllelActionsWithLimitations" : { "actionIds" : [4, 7],"SPICE COLLECTION" : [1, 2, 3, 4, 5, 6, 7, 8, 9, 10, 11, 12, 13, 14, 15, 16], "SPICE PICKUP" : [1, 2, 3, 4, 5, 6, 7, 8, 9, 10, 11, 12, 13, 14, 15, 16]}, "burner3excludedActions" : [], "burner3excludedActionsWithLimitations" : { "actionIds" : [4, 7],"SPICE COLLECTION" : [17, 18, 19, 20, 21, 22, 23, 24, 25, 26, 27, 28, 29, 30, 31, 32], "SPICE PICKUP" : [17, 18, 19, 20, 21, 22, 23, 24, 25, 26, 27, 28, 29, 30, 31, 32]}, "burner4ParllelActions" : [1, 2, 3, 5, 6, 8, 9, 10, 11, 12, 13, 14, 15, 16, 17], "burner4parllelActionsWithLimitations" : { "actionIds" : [4, 7],"SPICE COLLECTION" : [1, 2, 3, 4, 5, 6, 7, 8, 9, 10, 11, 12, 13, 14, 15, 16], "SPICE PICKUP" : [1, 2, 3, 4, 5, 6, 7, 8, 9, 10, 11, 12, 13, 14, 15, 16]}, "burner4excludedActions" : [], "burner4excludedActionsWithLimitations" : { "actionIds" : [4, 7],"SPICE COLLECTION" : [17, 18, 19, 20, 21, 22, 23, 24, 25, 26, 27, 28, 29, 30, 31, 32], "SPICE PICKUP" : [17, 18, 19, 20, 21, 22, 23, 24, 25, 26, 27, 28, 29, 30, 31, 32]} }</v>
      </c>
    </row>
    <row r="43" spans="1:70">
      <c r="A43" s="35">
        <v>38</v>
      </c>
      <c r="B43" s="35">
        <v>8</v>
      </c>
      <c r="C43" s="35" t="s">
        <v>207</v>
      </c>
      <c r="D43" s="36">
        <v>2</v>
      </c>
      <c r="E43" s="36">
        <v>1</v>
      </c>
      <c r="F43" s="35" t="s">
        <v>542</v>
      </c>
      <c r="G43" s="333"/>
      <c r="H43" s="36" t="s">
        <v>55</v>
      </c>
      <c r="I43" s="37" t="s">
        <v>611</v>
      </c>
      <c r="J43" s="37" t="s">
        <v>524</v>
      </c>
      <c r="K43" s="37" t="s">
        <v>55</v>
      </c>
      <c r="L43" s="316"/>
      <c r="M43" s="35" t="s">
        <v>543</v>
      </c>
      <c r="N43" s="35">
        <v>5</v>
      </c>
      <c r="O43" s="35" t="s">
        <v>651</v>
      </c>
      <c r="P43" s="35" t="s">
        <v>563</v>
      </c>
      <c r="Q43" s="35">
        <v>5</v>
      </c>
      <c r="R43" s="35" t="s">
        <v>652</v>
      </c>
      <c r="S43" s="66"/>
      <c r="T43" s="35" t="s">
        <v>558</v>
      </c>
      <c r="U43" s="35">
        <v>5</v>
      </c>
      <c r="V43" s="35" t="s">
        <v>651</v>
      </c>
      <c r="W43" s="35" t="s">
        <v>568</v>
      </c>
      <c r="X43" s="35">
        <v>5</v>
      </c>
      <c r="Y43" s="35" t="s">
        <v>652</v>
      </c>
      <c r="Z43" s="316"/>
      <c r="AA43" s="35" t="s">
        <v>533</v>
      </c>
      <c r="AB43" s="35" t="s">
        <v>635</v>
      </c>
      <c r="AC43" s="35" t="s">
        <v>657</v>
      </c>
      <c r="AD43" s="35"/>
      <c r="AE43" s="35" t="s">
        <v>635</v>
      </c>
      <c r="AF43" s="35" t="s">
        <v>658</v>
      </c>
      <c r="AG43" s="66"/>
      <c r="AH43" s="35" t="s">
        <v>533</v>
      </c>
      <c r="AI43" s="35" t="s">
        <v>635</v>
      </c>
      <c r="AJ43" s="35" t="s">
        <v>657</v>
      </c>
      <c r="AK43" s="35"/>
      <c r="AL43" s="35" t="s">
        <v>635</v>
      </c>
      <c r="AM43" s="35" t="s">
        <v>658</v>
      </c>
      <c r="AN43" s="69" t="s">
        <v>662</v>
      </c>
      <c r="AO43" s="69" t="s">
        <v>465</v>
      </c>
      <c r="AP43" s="69" t="s">
        <v>447</v>
      </c>
      <c r="AQ43" s="69" t="s">
        <v>630</v>
      </c>
      <c r="AR43" s="69" t="s">
        <v>663</v>
      </c>
      <c r="AS43" s="69" t="s">
        <v>637</v>
      </c>
      <c r="AT43" s="69" t="s">
        <v>638</v>
      </c>
      <c r="AU43" s="69" t="s">
        <v>639</v>
      </c>
      <c r="AV43" s="69" t="s">
        <v>664</v>
      </c>
      <c r="AW43" s="69" t="s">
        <v>665</v>
      </c>
      <c r="AX43" s="69" t="s">
        <v>639</v>
      </c>
      <c r="AY43" s="69" t="s">
        <v>640</v>
      </c>
      <c r="AZ43" s="69" t="s">
        <v>641</v>
      </c>
      <c r="BA43" s="69" t="s">
        <v>639</v>
      </c>
      <c r="BB43" s="69" t="s">
        <v>666</v>
      </c>
      <c r="BC43" s="69" t="s">
        <v>667</v>
      </c>
      <c r="BD43" s="69" t="s">
        <v>639</v>
      </c>
      <c r="BE43" s="69" t="s">
        <v>642</v>
      </c>
      <c r="BF43" s="69" t="s">
        <v>643</v>
      </c>
      <c r="BG43" s="69" t="s">
        <v>639</v>
      </c>
      <c r="BH43" s="69" t="s">
        <v>669</v>
      </c>
      <c r="BI43" s="69" t="s">
        <v>668</v>
      </c>
      <c r="BJ43" s="69" t="s">
        <v>639</v>
      </c>
      <c r="BK43" s="69" t="s">
        <v>644</v>
      </c>
      <c r="BL43" s="69" t="s">
        <v>645</v>
      </c>
      <c r="BM43" s="69" t="s">
        <v>639</v>
      </c>
      <c r="BN43" s="69" t="s">
        <v>670</v>
      </c>
      <c r="BO43" s="69" t="s">
        <v>671</v>
      </c>
      <c r="BP43" s="69" t="s">
        <v>639</v>
      </c>
      <c r="BQ43" s="69" t="s">
        <v>646</v>
      </c>
      <c r="BR43" s="16" t="str">
        <f t="shared" si="0"/>
        <v>{ "uniqueNo" : 38, "actionId" : 8, "actionName" : "MEAT PICKUP", "burnerNo" : 2, "rackOrLiquid" : 1, "burner1ParllelActions" : [3, 4, 9, 12, 13], "burner1parllelActionsWithLimitations" : { "actionIds" : [5],"MEAT COLLECTION" : [7, 8, 9, 10, 11, 12]}, "burner1excludedActions" : [1, 2, 6, 7, 8, 10, 11, 14, 15, 16, 17], "burner1excludedActionsWithLimitations" : { "actionIds" : [5],"MEAT COLLECTION" : [1, 2, 3, 4, 5, 6]}, "burner2ParllelActions" : [3, 4, 9, 13], "burner2parllelActionsWithLimitations" : { "actionIds" : [5],"MEAT COLLECTION" : [7, 8, 9, 10, 11, 12]}, "burner2excludedActions" : [1, 2, 6, 7, 10, 11, 12, 14, 15, 16, 17], "burner2excludedActionsWithLimitations" : { "actionIds" : [5],"MEAT COLLECTION" : [1, 2, 3, 4, 5, 6]}, "burner3ParllelActions" : [1, 2, 3, 4, 6, 7, 9, 10, 11, 12, 13, 14, 15, 16, 17], "burner3parllelActionsWithLimitations" : { "actionIds" : [5, 8],"MEAT COLLECTION" : [7, 8, 9, 10, 11, 12], "MEAT PICKUP" : [7, 8, 9, 10, 11, 12]}, "burner3excludedActions" : [], "burner3excludedActionsWithLimitations" : { "actionIds" : [5, 8],"MEAT COLLECTION" : [1, 2, 3, 4, 5, 6], "MEAT PICKUP" : [1, 2, 3, 4, 5, 6]}, "burner4ParllelActions" : [1, 2, 3, 4, 6, 7, 9, 10, 11, 12, 13, 14, 15, 16, 17], "burner4parllelActionsWithLimitations" : { "actionIds" : [5, 8],"MEAT COLLECTION" : [7, 8, 9, 10, 11, 12], "MEAT PICKUP" : [7, 8, 9, 10, 11, 12]}, "burner4excludedActions" : [], "burner4excludedActionsWithLimitations" : { "actionIds" : [5, 8],"MEAT COLLECTION" : [1, 2, 3, 4, 5, 6], "MEAT PICKUP" : [1, 2, 3, 4, 5, 6]} }</v>
      </c>
    </row>
    <row r="44" spans="1:70">
      <c r="A44" s="35">
        <v>39</v>
      </c>
      <c r="B44" s="35">
        <v>8</v>
      </c>
      <c r="C44" s="35" t="s">
        <v>207</v>
      </c>
      <c r="D44" s="36">
        <v>2</v>
      </c>
      <c r="E44" s="36">
        <v>2</v>
      </c>
      <c r="F44" s="35" t="s">
        <v>542</v>
      </c>
      <c r="G44" s="333"/>
      <c r="H44" s="36" t="s">
        <v>55</v>
      </c>
      <c r="I44" s="37" t="s">
        <v>612</v>
      </c>
      <c r="J44" s="37" t="s">
        <v>55</v>
      </c>
      <c r="K44" s="37" t="s">
        <v>524</v>
      </c>
      <c r="L44" s="316"/>
      <c r="M44" s="35" t="s">
        <v>543</v>
      </c>
      <c r="N44" s="35">
        <v>5</v>
      </c>
      <c r="O44" s="35" t="s">
        <v>652</v>
      </c>
      <c r="P44" s="35" t="s">
        <v>563</v>
      </c>
      <c r="Q44" s="35">
        <v>5</v>
      </c>
      <c r="R44" s="35" t="s">
        <v>651</v>
      </c>
      <c r="S44" s="66"/>
      <c r="T44" s="35" t="s">
        <v>558</v>
      </c>
      <c r="U44" s="35">
        <v>5</v>
      </c>
      <c r="V44" s="35" t="s">
        <v>652</v>
      </c>
      <c r="W44" s="35" t="s">
        <v>568</v>
      </c>
      <c r="X44" s="35">
        <v>5</v>
      </c>
      <c r="Y44" s="35" t="s">
        <v>651</v>
      </c>
      <c r="Z44" s="316"/>
      <c r="AA44" s="35" t="s">
        <v>533</v>
      </c>
      <c r="AB44" s="35" t="s">
        <v>635</v>
      </c>
      <c r="AC44" s="35" t="s">
        <v>658</v>
      </c>
      <c r="AD44" s="35"/>
      <c r="AE44" s="35" t="s">
        <v>635</v>
      </c>
      <c r="AF44" s="35" t="s">
        <v>657</v>
      </c>
      <c r="AG44" s="66"/>
      <c r="AH44" s="35" t="s">
        <v>533</v>
      </c>
      <c r="AI44" s="35" t="s">
        <v>635</v>
      </c>
      <c r="AJ44" s="35" t="s">
        <v>658</v>
      </c>
      <c r="AK44" s="35"/>
      <c r="AL44" s="35" t="s">
        <v>635</v>
      </c>
      <c r="AM44" s="35" t="s">
        <v>657</v>
      </c>
      <c r="AN44" s="69" t="s">
        <v>662</v>
      </c>
      <c r="AO44" s="69" t="s">
        <v>465</v>
      </c>
      <c r="AP44" s="69" t="s">
        <v>447</v>
      </c>
      <c r="AQ44" s="69" t="s">
        <v>630</v>
      </c>
      <c r="AR44" s="69" t="s">
        <v>663</v>
      </c>
      <c r="AS44" s="69" t="s">
        <v>637</v>
      </c>
      <c r="AT44" s="69" t="s">
        <v>638</v>
      </c>
      <c r="AU44" s="69" t="s">
        <v>639</v>
      </c>
      <c r="AV44" s="69" t="s">
        <v>664</v>
      </c>
      <c r="AW44" s="69" t="s">
        <v>665</v>
      </c>
      <c r="AX44" s="69" t="s">
        <v>639</v>
      </c>
      <c r="AY44" s="69" t="s">
        <v>640</v>
      </c>
      <c r="AZ44" s="69" t="s">
        <v>641</v>
      </c>
      <c r="BA44" s="69" t="s">
        <v>639</v>
      </c>
      <c r="BB44" s="69" t="s">
        <v>666</v>
      </c>
      <c r="BC44" s="69" t="s">
        <v>667</v>
      </c>
      <c r="BD44" s="69" t="s">
        <v>639</v>
      </c>
      <c r="BE44" s="69" t="s">
        <v>642</v>
      </c>
      <c r="BF44" s="69" t="s">
        <v>643</v>
      </c>
      <c r="BG44" s="69" t="s">
        <v>639</v>
      </c>
      <c r="BH44" s="69" t="s">
        <v>669</v>
      </c>
      <c r="BI44" s="69" t="s">
        <v>668</v>
      </c>
      <c r="BJ44" s="69" t="s">
        <v>639</v>
      </c>
      <c r="BK44" s="69" t="s">
        <v>644</v>
      </c>
      <c r="BL44" s="69" t="s">
        <v>645</v>
      </c>
      <c r="BM44" s="69" t="s">
        <v>639</v>
      </c>
      <c r="BN44" s="69" t="s">
        <v>670</v>
      </c>
      <c r="BO44" s="69" t="s">
        <v>671</v>
      </c>
      <c r="BP44" s="69" t="s">
        <v>639</v>
      </c>
      <c r="BQ44" s="69" t="s">
        <v>646</v>
      </c>
      <c r="BR44" s="16" t="str">
        <f t="shared" si="0"/>
        <v>{ "uniqueNo" : 39, "actionId" : 8, "actionName" : "MEAT PICKUP", "burnerNo" : 2, "rackOrLiquid" : 2, "burner1ParllelActions" : [3, 4, 9, 12, 13], "burner1parllelActionsWithLimitations" : { "actionIds" : [5],"MEAT COLLECTION" : [1, 2, 3, 4, 5, 6]}, "burner1excludedActions" : [1, 2, 6, 7, 8, 10, 11, 14, 15, 16, 17], "burner1excludedActionsWithLimitations" : { "actionIds" : [5],"MEAT COLLECTION" : [7, 8, 9, 10, 11, 12]}, "burner2ParllelActions" : [3, 4, 9, 13], "burner2parllelActionsWithLimitations" : { "actionIds" : [5],"MEAT COLLECTION" : [1, 2, 3, 4, 5, 6]}, "burner2excludedActions" : [1, 2, 6, 7, 10, 11, 12, 14, 15, 16, 17], "burner2excludedActionsWithLimitations" : { "actionIds" : [5],"MEAT COLLECTION" : [7, 8, 9, 10, 11, 12]}, "burner3ParllelActions" : [1, 2, 3, 4, 6, 7, 9, 10, 11, 12, 13, 14, 15, 16, 17], "burner3parllelActionsWithLimitations" : { "actionIds" : [5, 8],"MEAT COLLECTION" : [1, 2, 3, 4, 5, 6], "MEAT PICKUP" : [1, 2, 3, 4, 5, 6]}, "burner3excludedActions" : [], "burner3excludedActionsWithLimitations" : { "actionIds" : [5, 8],"MEAT COLLECTION" : [7, 8, 9, 10, 11, 12], "MEAT PICKUP" : [7, 8, 9, 10, 11, 12]}, "burner4ParllelActions" : [1, 2, 3, 4, 6, 7, 9, 10, 11, 12, 13, 14, 15, 16, 17], "burner4parllelActionsWithLimitations" : { "actionIds" : [5, 8],"MEAT COLLECTION" : [1, 2, 3, 4, 5, 6], "MEAT PICKUP" : [1, 2, 3, 4, 5, 6]}, "burner4excludedActions" : [], "burner4excludedActionsWithLimitations" : { "actionIds" : [5, 8],"MEAT COLLECTION" : [7, 8, 9, 10, 11, 12], "MEAT PICKUP" : [7, 8, 9, 10, 11, 12]} }</v>
      </c>
    </row>
    <row r="45" spans="1:70">
      <c r="A45" s="38">
        <v>40</v>
      </c>
      <c r="B45" s="38">
        <v>10</v>
      </c>
      <c r="C45" s="38" t="s">
        <v>214</v>
      </c>
      <c r="D45" s="39">
        <v>2</v>
      </c>
      <c r="E45" s="39">
        <v>0</v>
      </c>
      <c r="F45" s="38" t="s">
        <v>544</v>
      </c>
      <c r="G45" s="331">
        <v>2</v>
      </c>
      <c r="H45" s="39" t="s">
        <v>55</v>
      </c>
      <c r="I45" s="40"/>
      <c r="J45" s="40"/>
      <c r="K45" s="40"/>
      <c r="L45" s="316"/>
      <c r="M45" s="38" t="s">
        <v>547</v>
      </c>
      <c r="N45" s="38"/>
      <c r="O45" s="38"/>
      <c r="P45" s="38" t="s">
        <v>563</v>
      </c>
      <c r="Q45" s="38"/>
      <c r="R45" s="38"/>
      <c r="S45" s="66"/>
      <c r="T45" s="38" t="s">
        <v>545</v>
      </c>
      <c r="U45" s="38"/>
      <c r="V45" s="38"/>
      <c r="W45" s="38" t="s">
        <v>570</v>
      </c>
      <c r="X45" s="38"/>
      <c r="Y45" s="38"/>
      <c r="Z45" s="316"/>
      <c r="AA45" s="38" t="s">
        <v>573</v>
      </c>
      <c r="AB45" s="38"/>
      <c r="AC45" s="38"/>
      <c r="AD45" s="38"/>
      <c r="AE45" s="38"/>
      <c r="AF45" s="38"/>
      <c r="AG45" s="66"/>
      <c r="AH45" s="38" t="s">
        <v>573</v>
      </c>
      <c r="AI45" s="38"/>
      <c r="AJ45" s="38"/>
      <c r="AK45" s="38"/>
      <c r="AL45" s="38"/>
      <c r="AM45" s="38"/>
      <c r="AN45" s="69" t="s">
        <v>662</v>
      </c>
      <c r="AO45" s="69" t="s">
        <v>465</v>
      </c>
      <c r="AP45" s="69" t="s">
        <v>447</v>
      </c>
      <c r="AQ45" s="69" t="s">
        <v>630</v>
      </c>
      <c r="AR45" s="69" t="s">
        <v>663</v>
      </c>
      <c r="AS45" s="69" t="s">
        <v>637</v>
      </c>
      <c r="AT45" s="69" t="s">
        <v>638</v>
      </c>
      <c r="AU45" s="69" t="s">
        <v>672</v>
      </c>
      <c r="AV45" s="69" t="s">
        <v>664</v>
      </c>
      <c r="AW45" s="69" t="s">
        <v>665</v>
      </c>
      <c r="AX45" s="69" t="s">
        <v>672</v>
      </c>
      <c r="AY45" s="69" t="s">
        <v>640</v>
      </c>
      <c r="AZ45" s="69" t="s">
        <v>641</v>
      </c>
      <c r="BA45" s="69" t="s">
        <v>672</v>
      </c>
      <c r="BB45" s="69" t="s">
        <v>666</v>
      </c>
      <c r="BC45" s="69" t="s">
        <v>667</v>
      </c>
      <c r="BD45" s="69" t="s">
        <v>672</v>
      </c>
      <c r="BE45" s="69" t="s">
        <v>642</v>
      </c>
      <c r="BF45" s="69" t="s">
        <v>643</v>
      </c>
      <c r="BG45" s="69" t="s">
        <v>672</v>
      </c>
      <c r="BH45" s="69" t="s">
        <v>669</v>
      </c>
      <c r="BI45" s="69" t="s">
        <v>668</v>
      </c>
      <c r="BJ45" s="69" t="s">
        <v>672</v>
      </c>
      <c r="BK45" s="69" t="s">
        <v>644</v>
      </c>
      <c r="BL45" s="69" t="s">
        <v>645</v>
      </c>
      <c r="BM45" s="69" t="s">
        <v>672</v>
      </c>
      <c r="BN45" s="69" t="s">
        <v>670</v>
      </c>
      <c r="BO45" s="69" t="s">
        <v>671</v>
      </c>
      <c r="BP45" s="69" t="s">
        <v>672</v>
      </c>
      <c r="BQ45" s="69" t="s">
        <v>646</v>
      </c>
      <c r="BR45" s="16" t="str">
        <f t="shared" si="0"/>
        <v>{ "uniqueNo" : 40, "actionId" : 10, "actionName" : "STIRR ACTION", "burnerNo" : 2, "rackOrLiquid" : 0, "burner1ParllelActions" : [3, 4, 5, 9, 12, 13], "burner1parllelActionsWithLimitations" : { "actionIds" : []}, "burner1excludedActions" : [1, 2, 6, 7, 8, 10, 11, 14, 15, 16, 17], "burner1excludedActionsWithLimitations" : { "actionIds" : []}, "burner2ParllelActions" : [3, 4, 5, 9, 13], "burner2parllelActionsWithLimitations" : { "actionIds" : []}, "burner2excludedActions" : [1, 2, 6, 7, 8, 11, 12,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46" spans="1:70">
      <c r="A46" s="38">
        <v>41</v>
      </c>
      <c r="B46" s="38">
        <v>11</v>
      </c>
      <c r="C46" s="38" t="s">
        <v>217</v>
      </c>
      <c r="D46" s="39">
        <v>2</v>
      </c>
      <c r="E46" s="39">
        <v>0</v>
      </c>
      <c r="F46" s="38" t="s">
        <v>548</v>
      </c>
      <c r="G46" s="331"/>
      <c r="H46" s="39" t="s">
        <v>55</v>
      </c>
      <c r="I46" s="40"/>
      <c r="J46" s="40"/>
      <c r="K46" s="40"/>
      <c r="L46" s="316"/>
      <c r="M46" s="38" t="s">
        <v>547</v>
      </c>
      <c r="N46" s="38"/>
      <c r="O46" s="38"/>
      <c r="P46" s="38" t="s">
        <v>563</v>
      </c>
      <c r="Q46" s="38"/>
      <c r="R46" s="38"/>
      <c r="S46" s="66"/>
      <c r="T46" s="38" t="s">
        <v>545</v>
      </c>
      <c r="U46" s="38"/>
      <c r="V46" s="38"/>
      <c r="W46" s="38" t="s">
        <v>571</v>
      </c>
      <c r="X46" s="38"/>
      <c r="Y46" s="38"/>
      <c r="Z46" s="316"/>
      <c r="AA46" s="38" t="s">
        <v>573</v>
      </c>
      <c r="AB46" s="38"/>
      <c r="AC46" s="38"/>
      <c r="AD46" s="38"/>
      <c r="AE46" s="38"/>
      <c r="AF46" s="38"/>
      <c r="AG46" s="66"/>
      <c r="AH46" s="38" t="s">
        <v>573</v>
      </c>
      <c r="AI46" s="38"/>
      <c r="AJ46" s="38"/>
      <c r="AK46" s="38"/>
      <c r="AL46" s="38"/>
      <c r="AM46" s="38"/>
      <c r="AN46" s="69" t="s">
        <v>662</v>
      </c>
      <c r="AO46" s="69" t="s">
        <v>465</v>
      </c>
      <c r="AP46" s="69" t="s">
        <v>447</v>
      </c>
      <c r="AQ46" s="69" t="s">
        <v>630</v>
      </c>
      <c r="AR46" s="69" t="s">
        <v>663</v>
      </c>
      <c r="AS46" s="69" t="s">
        <v>637</v>
      </c>
      <c r="AT46" s="69" t="s">
        <v>638</v>
      </c>
      <c r="AU46" s="69" t="s">
        <v>672</v>
      </c>
      <c r="AV46" s="69" t="s">
        <v>664</v>
      </c>
      <c r="AW46" s="69" t="s">
        <v>665</v>
      </c>
      <c r="AX46" s="69" t="s">
        <v>672</v>
      </c>
      <c r="AY46" s="69" t="s">
        <v>640</v>
      </c>
      <c r="AZ46" s="69" t="s">
        <v>641</v>
      </c>
      <c r="BA46" s="69" t="s">
        <v>672</v>
      </c>
      <c r="BB46" s="69" t="s">
        <v>666</v>
      </c>
      <c r="BC46" s="69" t="s">
        <v>667</v>
      </c>
      <c r="BD46" s="69" t="s">
        <v>672</v>
      </c>
      <c r="BE46" s="69" t="s">
        <v>642</v>
      </c>
      <c r="BF46" s="69" t="s">
        <v>643</v>
      </c>
      <c r="BG46" s="69" t="s">
        <v>672</v>
      </c>
      <c r="BH46" s="69" t="s">
        <v>669</v>
      </c>
      <c r="BI46" s="69" t="s">
        <v>668</v>
      </c>
      <c r="BJ46" s="69" t="s">
        <v>672</v>
      </c>
      <c r="BK46" s="69" t="s">
        <v>644</v>
      </c>
      <c r="BL46" s="69" t="s">
        <v>645</v>
      </c>
      <c r="BM46" s="69" t="s">
        <v>672</v>
      </c>
      <c r="BN46" s="69" t="s">
        <v>670</v>
      </c>
      <c r="BO46" s="69" t="s">
        <v>671</v>
      </c>
      <c r="BP46" s="69" t="s">
        <v>672</v>
      </c>
      <c r="BQ46" s="69" t="s">
        <v>646</v>
      </c>
      <c r="BR46" s="16" t="str">
        <f t="shared" si="0"/>
        <v>{ "uniqueNo" : 41, "actionId" : 11, "actionName" : "TOSS ACTION", "burnerNo" : 2, "rackOrLiquid" : 0, "burner1ParllelActions" : [3, 4, 5, 9, 12, 13], "burner1parllelActionsWithLimitations" : { "actionIds" : []}, "burner1excludedActions" : [1, 2, 6, 7, 8, 10, 11, 14, 15, 16, 17], "burner1excludedActionsWithLimitations" : { "actionIds" : []}, "burner2ParllelActions" : [3, 4, 5, 9, 13], "burner2parllelActionsWithLimitations" : { "actionIds" : []}, "burner2excludedActions" : [1, 2, 6, 7, 8, 10, 12,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47" spans="1:70">
      <c r="A47" s="41">
        <v>42</v>
      </c>
      <c r="B47" s="41">
        <v>1</v>
      </c>
      <c r="C47" s="41" t="s">
        <v>197</v>
      </c>
      <c r="D47" s="42">
        <v>2</v>
      </c>
      <c r="E47" s="42">
        <v>0</v>
      </c>
      <c r="F47" s="41" t="s">
        <v>549</v>
      </c>
      <c r="G47" s="327">
        <v>2</v>
      </c>
      <c r="H47" s="42" t="s">
        <v>55</v>
      </c>
      <c r="I47" s="43"/>
      <c r="J47" s="43"/>
      <c r="K47" s="43"/>
      <c r="L47" s="316"/>
      <c r="M47" s="41" t="s">
        <v>547</v>
      </c>
      <c r="N47" s="41"/>
      <c r="O47" s="41"/>
      <c r="P47" s="41" t="s">
        <v>563</v>
      </c>
      <c r="Q47" s="41"/>
      <c r="R47" s="41"/>
      <c r="S47" s="66"/>
      <c r="T47" s="41" t="s">
        <v>545</v>
      </c>
      <c r="U47" s="41"/>
      <c r="V47" s="41"/>
      <c r="W47" s="41" t="s">
        <v>577</v>
      </c>
      <c r="X47" s="41"/>
      <c r="Y47" s="41"/>
      <c r="Z47" s="316"/>
      <c r="AA47" s="41" t="s">
        <v>573</v>
      </c>
      <c r="AB47" s="41"/>
      <c r="AC47" s="41"/>
      <c r="AD47" s="41"/>
      <c r="AE47" s="41"/>
      <c r="AF47" s="41"/>
      <c r="AG47" s="66"/>
      <c r="AH47" s="41" t="s">
        <v>573</v>
      </c>
      <c r="AI47" s="41"/>
      <c r="AJ47" s="41"/>
      <c r="AK47" s="41"/>
      <c r="AL47" s="41"/>
      <c r="AM47" s="41"/>
      <c r="AN47" s="69" t="s">
        <v>662</v>
      </c>
      <c r="AO47" s="69" t="s">
        <v>465</v>
      </c>
      <c r="AP47" s="69" t="s">
        <v>447</v>
      </c>
      <c r="AQ47" s="69" t="s">
        <v>630</v>
      </c>
      <c r="AR47" s="69" t="s">
        <v>663</v>
      </c>
      <c r="AS47" s="69" t="s">
        <v>637</v>
      </c>
      <c r="AT47" s="69" t="s">
        <v>638</v>
      </c>
      <c r="AU47" s="69" t="s">
        <v>672</v>
      </c>
      <c r="AV47" s="69" t="s">
        <v>664</v>
      </c>
      <c r="AW47" s="69" t="s">
        <v>665</v>
      </c>
      <c r="AX47" s="69" t="s">
        <v>672</v>
      </c>
      <c r="AY47" s="69" t="s">
        <v>640</v>
      </c>
      <c r="AZ47" s="69" t="s">
        <v>641</v>
      </c>
      <c r="BA47" s="69" t="s">
        <v>672</v>
      </c>
      <c r="BB47" s="69" t="s">
        <v>666</v>
      </c>
      <c r="BC47" s="69" t="s">
        <v>667</v>
      </c>
      <c r="BD47" s="69" t="s">
        <v>672</v>
      </c>
      <c r="BE47" s="69" t="s">
        <v>642</v>
      </c>
      <c r="BF47" s="69" t="s">
        <v>643</v>
      </c>
      <c r="BG47" s="69" t="s">
        <v>672</v>
      </c>
      <c r="BH47" s="69" t="s">
        <v>669</v>
      </c>
      <c r="BI47" s="69" t="s">
        <v>668</v>
      </c>
      <c r="BJ47" s="69" t="s">
        <v>672</v>
      </c>
      <c r="BK47" s="69" t="s">
        <v>644</v>
      </c>
      <c r="BL47" s="69" t="s">
        <v>645</v>
      </c>
      <c r="BM47" s="69" t="s">
        <v>672</v>
      </c>
      <c r="BN47" s="69" t="s">
        <v>670</v>
      </c>
      <c r="BO47" s="69" t="s">
        <v>671</v>
      </c>
      <c r="BP47" s="69" t="s">
        <v>672</v>
      </c>
      <c r="BQ47" s="69" t="s">
        <v>646</v>
      </c>
      <c r="BR47" s="16" t="str">
        <f t="shared" si="0"/>
        <v>{ "uniqueNo" : 42, "actionId" : 1, "actionName" : "UTENSIL PICK", "burnerNo" : 2, "rackOrLiquid" : 0, "burner1ParllelActions" : [3, 4, 5, 9, 12, 13], "burner1parllelActionsWithLimitations" : { "actionIds" : []}, "burner1excludedActions" : [1, 2, 6, 7, 8, 10, 11, 14, 15, 16, 17], "burner1excludedActionsWithLimitations" : { "actionIds" : []}, "burner2ParllelActions" : [3, 4, 5, 9, 13], "burner2parllelActionsWithLimitations" : { "actionIds" : []}, "burner2excludedActions" : [2, 6, 7, 8, 10, 11, 12,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48" spans="1:70">
      <c r="A48" s="41">
        <v>43</v>
      </c>
      <c r="B48" s="41">
        <v>2</v>
      </c>
      <c r="C48" s="41" t="s">
        <v>200</v>
      </c>
      <c r="D48" s="42">
        <v>2</v>
      </c>
      <c r="E48" s="42">
        <v>0</v>
      </c>
      <c r="F48" s="41" t="s">
        <v>550</v>
      </c>
      <c r="G48" s="327"/>
      <c r="H48" s="42" t="s">
        <v>55</v>
      </c>
      <c r="I48" s="43"/>
      <c r="J48" s="43"/>
      <c r="K48" s="43"/>
      <c r="L48" s="316"/>
      <c r="M48" s="41" t="s">
        <v>547</v>
      </c>
      <c r="N48" s="41"/>
      <c r="O48" s="41"/>
      <c r="P48" s="41" t="s">
        <v>563</v>
      </c>
      <c r="Q48" s="41"/>
      <c r="R48" s="41"/>
      <c r="S48" s="66"/>
      <c r="T48" s="41" t="s">
        <v>545</v>
      </c>
      <c r="U48" s="41"/>
      <c r="V48" s="41"/>
      <c r="W48" s="41" t="s">
        <v>578</v>
      </c>
      <c r="X48" s="41"/>
      <c r="Y48" s="41"/>
      <c r="Z48" s="316"/>
      <c r="AA48" s="41" t="s">
        <v>573</v>
      </c>
      <c r="AB48" s="41"/>
      <c r="AC48" s="41"/>
      <c r="AD48" s="41"/>
      <c r="AE48" s="41"/>
      <c r="AF48" s="41"/>
      <c r="AG48" s="66"/>
      <c r="AH48" s="41" t="s">
        <v>573</v>
      </c>
      <c r="AI48" s="41"/>
      <c r="AJ48" s="41"/>
      <c r="AK48" s="41"/>
      <c r="AL48" s="41"/>
      <c r="AM48" s="41"/>
      <c r="AN48" s="69" t="s">
        <v>662</v>
      </c>
      <c r="AO48" s="69" t="s">
        <v>465</v>
      </c>
      <c r="AP48" s="69" t="s">
        <v>447</v>
      </c>
      <c r="AQ48" s="69" t="s">
        <v>630</v>
      </c>
      <c r="AR48" s="69" t="s">
        <v>663</v>
      </c>
      <c r="AS48" s="69" t="s">
        <v>637</v>
      </c>
      <c r="AT48" s="69" t="s">
        <v>638</v>
      </c>
      <c r="AU48" s="69" t="s">
        <v>672</v>
      </c>
      <c r="AV48" s="69" t="s">
        <v>664</v>
      </c>
      <c r="AW48" s="69" t="s">
        <v>665</v>
      </c>
      <c r="AX48" s="69" t="s">
        <v>672</v>
      </c>
      <c r="AY48" s="69" t="s">
        <v>640</v>
      </c>
      <c r="AZ48" s="69" t="s">
        <v>641</v>
      </c>
      <c r="BA48" s="69" t="s">
        <v>672</v>
      </c>
      <c r="BB48" s="69" t="s">
        <v>666</v>
      </c>
      <c r="BC48" s="69" t="s">
        <v>667</v>
      </c>
      <c r="BD48" s="69" t="s">
        <v>672</v>
      </c>
      <c r="BE48" s="69" t="s">
        <v>642</v>
      </c>
      <c r="BF48" s="69" t="s">
        <v>643</v>
      </c>
      <c r="BG48" s="69" t="s">
        <v>672</v>
      </c>
      <c r="BH48" s="69" t="s">
        <v>669</v>
      </c>
      <c r="BI48" s="69" t="s">
        <v>668</v>
      </c>
      <c r="BJ48" s="69" t="s">
        <v>672</v>
      </c>
      <c r="BK48" s="69" t="s">
        <v>644</v>
      </c>
      <c r="BL48" s="69" t="s">
        <v>645</v>
      </c>
      <c r="BM48" s="69" t="s">
        <v>672</v>
      </c>
      <c r="BN48" s="69" t="s">
        <v>670</v>
      </c>
      <c r="BO48" s="69" t="s">
        <v>671</v>
      </c>
      <c r="BP48" s="69" t="s">
        <v>672</v>
      </c>
      <c r="BQ48" s="69" t="s">
        <v>646</v>
      </c>
      <c r="BR48" s="16" t="str">
        <f t="shared" si="0"/>
        <v>{ "uniqueNo" : 43, "actionId" : 2, "actionName" : "SPATULA PICK", "burnerNo" : 2, "rackOrLiquid" : 0, "burner1ParllelActions" : [3, 4, 5, 9, 12, 13], "burner1parllelActionsWithLimitations" : { "actionIds" : []}, "burner1excludedActions" : [1, 2, 6, 7, 8, 10, 11, 14, 15, 16, 17], "burner1excludedActionsWithLimitations" : { "actionIds" : []}, "burner2ParllelActions" : [3, 4, 5, 9, 13], "burner2parllelActionsWithLimitations" : { "actionIds" : []}, "burner2excludedActions" : [1, 6, 7, 8, 10, 11, 12,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49" spans="1:70">
      <c r="A49" s="44">
        <v>44</v>
      </c>
      <c r="B49" s="44">
        <v>17</v>
      </c>
      <c r="C49" s="44" t="s">
        <v>247</v>
      </c>
      <c r="D49" s="46">
        <v>2</v>
      </c>
      <c r="E49" s="46">
        <v>0</v>
      </c>
      <c r="F49" s="44" t="s">
        <v>551</v>
      </c>
      <c r="G49" s="45">
        <v>2</v>
      </c>
      <c r="H49" s="46" t="s">
        <v>55</v>
      </c>
      <c r="I49" s="45"/>
      <c r="J49" s="45"/>
      <c r="K49" s="45"/>
      <c r="L49" s="316"/>
      <c r="M49" s="47" t="s">
        <v>547</v>
      </c>
      <c r="N49" s="47"/>
      <c r="O49" s="47"/>
      <c r="P49" s="47" t="s">
        <v>563</v>
      </c>
      <c r="Q49" s="47"/>
      <c r="R49" s="47"/>
      <c r="S49" s="66"/>
      <c r="T49" s="47"/>
      <c r="U49" s="47"/>
      <c r="V49" s="47"/>
      <c r="W49" s="47" t="s">
        <v>587</v>
      </c>
      <c r="X49" s="47"/>
      <c r="Y49" s="47"/>
      <c r="Z49" s="316"/>
      <c r="AA49" s="47" t="s">
        <v>573</v>
      </c>
      <c r="AB49" s="47"/>
      <c r="AC49" s="47"/>
      <c r="AD49" s="47"/>
      <c r="AE49" s="47"/>
      <c r="AF49" s="47"/>
      <c r="AG49" s="66"/>
      <c r="AH49" s="47" t="s">
        <v>573</v>
      </c>
      <c r="AI49" s="47"/>
      <c r="AJ49" s="47"/>
      <c r="AK49" s="47"/>
      <c r="AL49" s="47"/>
      <c r="AM49" s="47"/>
      <c r="AN49" s="69" t="s">
        <v>662</v>
      </c>
      <c r="AO49" s="69" t="s">
        <v>465</v>
      </c>
      <c r="AP49" s="69" t="s">
        <v>447</v>
      </c>
      <c r="AQ49" s="69" t="s">
        <v>630</v>
      </c>
      <c r="AR49" s="69" t="s">
        <v>663</v>
      </c>
      <c r="AS49" s="69" t="s">
        <v>637</v>
      </c>
      <c r="AT49" s="69" t="s">
        <v>638</v>
      </c>
      <c r="AU49" s="69" t="s">
        <v>672</v>
      </c>
      <c r="AV49" s="69" t="s">
        <v>664</v>
      </c>
      <c r="AW49" s="69" t="s">
        <v>665</v>
      </c>
      <c r="AX49" s="69" t="s">
        <v>672</v>
      </c>
      <c r="AY49" s="69" t="s">
        <v>640</v>
      </c>
      <c r="AZ49" s="69" t="s">
        <v>641</v>
      </c>
      <c r="BA49" s="69" t="s">
        <v>672</v>
      </c>
      <c r="BB49" s="69" t="s">
        <v>666</v>
      </c>
      <c r="BC49" s="69" t="s">
        <v>667</v>
      </c>
      <c r="BD49" s="69" t="s">
        <v>672</v>
      </c>
      <c r="BE49" s="69" t="s">
        <v>642</v>
      </c>
      <c r="BF49" s="69" t="s">
        <v>643</v>
      </c>
      <c r="BG49" s="69" t="s">
        <v>672</v>
      </c>
      <c r="BH49" s="69" t="s">
        <v>669</v>
      </c>
      <c r="BI49" s="69" t="s">
        <v>668</v>
      </c>
      <c r="BJ49" s="69" t="s">
        <v>672</v>
      </c>
      <c r="BK49" s="69" t="s">
        <v>644</v>
      </c>
      <c r="BL49" s="69" t="s">
        <v>645</v>
      </c>
      <c r="BM49" s="69" t="s">
        <v>672</v>
      </c>
      <c r="BN49" s="69" t="s">
        <v>670</v>
      </c>
      <c r="BO49" s="69" t="s">
        <v>671</v>
      </c>
      <c r="BP49" s="69" t="s">
        <v>672</v>
      </c>
      <c r="BQ49" s="69" t="s">
        <v>646</v>
      </c>
      <c r="BR49" s="16" t="str">
        <f t="shared" si="0"/>
        <v>{ "uniqueNo" : 44, "actionId" : 17, "actionName" : "SERVE ACTION", "burnerNo" : 2, "rackOrLiquid" : 0, "burner1ParllelActions" : [3, 4, 5, 9, 12, 13], "burner1parllelActionsWithLimitations" : { "actionIds" : []}, "burner1excludedActions" : [1, 2, 6, 7, 8, 10, 11, 14, 15, 16, 17], "burner1excludedActionsWithLimitations" : { "actionIds" : []}, "burner2ParllelActions" : [], "burner2parllelActionsWithLimitations" : { "actionIds" : []}, "burner2excludedActions" : [1, 2, 3, 4, 5, 6, 7, 8, 9, 10, 11, 12, 14, 15, 16],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50" spans="1:70">
      <c r="A50" s="48">
        <v>45</v>
      </c>
      <c r="B50" s="48">
        <v>12</v>
      </c>
      <c r="C50" s="48" t="s">
        <v>484</v>
      </c>
      <c r="D50" s="72">
        <v>2</v>
      </c>
      <c r="E50" s="72">
        <v>1</v>
      </c>
      <c r="F50" s="48" t="s">
        <v>606</v>
      </c>
      <c r="G50" s="328">
        <v>2</v>
      </c>
      <c r="H50" s="49" t="s">
        <v>524</v>
      </c>
      <c r="I50" s="49"/>
      <c r="J50" s="49"/>
      <c r="K50" s="49"/>
      <c r="L50" s="316"/>
      <c r="M50" s="48" t="s">
        <v>605</v>
      </c>
      <c r="N50" s="48">
        <v>12</v>
      </c>
      <c r="O50" s="48" t="s">
        <v>660</v>
      </c>
      <c r="P50" s="48" t="s">
        <v>603</v>
      </c>
      <c r="Q50" s="48">
        <v>12</v>
      </c>
      <c r="R50" s="48" t="s">
        <v>675</v>
      </c>
      <c r="S50" s="66"/>
      <c r="T50" s="48" t="s">
        <v>605</v>
      </c>
      <c r="U50" s="48">
        <v>12</v>
      </c>
      <c r="V50" s="48" t="s">
        <v>674</v>
      </c>
      <c r="W50" s="48" t="s">
        <v>603</v>
      </c>
      <c r="X50" s="48">
        <v>12</v>
      </c>
      <c r="Y50" s="48" t="s">
        <v>659</v>
      </c>
      <c r="Z50" s="316"/>
      <c r="AA50" s="48" t="s">
        <v>605</v>
      </c>
      <c r="AB50" s="48">
        <v>12</v>
      </c>
      <c r="AC50" s="48" t="s">
        <v>676</v>
      </c>
      <c r="AD50" s="48" t="s">
        <v>603</v>
      </c>
      <c r="AE50" s="48">
        <v>12</v>
      </c>
      <c r="AF50" s="48" t="s">
        <v>661</v>
      </c>
      <c r="AG50" s="66"/>
      <c r="AH50" s="48" t="s">
        <v>605</v>
      </c>
      <c r="AI50" s="48">
        <v>12</v>
      </c>
      <c r="AJ50" s="48" t="s">
        <v>676</v>
      </c>
      <c r="AK50" s="48" t="s">
        <v>603</v>
      </c>
      <c r="AL50" s="48">
        <v>12</v>
      </c>
      <c r="AM50" s="48" t="s">
        <v>661</v>
      </c>
      <c r="AN50" s="69" t="s">
        <v>662</v>
      </c>
      <c r="AO50" s="69" t="s">
        <v>465</v>
      </c>
      <c r="AP50" s="69" t="s">
        <v>447</v>
      </c>
      <c r="AQ50" s="69" t="s">
        <v>630</v>
      </c>
      <c r="AR50" s="69" t="s">
        <v>663</v>
      </c>
      <c r="AS50" s="69" t="s">
        <v>637</v>
      </c>
      <c r="AT50" s="69" t="s">
        <v>638</v>
      </c>
      <c r="AU50" s="69" t="s">
        <v>639</v>
      </c>
      <c r="AV50" s="69" t="s">
        <v>664</v>
      </c>
      <c r="AW50" s="69" t="s">
        <v>665</v>
      </c>
      <c r="AX50" s="69" t="s">
        <v>639</v>
      </c>
      <c r="AY50" s="69" t="s">
        <v>640</v>
      </c>
      <c r="AZ50" s="69" t="s">
        <v>641</v>
      </c>
      <c r="BA50" s="69" t="s">
        <v>639</v>
      </c>
      <c r="BB50" s="69" t="s">
        <v>666</v>
      </c>
      <c r="BC50" s="69" t="s">
        <v>667</v>
      </c>
      <c r="BD50" s="69" t="s">
        <v>639</v>
      </c>
      <c r="BE50" s="69" t="s">
        <v>642</v>
      </c>
      <c r="BF50" s="69" t="s">
        <v>643</v>
      </c>
      <c r="BG50" s="69" t="s">
        <v>639</v>
      </c>
      <c r="BH50" s="69" t="s">
        <v>669</v>
      </c>
      <c r="BI50" s="69" t="s">
        <v>668</v>
      </c>
      <c r="BJ50" s="69" t="s">
        <v>639</v>
      </c>
      <c r="BK50" s="69" t="s">
        <v>644</v>
      </c>
      <c r="BL50" s="69" t="s">
        <v>645</v>
      </c>
      <c r="BM50" s="69" t="s">
        <v>639</v>
      </c>
      <c r="BN50" s="69" t="s">
        <v>670</v>
      </c>
      <c r="BO50" s="69" t="s">
        <v>671</v>
      </c>
      <c r="BP50" s="69" t="s">
        <v>639</v>
      </c>
      <c r="BQ50" s="69" t="s">
        <v>646</v>
      </c>
      <c r="BR50" s="16" t="str">
        <f t="shared" si="0"/>
        <v>{ "uniqueNo" : 45, "actionId" : 12, "actionName" : "LIQUID DISPENCING", "burnerNo" : 2, "rackOrLiquid" : 1, "burner1ParllelActions" : [2, 3, 4, 5, 9, 13, 14, 15], "burner1parllelActionsWithLimitations" : { "actionIds" : [12],"LIQUID DISPENCING" : [21, 22, 23, 24, 25, 26, 27, 28, 29, 30, 31]}, "burner1excludedActions" : [1, 6, 7, 8, 10, 11, 16, 17], "burner1excludedActionsWithLimitations" : { "actionIds" : [12],"LIQUID DISPENCING" : [1, 2, 3, 4, 5, 6, 7, 8, 9, 10, 11, 12, 13, 14, 15, 16, 17, 18, 19, 20]}, "burner2ParllelActions" : [2, 3, 4, 5, 9, 13, 14, 15], "burner2parllelActionsWithLimitations" : { "actionIds" : [12],"LIQUID DISPENCING" : [1, 2, 3, 4, 5, 6, 7, 8, 9, 10, 21, 22, 23, 24, 25, 26, 27, 28, 29, 30, 31]}, "burner2excludedActions" : [1, 6, 7, 8, 10, 11, 16, 17], "burner2excludedActionsWithLimitations" : { "actionIds" : [12],"LIQUID DISPENCING" : [11, 12, 13, 14, 15, 16, 17, 18, 19, 20]}, "burner3ParllelActions" : [2, 3, 4, 5, 9, 13, 14, 15], "burner3parllelActionsWithLimitations" : { "actionIds" : [12],"LIQUID DISPENCING" : [11, 12, 13, 14, 15, 16, 17, 18, 19, 20, 21, 22, 23, 24, 25, 26, 27, 28, 29, 30, 31]}, "burner3excludedActions" : [1, 6, 7, 8, 10, 11, 16, 17], "burner3excludedActionsWithLimitations" : { "actionIds" : [12],"LIQUID DISPENCING" : [1, 2, 3, 4, 5, 6, 7, 8, 9, 10]}, "burner4ParllelActions" : [2, 3, 4, 5, 9, 13, 14, 15], "burner4parllelActionsWithLimitations" : { "actionIds" : [12],"LIQUID DISPENCING" : [11, 12, 13, 14, 15, 16, 17, 18, 19, 20, 21, 22, 23, 24, 25, 26, 27, 28, 29, 30, 31]}, "burner4excludedActions" : [1, 6, 7, 8, 10, 11, 16, 17], "burner4excludedActionsWithLimitations" : { "actionIds" : [12],"LIQUID DISPENCING" : [1, 2, 3, 4, 5, 6, 7, 8, 9, 10]} }</v>
      </c>
    </row>
    <row r="51" spans="1:70">
      <c r="A51" s="48">
        <v>46</v>
      </c>
      <c r="B51" s="48">
        <v>12</v>
      </c>
      <c r="C51" s="48" t="s">
        <v>484</v>
      </c>
      <c r="D51" s="72">
        <v>2</v>
      </c>
      <c r="E51" s="72">
        <v>2</v>
      </c>
      <c r="F51" s="48" t="s">
        <v>604</v>
      </c>
      <c r="G51" s="328"/>
      <c r="H51" s="49"/>
      <c r="I51" s="49" t="s">
        <v>616</v>
      </c>
      <c r="J51" s="49"/>
      <c r="K51" s="49"/>
      <c r="L51" s="316"/>
      <c r="M51" s="48" t="s">
        <v>605</v>
      </c>
      <c r="N51" s="48">
        <v>12</v>
      </c>
      <c r="O51" s="48" t="s">
        <v>674</v>
      </c>
      <c r="P51" s="48" t="s">
        <v>603</v>
      </c>
      <c r="Q51" s="48">
        <v>12</v>
      </c>
      <c r="R51" s="48" t="s">
        <v>659</v>
      </c>
      <c r="S51" s="66"/>
      <c r="T51" s="48" t="s">
        <v>605</v>
      </c>
      <c r="U51" s="48">
        <v>12</v>
      </c>
      <c r="V51" s="48" t="s">
        <v>674</v>
      </c>
      <c r="W51" s="48" t="s">
        <v>603</v>
      </c>
      <c r="X51" s="48">
        <v>12</v>
      </c>
      <c r="Y51" s="48" t="s">
        <v>659</v>
      </c>
      <c r="Z51" s="316"/>
      <c r="AA51" s="48" t="s">
        <v>605</v>
      </c>
      <c r="AB51" s="48">
        <v>12</v>
      </c>
      <c r="AC51" s="48" t="s">
        <v>659</v>
      </c>
      <c r="AD51" s="48" t="s">
        <v>603</v>
      </c>
      <c r="AE51" s="48">
        <v>12</v>
      </c>
      <c r="AF51" s="48" t="s">
        <v>674</v>
      </c>
      <c r="AG51" s="66"/>
      <c r="AH51" s="48" t="s">
        <v>605</v>
      </c>
      <c r="AI51" s="48">
        <v>12</v>
      </c>
      <c r="AJ51" s="48" t="s">
        <v>659</v>
      </c>
      <c r="AK51" s="48" t="s">
        <v>603</v>
      </c>
      <c r="AL51" s="48">
        <v>12</v>
      </c>
      <c r="AM51" s="48" t="s">
        <v>674</v>
      </c>
      <c r="AN51" s="69" t="s">
        <v>662</v>
      </c>
      <c r="AO51" s="69" t="s">
        <v>465</v>
      </c>
      <c r="AP51" s="69" t="s">
        <v>447</v>
      </c>
      <c r="AQ51" s="69" t="s">
        <v>630</v>
      </c>
      <c r="AR51" s="69" t="s">
        <v>663</v>
      </c>
      <c r="AS51" s="69" t="s">
        <v>637</v>
      </c>
      <c r="AT51" s="69" t="s">
        <v>638</v>
      </c>
      <c r="AU51" s="69" t="s">
        <v>639</v>
      </c>
      <c r="AV51" s="69" t="s">
        <v>664</v>
      </c>
      <c r="AW51" s="69" t="s">
        <v>665</v>
      </c>
      <c r="AX51" s="69" t="s">
        <v>639</v>
      </c>
      <c r="AY51" s="69" t="s">
        <v>640</v>
      </c>
      <c r="AZ51" s="69" t="s">
        <v>641</v>
      </c>
      <c r="BA51" s="69" t="s">
        <v>639</v>
      </c>
      <c r="BB51" s="69" t="s">
        <v>666</v>
      </c>
      <c r="BC51" s="69" t="s">
        <v>667</v>
      </c>
      <c r="BD51" s="69" t="s">
        <v>639</v>
      </c>
      <c r="BE51" s="69" t="s">
        <v>642</v>
      </c>
      <c r="BF51" s="69" t="s">
        <v>643</v>
      </c>
      <c r="BG51" s="69" t="s">
        <v>639</v>
      </c>
      <c r="BH51" s="69" t="s">
        <v>669</v>
      </c>
      <c r="BI51" s="69" t="s">
        <v>668</v>
      </c>
      <c r="BJ51" s="69" t="s">
        <v>639</v>
      </c>
      <c r="BK51" s="69" t="s">
        <v>644</v>
      </c>
      <c r="BL51" s="69" t="s">
        <v>645</v>
      </c>
      <c r="BM51" s="69" t="s">
        <v>639</v>
      </c>
      <c r="BN51" s="69" t="s">
        <v>670</v>
      </c>
      <c r="BO51" s="69" t="s">
        <v>671</v>
      </c>
      <c r="BP51" s="69" t="s">
        <v>639</v>
      </c>
      <c r="BQ51" s="69" t="s">
        <v>646</v>
      </c>
      <c r="BR51" s="16" t="str">
        <f t="shared" si="0"/>
        <v>{ "uniqueNo" : 46, "actionId" : 12, "actionName" : "LIQUID DISPENCING", "burnerNo" : 2, "rackOrLiquid" : 2, "burner1ParllelActions" : [2, 3, 4, 5, 9, 13, 14, 15], "burner1parllelActionsWithLimitations" : { "actionIds" : [12],"LIQUID DISPENCING" : [1, 2, 3, 4, 5, 6, 7, 8, 9, 10, 21, 22, 23, 24, 25, 26, 27, 28, 29, 30, 31]}, "burner1excludedActions" : [1, 6, 7, 8, 10, 11, 16, 17], "burner1excludedActionsWithLimitations" : { "actionIds" : [12],"LIQUID DISPENCING" : [11, 12, 13, 14, 15, 16, 17, 18, 19, 20]}, "burner2ParllelActions" : [2, 3, 4, 5, 9, 13, 14, 15], "burner2parllelActionsWithLimitations" : { "actionIds" : [12],"LIQUID DISPENCING" : [1, 2, 3, 4, 5, 6, 7, 8, 9, 10, 21, 22, 23, 24, 25, 26, 27, 28, 29, 30, 31]}, "burner2excludedActions" : [1, 6, 7, 8, 10, 11, 16, 17], "burner2excludedActionsWithLimitations" : { "actionIds" : [12],"LIQUID DISPENCING" : [11, 12, 13, 14, 15, 16, 17, 18, 19, 20]}, "burner3ParllelActions" : [2, 3, 4, 5, 9, 13, 14, 15], "burner3parllelActionsWithLimitations" : { "actionIds" : [12],"LIQUID DISPENCING" : [11, 12, 13, 14, 15, 16, 17, 18, 19, 20]}, "burner3excludedActions" : [1, 6, 7, 8, 10, 11, 16, 17], "burner3excludedActionsWithLimitations" : { "actionIds" : [12],"LIQUID DISPENCING" : [1, 2, 3, 4, 5, 6, 7, 8, 9, 10, 21, 22, 23, 24, 25, 26, 27, 28, 29, 30, 31]}, "burner4ParllelActions" : [2, 3, 4, 5, 9, 13, 14, 15], "burner4parllelActionsWithLimitations" : { "actionIds" : [12],"LIQUID DISPENCING" : [11, 12, 13, 14, 15, 16, 17, 18, 19, 20]}, "burner4excludedActions" : [1, 6, 7, 8, 10, 11, 16, 17], "burner4excludedActionsWithLimitations" : { "actionIds" : [12],"LIQUID DISPENCING" : [1, 2, 3, 4, 5, 6, 7, 8, 9, 10, 21, 22, 23, 24, 25, 26, 27, 28, 29, 30, 31]} }</v>
      </c>
    </row>
    <row r="52" spans="1:70">
      <c r="A52" s="50">
        <v>47</v>
      </c>
      <c r="B52" s="50">
        <v>9</v>
      </c>
      <c r="C52" s="50" t="s">
        <v>483</v>
      </c>
      <c r="D52" s="73">
        <v>2</v>
      </c>
      <c r="E52" s="73">
        <v>0</v>
      </c>
      <c r="F52" s="50" t="s">
        <v>552</v>
      </c>
      <c r="G52" s="51">
        <v>2</v>
      </c>
      <c r="H52" s="51" t="s">
        <v>524</v>
      </c>
      <c r="I52" s="51"/>
      <c r="J52" s="51"/>
      <c r="K52" s="51"/>
      <c r="L52" s="316"/>
      <c r="M52" s="50" t="s">
        <v>569</v>
      </c>
      <c r="N52" s="50"/>
      <c r="O52" s="50"/>
      <c r="P52" s="50"/>
      <c r="Q52" s="50"/>
      <c r="R52" s="50"/>
      <c r="S52" s="66"/>
      <c r="T52" s="50" t="s">
        <v>569</v>
      </c>
      <c r="U52" s="50"/>
      <c r="V52" s="50"/>
      <c r="W52" s="50"/>
      <c r="X52" s="50"/>
      <c r="Y52" s="50"/>
      <c r="Z52" s="316"/>
      <c r="AA52" s="50" t="s">
        <v>573</v>
      </c>
      <c r="AB52" s="50"/>
      <c r="AC52" s="50"/>
      <c r="AD52" s="50"/>
      <c r="AE52" s="50"/>
      <c r="AF52" s="50"/>
      <c r="AG52" s="66"/>
      <c r="AH52" s="50" t="s">
        <v>573</v>
      </c>
      <c r="AI52" s="50"/>
      <c r="AJ52" s="50"/>
      <c r="AK52" s="50"/>
      <c r="AL52" s="50"/>
      <c r="AM52" s="50"/>
      <c r="AN52" s="69" t="s">
        <v>662</v>
      </c>
      <c r="AO52" s="69" t="s">
        <v>465</v>
      </c>
      <c r="AP52" s="69" t="s">
        <v>447</v>
      </c>
      <c r="AQ52" s="69" t="s">
        <v>630</v>
      </c>
      <c r="AR52" s="69" t="s">
        <v>663</v>
      </c>
      <c r="AS52" s="69" t="s">
        <v>637</v>
      </c>
      <c r="AT52" s="69" t="s">
        <v>638</v>
      </c>
      <c r="AU52" s="69" t="s">
        <v>672</v>
      </c>
      <c r="AV52" s="69" t="s">
        <v>664</v>
      </c>
      <c r="AW52" s="69" t="s">
        <v>665</v>
      </c>
      <c r="AX52" s="69" t="s">
        <v>672</v>
      </c>
      <c r="AY52" s="69" t="s">
        <v>640</v>
      </c>
      <c r="AZ52" s="69" t="s">
        <v>641</v>
      </c>
      <c r="BA52" s="69" t="s">
        <v>672</v>
      </c>
      <c r="BB52" s="69" t="s">
        <v>666</v>
      </c>
      <c r="BC52" s="69" t="s">
        <v>667</v>
      </c>
      <c r="BD52" s="69" t="s">
        <v>672</v>
      </c>
      <c r="BE52" s="69" t="s">
        <v>642</v>
      </c>
      <c r="BF52" s="69" t="s">
        <v>643</v>
      </c>
      <c r="BG52" s="69" t="s">
        <v>672</v>
      </c>
      <c r="BH52" s="69" t="s">
        <v>669</v>
      </c>
      <c r="BI52" s="69" t="s">
        <v>668</v>
      </c>
      <c r="BJ52" s="69" t="s">
        <v>672</v>
      </c>
      <c r="BK52" s="69" t="s">
        <v>644</v>
      </c>
      <c r="BL52" s="69" t="s">
        <v>645</v>
      </c>
      <c r="BM52" s="69" t="s">
        <v>672</v>
      </c>
      <c r="BN52" s="69" t="s">
        <v>670</v>
      </c>
      <c r="BO52" s="69" t="s">
        <v>671</v>
      </c>
      <c r="BP52" s="69" t="s">
        <v>672</v>
      </c>
      <c r="BQ52" s="69" t="s">
        <v>646</v>
      </c>
      <c r="BR52" s="16" t="str">
        <f t="shared" si="0"/>
        <v>{ "uniqueNo" : 47, "actionId" : 9, "actionName" : "IGNITION ACTION", "burnerNo" : 2, "rackOrLiquid" : 0, "burner1ParllelActions" : [1, 2, 3, 4, 5, 6, 7, 8, 10, 11, 12, 13, 14, 15, 16, 17], "burner1parllelActionsWithLimitations" : { "actionIds" : []}, "burner1excludedActions" : [], "burner1excludedActionsWithLimitations" : { "actionIds" : []}, "burner2ParllelActions" : [1, 2, 3, 4, 5, 6, 7, 8, 10, 11, 12, 13, 14, 15, 16, 17], "burner2parllelActionsWithLimitations" : { "actionIds" : []}, "burner2excludedActions" : [],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53" spans="1:70">
      <c r="A53" s="52">
        <v>48</v>
      </c>
      <c r="B53" s="52">
        <v>13</v>
      </c>
      <c r="C53" s="52" t="s">
        <v>234</v>
      </c>
      <c r="D53" s="74">
        <v>2</v>
      </c>
      <c r="E53" s="74">
        <v>0</v>
      </c>
      <c r="F53" s="52" t="s">
        <v>553</v>
      </c>
      <c r="G53" s="53">
        <v>2</v>
      </c>
      <c r="H53" s="53" t="s">
        <v>524</v>
      </c>
      <c r="I53" s="53"/>
      <c r="J53" s="53"/>
      <c r="K53" s="53"/>
      <c r="L53" s="316"/>
      <c r="M53" s="52" t="s">
        <v>573</v>
      </c>
      <c r="N53" s="52"/>
      <c r="O53" s="52"/>
      <c r="P53" s="58"/>
      <c r="Q53" s="58"/>
      <c r="R53" s="52"/>
      <c r="S53" s="66"/>
      <c r="T53" s="52" t="s">
        <v>554</v>
      </c>
      <c r="U53" s="52"/>
      <c r="V53" s="52"/>
      <c r="W53" s="52" t="s">
        <v>555</v>
      </c>
      <c r="X53" s="52"/>
      <c r="Y53" s="52"/>
      <c r="Z53" s="316"/>
      <c r="AA53" s="52" t="s">
        <v>573</v>
      </c>
      <c r="AB53" s="52"/>
      <c r="AC53" s="52"/>
      <c r="AD53" s="52"/>
      <c r="AE53" s="52"/>
      <c r="AF53" s="52"/>
      <c r="AG53" s="66"/>
      <c r="AH53" s="52" t="s">
        <v>573</v>
      </c>
      <c r="AI53" s="52"/>
      <c r="AJ53" s="52"/>
      <c r="AK53" s="52"/>
      <c r="AL53" s="52"/>
      <c r="AM53" s="52"/>
      <c r="AN53" s="69" t="s">
        <v>662</v>
      </c>
      <c r="AO53" s="69" t="s">
        <v>465</v>
      </c>
      <c r="AP53" s="69" t="s">
        <v>447</v>
      </c>
      <c r="AQ53" s="69" t="s">
        <v>630</v>
      </c>
      <c r="AR53" s="69" t="s">
        <v>663</v>
      </c>
      <c r="AS53" s="69" t="s">
        <v>637</v>
      </c>
      <c r="AT53" s="69" t="s">
        <v>638</v>
      </c>
      <c r="AU53" s="69" t="s">
        <v>672</v>
      </c>
      <c r="AV53" s="69" t="s">
        <v>664</v>
      </c>
      <c r="AW53" s="69" t="s">
        <v>665</v>
      </c>
      <c r="AX53" s="69" t="s">
        <v>672</v>
      </c>
      <c r="AY53" s="69" t="s">
        <v>640</v>
      </c>
      <c r="AZ53" s="69" t="s">
        <v>641</v>
      </c>
      <c r="BA53" s="69" t="s">
        <v>672</v>
      </c>
      <c r="BB53" s="69" t="s">
        <v>666</v>
      </c>
      <c r="BC53" s="69" t="s">
        <v>667</v>
      </c>
      <c r="BD53" s="69" t="s">
        <v>672</v>
      </c>
      <c r="BE53" s="69" t="s">
        <v>642</v>
      </c>
      <c r="BF53" s="69" t="s">
        <v>643</v>
      </c>
      <c r="BG53" s="69" t="s">
        <v>672</v>
      </c>
      <c r="BH53" s="69" t="s">
        <v>669</v>
      </c>
      <c r="BI53" s="69" t="s">
        <v>668</v>
      </c>
      <c r="BJ53" s="69" t="s">
        <v>672</v>
      </c>
      <c r="BK53" s="69" t="s">
        <v>644</v>
      </c>
      <c r="BL53" s="69" t="s">
        <v>645</v>
      </c>
      <c r="BM53" s="69" t="s">
        <v>672</v>
      </c>
      <c r="BN53" s="69" t="s">
        <v>670</v>
      </c>
      <c r="BO53" s="69" t="s">
        <v>671</v>
      </c>
      <c r="BP53" s="69" t="s">
        <v>672</v>
      </c>
      <c r="BQ53" s="69" t="s">
        <v>646</v>
      </c>
      <c r="BR53" s="16" t="str">
        <f t="shared" si="0"/>
        <v>{ "uniqueNo" : 48, "actionId" : 13, "actionName" : "DELAY ACTION", "burnerNo" : 2,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[2, 3, 4, 5, 9, 10, 11, 12], "burner2parllelActionsWithLimitations" : { "actionIds" : []}, "burner2excludedActions" : [1, 6, 7, 8, 15,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54" spans="1:70">
      <c r="A54" s="54">
        <v>49</v>
      </c>
      <c r="B54" s="54">
        <v>14</v>
      </c>
      <c r="C54" s="54" t="s">
        <v>235</v>
      </c>
      <c r="D54" s="55">
        <v>2</v>
      </c>
      <c r="E54" s="55">
        <v>1</v>
      </c>
      <c r="F54" s="54" t="s">
        <v>574</v>
      </c>
      <c r="G54" s="55">
        <v>2</v>
      </c>
      <c r="H54" s="55" t="s">
        <v>55</v>
      </c>
      <c r="I54" s="55" t="s">
        <v>607</v>
      </c>
      <c r="J54" s="55" t="s">
        <v>524</v>
      </c>
      <c r="K54" s="55" t="s">
        <v>55</v>
      </c>
      <c r="L54" s="316"/>
      <c r="M54" s="56" t="s">
        <v>537</v>
      </c>
      <c r="N54" s="56">
        <v>3</v>
      </c>
      <c r="O54" s="56" t="s">
        <v>647</v>
      </c>
      <c r="P54" s="56" t="s">
        <v>580</v>
      </c>
      <c r="Q54" s="56">
        <v>3</v>
      </c>
      <c r="R54" s="56" t="s">
        <v>648</v>
      </c>
      <c r="S54" s="66"/>
      <c r="T54" s="56" t="s">
        <v>556</v>
      </c>
      <c r="U54" s="56">
        <v>3</v>
      </c>
      <c r="V54" s="56" t="s">
        <v>647</v>
      </c>
      <c r="W54" s="56" t="s">
        <v>546</v>
      </c>
      <c r="X54" s="56">
        <v>3</v>
      </c>
      <c r="Y54" s="56" t="s">
        <v>648</v>
      </c>
      <c r="Z54" s="316"/>
      <c r="AA54" s="56" t="s">
        <v>525</v>
      </c>
      <c r="AB54" s="56" t="s">
        <v>632</v>
      </c>
      <c r="AC54" s="56" t="s">
        <v>654</v>
      </c>
      <c r="AD54" s="56"/>
      <c r="AE54" s="56" t="s">
        <v>632</v>
      </c>
      <c r="AF54" s="56" t="s">
        <v>653</v>
      </c>
      <c r="AG54" s="66"/>
      <c r="AH54" s="56" t="s">
        <v>525</v>
      </c>
      <c r="AI54" s="56" t="s">
        <v>632</v>
      </c>
      <c r="AJ54" s="56" t="s">
        <v>654</v>
      </c>
      <c r="AK54" s="56"/>
      <c r="AL54" s="56" t="s">
        <v>632</v>
      </c>
      <c r="AM54" s="56" t="s">
        <v>653</v>
      </c>
      <c r="AN54" s="69" t="s">
        <v>662</v>
      </c>
      <c r="AO54" s="69" t="s">
        <v>465</v>
      </c>
      <c r="AP54" s="69" t="s">
        <v>447</v>
      </c>
      <c r="AQ54" s="69" t="s">
        <v>630</v>
      </c>
      <c r="AR54" s="69" t="s">
        <v>663</v>
      </c>
      <c r="AS54" s="69" t="s">
        <v>637</v>
      </c>
      <c r="AT54" s="69" t="s">
        <v>638</v>
      </c>
      <c r="AU54" s="69" t="s">
        <v>639</v>
      </c>
      <c r="AV54" s="69" t="s">
        <v>664</v>
      </c>
      <c r="AW54" s="69" t="s">
        <v>665</v>
      </c>
      <c r="AX54" s="69" t="s">
        <v>639</v>
      </c>
      <c r="AY54" s="69" t="s">
        <v>640</v>
      </c>
      <c r="AZ54" s="69" t="s">
        <v>641</v>
      </c>
      <c r="BA54" s="69" t="s">
        <v>639</v>
      </c>
      <c r="BB54" s="69" t="s">
        <v>666</v>
      </c>
      <c r="BC54" s="69" t="s">
        <v>667</v>
      </c>
      <c r="BD54" s="69" t="s">
        <v>639</v>
      </c>
      <c r="BE54" s="69" t="s">
        <v>642</v>
      </c>
      <c r="BF54" s="69" t="s">
        <v>643</v>
      </c>
      <c r="BG54" s="69" t="s">
        <v>639</v>
      </c>
      <c r="BH54" s="69" t="s">
        <v>669</v>
      </c>
      <c r="BI54" s="69" t="s">
        <v>668</v>
      </c>
      <c r="BJ54" s="69" t="s">
        <v>639</v>
      </c>
      <c r="BK54" s="69" t="s">
        <v>644</v>
      </c>
      <c r="BL54" s="69" t="s">
        <v>645</v>
      </c>
      <c r="BM54" s="69" t="s">
        <v>639</v>
      </c>
      <c r="BN54" s="69" t="s">
        <v>670</v>
      </c>
      <c r="BO54" s="69" t="s">
        <v>671</v>
      </c>
      <c r="BP54" s="69" t="s">
        <v>639</v>
      </c>
      <c r="BQ54" s="69" t="s">
        <v>646</v>
      </c>
      <c r="BR54" s="16" t="str">
        <f t="shared" si="0"/>
        <v>{ "uniqueNo" : 49, "actionId" : 14, "actionName" : "FRYER PICKUP", "burnerNo" : 2, "rackOrLiquid" : 1, "burner1ParllelActions" : [4, 5, 9, 12, 13], "burner1parllelActionsWithLimitations" : { "actionIds" : [3],"VEGG COLLECTION" : [17, 18, 19, 20, 21, 22, 23, 24, 25, 26, 27, 28, 29, 30, 31, 32]}, "burner1excludedActions" : [1, 2, 6, 7, 8, 10, 11, 15, 16, 17], "burner1excludedActionsWithLimitations" : { "actionIds" : [3],"VEGG COLLECTION" : [1, 2, 3, 4, 5, 6, 7, 8, 9, 10, 11, 12, 13, 14, 15, 16]}, "burner2ParllelActions" : [4, 5, 9, 13], "burner2parllelActionsWithLimitations" : { "actionIds" : [3],"VEGG COLLECTION" : [17, 18, 19, 20, 21, 22, 23, 24, 25, 26, 27, 28, 29, 30, 31, 32]}, "burner2excludedActions" : [1, 2, 6, 7, 8, 10, 11, 12, 15, 17], "burner2excludedActionsWithLimitations" : { "actionIds" : [3],"VEGG COLLECTION" : [1, 2, 3, 4, 5, 6, 7, 8, 9, 10, 11, 12, 13, 14, 15, 16]}, "burner3ParllelActions" : [1, 2, 4, 5, 7, 8, 9, 10, 11, 12, 13, 14, 15, 16, 17], "burner3parllelActionsWithLimitations" : { "actionIds" : [3, 6],"VEGG COLLECTION" : [17, 18, 19, 20, 21, 22, 23, 24, 25, 26, 27, 28, 29, 30, 31, 32], "VEGG PICKUP" : [17, 18, 19, 20, 21, 22, 23, 24, 25, 26, 27, 28, 29, 30, 31, 32]}, "burner3excludedActions" : [], "burner3excludedActionsWithLimitations" : { "actionIds" : [3, 6],"VEGG COLLECTION" : [1, 2, 3, 4, 5, 6, 7, 8, 9, 10, 11, 12, 13, 14, 15, 16], "VEGG PICKUP" : [1, 2, 3, 4, 5, 6, 7, 8, 9, 10, 11, 12, 13, 14, 15, 16]}, "burner4ParllelActions" : [1, 2, 4, 5, 7, 8, 9, 10, 11, 12, 13, 14, 15, 16, 17], "burner4parllelActionsWithLimitations" : { "actionIds" : [3, 6],"VEGG COLLECTION" : [17, 18, 19, 20, 21, 22, 23, 24, 25, 26, 27, 28, 29, 30, 31, 32], "VEGG PICKUP" : [17, 18, 19, 20, 21, 22, 23, 24, 25, 26, 27, 28, 29, 30, 31, 32]}, "burner4excludedActions" : [], "burner4excludedActionsWithLimitations" : { "actionIds" : [3, 6],"VEGG COLLECTION" : [1, 2, 3, 4, 5, 6, 7, 8, 9, 10, 11, 12, 13, 14, 15, 16], "VEGG PICKUP" : [1, 2, 3, 4, 5, 6, 7, 8, 9, 10, 11, 12, 13, 14, 15, 16]} }</v>
      </c>
    </row>
    <row r="55" spans="1:70">
      <c r="A55" s="54">
        <v>50</v>
      </c>
      <c r="B55" s="54">
        <v>14</v>
      </c>
      <c r="C55" s="54" t="s">
        <v>235</v>
      </c>
      <c r="D55" s="55">
        <v>2</v>
      </c>
      <c r="E55" s="55">
        <v>2</v>
      </c>
      <c r="F55" s="54" t="s">
        <v>574</v>
      </c>
      <c r="G55" s="55">
        <v>2</v>
      </c>
      <c r="H55" s="55" t="s">
        <v>55</v>
      </c>
      <c r="I55" s="55" t="s">
        <v>608</v>
      </c>
      <c r="J55" s="55" t="s">
        <v>55</v>
      </c>
      <c r="K55" s="55" t="s">
        <v>524</v>
      </c>
      <c r="L55" s="316"/>
      <c r="M55" s="56" t="s">
        <v>537</v>
      </c>
      <c r="N55" s="56">
        <v>3</v>
      </c>
      <c r="O55" s="56" t="s">
        <v>648</v>
      </c>
      <c r="P55" s="56" t="s">
        <v>580</v>
      </c>
      <c r="Q55" s="56">
        <v>3</v>
      </c>
      <c r="R55" s="56" t="s">
        <v>647</v>
      </c>
      <c r="S55" s="66"/>
      <c r="T55" s="56" t="s">
        <v>556</v>
      </c>
      <c r="U55" s="56">
        <v>3</v>
      </c>
      <c r="V55" s="56" t="s">
        <v>648</v>
      </c>
      <c r="W55" s="56" t="s">
        <v>546</v>
      </c>
      <c r="X55" s="56">
        <v>3</v>
      </c>
      <c r="Y55" s="56" t="s">
        <v>647</v>
      </c>
      <c r="Z55" s="316"/>
      <c r="AA55" s="56" t="s">
        <v>525</v>
      </c>
      <c r="AB55" s="56" t="s">
        <v>632</v>
      </c>
      <c r="AC55" s="56" t="s">
        <v>653</v>
      </c>
      <c r="AD55" s="56"/>
      <c r="AE55" s="56" t="s">
        <v>632</v>
      </c>
      <c r="AF55" s="56" t="s">
        <v>654</v>
      </c>
      <c r="AG55" s="66"/>
      <c r="AH55" s="56" t="s">
        <v>525</v>
      </c>
      <c r="AI55" s="56" t="s">
        <v>632</v>
      </c>
      <c r="AJ55" s="56" t="s">
        <v>653</v>
      </c>
      <c r="AK55" s="56"/>
      <c r="AL55" s="56" t="s">
        <v>632</v>
      </c>
      <c r="AM55" s="56" t="s">
        <v>654</v>
      </c>
      <c r="AN55" s="69" t="s">
        <v>662</v>
      </c>
      <c r="AO55" s="69" t="s">
        <v>465</v>
      </c>
      <c r="AP55" s="69" t="s">
        <v>447</v>
      </c>
      <c r="AQ55" s="69" t="s">
        <v>630</v>
      </c>
      <c r="AR55" s="69" t="s">
        <v>663</v>
      </c>
      <c r="AS55" s="69" t="s">
        <v>637</v>
      </c>
      <c r="AT55" s="69" t="s">
        <v>638</v>
      </c>
      <c r="AU55" s="69" t="s">
        <v>639</v>
      </c>
      <c r="AV55" s="69" t="s">
        <v>664</v>
      </c>
      <c r="AW55" s="69" t="s">
        <v>665</v>
      </c>
      <c r="AX55" s="69" t="s">
        <v>639</v>
      </c>
      <c r="AY55" s="69" t="s">
        <v>640</v>
      </c>
      <c r="AZ55" s="69" t="s">
        <v>641</v>
      </c>
      <c r="BA55" s="69" t="s">
        <v>639</v>
      </c>
      <c r="BB55" s="69" t="s">
        <v>666</v>
      </c>
      <c r="BC55" s="69" t="s">
        <v>667</v>
      </c>
      <c r="BD55" s="69" t="s">
        <v>639</v>
      </c>
      <c r="BE55" s="69" t="s">
        <v>642</v>
      </c>
      <c r="BF55" s="69" t="s">
        <v>643</v>
      </c>
      <c r="BG55" s="69" t="s">
        <v>639</v>
      </c>
      <c r="BH55" s="69" t="s">
        <v>669</v>
      </c>
      <c r="BI55" s="69" t="s">
        <v>668</v>
      </c>
      <c r="BJ55" s="69" t="s">
        <v>639</v>
      </c>
      <c r="BK55" s="69" t="s">
        <v>644</v>
      </c>
      <c r="BL55" s="69" t="s">
        <v>645</v>
      </c>
      <c r="BM55" s="69" t="s">
        <v>639</v>
      </c>
      <c r="BN55" s="69" t="s">
        <v>670</v>
      </c>
      <c r="BO55" s="69" t="s">
        <v>671</v>
      </c>
      <c r="BP55" s="69" t="s">
        <v>639</v>
      </c>
      <c r="BQ55" s="69" t="s">
        <v>646</v>
      </c>
      <c r="BR55" s="16" t="str">
        <f t="shared" si="0"/>
        <v>{ "uniqueNo" : 50, "actionId" : 14, "actionName" : "FRYER PICKUP", "burnerNo" : 2, "rackOrLiquid" : 2, "burner1ParllelActions" : [4, 5, 9, 12, 13], "burner1parllelActionsWithLimitations" : { "actionIds" : [3],"VEGG COLLECTION" : [1, 2, 3, 4, 5, 6, 7, 8, 9, 10, 11, 12, 13, 14, 15, 16]}, "burner1excludedActions" : [1, 2, 6, 7, 8, 10, 11, 15, 16, 17], "burner1excludedActionsWithLimitations" : { "actionIds" : [3],"VEGG COLLECTION" : [17, 18, 19, 20, 21, 22, 23, 24, 25, 26, 27, 28, 29, 30, 31, 32]}, "burner2ParllelActions" : [4, 5, 9, 13], "burner2parllelActionsWithLimitations" : { "actionIds" : [3],"VEGG COLLECTION" : [1, 2, 3, 4, 5, 6, 7, 8, 9, 10, 11, 12, 13, 14, 15, 16]}, "burner2excludedActions" : [1, 2, 6, 7, 8, 10, 11, 12, 15, 17], "burner2excludedActionsWithLimitations" : { "actionIds" : [3],"VEGG COLLECTION" : [17, 18, 19, 20, 21, 22, 23, 24, 25, 26, 27, 28, 29, 30, 31, 32]}, "burner3ParllelActions" : [1, 2, 4, 5, 7, 8, 9, 10, 11, 12, 13, 14, 15, 16, 17], "burner3parllelActionsWithLimitations" : { "actionIds" : [3, 6],"VEGG COLLECTION" : [1, 2, 3, 4, 5, 6, 7, 8, 9, 10, 11, 12, 13, 14, 15, 16], "VEGG PICKUP" : [1, 2, 3, 4, 5, 6, 7, 8, 9, 10, 11, 12, 13, 14, 15, 16]}, "burner3excludedActions" : [], "burner3excludedActionsWithLimitations" : { "actionIds" : [3, 6],"VEGG COLLECTION" : [17, 18, 19, 20, 21, 22, 23, 24, 25, 26, 27, 28, 29, 30, 31, 32], "VEGG PICKUP" : [17, 18, 19, 20, 21, 22, 23, 24, 25, 26, 27, 28, 29, 30, 31, 32]}, "burner4ParllelActions" : [1, 2, 4, 5, 7, 8, 9, 10, 11, 12, 13, 14, 15, 16, 17], "burner4parllelActionsWithLimitations" : { "actionIds" : [3, 6],"VEGG COLLECTION" : [1, 2, 3, 4, 5, 6, 7, 8, 9, 10, 11, 12, 13, 14, 15, 16], "VEGG PICKUP" : [1, 2, 3, 4, 5, 6, 7, 8, 9, 10, 11, 12, 13, 14, 15, 16]}, "burner4excludedActions" : [], "burner4excludedActionsWithLimitations" : { "actionIds" : [3, 6],"VEGG COLLECTION" : [17, 18, 19, 20, 21, 22, 23, 24, 25, 26, 27, 28, 29, 30, 31, 32], "VEGG PICKUP" : [17, 18, 19, 20, 21, 22, 23, 24, 25, 26, 27, 28, 29, 30, 31, 32]} }</v>
      </c>
    </row>
    <row r="56" spans="1:70">
      <c r="A56" s="54">
        <v>51</v>
      </c>
      <c r="B56" s="54">
        <v>14</v>
      </c>
      <c r="C56" s="54" t="s">
        <v>235</v>
      </c>
      <c r="D56" s="55">
        <v>2</v>
      </c>
      <c r="E56" s="55">
        <v>1</v>
      </c>
      <c r="F56" s="54" t="s">
        <v>575</v>
      </c>
      <c r="G56" s="55">
        <v>2</v>
      </c>
      <c r="H56" s="55" t="s">
        <v>55</v>
      </c>
      <c r="I56" s="55" t="s">
        <v>611</v>
      </c>
      <c r="J56" s="55" t="s">
        <v>524</v>
      </c>
      <c r="K56" s="55" t="s">
        <v>55</v>
      </c>
      <c r="L56" s="316"/>
      <c r="M56" s="56" t="s">
        <v>543</v>
      </c>
      <c r="N56" s="56">
        <v>5</v>
      </c>
      <c r="O56" s="56" t="s">
        <v>651</v>
      </c>
      <c r="P56" s="56" t="s">
        <v>580</v>
      </c>
      <c r="Q56" s="56">
        <v>5</v>
      </c>
      <c r="R56" s="56" t="s">
        <v>652</v>
      </c>
      <c r="S56" s="66"/>
      <c r="T56" s="56" t="s">
        <v>558</v>
      </c>
      <c r="U56" s="56">
        <v>5</v>
      </c>
      <c r="V56" s="56" t="s">
        <v>651</v>
      </c>
      <c r="W56" s="56" t="s">
        <v>546</v>
      </c>
      <c r="X56" s="56">
        <v>5</v>
      </c>
      <c r="Y56" s="56" t="s">
        <v>652</v>
      </c>
      <c r="Z56" s="316"/>
      <c r="AA56" s="56" t="s">
        <v>533</v>
      </c>
      <c r="AB56" s="56" t="s">
        <v>635</v>
      </c>
      <c r="AC56" s="56" t="s">
        <v>657</v>
      </c>
      <c r="AD56" s="56"/>
      <c r="AE56" s="56" t="s">
        <v>635</v>
      </c>
      <c r="AF56" s="56" t="s">
        <v>658</v>
      </c>
      <c r="AG56" s="66"/>
      <c r="AH56" s="56" t="s">
        <v>533</v>
      </c>
      <c r="AI56" s="56" t="s">
        <v>635</v>
      </c>
      <c r="AJ56" s="56" t="s">
        <v>657</v>
      </c>
      <c r="AK56" s="56"/>
      <c r="AL56" s="56" t="s">
        <v>635</v>
      </c>
      <c r="AM56" s="56" t="s">
        <v>658</v>
      </c>
      <c r="AN56" s="69" t="s">
        <v>662</v>
      </c>
      <c r="AO56" s="69" t="s">
        <v>465</v>
      </c>
      <c r="AP56" s="69" t="s">
        <v>447</v>
      </c>
      <c r="AQ56" s="69" t="s">
        <v>630</v>
      </c>
      <c r="AR56" s="69" t="s">
        <v>663</v>
      </c>
      <c r="AS56" s="69" t="s">
        <v>637</v>
      </c>
      <c r="AT56" s="69" t="s">
        <v>638</v>
      </c>
      <c r="AU56" s="69" t="s">
        <v>639</v>
      </c>
      <c r="AV56" s="69" t="s">
        <v>664</v>
      </c>
      <c r="AW56" s="69" t="s">
        <v>665</v>
      </c>
      <c r="AX56" s="69" t="s">
        <v>639</v>
      </c>
      <c r="AY56" s="69" t="s">
        <v>640</v>
      </c>
      <c r="AZ56" s="69" t="s">
        <v>641</v>
      </c>
      <c r="BA56" s="69" t="s">
        <v>639</v>
      </c>
      <c r="BB56" s="69" t="s">
        <v>666</v>
      </c>
      <c r="BC56" s="69" t="s">
        <v>667</v>
      </c>
      <c r="BD56" s="69" t="s">
        <v>639</v>
      </c>
      <c r="BE56" s="69" t="s">
        <v>642</v>
      </c>
      <c r="BF56" s="69" t="s">
        <v>643</v>
      </c>
      <c r="BG56" s="69" t="s">
        <v>639</v>
      </c>
      <c r="BH56" s="69" t="s">
        <v>669</v>
      </c>
      <c r="BI56" s="69" t="s">
        <v>668</v>
      </c>
      <c r="BJ56" s="69" t="s">
        <v>639</v>
      </c>
      <c r="BK56" s="69" t="s">
        <v>644</v>
      </c>
      <c r="BL56" s="69" t="s">
        <v>645</v>
      </c>
      <c r="BM56" s="69" t="s">
        <v>639</v>
      </c>
      <c r="BN56" s="69" t="s">
        <v>670</v>
      </c>
      <c r="BO56" s="69" t="s">
        <v>671</v>
      </c>
      <c r="BP56" s="69" t="s">
        <v>639</v>
      </c>
      <c r="BQ56" s="69" t="s">
        <v>646</v>
      </c>
      <c r="BR56" s="16" t="str">
        <f t="shared" si="0"/>
        <v>{ "uniqueNo" : 51, "actionId" : 14, "actionName" : "FRYER PICKUP", "burnerNo" : 2, "rackOrLiquid" : 1, "burner1ParllelActions" : [3, 4, 9, 12, 13], "burner1parllelActionsWithLimitations" : { "actionIds" : [5],"MEAT COLLECTION" : [7, 8, 9, 10, 11, 12]}, "burner1excludedActions" : [1, 2, 6, 7, 8, 10, 11, 15, 16, 17], "burner1excludedActionsWithLimitations" : { "actionIds" : [5],"MEAT COLLECTION" : [1, 2, 3, 4, 5, 6]}, "burner2ParllelActions" : [3, 4, 9, 13], "burner2parllelActionsWithLimitations" : { "actionIds" : [5],"MEAT COLLECTION" : [7, 8, 9, 10, 11, 12]}, "burner2excludedActions" : [1, 2, 6, 7, 8, 10, 11, 12, 15, 17], "burner2excludedActionsWithLimitations" : { "actionIds" : [5],"MEAT COLLECTION" : [1, 2, 3, 4, 5, 6]}, "burner3ParllelActions" : [1, 2, 3, 4, 6, 7, 9, 10, 11, 12, 13, 14, 15, 16, 17], "burner3parllelActionsWithLimitations" : { "actionIds" : [5, 8],"MEAT COLLECTION" : [7, 8, 9, 10, 11, 12], "MEAT PICKUP" : [7, 8, 9, 10, 11, 12]}, "burner3excludedActions" : [], "burner3excludedActionsWithLimitations" : { "actionIds" : [5, 8],"MEAT COLLECTION" : [1, 2, 3, 4, 5, 6], "MEAT PICKUP" : [1, 2, 3, 4, 5, 6]}, "burner4ParllelActions" : [1, 2, 3, 4, 6, 7, 9, 10, 11, 12, 13, 14, 15, 16, 17], "burner4parllelActionsWithLimitations" : { "actionIds" : [5, 8],"MEAT COLLECTION" : [7, 8, 9, 10, 11, 12], "MEAT PICKUP" : [7, 8, 9, 10, 11, 12]}, "burner4excludedActions" : [], "burner4excludedActionsWithLimitations" : { "actionIds" : [5, 8],"MEAT COLLECTION" : [1, 2, 3, 4, 5, 6], "MEAT PICKUP" : [1, 2, 3, 4, 5, 6]} }</v>
      </c>
    </row>
    <row r="57" spans="1:70">
      <c r="A57" s="54">
        <v>52</v>
      </c>
      <c r="B57" s="54">
        <v>14</v>
      </c>
      <c r="C57" s="54" t="s">
        <v>235</v>
      </c>
      <c r="D57" s="55">
        <v>2</v>
      </c>
      <c r="E57" s="55">
        <v>2</v>
      </c>
      <c r="F57" s="54" t="s">
        <v>575</v>
      </c>
      <c r="G57" s="55">
        <v>2</v>
      </c>
      <c r="H57" s="55" t="s">
        <v>55</v>
      </c>
      <c r="I57" s="55" t="s">
        <v>612</v>
      </c>
      <c r="J57" s="55" t="s">
        <v>55</v>
      </c>
      <c r="K57" s="55" t="s">
        <v>524</v>
      </c>
      <c r="L57" s="316"/>
      <c r="M57" s="56" t="s">
        <v>543</v>
      </c>
      <c r="N57" s="56">
        <v>5</v>
      </c>
      <c r="O57" s="56" t="s">
        <v>652</v>
      </c>
      <c r="P57" s="56" t="s">
        <v>580</v>
      </c>
      <c r="Q57" s="56">
        <v>5</v>
      </c>
      <c r="R57" s="56" t="s">
        <v>651</v>
      </c>
      <c r="S57" s="66"/>
      <c r="T57" s="56" t="s">
        <v>558</v>
      </c>
      <c r="U57" s="56">
        <v>5</v>
      </c>
      <c r="V57" s="56" t="s">
        <v>652</v>
      </c>
      <c r="W57" s="56" t="s">
        <v>546</v>
      </c>
      <c r="X57" s="56">
        <v>5</v>
      </c>
      <c r="Y57" s="56" t="s">
        <v>651</v>
      </c>
      <c r="Z57" s="316"/>
      <c r="AA57" s="56" t="s">
        <v>533</v>
      </c>
      <c r="AB57" s="56" t="s">
        <v>635</v>
      </c>
      <c r="AC57" s="56" t="s">
        <v>658</v>
      </c>
      <c r="AD57" s="56"/>
      <c r="AE57" s="56" t="s">
        <v>635</v>
      </c>
      <c r="AF57" s="56" t="s">
        <v>657</v>
      </c>
      <c r="AG57" s="66"/>
      <c r="AH57" s="56" t="s">
        <v>533</v>
      </c>
      <c r="AI57" s="56" t="s">
        <v>635</v>
      </c>
      <c r="AJ57" s="56" t="s">
        <v>658</v>
      </c>
      <c r="AK57" s="56"/>
      <c r="AL57" s="56" t="s">
        <v>635</v>
      </c>
      <c r="AM57" s="56" t="s">
        <v>657</v>
      </c>
      <c r="AN57" s="69" t="s">
        <v>662</v>
      </c>
      <c r="AO57" s="69" t="s">
        <v>465</v>
      </c>
      <c r="AP57" s="69" t="s">
        <v>447</v>
      </c>
      <c r="AQ57" s="69" t="s">
        <v>630</v>
      </c>
      <c r="AR57" s="69" t="s">
        <v>663</v>
      </c>
      <c r="AS57" s="69" t="s">
        <v>637</v>
      </c>
      <c r="AT57" s="69" t="s">
        <v>638</v>
      </c>
      <c r="AU57" s="69" t="s">
        <v>639</v>
      </c>
      <c r="AV57" s="69" t="s">
        <v>664</v>
      </c>
      <c r="AW57" s="69" t="s">
        <v>665</v>
      </c>
      <c r="AX57" s="69" t="s">
        <v>639</v>
      </c>
      <c r="AY57" s="69" t="s">
        <v>640</v>
      </c>
      <c r="AZ57" s="69" t="s">
        <v>641</v>
      </c>
      <c r="BA57" s="69" t="s">
        <v>639</v>
      </c>
      <c r="BB57" s="69" t="s">
        <v>666</v>
      </c>
      <c r="BC57" s="69" t="s">
        <v>667</v>
      </c>
      <c r="BD57" s="69" t="s">
        <v>639</v>
      </c>
      <c r="BE57" s="69" t="s">
        <v>642</v>
      </c>
      <c r="BF57" s="69" t="s">
        <v>643</v>
      </c>
      <c r="BG57" s="69" t="s">
        <v>639</v>
      </c>
      <c r="BH57" s="69" t="s">
        <v>669</v>
      </c>
      <c r="BI57" s="69" t="s">
        <v>668</v>
      </c>
      <c r="BJ57" s="69" t="s">
        <v>639</v>
      </c>
      <c r="BK57" s="69" t="s">
        <v>644</v>
      </c>
      <c r="BL57" s="69" t="s">
        <v>645</v>
      </c>
      <c r="BM57" s="69" t="s">
        <v>639</v>
      </c>
      <c r="BN57" s="69" t="s">
        <v>670</v>
      </c>
      <c r="BO57" s="69" t="s">
        <v>671</v>
      </c>
      <c r="BP57" s="69" t="s">
        <v>639</v>
      </c>
      <c r="BQ57" s="69" t="s">
        <v>646</v>
      </c>
      <c r="BR57" s="16" t="str">
        <f t="shared" si="0"/>
        <v>{ "uniqueNo" : 52, "actionId" : 14, "actionName" : "FRYER PICKUP", "burnerNo" : 2, "rackOrLiquid" : 2, "burner1ParllelActions" : [3, 4, 9, 12, 13], "burner1parllelActionsWithLimitations" : { "actionIds" : [5],"MEAT COLLECTION" : [1, 2, 3, 4, 5, 6]}, "burner1excludedActions" : [1, 2, 6, 7, 8, 10, 11, 15, 16, 17], "burner1excludedActionsWithLimitations" : { "actionIds" : [5],"MEAT COLLECTION" : [7, 8, 9, 10, 11, 12]}, "burner2ParllelActions" : [3, 4, 9, 13], "burner2parllelActionsWithLimitations" : { "actionIds" : [5],"MEAT COLLECTION" : [1, 2, 3, 4, 5, 6]}, "burner2excludedActions" : [1, 2, 6, 7, 8, 10, 11, 12, 15, 17], "burner2excludedActionsWithLimitations" : { "actionIds" : [5],"MEAT COLLECTION" : [7, 8, 9, 10, 11, 12]}, "burner3ParllelActions" : [1, 2, 3, 4, 6, 7, 9, 10, 11, 12, 13, 14, 15, 16, 17], "burner3parllelActionsWithLimitations" : { "actionIds" : [5, 8],"MEAT COLLECTION" : [1, 2, 3, 4, 5, 6], "MEAT PICKUP" : [1, 2, 3, 4, 5, 6]}, "burner3excludedActions" : [], "burner3excludedActionsWithLimitations" : { "actionIds" : [5, 8],"MEAT COLLECTION" : [7, 8, 9, 10, 11, 12], "MEAT PICKUP" : [7, 8, 9, 10, 11, 12]}, "burner4ParllelActions" : [1, 2, 3, 4, 6, 7, 9, 10, 11, 12, 13, 14, 15, 16, 17], "burner4parllelActionsWithLimitations" : { "actionIds" : [5, 8],"MEAT COLLECTION" : [1, 2, 3, 4, 5, 6], "MEAT PICKUP" : [1, 2, 3, 4, 5, 6]}, "burner4excludedActions" : [], "burner4excludedActionsWithLimitations" : { "actionIds" : [5, 8],"MEAT COLLECTION" : [7, 8, 9, 10, 11, 12], "MEAT PICKUP" : [7, 8, 9, 10, 11, 12]} }</v>
      </c>
    </row>
    <row r="58" spans="1:70">
      <c r="A58" s="54">
        <v>53</v>
      </c>
      <c r="B58" s="54">
        <v>15</v>
      </c>
      <c r="C58" s="54" t="s">
        <v>239</v>
      </c>
      <c r="D58" s="55">
        <v>2</v>
      </c>
      <c r="E58" s="55">
        <v>0</v>
      </c>
      <c r="F58" s="54" t="s">
        <v>572</v>
      </c>
      <c r="G58" s="55">
        <v>2</v>
      </c>
      <c r="H58" s="55" t="s">
        <v>55</v>
      </c>
      <c r="I58" s="55" t="s">
        <v>562</v>
      </c>
      <c r="J58" s="54"/>
      <c r="K58" s="54"/>
      <c r="L58" s="316"/>
      <c r="M58" s="54" t="s">
        <v>547</v>
      </c>
      <c r="N58" s="54"/>
      <c r="O58" s="54"/>
      <c r="P58" s="54" t="s">
        <v>585</v>
      </c>
      <c r="Q58" s="54"/>
      <c r="R58" s="54"/>
      <c r="S58" s="66"/>
      <c r="T58" s="54" t="s">
        <v>564</v>
      </c>
      <c r="U58" s="54"/>
      <c r="V58" s="54"/>
      <c r="W58" s="54" t="s">
        <v>563</v>
      </c>
      <c r="X58" s="54"/>
      <c r="Y58" s="54"/>
      <c r="Z58" s="316"/>
      <c r="AA58" s="54" t="s">
        <v>573</v>
      </c>
      <c r="AB58" s="54"/>
      <c r="AC58" s="56"/>
      <c r="AD58" s="54"/>
      <c r="AE58" s="54"/>
      <c r="AF58" s="54"/>
      <c r="AG58" s="66"/>
      <c r="AH58" s="54" t="s">
        <v>573</v>
      </c>
      <c r="AI58" s="54"/>
      <c r="AJ58" s="56"/>
      <c r="AK58" s="54"/>
      <c r="AL58" s="54"/>
      <c r="AM58" s="54"/>
      <c r="AN58" s="69" t="s">
        <v>662</v>
      </c>
      <c r="AO58" s="69" t="s">
        <v>465</v>
      </c>
      <c r="AP58" s="69" t="s">
        <v>447</v>
      </c>
      <c r="AQ58" s="69" t="s">
        <v>630</v>
      </c>
      <c r="AR58" s="69" t="s">
        <v>663</v>
      </c>
      <c r="AS58" s="69" t="s">
        <v>637</v>
      </c>
      <c r="AT58" s="69" t="s">
        <v>638</v>
      </c>
      <c r="AU58" s="69" t="s">
        <v>672</v>
      </c>
      <c r="AV58" s="69" t="s">
        <v>664</v>
      </c>
      <c r="AW58" s="69" t="s">
        <v>665</v>
      </c>
      <c r="AX58" s="69" t="s">
        <v>672</v>
      </c>
      <c r="AY58" s="69" t="s">
        <v>640</v>
      </c>
      <c r="AZ58" s="69" t="s">
        <v>641</v>
      </c>
      <c r="BA58" s="69" t="s">
        <v>672</v>
      </c>
      <c r="BB58" s="69" t="s">
        <v>666</v>
      </c>
      <c r="BC58" s="69" t="s">
        <v>667</v>
      </c>
      <c r="BD58" s="69" t="s">
        <v>672</v>
      </c>
      <c r="BE58" s="69" t="s">
        <v>642</v>
      </c>
      <c r="BF58" s="69" t="s">
        <v>643</v>
      </c>
      <c r="BG58" s="69" t="s">
        <v>672</v>
      </c>
      <c r="BH58" s="69" t="s">
        <v>669</v>
      </c>
      <c r="BI58" s="69" t="s">
        <v>668</v>
      </c>
      <c r="BJ58" s="69" t="s">
        <v>672</v>
      </c>
      <c r="BK58" s="69" t="s">
        <v>644</v>
      </c>
      <c r="BL58" s="69" t="s">
        <v>645</v>
      </c>
      <c r="BM58" s="69" t="s">
        <v>672</v>
      </c>
      <c r="BN58" s="69" t="s">
        <v>670</v>
      </c>
      <c r="BO58" s="69" t="s">
        <v>671</v>
      </c>
      <c r="BP58" s="69" t="s">
        <v>672</v>
      </c>
      <c r="BQ58" s="69" t="s">
        <v>646</v>
      </c>
      <c r="BR58" s="16" t="str">
        <f t="shared" si="0"/>
        <v>{ "uniqueNo" : 53, "actionId" : 15, "actionName" : "FRYER ACTION", "burnerNo" : 2, "rackOrLiquid" : 0, "burner1ParllelActions" : [3, 4, 5, 9, 12, 13], "burner1parllelActionsWithLimitations" : { "actionIds" : []}, "burner1excludedActions" : [1, 2, 6, 7, 8, 10, 11, 14, 16, 17], "burner1excludedActionsWithLimitations" : { "actionIds" : []}, "burner2ParllelActions" : [3,4,5,9,13,12], "burner2parllelActionsWithLimitations" : { "actionIds" : []}, "burner2excludedActions" : [1, 2, 6, 7, 8, 10, 11,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59" spans="1:70">
      <c r="A59" s="54">
        <v>54</v>
      </c>
      <c r="B59" s="54">
        <v>16</v>
      </c>
      <c r="C59" s="54" t="s">
        <v>244</v>
      </c>
      <c r="D59" s="55">
        <v>2</v>
      </c>
      <c r="E59" s="55">
        <v>0</v>
      </c>
      <c r="F59" s="54" t="s">
        <v>576</v>
      </c>
      <c r="G59" s="55">
        <v>2</v>
      </c>
      <c r="H59" s="55" t="s">
        <v>55</v>
      </c>
      <c r="I59" s="55" t="s">
        <v>562</v>
      </c>
      <c r="J59" s="54"/>
      <c r="K59" s="54"/>
      <c r="L59" s="316"/>
      <c r="M59" s="54" t="s">
        <v>547</v>
      </c>
      <c r="N59" s="54"/>
      <c r="O59" s="54"/>
      <c r="P59" s="54" t="s">
        <v>584</v>
      </c>
      <c r="Q59" s="54"/>
      <c r="R59" s="54"/>
      <c r="S59" s="66"/>
      <c r="T59" s="54" t="s">
        <v>564</v>
      </c>
      <c r="U59" s="54"/>
      <c r="V59" s="54"/>
      <c r="W59" s="54" t="s">
        <v>563</v>
      </c>
      <c r="X59" s="54"/>
      <c r="Y59" s="54"/>
      <c r="Z59" s="316"/>
      <c r="AA59" s="54" t="s">
        <v>573</v>
      </c>
      <c r="AB59" s="54"/>
      <c r="AC59" s="56"/>
      <c r="AD59" s="54"/>
      <c r="AE59" s="54"/>
      <c r="AF59" s="54"/>
      <c r="AG59" s="66"/>
      <c r="AH59" s="54" t="s">
        <v>573</v>
      </c>
      <c r="AI59" s="54"/>
      <c r="AJ59" s="56"/>
      <c r="AK59" s="54"/>
      <c r="AL59" s="54"/>
      <c r="AM59" s="54"/>
      <c r="AN59" s="69" t="s">
        <v>662</v>
      </c>
      <c r="AO59" s="69" t="s">
        <v>465</v>
      </c>
      <c r="AP59" s="69" t="s">
        <v>447</v>
      </c>
      <c r="AQ59" s="69" t="s">
        <v>630</v>
      </c>
      <c r="AR59" s="69" t="s">
        <v>663</v>
      </c>
      <c r="AS59" s="69" t="s">
        <v>637</v>
      </c>
      <c r="AT59" s="69" t="s">
        <v>638</v>
      </c>
      <c r="AU59" s="69" t="s">
        <v>672</v>
      </c>
      <c r="AV59" s="69" t="s">
        <v>664</v>
      </c>
      <c r="AW59" s="69" t="s">
        <v>665</v>
      </c>
      <c r="AX59" s="69" t="s">
        <v>672</v>
      </c>
      <c r="AY59" s="69" t="s">
        <v>640</v>
      </c>
      <c r="AZ59" s="69" t="s">
        <v>641</v>
      </c>
      <c r="BA59" s="69" t="s">
        <v>672</v>
      </c>
      <c r="BB59" s="69" t="s">
        <v>666</v>
      </c>
      <c r="BC59" s="69" t="s">
        <v>667</v>
      </c>
      <c r="BD59" s="69" t="s">
        <v>672</v>
      </c>
      <c r="BE59" s="69" t="s">
        <v>642</v>
      </c>
      <c r="BF59" s="69" t="s">
        <v>643</v>
      </c>
      <c r="BG59" s="69" t="s">
        <v>672</v>
      </c>
      <c r="BH59" s="69" t="s">
        <v>669</v>
      </c>
      <c r="BI59" s="69" t="s">
        <v>668</v>
      </c>
      <c r="BJ59" s="69" t="s">
        <v>672</v>
      </c>
      <c r="BK59" s="69" t="s">
        <v>644</v>
      </c>
      <c r="BL59" s="69" t="s">
        <v>645</v>
      </c>
      <c r="BM59" s="69" t="s">
        <v>672</v>
      </c>
      <c r="BN59" s="69" t="s">
        <v>670</v>
      </c>
      <c r="BO59" s="69" t="s">
        <v>671</v>
      </c>
      <c r="BP59" s="69" t="s">
        <v>672</v>
      </c>
      <c r="BQ59" s="69" t="s">
        <v>646</v>
      </c>
      <c r="BR59" s="16" t="str">
        <f t="shared" si="0"/>
        <v>{ "uniqueNo" : 54, "actionId" : 16, "actionName" : "FRYER SERVE", "burnerNo" : 2, "rackOrLiquid" : 0, "burner1ParllelActions" : [3, 4, 5, 9, 12, 13], "burner1parllelActionsWithLimitations" : { "actionIds" : []}, "burner1excludedActions" : [1, 2, 6, 7, 8, 10, 11, 14, 15, 17], "burner1excludedActionsWithLimitations" : { "actionIds" : []}, "burner2ParllelActions" : [3,4,5,9,13,12], "burner2parllelActionsWithLimitations" : { "actionIds" : []}, "burner2excludedActions" : [1, 2, 6, 7, 8, 10, 11,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60" spans="1:70" s="80" customFormat="1">
      <c r="A60" s="59"/>
      <c r="B60" s="59"/>
      <c r="C60" s="59"/>
      <c r="D60" s="60"/>
      <c r="E60" s="60"/>
      <c r="F60" s="59"/>
      <c r="G60" s="60"/>
      <c r="H60" s="60"/>
      <c r="I60" s="60"/>
      <c r="J60" s="59"/>
      <c r="K60" s="59"/>
      <c r="L60" s="68"/>
      <c r="M60" s="318" t="s">
        <v>599</v>
      </c>
      <c r="N60" s="319"/>
      <c r="O60" s="319"/>
      <c r="P60" s="319"/>
      <c r="Q60" s="319"/>
      <c r="R60" s="320"/>
      <c r="S60" s="66"/>
      <c r="T60" s="318" t="s">
        <v>601</v>
      </c>
      <c r="U60" s="319"/>
      <c r="V60" s="319"/>
      <c r="W60" s="319"/>
      <c r="X60" s="319"/>
      <c r="Y60" s="320"/>
      <c r="Z60" s="66"/>
      <c r="AA60" s="318" t="s">
        <v>595</v>
      </c>
      <c r="AB60" s="319"/>
      <c r="AC60" s="319"/>
      <c r="AD60" s="319"/>
      <c r="AE60" s="319"/>
      <c r="AF60" s="320"/>
      <c r="AG60" s="66"/>
      <c r="AH60" s="318" t="s">
        <v>593</v>
      </c>
      <c r="AI60" s="319"/>
      <c r="AJ60" s="319"/>
      <c r="AK60" s="319"/>
      <c r="AL60" s="319"/>
      <c r="AM60" s="320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79"/>
      <c r="BP60" s="79"/>
      <c r="BQ60" s="79"/>
    </row>
    <row r="61" spans="1:70">
      <c r="A61" s="33">
        <v>55</v>
      </c>
      <c r="B61" s="33">
        <v>3</v>
      </c>
      <c r="C61" s="33" t="s">
        <v>481</v>
      </c>
      <c r="D61" s="71">
        <v>3</v>
      </c>
      <c r="E61" s="71">
        <v>1</v>
      </c>
      <c r="F61" s="33" t="s">
        <v>523</v>
      </c>
      <c r="G61" s="332">
        <v>3</v>
      </c>
      <c r="H61" s="34" t="s">
        <v>524</v>
      </c>
      <c r="I61" s="34" t="s">
        <v>607</v>
      </c>
      <c r="J61" s="34" t="s">
        <v>524</v>
      </c>
      <c r="K61" s="34" t="s">
        <v>55</v>
      </c>
      <c r="L61" s="316"/>
      <c r="M61" s="33" t="s">
        <v>525</v>
      </c>
      <c r="N61" s="33" t="s">
        <v>632</v>
      </c>
      <c r="O61" s="33" t="s">
        <v>654</v>
      </c>
      <c r="P61" s="33"/>
      <c r="Q61" s="33" t="s">
        <v>632</v>
      </c>
      <c r="R61" s="33" t="s">
        <v>653</v>
      </c>
      <c r="S61" s="66"/>
      <c r="T61" s="33" t="s">
        <v>525</v>
      </c>
      <c r="U61" s="33" t="s">
        <v>632</v>
      </c>
      <c r="V61" s="33" t="s">
        <v>654</v>
      </c>
      <c r="W61" s="33"/>
      <c r="X61" s="33" t="s">
        <v>632</v>
      </c>
      <c r="Y61" s="33" t="s">
        <v>653</v>
      </c>
      <c r="Z61" s="316"/>
      <c r="AA61" s="33" t="s">
        <v>525</v>
      </c>
      <c r="AB61" s="33" t="s">
        <v>632</v>
      </c>
      <c r="AC61" s="33" t="s">
        <v>654</v>
      </c>
      <c r="AD61" s="33"/>
      <c r="AE61" s="33" t="s">
        <v>632</v>
      </c>
      <c r="AF61" s="33" t="s">
        <v>653</v>
      </c>
      <c r="AG61" s="66"/>
      <c r="AH61" s="33" t="s">
        <v>525</v>
      </c>
      <c r="AI61" s="33" t="s">
        <v>632</v>
      </c>
      <c r="AJ61" s="33" t="s">
        <v>654</v>
      </c>
      <c r="AK61" s="33"/>
      <c r="AL61" s="33" t="s">
        <v>632</v>
      </c>
      <c r="AM61" s="33" t="s">
        <v>653</v>
      </c>
      <c r="AN61" s="69" t="s">
        <v>662</v>
      </c>
      <c r="AO61" s="69" t="s">
        <v>465</v>
      </c>
      <c r="AP61" s="69" t="s">
        <v>447</v>
      </c>
      <c r="AQ61" s="69" t="s">
        <v>630</v>
      </c>
      <c r="AR61" s="69" t="s">
        <v>663</v>
      </c>
      <c r="AS61" s="69" t="s">
        <v>637</v>
      </c>
      <c r="AT61" s="69" t="s">
        <v>638</v>
      </c>
      <c r="AU61" s="69" t="s">
        <v>639</v>
      </c>
      <c r="AV61" s="69" t="s">
        <v>664</v>
      </c>
      <c r="AW61" s="69" t="s">
        <v>665</v>
      </c>
      <c r="AX61" s="69" t="s">
        <v>639</v>
      </c>
      <c r="AY61" s="69" t="s">
        <v>640</v>
      </c>
      <c r="AZ61" s="69" t="s">
        <v>641</v>
      </c>
      <c r="BA61" s="69" t="s">
        <v>639</v>
      </c>
      <c r="BB61" s="69" t="s">
        <v>666</v>
      </c>
      <c r="BC61" s="69" t="s">
        <v>667</v>
      </c>
      <c r="BD61" s="69" t="s">
        <v>639</v>
      </c>
      <c r="BE61" s="69" t="s">
        <v>642</v>
      </c>
      <c r="BF61" s="69" t="s">
        <v>643</v>
      </c>
      <c r="BG61" s="69" t="s">
        <v>639</v>
      </c>
      <c r="BH61" s="69" t="s">
        <v>669</v>
      </c>
      <c r="BI61" s="69" t="s">
        <v>668</v>
      </c>
      <c r="BJ61" s="69" t="s">
        <v>639</v>
      </c>
      <c r="BK61" s="69" t="s">
        <v>644</v>
      </c>
      <c r="BL61" s="69" t="s">
        <v>645</v>
      </c>
      <c r="BM61" s="69" t="s">
        <v>639</v>
      </c>
      <c r="BN61" s="69" t="s">
        <v>670</v>
      </c>
      <c r="BO61" s="69" t="s">
        <v>671</v>
      </c>
      <c r="BP61" s="69" t="s">
        <v>639</v>
      </c>
      <c r="BQ61" s="69" t="s">
        <v>646</v>
      </c>
      <c r="BR61" s="16" t="str">
        <f t="shared" si="0"/>
        <v>{ "uniqueNo" : 55, "actionId" : 3, "actionName" : "VEGG COLLECTION", "burnerNo" : 3, "rackOrLiquid" : 1, "burner1ParllelActions" : [1, 2, 4, 5, 7, 8, 9, 10, 11, 12, 13, 14, 15, 16, 17], "burner1parllelActionsWithLimitations" : { "actionIds" : [3, 6],"VEGG COLLECTION" : [17, 18, 19, 20, 21, 22, 23, 24, 25, 26, 27, 28, 29, 30, 31, 32], "VEGG PICKUP" : [17, 18, 19, 20, 21, 22, 23, 24, 25, 26, 27, 28, 29, 30, 31, 32]}, "burner1excludedActions" : [], "burner1excludedActionsWithLimitations" : { "actionIds" : [3, 6],"VEGG COLLECTION" : [1, 2, 3, 4, 5, 6, 7, 8, 9, 10, 11, 12, 13, 14, 15, 16], "VEGG PICKUP" : [1, 2, 3, 4, 5, 6, 7, 8, 9, 10, 11, 12, 13, 14, 15, 16]}, "burner2ParllelActions" : [1, 2, 4, 5, 7, 8, 9, 10, 11, 12, 13, 14, 15, 16, 17], "burner2parllelActionsWithLimitations" : { "actionIds" : [3, 6],"VEGG COLLECTION" : [17, 18, 19, 20, 21, 22, 23, 24, 25, 26, 27, 28, 29, 30, 31, 32], "VEGG PICKUP" : [17, 18, 19, 20, 21, 22, 23, 24, 25, 26, 27, 28, 29, 30, 31, 32]}, "burner2excludedActions" : [], "burner2excludedActionsWithLimitations" : { "actionIds" : [3, 6],"VEGG COLLECTION" : [1, 2, 3, 4, 5, 6, 7, 8, 9, 10, 11, 12, 13, 14, 15, 16], "VEGG PICKUP" : [1, 2, 3, 4, 5, 6, 7, 8, 9, 10, 11, 12, 13, 14, 15, 16]}, "burner3ParllelActions" : [1, 2, 4, 5, 7, 8, 9, 10, 11, 12, 13, 14, 15, 16, 17], "burner3parllelActionsWithLimitations" : { "actionIds" : [3, 6],"VEGG COLLECTION" : [17, 18, 19, 20, 21, 22, 23, 24, 25, 26, 27, 28, 29, 30, 31, 32], "VEGG PICKUP" : [17, 18, 19, 20, 21, 22, 23, 24, 25, 26, 27, 28, 29, 30, 31, 32]}, "burner3excludedActions" : [], "burner3excludedActionsWithLimitations" : { "actionIds" : [3, 6],"VEGG COLLECTION" : [1, 2, 3, 4, 5, 6, 7, 8, 9, 10, 11, 12, 13, 14, 15, 16], "VEGG PICKUP" : [1, 2, 3, 4, 5, 6, 7, 8, 9, 10, 11, 12, 13, 14, 15, 16]}, "burner4ParllelActions" : [1, 2, 4, 5, 7, 8, 9, 10, 11, 12, 13, 14, 15, 16, 17], "burner4parllelActionsWithLimitations" : { "actionIds" : [3, 6],"VEGG COLLECTION" : [17, 18, 19, 20, 21, 22, 23, 24, 25, 26, 27, 28, 29, 30, 31, 32], "VEGG PICKUP" : [17, 18, 19, 20, 21, 22, 23, 24, 25, 26, 27, 28, 29, 30, 31, 32]}, "burner4excludedActions" : [], "burner4excludedActionsWithLimitations" : { "actionIds" : [3, 6],"VEGG COLLECTION" : [1, 2, 3, 4, 5, 6, 7, 8, 9, 10, 11, 12, 13, 14, 15, 16], "VEGG PICKUP" : [1, 2, 3, 4, 5, 6, 7, 8, 9, 10, 11, 12, 13, 14, 15, 16]} }</v>
      </c>
    </row>
    <row r="62" spans="1:70">
      <c r="A62" s="33">
        <v>56</v>
      </c>
      <c r="B62" s="33">
        <v>3</v>
      </c>
      <c r="C62" s="33" t="s">
        <v>481</v>
      </c>
      <c r="D62" s="71">
        <v>3</v>
      </c>
      <c r="E62" s="71">
        <v>2</v>
      </c>
      <c r="F62" s="33" t="s">
        <v>523</v>
      </c>
      <c r="G62" s="332"/>
      <c r="H62" s="34" t="s">
        <v>524</v>
      </c>
      <c r="I62" s="34" t="s">
        <v>608</v>
      </c>
      <c r="J62" s="34" t="s">
        <v>55</v>
      </c>
      <c r="K62" s="34" t="s">
        <v>524</v>
      </c>
      <c r="L62" s="316"/>
      <c r="M62" s="33" t="s">
        <v>525</v>
      </c>
      <c r="N62" s="33" t="s">
        <v>632</v>
      </c>
      <c r="O62" s="33" t="s">
        <v>653</v>
      </c>
      <c r="P62" s="33"/>
      <c r="Q62" s="33" t="s">
        <v>632</v>
      </c>
      <c r="R62" s="33" t="s">
        <v>654</v>
      </c>
      <c r="S62" s="66"/>
      <c r="T62" s="33" t="s">
        <v>525</v>
      </c>
      <c r="U62" s="33" t="s">
        <v>632</v>
      </c>
      <c r="V62" s="33" t="s">
        <v>653</v>
      </c>
      <c r="W62" s="33"/>
      <c r="X62" s="33" t="s">
        <v>632</v>
      </c>
      <c r="Y62" s="33" t="s">
        <v>654</v>
      </c>
      <c r="Z62" s="316"/>
      <c r="AA62" s="33" t="s">
        <v>525</v>
      </c>
      <c r="AB62" s="33" t="s">
        <v>632</v>
      </c>
      <c r="AC62" s="33" t="s">
        <v>653</v>
      </c>
      <c r="AD62" s="33"/>
      <c r="AE62" s="33" t="s">
        <v>632</v>
      </c>
      <c r="AF62" s="33" t="s">
        <v>654</v>
      </c>
      <c r="AG62" s="66"/>
      <c r="AH62" s="33" t="s">
        <v>525</v>
      </c>
      <c r="AI62" s="33" t="s">
        <v>632</v>
      </c>
      <c r="AJ62" s="33" t="s">
        <v>653</v>
      </c>
      <c r="AK62" s="33"/>
      <c r="AL62" s="33" t="s">
        <v>632</v>
      </c>
      <c r="AM62" s="33" t="s">
        <v>654</v>
      </c>
      <c r="AN62" s="69" t="s">
        <v>662</v>
      </c>
      <c r="AO62" s="69" t="s">
        <v>465</v>
      </c>
      <c r="AP62" s="69" t="s">
        <v>447</v>
      </c>
      <c r="AQ62" s="69" t="s">
        <v>630</v>
      </c>
      <c r="AR62" s="69" t="s">
        <v>663</v>
      </c>
      <c r="AS62" s="69" t="s">
        <v>637</v>
      </c>
      <c r="AT62" s="69" t="s">
        <v>638</v>
      </c>
      <c r="AU62" s="69" t="s">
        <v>639</v>
      </c>
      <c r="AV62" s="69" t="s">
        <v>664</v>
      </c>
      <c r="AW62" s="69" t="s">
        <v>665</v>
      </c>
      <c r="AX62" s="69" t="s">
        <v>639</v>
      </c>
      <c r="AY62" s="69" t="s">
        <v>640</v>
      </c>
      <c r="AZ62" s="69" t="s">
        <v>641</v>
      </c>
      <c r="BA62" s="69" t="s">
        <v>639</v>
      </c>
      <c r="BB62" s="69" t="s">
        <v>666</v>
      </c>
      <c r="BC62" s="69" t="s">
        <v>667</v>
      </c>
      <c r="BD62" s="69" t="s">
        <v>639</v>
      </c>
      <c r="BE62" s="69" t="s">
        <v>642</v>
      </c>
      <c r="BF62" s="69" t="s">
        <v>643</v>
      </c>
      <c r="BG62" s="69" t="s">
        <v>639</v>
      </c>
      <c r="BH62" s="69" t="s">
        <v>669</v>
      </c>
      <c r="BI62" s="69" t="s">
        <v>668</v>
      </c>
      <c r="BJ62" s="69" t="s">
        <v>639</v>
      </c>
      <c r="BK62" s="69" t="s">
        <v>644</v>
      </c>
      <c r="BL62" s="69" t="s">
        <v>645</v>
      </c>
      <c r="BM62" s="69" t="s">
        <v>639</v>
      </c>
      <c r="BN62" s="69" t="s">
        <v>670</v>
      </c>
      <c r="BO62" s="69" t="s">
        <v>671</v>
      </c>
      <c r="BP62" s="69" t="s">
        <v>639</v>
      </c>
      <c r="BQ62" s="69" t="s">
        <v>646</v>
      </c>
      <c r="BR62" s="16" t="str">
        <f t="shared" si="0"/>
        <v>{ "uniqueNo" : 56, "actionId" : 3, "actionName" : "VEGG COLLECTION", "burnerNo" : 3, "rackOrLiquid" : 2, "burner1ParllelActions" : [1, 2, 4, 5, 7, 8, 9, 10, 11, 12, 13, 14, 15, 16, 17], "burner1parllelActionsWithLimitations" : { "actionIds" : [3, 6],"VEGG COLLECTION" : [1, 2, 3, 4, 5, 6, 7, 8, 9, 10, 11, 12, 13, 14, 15, 16], "VEGG PICKUP" : [1, 2, 3, 4, 5, 6, 7, 8, 9, 10, 11, 12, 13, 14, 15, 16]}, "burner1excludedActions" : [], "burner1excludedActionsWithLimitations" : { "actionIds" : [3, 6],"VEGG COLLECTION" : [17, 18, 19, 20, 21, 22, 23, 24, 25, 26, 27, 28, 29, 30, 31, 32], "VEGG PICKUP" : [17, 18, 19, 20, 21, 22, 23, 24, 25, 26, 27, 28, 29, 30, 31, 32]}, "burner2ParllelActions" : [1, 2, 4, 5, 7, 8, 9, 10, 11, 12, 13, 14, 15, 16, 17], "burner2parllelActionsWithLimitations" : { "actionIds" : [3, 6],"VEGG COLLECTION" : [1, 2, 3, 4, 5, 6, 7, 8, 9, 10, 11, 12, 13, 14, 15, 16], "VEGG PICKUP" : [1, 2, 3, 4, 5, 6, 7, 8, 9, 10, 11, 12, 13, 14, 15, 16]}, "burner2excludedActions" : [], "burner2excludedActionsWithLimitations" : { "actionIds" : [3, 6],"VEGG COLLECTION" : [17, 18, 19, 20, 21, 22, 23, 24, 25, 26, 27, 28, 29, 30, 31, 32], "VEGG PICKUP" : [17, 18, 19, 20, 21, 22, 23, 24, 25, 26, 27, 28, 29, 30, 31, 32]}, "burner3ParllelActions" : [1, 2, 4, 5, 7, 8, 9, 10, 11, 12, 13, 14, 15, 16, 17], "burner3parllelActionsWithLimitations" : { "actionIds" : [3, 6],"VEGG COLLECTION" : [1, 2, 3, 4, 5, 6, 7, 8, 9, 10, 11, 12, 13, 14, 15, 16], "VEGG PICKUP" : [1, 2, 3, 4, 5, 6, 7, 8, 9, 10, 11, 12, 13, 14, 15, 16]}, "burner3excludedActions" : [], "burner3excludedActionsWithLimitations" : { "actionIds" : [3, 6],"VEGG COLLECTION" : [17, 18, 19, 20, 21, 22, 23, 24, 25, 26, 27, 28, 29, 30, 31, 32], "VEGG PICKUP" : [17, 18, 19, 20, 21, 22, 23, 24, 25, 26, 27, 28, 29, 30, 31, 32]}, "burner4ParllelActions" : [1, 2, 4, 5, 7, 8, 9, 10, 11, 12, 13, 14, 15, 16, 17], "burner4parllelActionsWithLimitations" : { "actionIds" : [3, 6],"VEGG COLLECTION" : [1, 2, 3, 4, 5, 6, 7, 8, 9, 10, 11, 12, 13, 14, 15, 16], "VEGG PICKUP" : [1, 2, 3, 4, 5, 6, 7, 8, 9, 10, 11, 12, 13, 14, 15, 16]}, "burner4excludedActions" : [], "burner4excludedActionsWithLimitations" : { "actionIds" : [3, 6],"VEGG COLLECTION" : [17, 18, 19, 20, 21, 22, 23, 24, 25, 26, 27, 28, 29, 30, 31, 32], "VEGG PICKUP" : [17, 18, 19, 20, 21, 22, 23, 24, 25, 26, 27, 28, 29, 30, 31, 32]} }</v>
      </c>
    </row>
    <row r="63" spans="1:70">
      <c r="A63" s="33">
        <v>57</v>
      </c>
      <c r="B63" s="33">
        <v>4</v>
      </c>
      <c r="C63" s="33" t="s">
        <v>204</v>
      </c>
      <c r="D63" s="71">
        <v>3</v>
      </c>
      <c r="E63" s="71">
        <v>1</v>
      </c>
      <c r="F63" s="33" t="s">
        <v>528</v>
      </c>
      <c r="G63" s="332"/>
      <c r="H63" s="34" t="s">
        <v>524</v>
      </c>
      <c r="I63" s="34" t="s">
        <v>609</v>
      </c>
      <c r="J63" s="34" t="s">
        <v>524</v>
      </c>
      <c r="K63" s="34" t="s">
        <v>55</v>
      </c>
      <c r="L63" s="316"/>
      <c r="M63" s="33" t="s">
        <v>529</v>
      </c>
      <c r="N63" s="33" t="s">
        <v>634</v>
      </c>
      <c r="O63" s="33" t="s">
        <v>655</v>
      </c>
      <c r="P63" s="33"/>
      <c r="Q63" s="33" t="s">
        <v>634</v>
      </c>
      <c r="R63" s="33" t="s">
        <v>656</v>
      </c>
      <c r="S63" s="66"/>
      <c r="T63" s="33" t="s">
        <v>529</v>
      </c>
      <c r="U63" s="33" t="s">
        <v>634</v>
      </c>
      <c r="V63" s="33" t="s">
        <v>655</v>
      </c>
      <c r="W63" s="33"/>
      <c r="X63" s="33" t="s">
        <v>634</v>
      </c>
      <c r="Y63" s="33" t="s">
        <v>656</v>
      </c>
      <c r="Z63" s="316"/>
      <c r="AA63" s="33" t="s">
        <v>529</v>
      </c>
      <c r="AB63" s="33" t="s">
        <v>634</v>
      </c>
      <c r="AC63" s="33" t="s">
        <v>655</v>
      </c>
      <c r="AD63" s="33"/>
      <c r="AE63" s="33" t="s">
        <v>634</v>
      </c>
      <c r="AF63" s="33" t="s">
        <v>656</v>
      </c>
      <c r="AG63" s="66"/>
      <c r="AH63" s="33" t="s">
        <v>529</v>
      </c>
      <c r="AI63" s="33" t="s">
        <v>634</v>
      </c>
      <c r="AJ63" s="33" t="s">
        <v>655</v>
      </c>
      <c r="AK63" s="33"/>
      <c r="AL63" s="33" t="s">
        <v>634</v>
      </c>
      <c r="AM63" s="33" t="s">
        <v>656</v>
      </c>
      <c r="AN63" s="69" t="s">
        <v>662</v>
      </c>
      <c r="AO63" s="69" t="s">
        <v>465</v>
      </c>
      <c r="AP63" s="69" t="s">
        <v>447</v>
      </c>
      <c r="AQ63" s="69" t="s">
        <v>630</v>
      </c>
      <c r="AR63" s="69" t="s">
        <v>663</v>
      </c>
      <c r="AS63" s="69" t="s">
        <v>637</v>
      </c>
      <c r="AT63" s="69" t="s">
        <v>638</v>
      </c>
      <c r="AU63" s="69" t="s">
        <v>639</v>
      </c>
      <c r="AV63" s="69" t="s">
        <v>664</v>
      </c>
      <c r="AW63" s="69" t="s">
        <v>665</v>
      </c>
      <c r="AX63" s="69" t="s">
        <v>639</v>
      </c>
      <c r="AY63" s="69" t="s">
        <v>640</v>
      </c>
      <c r="AZ63" s="69" t="s">
        <v>641</v>
      </c>
      <c r="BA63" s="69" t="s">
        <v>639</v>
      </c>
      <c r="BB63" s="69" t="s">
        <v>666</v>
      </c>
      <c r="BC63" s="69" t="s">
        <v>667</v>
      </c>
      <c r="BD63" s="69" t="s">
        <v>639</v>
      </c>
      <c r="BE63" s="69" t="s">
        <v>642</v>
      </c>
      <c r="BF63" s="69" t="s">
        <v>643</v>
      </c>
      <c r="BG63" s="69" t="s">
        <v>639</v>
      </c>
      <c r="BH63" s="69" t="s">
        <v>669</v>
      </c>
      <c r="BI63" s="69" t="s">
        <v>668</v>
      </c>
      <c r="BJ63" s="69" t="s">
        <v>639</v>
      </c>
      <c r="BK63" s="69" t="s">
        <v>644</v>
      </c>
      <c r="BL63" s="69" t="s">
        <v>645</v>
      </c>
      <c r="BM63" s="69" t="s">
        <v>639</v>
      </c>
      <c r="BN63" s="69" t="s">
        <v>670</v>
      </c>
      <c r="BO63" s="69" t="s">
        <v>671</v>
      </c>
      <c r="BP63" s="69" t="s">
        <v>639</v>
      </c>
      <c r="BQ63" s="69" t="s">
        <v>646</v>
      </c>
      <c r="BR63" s="16" t="str">
        <f t="shared" si="0"/>
        <v>{ "uniqueNo" : 57, "actionId" : 4, "actionName" : "SPICE COLLECTION", "burnerNo" : 3, "rackOrLiquid" : 1, "burner1ParllelActions" : [1, 2, 3, 5, 6, 8, 9, 10, 11, 12, 13, 14, 15, 16, 17], "burner1parllelActionsWithLimitations" : { "actionIds" : [4, 7],"SPICE COLLECTION" : [17, 18, 19, 20, 21, 22, 23, 24, 25, 26, 27, 28, 29, 30, 31, 32], "SPICE PICKUP" : [17, 18, 19, 20, 21, 22, 23, 24, 25, 26, 27, 28, 29, 30, 31, 32]}, "burner1excludedActions" : [], "burner1excludedActionsWithLimitations" : { "actionIds" : [4, 7],"SPICE COLLECTION" : [1, 2, 3, 4, 5, 6, 7, 8, 9, 10, 11, 12, 13, 14, 15, 16], "SPICE PICKUP" : [1, 2, 3, 4, 5, 6, 7, 8, 9, 10, 11, 12, 13, 14, 15, 16]}, "burner2ParllelActions" : [1, 2, 3, 5, 6, 8, 9, 10, 11, 12, 13, 14, 15, 16, 17], "burner2parllelActionsWithLimitations" : { "actionIds" : [4, 7],"SPICE COLLECTION" : [17, 18, 19, 20, 21, 22, 23, 24, 25, 26, 27, 28, 29, 30, 31, 32], "SPICE PICKUP" : [17, 18, 19, 20, 21, 22, 23, 24, 25, 26, 27, 28, 29, 30, 31, 32]}, "burner2excludedActions" : [], "burner2excludedActionsWithLimitations" : { "actionIds" : [4, 7],"SPICE COLLECTION" : [1, 2, 3, 4, 5, 6, 7, 8, 9, 10, 11, 12, 13, 14, 15, 16], "SPICE PICKUP" : [1, 2, 3, 4, 5, 6, 7, 8, 9, 10, 11, 12, 13, 14, 15, 16]}, "burner3ParllelActions" : [1, 2, 3, 5, 6, 8, 9, 10, 11, 12, 13, 14, 15, 16, 17], "burner3parllelActionsWithLimitations" : { "actionIds" : [4, 7],"SPICE COLLECTION" : [17, 18, 19, 20, 21, 22, 23, 24, 25, 26, 27, 28, 29, 30, 31, 32], "SPICE PICKUP" : [17, 18, 19, 20, 21, 22, 23, 24, 25, 26, 27, 28, 29, 30, 31, 32]}, "burner3excludedActions" : [], "burner3excludedActionsWithLimitations" : { "actionIds" : [4, 7],"SPICE COLLECTION" : [1, 2, 3, 4, 5, 6, 7, 8, 9, 10, 11, 12, 13, 14, 15, 16], "SPICE PICKUP" : [1, 2, 3, 4, 5, 6, 7, 8, 9, 10, 11, 12, 13, 14, 15, 16]}, "burner4ParllelActions" : [1, 2, 3, 5, 6, 8, 9, 10, 11, 12, 13, 14, 15, 16, 17], "burner4parllelActionsWithLimitations" : { "actionIds" : [4, 7],"SPICE COLLECTION" : [17, 18, 19, 20, 21, 22, 23, 24, 25, 26, 27, 28, 29, 30, 31, 32], "SPICE PICKUP" : [17, 18, 19, 20, 21, 22, 23, 24, 25, 26, 27, 28, 29, 30, 31, 32]}, "burner4excludedActions" : [], "burner4excludedActionsWithLimitations" : { "actionIds" : [4, 7],"SPICE COLLECTION" : [1, 2, 3, 4, 5, 6, 7, 8, 9, 10, 11, 12, 13, 14, 15, 16], "SPICE PICKUP" : [1, 2, 3, 4, 5, 6, 7, 8, 9, 10, 11, 12, 13, 14, 15, 16]} }</v>
      </c>
    </row>
    <row r="64" spans="1:70">
      <c r="A64" s="33">
        <v>58</v>
      </c>
      <c r="B64" s="33">
        <v>4</v>
      </c>
      <c r="C64" s="33" t="s">
        <v>204</v>
      </c>
      <c r="D64" s="71">
        <v>3</v>
      </c>
      <c r="E64" s="71">
        <v>2</v>
      </c>
      <c r="F64" s="33" t="s">
        <v>528</v>
      </c>
      <c r="G64" s="332"/>
      <c r="H64" s="34" t="s">
        <v>524</v>
      </c>
      <c r="I64" s="34" t="s">
        <v>610</v>
      </c>
      <c r="J64" s="34" t="s">
        <v>55</v>
      </c>
      <c r="K64" s="34" t="s">
        <v>524</v>
      </c>
      <c r="L64" s="316"/>
      <c r="M64" s="33" t="s">
        <v>529</v>
      </c>
      <c r="N64" s="33" t="s">
        <v>634</v>
      </c>
      <c r="O64" s="33" t="s">
        <v>656</v>
      </c>
      <c r="P64" s="33"/>
      <c r="Q64" s="33" t="s">
        <v>634</v>
      </c>
      <c r="R64" s="33" t="s">
        <v>655</v>
      </c>
      <c r="S64" s="66"/>
      <c r="T64" s="33" t="s">
        <v>529</v>
      </c>
      <c r="U64" s="33" t="s">
        <v>634</v>
      </c>
      <c r="V64" s="33" t="s">
        <v>656</v>
      </c>
      <c r="W64" s="33"/>
      <c r="X64" s="33" t="s">
        <v>634</v>
      </c>
      <c r="Y64" s="33" t="s">
        <v>655</v>
      </c>
      <c r="Z64" s="316"/>
      <c r="AA64" s="33" t="s">
        <v>529</v>
      </c>
      <c r="AB64" s="33" t="s">
        <v>634</v>
      </c>
      <c r="AC64" s="33" t="s">
        <v>656</v>
      </c>
      <c r="AD64" s="33"/>
      <c r="AE64" s="33" t="s">
        <v>634</v>
      </c>
      <c r="AF64" s="33" t="s">
        <v>655</v>
      </c>
      <c r="AG64" s="66"/>
      <c r="AH64" s="33" t="s">
        <v>529</v>
      </c>
      <c r="AI64" s="33" t="s">
        <v>634</v>
      </c>
      <c r="AJ64" s="33" t="s">
        <v>656</v>
      </c>
      <c r="AK64" s="33"/>
      <c r="AL64" s="33" t="s">
        <v>634</v>
      </c>
      <c r="AM64" s="33" t="s">
        <v>655</v>
      </c>
      <c r="AN64" s="69" t="s">
        <v>662</v>
      </c>
      <c r="AO64" s="69" t="s">
        <v>465</v>
      </c>
      <c r="AP64" s="69" t="s">
        <v>447</v>
      </c>
      <c r="AQ64" s="69" t="s">
        <v>630</v>
      </c>
      <c r="AR64" s="69" t="s">
        <v>663</v>
      </c>
      <c r="AS64" s="69" t="s">
        <v>637</v>
      </c>
      <c r="AT64" s="69" t="s">
        <v>638</v>
      </c>
      <c r="AU64" s="69" t="s">
        <v>639</v>
      </c>
      <c r="AV64" s="69" t="s">
        <v>664</v>
      </c>
      <c r="AW64" s="69" t="s">
        <v>665</v>
      </c>
      <c r="AX64" s="69" t="s">
        <v>639</v>
      </c>
      <c r="AY64" s="69" t="s">
        <v>640</v>
      </c>
      <c r="AZ64" s="69" t="s">
        <v>641</v>
      </c>
      <c r="BA64" s="69" t="s">
        <v>639</v>
      </c>
      <c r="BB64" s="69" t="s">
        <v>666</v>
      </c>
      <c r="BC64" s="69" t="s">
        <v>667</v>
      </c>
      <c r="BD64" s="69" t="s">
        <v>639</v>
      </c>
      <c r="BE64" s="69" t="s">
        <v>642</v>
      </c>
      <c r="BF64" s="69" t="s">
        <v>643</v>
      </c>
      <c r="BG64" s="69" t="s">
        <v>639</v>
      </c>
      <c r="BH64" s="69" t="s">
        <v>669</v>
      </c>
      <c r="BI64" s="69" t="s">
        <v>668</v>
      </c>
      <c r="BJ64" s="69" t="s">
        <v>639</v>
      </c>
      <c r="BK64" s="69" t="s">
        <v>644</v>
      </c>
      <c r="BL64" s="69" t="s">
        <v>645</v>
      </c>
      <c r="BM64" s="69" t="s">
        <v>639</v>
      </c>
      <c r="BN64" s="69" t="s">
        <v>670</v>
      </c>
      <c r="BO64" s="69" t="s">
        <v>671</v>
      </c>
      <c r="BP64" s="69" t="s">
        <v>639</v>
      </c>
      <c r="BQ64" s="69" t="s">
        <v>646</v>
      </c>
      <c r="BR64" s="16" t="str">
        <f t="shared" si="0"/>
        <v>{ "uniqueNo" : 58, "actionId" : 4, "actionName" : "SPICE COLLECTION", "burnerNo" : 3, "rackOrLiquid" : 2, "burner1ParllelActions" : [1, 2, 3, 5, 6, 8, 9, 10, 11, 12, 13, 14, 15, 16, 17], "burner1parllelActionsWithLimitations" : { "actionIds" : [4, 7],"SPICE COLLECTION" : [1, 2, 3, 4, 5, 6, 7, 8, 9, 10, 11, 12, 13, 14, 15, 16], "SPICE PICKUP" : [1, 2, 3, 4, 5, 6, 7, 8, 9, 10, 11, 12, 13, 14, 15, 16]}, "burner1excludedActions" : [], "burner1excludedActionsWithLimitations" : { "actionIds" : [4, 7],"SPICE COLLECTION" : [17, 18, 19, 20, 21, 22, 23, 24, 25, 26, 27, 28, 29, 30, 31, 32], "SPICE PICKUP" : [17, 18, 19, 20, 21, 22, 23, 24, 25, 26, 27, 28, 29, 30, 31, 32]}, "burner2ParllelActions" : [1, 2, 3, 5, 6, 8, 9, 10, 11, 12, 13, 14, 15, 16, 17], "burner2parllelActionsWithLimitations" : { "actionIds" : [4, 7],"SPICE COLLECTION" : [1, 2, 3, 4, 5, 6, 7, 8, 9, 10, 11, 12, 13, 14, 15, 16], "SPICE PICKUP" : [1, 2, 3, 4, 5, 6, 7, 8, 9, 10, 11, 12, 13, 14, 15, 16]}, "burner2excludedActions" : [], "burner2excludedActionsWithLimitations" : { "actionIds" : [4, 7],"SPICE COLLECTION" : [17, 18, 19, 20, 21, 22, 23, 24, 25, 26, 27, 28, 29, 30, 31, 32], "SPICE PICKUP" : [17, 18, 19, 20, 21, 22, 23, 24, 25, 26, 27, 28, 29, 30, 31, 32]}, "burner3ParllelActions" : [1, 2, 3, 5, 6, 8, 9, 10, 11, 12, 13, 14, 15, 16, 17], "burner3parllelActionsWithLimitations" : { "actionIds" : [4, 7],"SPICE COLLECTION" : [1, 2, 3, 4, 5, 6, 7, 8, 9, 10, 11, 12, 13, 14, 15, 16], "SPICE PICKUP" : [1, 2, 3, 4, 5, 6, 7, 8, 9, 10, 11, 12, 13, 14, 15, 16]}, "burner3excludedActions" : [], "burner3excludedActionsWithLimitations" : { "actionIds" : [4, 7],"SPICE COLLECTION" : [17, 18, 19, 20, 21, 22, 23, 24, 25, 26, 27, 28, 29, 30, 31, 32], "SPICE PICKUP" : [17, 18, 19, 20, 21, 22, 23, 24, 25, 26, 27, 28, 29, 30, 31, 32]}, "burner4ParllelActions" : [1, 2, 3, 5, 6, 8, 9, 10, 11, 12, 13, 14, 15, 16, 17], "burner4parllelActionsWithLimitations" : { "actionIds" : [4, 7],"SPICE COLLECTION" : [1, 2, 3, 4, 5, 6, 7, 8, 9, 10, 11, 12, 13, 14, 15, 16], "SPICE PICKUP" : [1, 2, 3, 4, 5, 6, 7, 8, 9, 10, 11, 12, 13, 14, 15, 16]}, "burner4excludedActions" : [], "burner4excludedActionsWithLimitations" : { "actionIds" : [4, 7],"SPICE COLLECTION" : [17, 18, 19, 20, 21, 22, 23, 24, 25, 26, 27, 28, 29, 30, 31, 32], "SPICE PICKUP" : [17, 18, 19, 20, 21, 22, 23, 24, 25, 26, 27, 28, 29, 30, 31, 32]} }</v>
      </c>
    </row>
    <row r="65" spans="1:70">
      <c r="A65" s="33">
        <v>59</v>
      </c>
      <c r="B65" s="33">
        <v>5</v>
      </c>
      <c r="C65" s="33" t="s">
        <v>205</v>
      </c>
      <c r="D65" s="71">
        <v>3</v>
      </c>
      <c r="E65" s="71">
        <v>1</v>
      </c>
      <c r="F65" s="33" t="s">
        <v>532</v>
      </c>
      <c r="G65" s="332"/>
      <c r="H65" s="34" t="s">
        <v>524</v>
      </c>
      <c r="I65" s="34" t="s">
        <v>611</v>
      </c>
      <c r="J65" s="34" t="s">
        <v>524</v>
      </c>
      <c r="K65" s="34" t="s">
        <v>55</v>
      </c>
      <c r="L65" s="316"/>
      <c r="M65" s="33" t="s">
        <v>533</v>
      </c>
      <c r="N65" s="33" t="s">
        <v>635</v>
      </c>
      <c r="O65" s="33" t="s">
        <v>657</v>
      </c>
      <c r="P65" s="33"/>
      <c r="Q65" s="33" t="s">
        <v>635</v>
      </c>
      <c r="R65" s="33" t="s">
        <v>658</v>
      </c>
      <c r="S65" s="66"/>
      <c r="T65" s="33" t="s">
        <v>533</v>
      </c>
      <c r="U65" s="33" t="s">
        <v>635</v>
      </c>
      <c r="V65" s="33" t="s">
        <v>657</v>
      </c>
      <c r="W65" s="33"/>
      <c r="X65" s="33" t="s">
        <v>635</v>
      </c>
      <c r="Y65" s="33" t="s">
        <v>658</v>
      </c>
      <c r="Z65" s="316"/>
      <c r="AA65" s="33" t="s">
        <v>533</v>
      </c>
      <c r="AB65" s="33" t="s">
        <v>635</v>
      </c>
      <c r="AC65" s="33" t="s">
        <v>657</v>
      </c>
      <c r="AD65" s="33"/>
      <c r="AE65" s="33" t="s">
        <v>635</v>
      </c>
      <c r="AF65" s="33" t="s">
        <v>658</v>
      </c>
      <c r="AG65" s="66"/>
      <c r="AH65" s="33" t="s">
        <v>533</v>
      </c>
      <c r="AI65" s="33" t="s">
        <v>635</v>
      </c>
      <c r="AJ65" s="33" t="s">
        <v>657</v>
      </c>
      <c r="AK65" s="33"/>
      <c r="AL65" s="33" t="s">
        <v>635</v>
      </c>
      <c r="AM65" s="33" t="s">
        <v>658</v>
      </c>
      <c r="AN65" s="69" t="s">
        <v>662</v>
      </c>
      <c r="AO65" s="69" t="s">
        <v>465</v>
      </c>
      <c r="AP65" s="69" t="s">
        <v>447</v>
      </c>
      <c r="AQ65" s="69" t="s">
        <v>630</v>
      </c>
      <c r="AR65" s="69" t="s">
        <v>663</v>
      </c>
      <c r="AS65" s="69" t="s">
        <v>637</v>
      </c>
      <c r="AT65" s="69" t="s">
        <v>638</v>
      </c>
      <c r="AU65" s="69" t="s">
        <v>639</v>
      </c>
      <c r="AV65" s="69" t="s">
        <v>664</v>
      </c>
      <c r="AW65" s="69" t="s">
        <v>665</v>
      </c>
      <c r="AX65" s="69" t="s">
        <v>639</v>
      </c>
      <c r="AY65" s="69" t="s">
        <v>640</v>
      </c>
      <c r="AZ65" s="69" t="s">
        <v>641</v>
      </c>
      <c r="BA65" s="69" t="s">
        <v>639</v>
      </c>
      <c r="BB65" s="69" t="s">
        <v>666</v>
      </c>
      <c r="BC65" s="69" t="s">
        <v>667</v>
      </c>
      <c r="BD65" s="69" t="s">
        <v>639</v>
      </c>
      <c r="BE65" s="69" t="s">
        <v>642</v>
      </c>
      <c r="BF65" s="69" t="s">
        <v>643</v>
      </c>
      <c r="BG65" s="69" t="s">
        <v>639</v>
      </c>
      <c r="BH65" s="69" t="s">
        <v>669</v>
      </c>
      <c r="BI65" s="69" t="s">
        <v>668</v>
      </c>
      <c r="BJ65" s="69" t="s">
        <v>639</v>
      </c>
      <c r="BK65" s="69" t="s">
        <v>644</v>
      </c>
      <c r="BL65" s="69" t="s">
        <v>645</v>
      </c>
      <c r="BM65" s="69" t="s">
        <v>639</v>
      </c>
      <c r="BN65" s="69" t="s">
        <v>670</v>
      </c>
      <c r="BO65" s="69" t="s">
        <v>671</v>
      </c>
      <c r="BP65" s="69" t="s">
        <v>639</v>
      </c>
      <c r="BQ65" s="69" t="s">
        <v>646</v>
      </c>
      <c r="BR65" s="16" t="str">
        <f t="shared" si="0"/>
        <v>{ "uniqueNo" : 59, "actionId" : 5, "actionName" : "MEAT COLLECTION", "burnerNo" : 3, "rackOrLiquid" : 1, "burner1ParllelActions" : [1, 2, 3, 4, 6, 7, 9, 10, 11, 12, 13, 14, 15, 16, 17], "burner1parllelActionsWithLimitations" : { "actionIds" : [5, 8],"MEAT COLLECTION" : [7, 8, 9, 10, 11, 12], "MEAT PICKUP" : [7, 8, 9, 10, 11, 12]}, "burner1excludedActions" : [], "burner1excludedActionsWithLimitations" : { "actionIds" : [5, 8],"MEAT COLLECTION" : [1, 2, 3, 4, 5, 6], "MEAT PICKUP" : [1, 2, 3, 4, 5, 6]}, "burner2ParllelActions" : [1, 2, 3, 4, 6, 7, 9, 10, 11, 12, 13, 14, 15, 16, 17], "burner2parllelActionsWithLimitations" : { "actionIds" : [5, 8],"MEAT COLLECTION" : [7, 8, 9, 10, 11, 12], "MEAT PICKUP" : [7, 8, 9, 10, 11, 12]}, "burner2excludedActions" : [], "burner2excludedActionsWithLimitations" : { "actionIds" : [5, 8],"MEAT COLLECTION" : [1, 2, 3, 4, 5, 6], "MEAT PICKUP" : [1, 2, 3, 4, 5, 6]}, "burner3ParllelActions" : [1, 2, 3, 4, 6, 7, 9, 10, 11, 12, 13, 14, 15, 16, 17], "burner3parllelActionsWithLimitations" : { "actionIds" : [5, 8],"MEAT COLLECTION" : [7, 8, 9, 10, 11, 12], "MEAT PICKUP" : [7, 8, 9, 10, 11, 12]}, "burner3excludedActions" : [], "burner3excludedActionsWithLimitations" : { "actionIds" : [5, 8],"MEAT COLLECTION" : [1, 2, 3, 4, 5, 6], "MEAT PICKUP" : [1, 2, 3, 4, 5, 6]}, "burner4ParllelActions" : [1, 2, 3, 4, 6, 7, 9, 10, 11, 12, 13, 14, 15, 16, 17], "burner4parllelActionsWithLimitations" : { "actionIds" : [5, 8],"MEAT COLLECTION" : [7, 8, 9, 10, 11, 12], "MEAT PICKUP" : [7, 8, 9, 10, 11, 12]}, "burner4excludedActions" : [], "burner4excludedActionsWithLimitations" : { "actionIds" : [5, 8],"MEAT COLLECTION" : [1, 2, 3, 4, 5, 6], "MEAT PICKUP" : [1, 2, 3, 4, 5, 6]} }</v>
      </c>
    </row>
    <row r="66" spans="1:70">
      <c r="A66" s="33">
        <v>60</v>
      </c>
      <c r="B66" s="33">
        <v>5</v>
      </c>
      <c r="C66" s="33" t="s">
        <v>205</v>
      </c>
      <c r="D66" s="71">
        <v>3</v>
      </c>
      <c r="E66" s="71">
        <v>2</v>
      </c>
      <c r="F66" s="33" t="s">
        <v>532</v>
      </c>
      <c r="G66" s="332"/>
      <c r="H66" s="34" t="s">
        <v>524</v>
      </c>
      <c r="I66" s="34" t="s">
        <v>612</v>
      </c>
      <c r="J66" s="34" t="s">
        <v>55</v>
      </c>
      <c r="K66" s="34" t="s">
        <v>524</v>
      </c>
      <c r="L66" s="316"/>
      <c r="M66" s="33" t="s">
        <v>533</v>
      </c>
      <c r="N66" s="33" t="s">
        <v>635</v>
      </c>
      <c r="O66" s="33" t="s">
        <v>658</v>
      </c>
      <c r="P66" s="33"/>
      <c r="Q66" s="33" t="s">
        <v>635</v>
      </c>
      <c r="R66" s="33" t="s">
        <v>657</v>
      </c>
      <c r="S66" s="66"/>
      <c r="T66" s="33" t="s">
        <v>533</v>
      </c>
      <c r="U66" s="33" t="s">
        <v>635</v>
      </c>
      <c r="V66" s="33" t="s">
        <v>658</v>
      </c>
      <c r="W66" s="33"/>
      <c r="X66" s="33" t="s">
        <v>635</v>
      </c>
      <c r="Y66" s="33" t="s">
        <v>657</v>
      </c>
      <c r="Z66" s="316"/>
      <c r="AA66" s="33" t="s">
        <v>533</v>
      </c>
      <c r="AB66" s="33" t="s">
        <v>635</v>
      </c>
      <c r="AC66" s="33" t="s">
        <v>658</v>
      </c>
      <c r="AD66" s="33"/>
      <c r="AE66" s="33" t="s">
        <v>635</v>
      </c>
      <c r="AF66" s="33" t="s">
        <v>657</v>
      </c>
      <c r="AG66" s="66"/>
      <c r="AH66" s="33" t="s">
        <v>533</v>
      </c>
      <c r="AI66" s="33" t="s">
        <v>635</v>
      </c>
      <c r="AJ66" s="33" t="s">
        <v>658</v>
      </c>
      <c r="AK66" s="33"/>
      <c r="AL66" s="33" t="s">
        <v>635</v>
      </c>
      <c r="AM66" s="33" t="s">
        <v>657</v>
      </c>
      <c r="AN66" s="69" t="s">
        <v>662</v>
      </c>
      <c r="AO66" s="69" t="s">
        <v>465</v>
      </c>
      <c r="AP66" s="69" t="s">
        <v>447</v>
      </c>
      <c r="AQ66" s="69" t="s">
        <v>630</v>
      </c>
      <c r="AR66" s="69" t="s">
        <v>663</v>
      </c>
      <c r="AS66" s="69" t="s">
        <v>637</v>
      </c>
      <c r="AT66" s="69" t="s">
        <v>638</v>
      </c>
      <c r="AU66" s="69" t="s">
        <v>639</v>
      </c>
      <c r="AV66" s="69" t="s">
        <v>664</v>
      </c>
      <c r="AW66" s="69" t="s">
        <v>665</v>
      </c>
      <c r="AX66" s="69" t="s">
        <v>639</v>
      </c>
      <c r="AY66" s="69" t="s">
        <v>640</v>
      </c>
      <c r="AZ66" s="69" t="s">
        <v>641</v>
      </c>
      <c r="BA66" s="69" t="s">
        <v>639</v>
      </c>
      <c r="BB66" s="69" t="s">
        <v>666</v>
      </c>
      <c r="BC66" s="69" t="s">
        <v>667</v>
      </c>
      <c r="BD66" s="69" t="s">
        <v>639</v>
      </c>
      <c r="BE66" s="69" t="s">
        <v>642</v>
      </c>
      <c r="BF66" s="69" t="s">
        <v>643</v>
      </c>
      <c r="BG66" s="69" t="s">
        <v>639</v>
      </c>
      <c r="BH66" s="69" t="s">
        <v>669</v>
      </c>
      <c r="BI66" s="69" t="s">
        <v>668</v>
      </c>
      <c r="BJ66" s="69" t="s">
        <v>639</v>
      </c>
      <c r="BK66" s="69" t="s">
        <v>644</v>
      </c>
      <c r="BL66" s="69" t="s">
        <v>645</v>
      </c>
      <c r="BM66" s="69" t="s">
        <v>639</v>
      </c>
      <c r="BN66" s="69" t="s">
        <v>670</v>
      </c>
      <c r="BO66" s="69" t="s">
        <v>671</v>
      </c>
      <c r="BP66" s="69" t="s">
        <v>639</v>
      </c>
      <c r="BQ66" s="69" t="s">
        <v>646</v>
      </c>
      <c r="BR66" s="16" t="str">
        <f t="shared" si="0"/>
        <v>{ "uniqueNo" : 60, "actionId" : 5, "actionName" : "MEAT COLLECTION", "burnerNo" : 3, "rackOrLiquid" : 2, "burner1ParllelActions" : [1, 2, 3, 4, 6, 7, 9, 10, 11, 12, 13, 14, 15, 16, 17], "burner1parllelActionsWithLimitations" : { "actionIds" : [5, 8],"MEAT COLLECTION" : [1, 2, 3, 4, 5, 6], "MEAT PICKUP" : [1, 2, 3, 4, 5, 6]}, "burner1excludedActions" : [], "burner1excludedActionsWithLimitations" : { "actionIds" : [5, 8],"MEAT COLLECTION" : [7, 8, 9, 10, 11, 12], "MEAT PICKUP" : [7, 8, 9, 10, 11, 12]}, "burner2ParllelActions" : [1, 2, 3, 4, 6, 7, 9, 10, 11, 12, 13, 14, 15, 16, 17], "burner2parllelActionsWithLimitations" : { "actionIds" : [5, 8],"MEAT COLLECTION" : [1, 2, 3, 4, 5, 6], "MEAT PICKUP" : [1, 2, 3, 4, 5, 6]}, "burner2excludedActions" : [], "burner2excludedActionsWithLimitations" : { "actionIds" : [5, 8],"MEAT COLLECTION" : [7, 8, 9, 10, 11, 12], "MEAT PICKUP" : [7, 8, 9, 10, 11, 12]}, "burner3ParllelActions" : [1, 2, 3, 4, 6, 7, 9, 10, 11, 12, 13, 14, 15, 16, 17], "burner3parllelActionsWithLimitations" : { "actionIds" : [5, 8],"MEAT COLLECTION" : [1, 2, 3, 4, 5, 6], "MEAT PICKUP" : [1, 2, 3, 4, 5, 6]}, "burner3excludedActions" : [], "burner3excludedActionsWithLimitations" : { "actionIds" : [5, 8],"MEAT COLLECTION" : [7, 8, 9, 10, 11, 12], "MEAT PICKUP" : [7, 8, 9, 10, 11, 12]}, "burner4ParllelActions" : [1, 2, 3, 4, 6, 7, 9, 10, 11, 12, 13, 14, 15, 16, 17], "burner4parllelActionsWithLimitations" : { "actionIds" : [5, 8],"MEAT COLLECTION" : [1, 2, 3, 4, 5, 6], "MEAT PICKUP" : [1, 2, 3, 4, 5, 6]}, "burner4excludedActions" : [], "burner4excludedActionsWithLimitations" : { "actionIds" : [5, 8],"MEAT COLLECTION" : [7, 8, 9, 10, 11, 12], "MEAT PICKUP" : [7, 8, 9, 10, 11, 12]} }</v>
      </c>
    </row>
    <row r="67" spans="1:70">
      <c r="A67" s="35">
        <v>61</v>
      </c>
      <c r="B67" s="35">
        <v>6</v>
      </c>
      <c r="C67" s="35" t="s">
        <v>626</v>
      </c>
      <c r="D67" s="36">
        <v>3</v>
      </c>
      <c r="E67" s="36">
        <v>1</v>
      </c>
      <c r="F67" s="35" t="s">
        <v>534</v>
      </c>
      <c r="G67" s="333">
        <v>3</v>
      </c>
      <c r="H67" s="36" t="s">
        <v>55</v>
      </c>
      <c r="I67" s="37" t="s">
        <v>607</v>
      </c>
      <c r="J67" s="37" t="s">
        <v>524</v>
      </c>
      <c r="K67" s="37" t="s">
        <v>55</v>
      </c>
      <c r="L67" s="316"/>
      <c r="M67" s="35" t="s">
        <v>525</v>
      </c>
      <c r="N67" s="35" t="s">
        <v>632</v>
      </c>
      <c r="O67" s="35" t="s">
        <v>654</v>
      </c>
      <c r="P67" s="35"/>
      <c r="Q67" s="35" t="s">
        <v>632</v>
      </c>
      <c r="R67" s="35" t="s">
        <v>653</v>
      </c>
      <c r="S67" s="66"/>
      <c r="T67" s="35" t="s">
        <v>525</v>
      </c>
      <c r="U67" s="35" t="s">
        <v>632</v>
      </c>
      <c r="V67" s="35" t="s">
        <v>654</v>
      </c>
      <c r="W67" s="35"/>
      <c r="X67" s="35" t="s">
        <v>632</v>
      </c>
      <c r="Y67" s="35" t="s">
        <v>653</v>
      </c>
      <c r="Z67" s="316"/>
      <c r="AA67" s="35" t="s">
        <v>556</v>
      </c>
      <c r="AB67" s="35">
        <v>3</v>
      </c>
      <c r="AC67" s="35" t="s">
        <v>647</v>
      </c>
      <c r="AD67" s="35">
        <v>3</v>
      </c>
      <c r="AE67" s="35" t="s">
        <v>632</v>
      </c>
      <c r="AF67" s="35" t="s">
        <v>648</v>
      </c>
      <c r="AG67" s="66"/>
      <c r="AH67" s="35" t="s">
        <v>537</v>
      </c>
      <c r="AI67" s="35">
        <v>3</v>
      </c>
      <c r="AJ67" s="35" t="s">
        <v>647</v>
      </c>
      <c r="AK67" s="35" t="s">
        <v>563</v>
      </c>
      <c r="AL67" s="35">
        <v>3</v>
      </c>
      <c r="AM67" s="35" t="s">
        <v>648</v>
      </c>
      <c r="AN67" s="69" t="s">
        <v>662</v>
      </c>
      <c r="AO67" s="69" t="s">
        <v>465</v>
      </c>
      <c r="AP67" s="69" t="s">
        <v>447</v>
      </c>
      <c r="AQ67" s="69" t="s">
        <v>630</v>
      </c>
      <c r="AR67" s="69" t="s">
        <v>663</v>
      </c>
      <c r="AS67" s="69" t="s">
        <v>637</v>
      </c>
      <c r="AT67" s="69" t="s">
        <v>638</v>
      </c>
      <c r="AU67" s="69" t="s">
        <v>639</v>
      </c>
      <c r="AV67" s="69" t="s">
        <v>664</v>
      </c>
      <c r="AW67" s="69" t="s">
        <v>665</v>
      </c>
      <c r="AX67" s="69" t="s">
        <v>639</v>
      </c>
      <c r="AY67" s="69" t="s">
        <v>640</v>
      </c>
      <c r="AZ67" s="69" t="s">
        <v>641</v>
      </c>
      <c r="BA67" s="69" t="s">
        <v>639</v>
      </c>
      <c r="BB67" s="69" t="s">
        <v>666</v>
      </c>
      <c r="BC67" s="69" t="s">
        <v>667</v>
      </c>
      <c r="BD67" s="69" t="s">
        <v>639</v>
      </c>
      <c r="BE67" s="69" t="s">
        <v>642</v>
      </c>
      <c r="BF67" s="69" t="s">
        <v>643</v>
      </c>
      <c r="BG67" s="69" t="s">
        <v>639</v>
      </c>
      <c r="BH67" s="69" t="s">
        <v>669</v>
      </c>
      <c r="BI67" s="69" t="s">
        <v>668</v>
      </c>
      <c r="BJ67" s="69" t="s">
        <v>639</v>
      </c>
      <c r="BK67" s="69" t="s">
        <v>644</v>
      </c>
      <c r="BL67" s="69" t="s">
        <v>645</v>
      </c>
      <c r="BM67" s="69" t="s">
        <v>639</v>
      </c>
      <c r="BN67" s="69" t="s">
        <v>670</v>
      </c>
      <c r="BO67" s="69" t="s">
        <v>671</v>
      </c>
      <c r="BP67" s="69" t="s">
        <v>639</v>
      </c>
      <c r="BQ67" s="69" t="s">
        <v>646</v>
      </c>
      <c r="BR67" s="16" t="str">
        <f t="shared" si="0"/>
        <v>{ "uniqueNo" : 61, "actionId" : 6, "actionName" : "VEGG PICKUP", "burnerNo" : 3, "rackOrLiquid" : 1, "burner1ParllelActions" : [1, 2, 4, 5, 7, 8, 9, 10, 11, 12, 13, 14, 15, 16, 17], "burner1parllelActionsWithLimitations" : { "actionIds" : [3, 6],"VEGG COLLECTION" : [17, 18, 19, 20, 21, 22, 23, 24, 25, 26, 27, 28, 29, 30, 31, 32], "VEGG PICKUP" : [17, 18, 19, 20, 21, 22, 23, 24, 25, 26, 27, 28, 29, 30, 31, 32]}, "burner1excludedActions" : [], "burner1excludedActionsWithLimitations" : { "actionIds" : [3, 6],"VEGG COLLECTION" : [1, 2, 3, 4, 5, 6, 7, 8, 9, 10, 11, 12, 13, 14, 15, 16], "VEGG PICKUP" : [1, 2, 3, 4, 5, 6, 7, 8, 9, 10, 11, 12, 13, 14, 15, 16]}, "burner2ParllelActions" : [1, 2, 4, 5, 7, 8, 9, 10, 11, 12, 13, 14, 15, 16, 17], "burner2parllelActionsWithLimitations" : { "actionIds" : [3, 6],"VEGG COLLECTION" : [17, 18, 19, 20, 21, 22, 23, 24, 25, 26, 27, 28, 29, 30, 31, 32], "VEGG PICKUP" : [17, 18, 19, 20, 21, 22, 23, 24, 25, 26, 27, 28, 29, 30, 31, 32]}, "burner2excludedActions" : [], "burner2excludedActionsWithLimitations" : { "actionIds" : [3, 6],"VEGG COLLECTION" : [1, 2, 3, 4, 5, 6, 7, 8, 9, 10, 11, 12, 13, 14, 15, 16], "VEGG PICKUP" : [1, 2, 3, 4, 5, 6, 7, 8, 9, 10, 11, 12, 13, 14, 15, 16]}, "burner3ParllelActions" : [4, 5, 9, 13], "burner3parllelActionsWithLimitations" : { "actionIds" : [3],"VEGG COLLECTION" : [17, 18, 19, 20, 21, 22, 23, 24, 25, 26, 27, 28, 29, 30, 31, 32]}, "burner3excludedActions" : [3], "burner3excludedActionsWithLimitations" : { "actionIds" : [3, 6],"VEGG COLLECTION" : [1, 2, 3, 4, 5, 6, 7, 8, 9, 10, 11, 12, 13, 14, 15, 16]}, "burner4ParllelActions" : [4, 5, 9, 12, 13], "burner4parllelActionsWithLimitations" : { "actionIds" : [3],"VEGG COLLECTION" : [17, 18, 19, 20, 21, 22, 23, 24, 25, 26, 27, 28, 29, 30, 31, 32]}, "burner4excludedActions" : [1, 2, 6, 7, 8, 10, 11, 14, 15, 16, 17], "burner4excludedActionsWithLimitations" : { "actionIds" : [3],"VEGG COLLECTION" : [1, 2, 3, 4, 5, 6, 7, 8, 9, 10, 11, 12, 13, 14, 15, 16]} }</v>
      </c>
    </row>
    <row r="68" spans="1:70">
      <c r="A68" s="35">
        <v>62</v>
      </c>
      <c r="B68" s="35">
        <v>6</v>
      </c>
      <c r="C68" s="35" t="s">
        <v>626</v>
      </c>
      <c r="D68" s="36">
        <v>3</v>
      </c>
      <c r="E68" s="36">
        <v>2</v>
      </c>
      <c r="F68" s="35" t="s">
        <v>534</v>
      </c>
      <c r="G68" s="333"/>
      <c r="H68" s="36" t="s">
        <v>55</v>
      </c>
      <c r="I68" s="37" t="s">
        <v>608</v>
      </c>
      <c r="J68" s="37" t="s">
        <v>55</v>
      </c>
      <c r="K68" s="37" t="s">
        <v>524</v>
      </c>
      <c r="L68" s="316"/>
      <c r="M68" s="35" t="s">
        <v>525</v>
      </c>
      <c r="N68" s="35" t="s">
        <v>632</v>
      </c>
      <c r="O68" s="35" t="s">
        <v>653</v>
      </c>
      <c r="P68" s="35"/>
      <c r="Q68" s="35" t="s">
        <v>632</v>
      </c>
      <c r="R68" s="35" t="s">
        <v>654</v>
      </c>
      <c r="S68" s="66"/>
      <c r="T68" s="35" t="s">
        <v>525</v>
      </c>
      <c r="U68" s="35" t="s">
        <v>632</v>
      </c>
      <c r="V68" s="35" t="s">
        <v>653</v>
      </c>
      <c r="W68" s="35"/>
      <c r="X68" s="35" t="s">
        <v>632</v>
      </c>
      <c r="Y68" s="35" t="s">
        <v>654</v>
      </c>
      <c r="Z68" s="316"/>
      <c r="AA68" s="35" t="s">
        <v>556</v>
      </c>
      <c r="AB68" s="35">
        <v>3</v>
      </c>
      <c r="AC68" s="35" t="s">
        <v>648</v>
      </c>
      <c r="AD68" s="35">
        <v>3</v>
      </c>
      <c r="AE68" s="35" t="s">
        <v>632</v>
      </c>
      <c r="AF68" s="35" t="s">
        <v>647</v>
      </c>
      <c r="AG68" s="66"/>
      <c r="AH68" s="35" t="s">
        <v>537</v>
      </c>
      <c r="AI68" s="35">
        <v>3</v>
      </c>
      <c r="AJ68" s="35" t="s">
        <v>648</v>
      </c>
      <c r="AK68" s="35" t="s">
        <v>563</v>
      </c>
      <c r="AL68" s="35">
        <v>3</v>
      </c>
      <c r="AM68" s="35" t="s">
        <v>647</v>
      </c>
      <c r="AN68" s="69" t="s">
        <v>662</v>
      </c>
      <c r="AO68" s="69" t="s">
        <v>465</v>
      </c>
      <c r="AP68" s="69" t="s">
        <v>447</v>
      </c>
      <c r="AQ68" s="69" t="s">
        <v>630</v>
      </c>
      <c r="AR68" s="69" t="s">
        <v>663</v>
      </c>
      <c r="AS68" s="69" t="s">
        <v>637</v>
      </c>
      <c r="AT68" s="69" t="s">
        <v>638</v>
      </c>
      <c r="AU68" s="69" t="s">
        <v>639</v>
      </c>
      <c r="AV68" s="69" t="s">
        <v>664</v>
      </c>
      <c r="AW68" s="69" t="s">
        <v>665</v>
      </c>
      <c r="AX68" s="69" t="s">
        <v>639</v>
      </c>
      <c r="AY68" s="69" t="s">
        <v>640</v>
      </c>
      <c r="AZ68" s="69" t="s">
        <v>641</v>
      </c>
      <c r="BA68" s="69" t="s">
        <v>639</v>
      </c>
      <c r="BB68" s="69" t="s">
        <v>666</v>
      </c>
      <c r="BC68" s="69" t="s">
        <v>667</v>
      </c>
      <c r="BD68" s="69" t="s">
        <v>639</v>
      </c>
      <c r="BE68" s="69" t="s">
        <v>642</v>
      </c>
      <c r="BF68" s="69" t="s">
        <v>643</v>
      </c>
      <c r="BG68" s="69" t="s">
        <v>639</v>
      </c>
      <c r="BH68" s="69" t="s">
        <v>669</v>
      </c>
      <c r="BI68" s="69" t="s">
        <v>668</v>
      </c>
      <c r="BJ68" s="69" t="s">
        <v>639</v>
      </c>
      <c r="BK68" s="69" t="s">
        <v>644</v>
      </c>
      <c r="BL68" s="69" t="s">
        <v>645</v>
      </c>
      <c r="BM68" s="69" t="s">
        <v>639</v>
      </c>
      <c r="BN68" s="69" t="s">
        <v>670</v>
      </c>
      <c r="BO68" s="69" t="s">
        <v>671</v>
      </c>
      <c r="BP68" s="69" t="s">
        <v>639</v>
      </c>
      <c r="BQ68" s="69" t="s">
        <v>646</v>
      </c>
      <c r="BR68" s="16" t="str">
        <f t="shared" si="0"/>
        <v>{ "uniqueNo" : 62, "actionId" : 6, "actionName" : "VEGG PICKUP", "burnerNo" : 3, "rackOrLiquid" : 2, "burner1ParllelActions" : [1, 2, 4, 5, 7, 8, 9, 10, 11, 12, 13, 14, 15, 16, 17], "burner1parllelActionsWithLimitations" : { "actionIds" : [3, 6],"VEGG COLLECTION" : [1, 2, 3, 4, 5, 6, 7, 8, 9, 10, 11, 12, 13, 14, 15, 16], "VEGG PICKUP" : [1, 2, 3, 4, 5, 6, 7, 8, 9, 10, 11, 12, 13, 14, 15, 16]}, "burner1excludedActions" : [], "burner1excludedActionsWithLimitations" : { "actionIds" : [3, 6],"VEGG COLLECTION" : [17, 18, 19, 20, 21, 22, 23, 24, 25, 26, 27, 28, 29, 30, 31, 32], "VEGG PICKUP" : [17, 18, 19, 20, 21, 22, 23, 24, 25, 26, 27, 28, 29, 30, 31, 32]}, "burner2ParllelActions" : [1, 2, 4, 5, 7, 8, 9, 10, 11, 12, 13, 14, 15, 16, 17], "burner2parllelActionsWithLimitations" : { "actionIds" : [3, 6],"VEGG COLLECTION" : [1, 2, 3, 4, 5, 6, 7, 8, 9, 10, 11, 12, 13, 14, 15, 16], "VEGG PICKUP" : [1, 2, 3, 4, 5, 6, 7, 8, 9, 10, 11, 12, 13, 14, 15, 16]}, "burner2excludedActions" : [], "burner2excludedActionsWithLimitations" : { "actionIds" : [3, 6],"VEGG COLLECTION" : [17, 18, 19, 20, 21, 22, 23, 24, 25, 26, 27, 28, 29, 30, 31, 32], "VEGG PICKUP" : [17, 18, 19, 20, 21, 22, 23, 24, 25, 26, 27, 28, 29, 30, 31, 32]}, "burner3ParllelActions" : [4, 5, 9, 13], "burner3parllelActionsWithLimitations" : { "actionIds" : [3],"VEGG COLLECTION" : [1, 2, 3, 4, 5, 6, 7, 8, 9, 10, 11, 12, 13, 14, 15, 16]}, "burner3excludedActions" : [3], "burner3excludedActionsWithLimitations" : { "actionIds" : [3, 6],"VEGG COLLECTION" : [17, 18, 19, 20, 21, 22, 23, 24, 25, 26, 27, 28, 29, 30, 31, 32]}, "burner4ParllelActions" : [4, 5, 9, 12, 13], "burner4parllelActionsWithLimitations" : { "actionIds" : [3],"VEGG COLLECTION" : [1, 2, 3, 4, 5, 6, 7, 8, 9, 10, 11, 12, 13, 14, 15, 16]}, "burner4excludedActions" : [1, 2, 6, 7, 8, 10, 11, 14, 15, 16, 17], "burner4excludedActionsWithLimitations" : { "actionIds" : [3],"VEGG COLLECTION" : [17, 18, 19, 20, 21, 22, 23, 24, 25, 26, 27, 28, 29, 30, 31, 32]} }</v>
      </c>
    </row>
    <row r="69" spans="1:70">
      <c r="A69" s="35">
        <v>63</v>
      </c>
      <c r="B69" s="35">
        <v>7</v>
      </c>
      <c r="C69" s="35" t="s">
        <v>206</v>
      </c>
      <c r="D69" s="36">
        <v>3</v>
      </c>
      <c r="E69" s="36">
        <v>1</v>
      </c>
      <c r="F69" s="35" t="s">
        <v>538</v>
      </c>
      <c r="G69" s="333"/>
      <c r="H69" s="36" t="s">
        <v>55</v>
      </c>
      <c r="I69" s="37" t="s">
        <v>609</v>
      </c>
      <c r="J69" s="37" t="s">
        <v>524</v>
      </c>
      <c r="K69" s="37" t="s">
        <v>55</v>
      </c>
      <c r="L69" s="316"/>
      <c r="M69" s="35" t="s">
        <v>529</v>
      </c>
      <c r="N69" s="35" t="s">
        <v>634</v>
      </c>
      <c r="O69" s="35" t="s">
        <v>655</v>
      </c>
      <c r="P69" s="35"/>
      <c r="Q69" s="35" t="s">
        <v>634</v>
      </c>
      <c r="R69" s="35" t="s">
        <v>656</v>
      </c>
      <c r="S69" s="66"/>
      <c r="T69" s="35" t="s">
        <v>529</v>
      </c>
      <c r="U69" s="35" t="s">
        <v>634</v>
      </c>
      <c r="V69" s="35" t="s">
        <v>655</v>
      </c>
      <c r="W69" s="35"/>
      <c r="X69" s="35" t="s">
        <v>634</v>
      </c>
      <c r="Y69" s="35" t="s">
        <v>656</v>
      </c>
      <c r="Z69" s="316"/>
      <c r="AA69" s="35" t="s">
        <v>557</v>
      </c>
      <c r="AB69" s="35">
        <v>4</v>
      </c>
      <c r="AC69" s="35" t="s">
        <v>649</v>
      </c>
      <c r="AD69" s="35">
        <v>4</v>
      </c>
      <c r="AE69" s="35" t="s">
        <v>634</v>
      </c>
      <c r="AF69" s="35" t="s">
        <v>650</v>
      </c>
      <c r="AG69" s="66"/>
      <c r="AH69" s="35" t="s">
        <v>541</v>
      </c>
      <c r="AI69" s="35">
        <v>4</v>
      </c>
      <c r="AJ69" s="35" t="s">
        <v>649</v>
      </c>
      <c r="AK69" s="35" t="s">
        <v>563</v>
      </c>
      <c r="AL69" s="35">
        <v>4</v>
      </c>
      <c r="AM69" s="35" t="s">
        <v>650</v>
      </c>
      <c r="AN69" s="69" t="s">
        <v>662</v>
      </c>
      <c r="AO69" s="69" t="s">
        <v>465</v>
      </c>
      <c r="AP69" s="69" t="s">
        <v>447</v>
      </c>
      <c r="AQ69" s="69" t="s">
        <v>630</v>
      </c>
      <c r="AR69" s="69" t="s">
        <v>663</v>
      </c>
      <c r="AS69" s="69" t="s">
        <v>637</v>
      </c>
      <c r="AT69" s="69" t="s">
        <v>638</v>
      </c>
      <c r="AU69" s="69" t="s">
        <v>639</v>
      </c>
      <c r="AV69" s="69" t="s">
        <v>664</v>
      </c>
      <c r="AW69" s="69" t="s">
        <v>665</v>
      </c>
      <c r="AX69" s="69" t="s">
        <v>639</v>
      </c>
      <c r="AY69" s="69" t="s">
        <v>640</v>
      </c>
      <c r="AZ69" s="69" t="s">
        <v>641</v>
      </c>
      <c r="BA69" s="69" t="s">
        <v>639</v>
      </c>
      <c r="BB69" s="69" t="s">
        <v>666</v>
      </c>
      <c r="BC69" s="69" t="s">
        <v>667</v>
      </c>
      <c r="BD69" s="69" t="s">
        <v>639</v>
      </c>
      <c r="BE69" s="69" t="s">
        <v>642</v>
      </c>
      <c r="BF69" s="69" t="s">
        <v>643</v>
      </c>
      <c r="BG69" s="69" t="s">
        <v>639</v>
      </c>
      <c r="BH69" s="69" t="s">
        <v>669</v>
      </c>
      <c r="BI69" s="69" t="s">
        <v>668</v>
      </c>
      <c r="BJ69" s="69" t="s">
        <v>639</v>
      </c>
      <c r="BK69" s="69" t="s">
        <v>644</v>
      </c>
      <c r="BL69" s="69" t="s">
        <v>645</v>
      </c>
      <c r="BM69" s="69" t="s">
        <v>639</v>
      </c>
      <c r="BN69" s="69" t="s">
        <v>670</v>
      </c>
      <c r="BO69" s="69" t="s">
        <v>671</v>
      </c>
      <c r="BP69" s="69" t="s">
        <v>639</v>
      </c>
      <c r="BQ69" s="69" t="s">
        <v>646</v>
      </c>
      <c r="BR69" s="16" t="str">
        <f t="shared" si="0"/>
        <v>{ "uniqueNo" : 63, "actionId" : 7, "actionName" : "SPICE PICKUP", "burnerNo" : 3, "rackOrLiquid" : 1, "burner1ParllelActions" : [1, 2, 3, 5, 6, 8, 9, 10, 11, 12, 13, 14, 15, 16, 17], "burner1parllelActionsWithLimitations" : { "actionIds" : [4, 7],"SPICE COLLECTION" : [17, 18, 19, 20, 21, 22, 23, 24, 25, 26, 27, 28, 29, 30, 31, 32], "SPICE PICKUP" : [17, 18, 19, 20, 21, 22, 23, 24, 25, 26, 27, 28, 29, 30, 31, 32]}, "burner1excludedActions" : [], "burner1excludedActionsWithLimitations" : { "actionIds" : [4, 7],"SPICE COLLECTION" : [1, 2, 3, 4, 5, 6, 7, 8, 9, 10, 11, 12, 13, 14, 15, 16], "SPICE PICKUP" : [1, 2, 3, 4, 5, 6, 7, 8, 9, 10, 11, 12, 13, 14, 15, 16]}, "burner2ParllelActions" : [1, 2, 3, 5, 6, 8, 9, 10, 11, 12, 13, 14, 15, 16, 17], "burner2parllelActionsWithLimitations" : { "actionIds" : [4, 7],"SPICE COLLECTION" : [17, 18, 19, 20, 21, 22, 23, 24, 25, 26, 27, 28, 29, 30, 31, 32], "SPICE PICKUP" : [17, 18, 19, 20, 21, 22, 23, 24, 25, 26, 27, 28, 29, 30, 31, 32]}, "burner2excludedActions" : [], "burner2excludedActionsWithLimitations" : { "actionIds" : [4, 7],"SPICE COLLECTION" : [1, 2, 3, 4, 5, 6, 7, 8, 9, 10, 11, 12, 13, 14, 15, 16], "SPICE PICKUP" : [1, 2, 3, 4, 5, 6, 7, 8, 9, 10, 11, 12, 13, 14, 15, 16]}, "burner3ParllelActions" : [3, 5, 9, 13], "burner3parllelActionsWithLimitations" : { "actionIds" : [4],"SPICE COLLECTION" : [17, 18, 19, 20, 21, 22, 23, 24, 25, 26, 27, 28, 29, 30, 31, 32]}, "burner3excludedActions" : [4], "burner3excludedActionsWithLimitations" : { "actionIds" : [4, 7],"SPICE COLLECTION" : [1, 2, 3, 4, 5, 6, 7, 8, 9, 10, 11, 12, 13, 14, 15, 16]}, "burner4ParllelActions" : [3, 5, 9, 12, 13], "burner4parllelActionsWithLimitations" : { "actionIds" : [4],"SPICE COLLECTION" : [17, 18, 19, 20, 21, 22, 23, 24, 25, 26, 27, 28, 29, 30, 31, 32]}, "burner4excludedActions" : [1, 2, 6, 7, 8, 10, 11, 14, 15, 16, 17], "burner4excludedActionsWithLimitations" : { "actionIds" : [4],"SPICE COLLECTION" : [1, 2, 3, 4, 5, 6, 7, 8, 9, 10, 11, 12, 13, 14, 15, 16]} }</v>
      </c>
    </row>
    <row r="70" spans="1:70">
      <c r="A70" s="35">
        <v>64</v>
      </c>
      <c r="B70" s="35">
        <v>7</v>
      </c>
      <c r="C70" s="35" t="s">
        <v>206</v>
      </c>
      <c r="D70" s="36">
        <v>3</v>
      </c>
      <c r="E70" s="36">
        <v>2</v>
      </c>
      <c r="F70" s="35" t="s">
        <v>538</v>
      </c>
      <c r="G70" s="333"/>
      <c r="H70" s="36" t="s">
        <v>55</v>
      </c>
      <c r="I70" s="37" t="s">
        <v>610</v>
      </c>
      <c r="J70" s="37" t="s">
        <v>55</v>
      </c>
      <c r="K70" s="37" t="s">
        <v>524</v>
      </c>
      <c r="L70" s="316"/>
      <c r="M70" s="35" t="s">
        <v>529</v>
      </c>
      <c r="N70" s="35" t="s">
        <v>634</v>
      </c>
      <c r="O70" s="35" t="s">
        <v>656</v>
      </c>
      <c r="P70" s="35"/>
      <c r="Q70" s="35" t="s">
        <v>634</v>
      </c>
      <c r="R70" s="35" t="s">
        <v>655</v>
      </c>
      <c r="S70" s="66"/>
      <c r="T70" s="35" t="s">
        <v>529</v>
      </c>
      <c r="U70" s="35" t="s">
        <v>634</v>
      </c>
      <c r="V70" s="35" t="s">
        <v>656</v>
      </c>
      <c r="W70" s="35"/>
      <c r="X70" s="35" t="s">
        <v>634</v>
      </c>
      <c r="Y70" s="35" t="s">
        <v>655</v>
      </c>
      <c r="Z70" s="316"/>
      <c r="AA70" s="35" t="s">
        <v>557</v>
      </c>
      <c r="AB70" s="35">
        <v>4</v>
      </c>
      <c r="AC70" s="35" t="s">
        <v>650</v>
      </c>
      <c r="AD70" s="35">
        <v>4</v>
      </c>
      <c r="AE70" s="35" t="s">
        <v>634</v>
      </c>
      <c r="AF70" s="35" t="s">
        <v>649</v>
      </c>
      <c r="AG70" s="66"/>
      <c r="AH70" s="35" t="s">
        <v>541</v>
      </c>
      <c r="AI70" s="35">
        <v>4</v>
      </c>
      <c r="AJ70" s="35" t="s">
        <v>650</v>
      </c>
      <c r="AK70" s="35" t="s">
        <v>563</v>
      </c>
      <c r="AL70" s="35">
        <v>4</v>
      </c>
      <c r="AM70" s="35" t="s">
        <v>649</v>
      </c>
      <c r="AN70" s="69" t="s">
        <v>662</v>
      </c>
      <c r="AO70" s="69" t="s">
        <v>465</v>
      </c>
      <c r="AP70" s="69" t="s">
        <v>447</v>
      </c>
      <c r="AQ70" s="69" t="s">
        <v>630</v>
      </c>
      <c r="AR70" s="69" t="s">
        <v>663</v>
      </c>
      <c r="AS70" s="69" t="s">
        <v>637</v>
      </c>
      <c r="AT70" s="69" t="s">
        <v>638</v>
      </c>
      <c r="AU70" s="69" t="s">
        <v>639</v>
      </c>
      <c r="AV70" s="69" t="s">
        <v>664</v>
      </c>
      <c r="AW70" s="69" t="s">
        <v>665</v>
      </c>
      <c r="AX70" s="69" t="s">
        <v>639</v>
      </c>
      <c r="AY70" s="69" t="s">
        <v>640</v>
      </c>
      <c r="AZ70" s="69" t="s">
        <v>641</v>
      </c>
      <c r="BA70" s="69" t="s">
        <v>639</v>
      </c>
      <c r="BB70" s="69" t="s">
        <v>666</v>
      </c>
      <c r="BC70" s="69" t="s">
        <v>667</v>
      </c>
      <c r="BD70" s="69" t="s">
        <v>639</v>
      </c>
      <c r="BE70" s="69" t="s">
        <v>642</v>
      </c>
      <c r="BF70" s="69" t="s">
        <v>643</v>
      </c>
      <c r="BG70" s="69" t="s">
        <v>639</v>
      </c>
      <c r="BH70" s="69" t="s">
        <v>669</v>
      </c>
      <c r="BI70" s="69" t="s">
        <v>668</v>
      </c>
      <c r="BJ70" s="69" t="s">
        <v>639</v>
      </c>
      <c r="BK70" s="69" t="s">
        <v>644</v>
      </c>
      <c r="BL70" s="69" t="s">
        <v>645</v>
      </c>
      <c r="BM70" s="69" t="s">
        <v>639</v>
      </c>
      <c r="BN70" s="69" t="s">
        <v>670</v>
      </c>
      <c r="BO70" s="69" t="s">
        <v>671</v>
      </c>
      <c r="BP70" s="69" t="s">
        <v>639</v>
      </c>
      <c r="BQ70" s="69" t="s">
        <v>646</v>
      </c>
      <c r="BR70" s="16" t="str">
        <f t="shared" ref="BR70:BR115" si="1">AN70&amp;+A70&amp;+AO70&amp;+B70&amp;+AP70&amp;+C70&amp;+AQ70&amp;+D70&amp;+AR70&amp;+E70&amp;+AS70&amp;+M70&amp;+AT70&amp;+N70&amp;+AU70&amp;+O70&amp;+AV70&amp;+P70&amp;+AW70&amp;+Q70&amp;+AX70&amp;+R70&amp;+AY70&amp;+T70&amp;+AZ70&amp;+U70&amp;+BA70&amp;+V70&amp;+BB70&amp;+W70&amp;+BC70&amp;+X70&amp;+BD70&amp;+Y70&amp;+BE70&amp;+AA70&amp;+BF70&amp;+AB70&amp;+BG70&amp;+AC70&amp;+BH70&amp;+AD70&amp;+BI70&amp;+AE70&amp;+BJ70&amp;+AF70&amp;+BK70&amp;+AH70&amp;+BL70&amp;+AI70&amp;+BM70&amp;+AJ70&amp;+BN70&amp;+AK70&amp;+BO70&amp;+AL70&amp;+BP70&amp;+AM70&amp;+BQ70</f>
        <v>{ "uniqueNo" : 64, "actionId" : 7, "actionName" : "SPICE PICKUP", "burnerNo" : 3, "rackOrLiquid" : 2, "burner1ParllelActions" : [1, 2, 3, 5, 6, 8, 9, 10, 11, 12, 13, 14, 15, 16, 17], "burner1parllelActionsWithLimitations" : { "actionIds" : [4, 7],"SPICE COLLECTION" : [1, 2, 3, 4, 5, 6, 7, 8, 9, 10, 11, 12, 13, 14, 15, 16], "SPICE PICKUP" : [1, 2, 3, 4, 5, 6, 7, 8, 9, 10, 11, 12, 13, 14, 15, 16]}, "burner1excludedActions" : [], "burner1excludedActionsWithLimitations" : { "actionIds" : [4, 7],"SPICE COLLECTION" : [17, 18, 19, 20, 21, 22, 23, 24, 25, 26, 27, 28, 29, 30, 31, 32], "SPICE PICKUP" : [17, 18, 19, 20, 21, 22, 23, 24, 25, 26, 27, 28, 29, 30, 31, 32]}, "burner2ParllelActions" : [1, 2, 3, 5, 6, 8, 9, 10, 11, 12, 13, 14, 15, 16, 17], "burner2parllelActionsWithLimitations" : { "actionIds" : [4, 7],"SPICE COLLECTION" : [1, 2, 3, 4, 5, 6, 7, 8, 9, 10, 11, 12, 13, 14, 15, 16], "SPICE PICKUP" : [1, 2, 3, 4, 5, 6, 7, 8, 9, 10, 11, 12, 13, 14, 15, 16]}, "burner2excludedActions" : [], "burner2excludedActionsWithLimitations" : { "actionIds" : [4, 7],"SPICE COLLECTION" : [17, 18, 19, 20, 21, 22, 23, 24, 25, 26, 27, 28, 29, 30, 31, 32], "SPICE PICKUP" : [17, 18, 19, 20, 21, 22, 23, 24, 25, 26, 27, 28, 29, 30, 31, 32]}, "burner3ParllelActions" : [3, 5, 9, 13], "burner3parllelActionsWithLimitations" : { "actionIds" : [4],"SPICE COLLECTION" : [1, 2, 3, 4, 5, 6, 7, 8, 9, 10, 11, 12, 13, 14, 15, 16]}, "burner3excludedActions" : [4], "burner3excludedActionsWithLimitations" : { "actionIds" : [4, 7],"SPICE COLLECTION" : [17, 18, 19, 20, 21, 22, 23, 24, 25, 26, 27, 28, 29, 30, 31, 32]}, "burner4ParllelActions" : [3, 5, 9, 12, 13], "burner4parllelActionsWithLimitations" : { "actionIds" : [4],"SPICE COLLECTION" : [1, 2, 3, 4, 5, 6, 7, 8, 9, 10, 11, 12, 13, 14, 15, 16]}, "burner4excludedActions" : [1, 2, 6, 7, 8, 10, 11, 14, 15, 16, 17], "burner4excludedActionsWithLimitations" : { "actionIds" : [4],"SPICE COLLECTION" : [17, 18, 19, 20, 21, 22, 23, 24, 25, 26, 27, 28, 29, 30, 31, 32]} }</v>
      </c>
    </row>
    <row r="71" spans="1:70">
      <c r="A71" s="35">
        <v>65</v>
      </c>
      <c r="B71" s="35">
        <v>8</v>
      </c>
      <c r="C71" s="35" t="s">
        <v>207</v>
      </c>
      <c r="D71" s="36">
        <v>3</v>
      </c>
      <c r="E71" s="36">
        <v>1</v>
      </c>
      <c r="F71" s="35" t="s">
        <v>542</v>
      </c>
      <c r="G71" s="333"/>
      <c r="H71" s="36" t="s">
        <v>55</v>
      </c>
      <c r="I71" s="37" t="s">
        <v>611</v>
      </c>
      <c r="J71" s="37" t="s">
        <v>524</v>
      </c>
      <c r="K71" s="37" t="s">
        <v>55</v>
      </c>
      <c r="L71" s="316"/>
      <c r="M71" s="35" t="s">
        <v>533</v>
      </c>
      <c r="N71" s="35" t="s">
        <v>635</v>
      </c>
      <c r="O71" s="35" t="s">
        <v>657</v>
      </c>
      <c r="P71" s="35"/>
      <c r="Q71" s="35" t="s">
        <v>635</v>
      </c>
      <c r="R71" s="35" t="s">
        <v>658</v>
      </c>
      <c r="S71" s="66"/>
      <c r="T71" s="35" t="s">
        <v>533</v>
      </c>
      <c r="U71" s="35" t="s">
        <v>635</v>
      </c>
      <c r="V71" s="35" t="s">
        <v>657</v>
      </c>
      <c r="W71" s="35"/>
      <c r="X71" s="35" t="s">
        <v>635</v>
      </c>
      <c r="Y71" s="35" t="s">
        <v>658</v>
      </c>
      <c r="Z71" s="316"/>
      <c r="AA71" s="35" t="s">
        <v>558</v>
      </c>
      <c r="AB71" s="35">
        <v>5</v>
      </c>
      <c r="AC71" s="35" t="s">
        <v>651</v>
      </c>
      <c r="AD71" s="35">
        <v>5</v>
      </c>
      <c r="AE71" s="35" t="s">
        <v>635</v>
      </c>
      <c r="AF71" s="35" t="s">
        <v>652</v>
      </c>
      <c r="AG71" s="66"/>
      <c r="AH71" s="35" t="s">
        <v>543</v>
      </c>
      <c r="AI71" s="35">
        <v>5</v>
      </c>
      <c r="AJ71" s="35" t="s">
        <v>651</v>
      </c>
      <c r="AK71" s="35" t="s">
        <v>563</v>
      </c>
      <c r="AL71" s="35">
        <v>5</v>
      </c>
      <c r="AM71" s="35" t="s">
        <v>652</v>
      </c>
      <c r="AN71" s="69" t="s">
        <v>662</v>
      </c>
      <c r="AO71" s="69" t="s">
        <v>465</v>
      </c>
      <c r="AP71" s="69" t="s">
        <v>447</v>
      </c>
      <c r="AQ71" s="69" t="s">
        <v>630</v>
      </c>
      <c r="AR71" s="69" t="s">
        <v>663</v>
      </c>
      <c r="AS71" s="69" t="s">
        <v>637</v>
      </c>
      <c r="AT71" s="69" t="s">
        <v>638</v>
      </c>
      <c r="AU71" s="69" t="s">
        <v>639</v>
      </c>
      <c r="AV71" s="69" t="s">
        <v>664</v>
      </c>
      <c r="AW71" s="69" t="s">
        <v>665</v>
      </c>
      <c r="AX71" s="69" t="s">
        <v>639</v>
      </c>
      <c r="AY71" s="69" t="s">
        <v>640</v>
      </c>
      <c r="AZ71" s="69" t="s">
        <v>641</v>
      </c>
      <c r="BA71" s="69" t="s">
        <v>639</v>
      </c>
      <c r="BB71" s="69" t="s">
        <v>666</v>
      </c>
      <c r="BC71" s="69" t="s">
        <v>667</v>
      </c>
      <c r="BD71" s="69" t="s">
        <v>639</v>
      </c>
      <c r="BE71" s="69" t="s">
        <v>642</v>
      </c>
      <c r="BF71" s="69" t="s">
        <v>643</v>
      </c>
      <c r="BG71" s="69" t="s">
        <v>639</v>
      </c>
      <c r="BH71" s="69" t="s">
        <v>669</v>
      </c>
      <c r="BI71" s="69" t="s">
        <v>668</v>
      </c>
      <c r="BJ71" s="69" t="s">
        <v>639</v>
      </c>
      <c r="BK71" s="69" t="s">
        <v>644</v>
      </c>
      <c r="BL71" s="69" t="s">
        <v>645</v>
      </c>
      <c r="BM71" s="69" t="s">
        <v>639</v>
      </c>
      <c r="BN71" s="69" t="s">
        <v>670</v>
      </c>
      <c r="BO71" s="69" t="s">
        <v>671</v>
      </c>
      <c r="BP71" s="69" t="s">
        <v>639</v>
      </c>
      <c r="BQ71" s="69" t="s">
        <v>646</v>
      </c>
      <c r="BR71" s="16" t="str">
        <f t="shared" si="1"/>
        <v>{ "uniqueNo" : 65, "actionId" : 8, "actionName" : "MEAT PICKUP", "burnerNo" : 3, "rackOrLiquid" : 1, "burner1ParllelActions" : [1, 2, 3, 4, 6, 7, 9, 10, 11, 12, 13, 14, 15, 16, 17], "burner1parllelActionsWithLimitations" : { "actionIds" : [5, 8],"MEAT COLLECTION" : [7, 8, 9, 10, 11, 12], "MEAT PICKUP" : [7, 8, 9, 10, 11, 12]}, "burner1excludedActions" : [], "burner1excludedActionsWithLimitations" : { "actionIds" : [5, 8],"MEAT COLLECTION" : [1, 2, 3, 4, 5, 6], "MEAT PICKUP" : [1, 2, 3, 4, 5, 6]}, "burner2ParllelActions" : [1, 2, 3, 4, 6, 7, 9, 10, 11, 12, 13, 14, 15, 16, 17], "burner2parllelActionsWithLimitations" : { "actionIds" : [5, 8],"MEAT COLLECTION" : [7, 8, 9, 10, 11, 12], "MEAT PICKUP" : [7, 8, 9, 10, 11, 12]}, "burner2excludedActions" : [], "burner2excludedActionsWithLimitations" : { "actionIds" : [5, 8],"MEAT COLLECTION" : [1, 2, 3, 4, 5, 6], "MEAT PICKUP" : [1, 2, 3, 4, 5, 6]}, "burner3ParllelActions" : [3, 4, 9, 13], "burner3parllelActionsWithLimitations" : { "actionIds" : [5],"MEAT COLLECTION" : [7, 8, 9, 10, 11, 12]}, "burner3excludedActions" : [5], "burner3excludedActionsWithLimitations" : { "actionIds" : [5, 8],"MEAT COLLECTION" : [1, 2, 3, 4, 5, 6]}, "burner4ParllelActions" : [3, 4, 9, 12, 13], "burner4parllelActionsWithLimitations" : { "actionIds" : [5],"MEAT COLLECTION" : [7, 8, 9, 10, 11, 12]}, "burner4excludedActions" : [1, 2, 6, 7, 8, 10, 11, 14, 15, 16, 17], "burner4excludedActionsWithLimitations" : { "actionIds" : [5],"MEAT COLLECTION" : [1, 2, 3, 4, 5, 6]} }</v>
      </c>
    </row>
    <row r="72" spans="1:70">
      <c r="A72" s="35">
        <v>66</v>
      </c>
      <c r="B72" s="35">
        <v>8</v>
      </c>
      <c r="C72" s="35" t="s">
        <v>207</v>
      </c>
      <c r="D72" s="36">
        <v>3</v>
      </c>
      <c r="E72" s="36">
        <v>2</v>
      </c>
      <c r="F72" s="35" t="s">
        <v>542</v>
      </c>
      <c r="G72" s="333"/>
      <c r="H72" s="36" t="s">
        <v>55</v>
      </c>
      <c r="I72" s="37" t="s">
        <v>612</v>
      </c>
      <c r="J72" s="37" t="s">
        <v>55</v>
      </c>
      <c r="K72" s="37" t="s">
        <v>524</v>
      </c>
      <c r="L72" s="316"/>
      <c r="M72" s="35" t="s">
        <v>533</v>
      </c>
      <c r="N72" s="35" t="s">
        <v>635</v>
      </c>
      <c r="O72" s="35" t="s">
        <v>658</v>
      </c>
      <c r="P72" s="35"/>
      <c r="Q72" s="35" t="s">
        <v>635</v>
      </c>
      <c r="R72" s="35" t="s">
        <v>657</v>
      </c>
      <c r="S72" s="66"/>
      <c r="T72" s="35" t="s">
        <v>533</v>
      </c>
      <c r="U72" s="35" t="s">
        <v>635</v>
      </c>
      <c r="V72" s="35" t="s">
        <v>658</v>
      </c>
      <c r="W72" s="35"/>
      <c r="X72" s="35" t="s">
        <v>635</v>
      </c>
      <c r="Y72" s="35" t="s">
        <v>657</v>
      </c>
      <c r="Z72" s="316"/>
      <c r="AA72" s="35" t="s">
        <v>558</v>
      </c>
      <c r="AB72" s="35">
        <v>5</v>
      </c>
      <c r="AC72" s="35" t="s">
        <v>652</v>
      </c>
      <c r="AD72" s="35">
        <v>5</v>
      </c>
      <c r="AE72" s="35" t="s">
        <v>635</v>
      </c>
      <c r="AF72" s="35" t="s">
        <v>651</v>
      </c>
      <c r="AG72" s="66"/>
      <c r="AH72" s="35" t="s">
        <v>543</v>
      </c>
      <c r="AI72" s="35">
        <v>5</v>
      </c>
      <c r="AJ72" s="35" t="s">
        <v>652</v>
      </c>
      <c r="AK72" s="35" t="s">
        <v>563</v>
      </c>
      <c r="AL72" s="35">
        <v>5</v>
      </c>
      <c r="AM72" s="35" t="s">
        <v>651</v>
      </c>
      <c r="AN72" s="69" t="s">
        <v>662</v>
      </c>
      <c r="AO72" s="69" t="s">
        <v>465</v>
      </c>
      <c r="AP72" s="69" t="s">
        <v>447</v>
      </c>
      <c r="AQ72" s="69" t="s">
        <v>630</v>
      </c>
      <c r="AR72" s="69" t="s">
        <v>663</v>
      </c>
      <c r="AS72" s="69" t="s">
        <v>637</v>
      </c>
      <c r="AT72" s="69" t="s">
        <v>638</v>
      </c>
      <c r="AU72" s="69" t="s">
        <v>639</v>
      </c>
      <c r="AV72" s="69" t="s">
        <v>664</v>
      </c>
      <c r="AW72" s="69" t="s">
        <v>665</v>
      </c>
      <c r="AX72" s="69" t="s">
        <v>639</v>
      </c>
      <c r="AY72" s="69" t="s">
        <v>640</v>
      </c>
      <c r="AZ72" s="69" t="s">
        <v>641</v>
      </c>
      <c r="BA72" s="69" t="s">
        <v>639</v>
      </c>
      <c r="BB72" s="69" t="s">
        <v>666</v>
      </c>
      <c r="BC72" s="69" t="s">
        <v>667</v>
      </c>
      <c r="BD72" s="69" t="s">
        <v>639</v>
      </c>
      <c r="BE72" s="69" t="s">
        <v>642</v>
      </c>
      <c r="BF72" s="69" t="s">
        <v>643</v>
      </c>
      <c r="BG72" s="69" t="s">
        <v>639</v>
      </c>
      <c r="BH72" s="69" t="s">
        <v>669</v>
      </c>
      <c r="BI72" s="69" t="s">
        <v>668</v>
      </c>
      <c r="BJ72" s="69" t="s">
        <v>639</v>
      </c>
      <c r="BK72" s="69" t="s">
        <v>644</v>
      </c>
      <c r="BL72" s="69" t="s">
        <v>645</v>
      </c>
      <c r="BM72" s="69" t="s">
        <v>639</v>
      </c>
      <c r="BN72" s="69" t="s">
        <v>670</v>
      </c>
      <c r="BO72" s="69" t="s">
        <v>671</v>
      </c>
      <c r="BP72" s="69" t="s">
        <v>639</v>
      </c>
      <c r="BQ72" s="69" t="s">
        <v>646</v>
      </c>
      <c r="BR72" s="16" t="str">
        <f t="shared" si="1"/>
        <v>{ "uniqueNo" : 66, "actionId" : 8, "actionName" : "MEAT PICKUP", "burnerNo" : 3, "rackOrLiquid" : 2, "burner1ParllelActions" : [1, 2, 3, 4, 6, 7, 9, 10, 11, 12, 13, 14, 15, 16, 17], "burner1parllelActionsWithLimitations" : { "actionIds" : [5, 8],"MEAT COLLECTION" : [1, 2, 3, 4, 5, 6], "MEAT PICKUP" : [1, 2, 3, 4, 5, 6]}, "burner1excludedActions" : [], "burner1excludedActionsWithLimitations" : { "actionIds" : [5, 8],"MEAT COLLECTION" : [7, 8, 9, 10, 11, 12], "MEAT PICKUP" : [7, 8, 9, 10, 11, 12]}, "burner2ParllelActions" : [1, 2, 3, 4, 6, 7, 9, 10, 11, 12, 13, 14, 15, 16, 17], "burner2parllelActionsWithLimitations" : { "actionIds" : [5, 8],"MEAT COLLECTION" : [1, 2, 3, 4, 5, 6], "MEAT PICKUP" : [1, 2, 3, 4, 5, 6]}, "burner2excludedActions" : [], "burner2excludedActionsWithLimitations" : { "actionIds" : [5, 8],"MEAT COLLECTION" : [7, 8, 9, 10, 11, 12], "MEAT PICKUP" : [7, 8, 9, 10, 11, 12]}, "burner3ParllelActions" : [3, 4, 9, 13], "burner3parllelActionsWithLimitations" : { "actionIds" : [5],"MEAT COLLECTION" : [1, 2, 3, 4, 5, 6]}, "burner3excludedActions" : [5], "burner3excludedActionsWithLimitations" : { "actionIds" : [5, 8],"MEAT COLLECTION" : [7, 8, 9, 10, 11, 12]}, "burner4ParllelActions" : [3, 4, 9, 12, 13], "burner4parllelActionsWithLimitations" : { "actionIds" : [5],"MEAT COLLECTION" : [1, 2, 3, 4, 5, 6]}, "burner4excludedActions" : [1, 2, 6, 7, 8, 10, 11, 14, 15, 16, 17], "burner4excludedActionsWithLimitations" : { "actionIds" : [5],"MEAT COLLECTION" : [7, 8, 9, 10, 11, 12]} }</v>
      </c>
    </row>
    <row r="73" spans="1:70">
      <c r="A73" s="38">
        <v>67</v>
      </c>
      <c r="B73" s="38">
        <v>10</v>
      </c>
      <c r="C73" s="38" t="s">
        <v>214</v>
      </c>
      <c r="D73" s="39">
        <v>3</v>
      </c>
      <c r="E73" s="39">
        <v>0</v>
      </c>
      <c r="F73" s="38" t="s">
        <v>544</v>
      </c>
      <c r="G73" s="331">
        <v>3</v>
      </c>
      <c r="H73" s="39" t="s">
        <v>55</v>
      </c>
      <c r="I73" s="40"/>
      <c r="J73" s="40"/>
      <c r="K73" s="40"/>
      <c r="L73" s="316"/>
      <c r="M73" s="38" t="s">
        <v>573</v>
      </c>
      <c r="N73" s="38"/>
      <c r="O73" s="38"/>
      <c r="P73" s="38"/>
      <c r="Q73" s="38"/>
      <c r="R73" s="38"/>
      <c r="S73" s="66"/>
      <c r="T73" s="38" t="s">
        <v>573</v>
      </c>
      <c r="U73" s="38"/>
      <c r="V73" s="38"/>
      <c r="W73" s="38"/>
      <c r="X73" s="38"/>
      <c r="Y73" s="38"/>
      <c r="Z73" s="316"/>
      <c r="AA73" s="38" t="s">
        <v>545</v>
      </c>
      <c r="AB73" s="38"/>
      <c r="AC73" s="38"/>
      <c r="AD73" s="38" t="s">
        <v>570</v>
      </c>
      <c r="AE73" s="38"/>
      <c r="AF73" s="38"/>
      <c r="AG73" s="66"/>
      <c r="AH73" s="38" t="s">
        <v>547</v>
      </c>
      <c r="AI73" s="38"/>
      <c r="AJ73" s="38"/>
      <c r="AK73" s="38" t="s">
        <v>563</v>
      </c>
      <c r="AL73" s="38"/>
      <c r="AM73" s="38"/>
      <c r="AN73" s="69" t="s">
        <v>662</v>
      </c>
      <c r="AO73" s="69" t="s">
        <v>465</v>
      </c>
      <c r="AP73" s="69" t="s">
        <v>447</v>
      </c>
      <c r="AQ73" s="69" t="s">
        <v>630</v>
      </c>
      <c r="AR73" s="69" t="s">
        <v>663</v>
      </c>
      <c r="AS73" s="69" t="s">
        <v>637</v>
      </c>
      <c r="AT73" s="69" t="s">
        <v>638</v>
      </c>
      <c r="AU73" s="69" t="s">
        <v>672</v>
      </c>
      <c r="AV73" s="69" t="s">
        <v>664</v>
      </c>
      <c r="AW73" s="69" t="s">
        <v>665</v>
      </c>
      <c r="AX73" s="69" t="s">
        <v>672</v>
      </c>
      <c r="AY73" s="69" t="s">
        <v>640</v>
      </c>
      <c r="AZ73" s="69" t="s">
        <v>641</v>
      </c>
      <c r="BA73" s="69" t="s">
        <v>672</v>
      </c>
      <c r="BB73" s="69" t="s">
        <v>666</v>
      </c>
      <c r="BC73" s="69" t="s">
        <v>667</v>
      </c>
      <c r="BD73" s="69" t="s">
        <v>672</v>
      </c>
      <c r="BE73" s="69" t="s">
        <v>642</v>
      </c>
      <c r="BF73" s="69" t="s">
        <v>643</v>
      </c>
      <c r="BG73" s="69" t="s">
        <v>672</v>
      </c>
      <c r="BH73" s="69" t="s">
        <v>669</v>
      </c>
      <c r="BI73" s="69" t="s">
        <v>668</v>
      </c>
      <c r="BJ73" s="69" t="s">
        <v>672</v>
      </c>
      <c r="BK73" s="69" t="s">
        <v>644</v>
      </c>
      <c r="BL73" s="69" t="s">
        <v>645</v>
      </c>
      <c r="BM73" s="69" t="s">
        <v>672</v>
      </c>
      <c r="BN73" s="69" t="s">
        <v>670</v>
      </c>
      <c r="BO73" s="69" t="s">
        <v>671</v>
      </c>
      <c r="BP73" s="69" t="s">
        <v>672</v>
      </c>
      <c r="BQ73" s="69" t="s">
        <v>646</v>
      </c>
      <c r="BR73" s="16" t="str">
        <f t="shared" si="1"/>
        <v>{ "uniqueNo" : 67, "actionId" : 10, "actionName" : "STIRR ACTION", "burnerNo" : 3,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13], "burner3parllelActionsWithLimitations" : { "actionIds" : []}, "burner3excludedActions" : [1, 2, 6, 7, 8, 11, 12, 14, 15, 16, 17], "burner3excludedActionsWithLimitations" : { "actionIds" : []}, "burner4ParllelActions" : [3, 4, 5, 9, 12, 13], "burner4parllelActionsWithLimitations" : { "actionIds" : []}, "burner4excludedActions" : [1, 2, 6, 7, 8, 10, 11, 14, 15, 16, 17], "burner4excludedActionsWithLimitations" : { "actionIds" : []} }</v>
      </c>
    </row>
    <row r="74" spans="1:70">
      <c r="A74" s="38">
        <v>68</v>
      </c>
      <c r="B74" s="38">
        <v>11</v>
      </c>
      <c r="C74" s="38" t="s">
        <v>217</v>
      </c>
      <c r="D74" s="39">
        <v>3</v>
      </c>
      <c r="E74" s="39">
        <v>0</v>
      </c>
      <c r="F74" s="38" t="s">
        <v>548</v>
      </c>
      <c r="G74" s="331"/>
      <c r="H74" s="39" t="s">
        <v>55</v>
      </c>
      <c r="I74" s="40"/>
      <c r="J74" s="40"/>
      <c r="K74" s="40"/>
      <c r="L74" s="316"/>
      <c r="M74" s="38" t="s">
        <v>573</v>
      </c>
      <c r="N74" s="38"/>
      <c r="O74" s="38"/>
      <c r="P74" s="38"/>
      <c r="Q74" s="38"/>
      <c r="R74" s="38"/>
      <c r="S74" s="66"/>
      <c r="T74" s="38" t="s">
        <v>573</v>
      </c>
      <c r="U74" s="38"/>
      <c r="V74" s="38"/>
      <c r="W74" s="38"/>
      <c r="X74" s="38"/>
      <c r="Y74" s="38"/>
      <c r="Z74" s="316"/>
      <c r="AA74" s="38" t="s">
        <v>545</v>
      </c>
      <c r="AB74" s="38"/>
      <c r="AC74" s="38"/>
      <c r="AD74" s="38" t="s">
        <v>570</v>
      </c>
      <c r="AE74" s="38"/>
      <c r="AF74" s="38"/>
      <c r="AG74" s="66"/>
      <c r="AH74" s="38" t="s">
        <v>547</v>
      </c>
      <c r="AI74" s="38"/>
      <c r="AJ74" s="38"/>
      <c r="AK74" s="38" t="s">
        <v>563</v>
      </c>
      <c r="AL74" s="38"/>
      <c r="AM74" s="38"/>
      <c r="AN74" s="69" t="s">
        <v>662</v>
      </c>
      <c r="AO74" s="69" t="s">
        <v>465</v>
      </c>
      <c r="AP74" s="69" t="s">
        <v>447</v>
      </c>
      <c r="AQ74" s="69" t="s">
        <v>630</v>
      </c>
      <c r="AR74" s="69" t="s">
        <v>663</v>
      </c>
      <c r="AS74" s="69" t="s">
        <v>637</v>
      </c>
      <c r="AT74" s="69" t="s">
        <v>638</v>
      </c>
      <c r="AU74" s="69" t="s">
        <v>672</v>
      </c>
      <c r="AV74" s="69" t="s">
        <v>664</v>
      </c>
      <c r="AW74" s="69" t="s">
        <v>665</v>
      </c>
      <c r="AX74" s="69" t="s">
        <v>672</v>
      </c>
      <c r="AY74" s="69" t="s">
        <v>640</v>
      </c>
      <c r="AZ74" s="69" t="s">
        <v>641</v>
      </c>
      <c r="BA74" s="69" t="s">
        <v>672</v>
      </c>
      <c r="BB74" s="69" t="s">
        <v>666</v>
      </c>
      <c r="BC74" s="69" t="s">
        <v>667</v>
      </c>
      <c r="BD74" s="69" t="s">
        <v>672</v>
      </c>
      <c r="BE74" s="69" t="s">
        <v>642</v>
      </c>
      <c r="BF74" s="69" t="s">
        <v>643</v>
      </c>
      <c r="BG74" s="69" t="s">
        <v>672</v>
      </c>
      <c r="BH74" s="69" t="s">
        <v>669</v>
      </c>
      <c r="BI74" s="69" t="s">
        <v>668</v>
      </c>
      <c r="BJ74" s="69" t="s">
        <v>672</v>
      </c>
      <c r="BK74" s="69" t="s">
        <v>644</v>
      </c>
      <c r="BL74" s="69" t="s">
        <v>645</v>
      </c>
      <c r="BM74" s="69" t="s">
        <v>672</v>
      </c>
      <c r="BN74" s="69" t="s">
        <v>670</v>
      </c>
      <c r="BO74" s="69" t="s">
        <v>671</v>
      </c>
      <c r="BP74" s="69" t="s">
        <v>672</v>
      </c>
      <c r="BQ74" s="69" t="s">
        <v>646</v>
      </c>
      <c r="BR74" s="16" t="str">
        <f t="shared" si="1"/>
        <v>{ "uniqueNo" : 68, "actionId" : 11, "actionName" : "TOSS ACTION", "burnerNo" : 3,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13], "burner3parllelActionsWithLimitations" : { "actionIds" : []}, "burner3excludedActions" : [1, 2, 6, 7, 8, 11, 12, 14, 15, 16, 17], "burner3excludedActionsWithLimitations" : { "actionIds" : []}, "burner4ParllelActions" : [3, 4, 5, 9, 12, 13], "burner4parllelActionsWithLimitations" : { "actionIds" : []}, "burner4excludedActions" : [1, 2, 6, 7, 8, 10, 11, 14, 15, 16, 17], "burner4excludedActionsWithLimitations" : { "actionIds" : []} }</v>
      </c>
    </row>
    <row r="75" spans="1:70">
      <c r="A75" s="41">
        <v>69</v>
      </c>
      <c r="B75" s="41">
        <v>1</v>
      </c>
      <c r="C75" s="41" t="s">
        <v>197</v>
      </c>
      <c r="D75" s="42">
        <v>3</v>
      </c>
      <c r="E75" s="42">
        <v>0</v>
      </c>
      <c r="F75" s="41" t="s">
        <v>549</v>
      </c>
      <c r="G75" s="327">
        <v>3</v>
      </c>
      <c r="H75" s="42" t="s">
        <v>55</v>
      </c>
      <c r="I75" s="43"/>
      <c r="J75" s="43"/>
      <c r="K75" s="43"/>
      <c r="L75" s="316"/>
      <c r="M75" s="41" t="s">
        <v>573</v>
      </c>
      <c r="N75" s="41"/>
      <c r="O75" s="41"/>
      <c r="P75" s="41"/>
      <c r="Q75" s="41"/>
      <c r="R75" s="41"/>
      <c r="S75" s="66"/>
      <c r="T75" s="41" t="s">
        <v>573</v>
      </c>
      <c r="U75" s="41"/>
      <c r="V75" s="41"/>
      <c r="W75" s="41"/>
      <c r="X75" s="41"/>
      <c r="Y75" s="41"/>
      <c r="Z75" s="316"/>
      <c r="AA75" s="41" t="s">
        <v>545</v>
      </c>
      <c r="AB75" s="41"/>
      <c r="AC75" s="41"/>
      <c r="AD75" s="41" t="s">
        <v>577</v>
      </c>
      <c r="AE75" s="41"/>
      <c r="AF75" s="41"/>
      <c r="AG75" s="66"/>
      <c r="AH75" s="41" t="s">
        <v>547</v>
      </c>
      <c r="AI75" s="41"/>
      <c r="AJ75" s="41"/>
      <c r="AK75" s="41" t="s">
        <v>563</v>
      </c>
      <c r="AL75" s="41"/>
      <c r="AM75" s="41"/>
      <c r="AN75" s="69" t="s">
        <v>662</v>
      </c>
      <c r="AO75" s="69" t="s">
        <v>465</v>
      </c>
      <c r="AP75" s="69" t="s">
        <v>447</v>
      </c>
      <c r="AQ75" s="69" t="s">
        <v>630</v>
      </c>
      <c r="AR75" s="69" t="s">
        <v>663</v>
      </c>
      <c r="AS75" s="69" t="s">
        <v>637</v>
      </c>
      <c r="AT75" s="69" t="s">
        <v>638</v>
      </c>
      <c r="AU75" s="69" t="s">
        <v>672</v>
      </c>
      <c r="AV75" s="69" t="s">
        <v>664</v>
      </c>
      <c r="AW75" s="69" t="s">
        <v>665</v>
      </c>
      <c r="AX75" s="69" t="s">
        <v>672</v>
      </c>
      <c r="AY75" s="69" t="s">
        <v>640</v>
      </c>
      <c r="AZ75" s="69" t="s">
        <v>641</v>
      </c>
      <c r="BA75" s="69" t="s">
        <v>672</v>
      </c>
      <c r="BB75" s="69" t="s">
        <v>666</v>
      </c>
      <c r="BC75" s="69" t="s">
        <v>667</v>
      </c>
      <c r="BD75" s="69" t="s">
        <v>672</v>
      </c>
      <c r="BE75" s="69" t="s">
        <v>642</v>
      </c>
      <c r="BF75" s="69" t="s">
        <v>643</v>
      </c>
      <c r="BG75" s="69" t="s">
        <v>672</v>
      </c>
      <c r="BH75" s="69" t="s">
        <v>669</v>
      </c>
      <c r="BI75" s="69" t="s">
        <v>668</v>
      </c>
      <c r="BJ75" s="69" t="s">
        <v>672</v>
      </c>
      <c r="BK75" s="69" t="s">
        <v>644</v>
      </c>
      <c r="BL75" s="69" t="s">
        <v>645</v>
      </c>
      <c r="BM75" s="69" t="s">
        <v>672</v>
      </c>
      <c r="BN75" s="69" t="s">
        <v>670</v>
      </c>
      <c r="BO75" s="69" t="s">
        <v>671</v>
      </c>
      <c r="BP75" s="69" t="s">
        <v>672</v>
      </c>
      <c r="BQ75" s="69" t="s">
        <v>646</v>
      </c>
      <c r="BR75" s="16" t="str">
        <f t="shared" si="1"/>
        <v>{ "uniqueNo" : 69, "actionId" : 1, "actionName" : "UTENSIL PICK", "burnerNo" : 3,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13], "burner3parllelActionsWithLimitations" : { "actionIds" : []}, "burner3excludedActions" : [2, 6, 7, 8, 10, 11, 12, 14, 15, 16, 17], "burner3excludedActionsWithLimitations" : { "actionIds" : []}, "burner4ParllelActions" : [3, 4, 5, 9, 12, 13], "burner4parllelActionsWithLimitations" : { "actionIds" : []}, "burner4excludedActions" : [1, 2, 6, 7, 8, 10, 11, 14, 15, 16, 17], "burner4excludedActionsWithLimitations" : { "actionIds" : []} }</v>
      </c>
    </row>
    <row r="76" spans="1:70">
      <c r="A76" s="41">
        <v>70</v>
      </c>
      <c r="B76" s="41">
        <v>2</v>
      </c>
      <c r="C76" s="41" t="s">
        <v>200</v>
      </c>
      <c r="D76" s="42">
        <v>3</v>
      </c>
      <c r="E76" s="42">
        <v>0</v>
      </c>
      <c r="F76" s="41" t="s">
        <v>550</v>
      </c>
      <c r="G76" s="327"/>
      <c r="H76" s="42" t="s">
        <v>55</v>
      </c>
      <c r="I76" s="43"/>
      <c r="J76" s="43"/>
      <c r="K76" s="43"/>
      <c r="L76" s="316"/>
      <c r="M76" s="41" t="s">
        <v>573</v>
      </c>
      <c r="N76" s="41"/>
      <c r="O76" s="41"/>
      <c r="P76" s="41"/>
      <c r="Q76" s="41"/>
      <c r="R76" s="41"/>
      <c r="S76" s="66"/>
      <c r="T76" s="41" t="s">
        <v>573</v>
      </c>
      <c r="U76" s="41"/>
      <c r="V76" s="41"/>
      <c r="W76" s="41"/>
      <c r="X76" s="41"/>
      <c r="Y76" s="41"/>
      <c r="Z76" s="316"/>
      <c r="AA76" s="41" t="s">
        <v>545</v>
      </c>
      <c r="AB76" s="41"/>
      <c r="AC76" s="41"/>
      <c r="AD76" s="41" t="s">
        <v>578</v>
      </c>
      <c r="AE76" s="41"/>
      <c r="AF76" s="41"/>
      <c r="AG76" s="66"/>
      <c r="AH76" s="41" t="s">
        <v>547</v>
      </c>
      <c r="AI76" s="41"/>
      <c r="AJ76" s="41"/>
      <c r="AK76" s="41" t="s">
        <v>563</v>
      </c>
      <c r="AL76" s="41"/>
      <c r="AM76" s="41"/>
      <c r="AN76" s="69" t="s">
        <v>662</v>
      </c>
      <c r="AO76" s="69" t="s">
        <v>465</v>
      </c>
      <c r="AP76" s="69" t="s">
        <v>447</v>
      </c>
      <c r="AQ76" s="69" t="s">
        <v>630</v>
      </c>
      <c r="AR76" s="69" t="s">
        <v>663</v>
      </c>
      <c r="AS76" s="69" t="s">
        <v>637</v>
      </c>
      <c r="AT76" s="69" t="s">
        <v>638</v>
      </c>
      <c r="AU76" s="69" t="s">
        <v>672</v>
      </c>
      <c r="AV76" s="69" t="s">
        <v>664</v>
      </c>
      <c r="AW76" s="69" t="s">
        <v>665</v>
      </c>
      <c r="AX76" s="69" t="s">
        <v>672</v>
      </c>
      <c r="AY76" s="69" t="s">
        <v>640</v>
      </c>
      <c r="AZ76" s="69" t="s">
        <v>641</v>
      </c>
      <c r="BA76" s="69" t="s">
        <v>672</v>
      </c>
      <c r="BB76" s="69" t="s">
        <v>666</v>
      </c>
      <c r="BC76" s="69" t="s">
        <v>667</v>
      </c>
      <c r="BD76" s="69" t="s">
        <v>672</v>
      </c>
      <c r="BE76" s="69" t="s">
        <v>642</v>
      </c>
      <c r="BF76" s="69" t="s">
        <v>643</v>
      </c>
      <c r="BG76" s="69" t="s">
        <v>672</v>
      </c>
      <c r="BH76" s="69" t="s">
        <v>669</v>
      </c>
      <c r="BI76" s="69" t="s">
        <v>668</v>
      </c>
      <c r="BJ76" s="69" t="s">
        <v>672</v>
      </c>
      <c r="BK76" s="69" t="s">
        <v>644</v>
      </c>
      <c r="BL76" s="69" t="s">
        <v>645</v>
      </c>
      <c r="BM76" s="69" t="s">
        <v>672</v>
      </c>
      <c r="BN76" s="69" t="s">
        <v>670</v>
      </c>
      <c r="BO76" s="69" t="s">
        <v>671</v>
      </c>
      <c r="BP76" s="69" t="s">
        <v>672</v>
      </c>
      <c r="BQ76" s="69" t="s">
        <v>646</v>
      </c>
      <c r="BR76" s="16" t="str">
        <f t="shared" si="1"/>
        <v>{ "uniqueNo" : 70, "actionId" : 2, "actionName" : "SPATULA PICK", "burnerNo" : 3,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13], "burner3parllelActionsWithLimitations" : { "actionIds" : []}, "burner3excludedActions" : [1, 6, 7, 8, 10, 11, 12, 14, 15, 16, 17], "burner3excludedActionsWithLimitations" : { "actionIds" : []}, "burner4ParllelActions" : [3, 4, 5, 9, 12, 13], "burner4parllelActionsWithLimitations" : { "actionIds" : []}, "burner4excludedActions" : [1, 2, 6, 7, 8, 10, 11, 14, 15, 16, 17], "burner4excludedActionsWithLimitations" : { "actionIds" : []} }</v>
      </c>
    </row>
    <row r="77" spans="1:70">
      <c r="A77" s="44">
        <v>71</v>
      </c>
      <c r="B77" s="44">
        <v>17</v>
      </c>
      <c r="C77" s="44" t="s">
        <v>247</v>
      </c>
      <c r="D77" s="46">
        <v>3</v>
      </c>
      <c r="E77" s="46">
        <v>0</v>
      </c>
      <c r="F77" s="44" t="s">
        <v>551</v>
      </c>
      <c r="G77" s="45">
        <v>3</v>
      </c>
      <c r="H77" s="46" t="s">
        <v>55</v>
      </c>
      <c r="I77" s="45"/>
      <c r="J77" s="45"/>
      <c r="K77" s="45"/>
      <c r="L77" s="316"/>
      <c r="M77" s="47" t="s">
        <v>573</v>
      </c>
      <c r="N77" s="47"/>
      <c r="O77" s="47"/>
      <c r="P77" s="47"/>
      <c r="Q77" s="47"/>
      <c r="R77" s="47"/>
      <c r="S77" s="66"/>
      <c r="T77" s="47" t="s">
        <v>573</v>
      </c>
      <c r="U77" s="47"/>
      <c r="V77" s="47"/>
      <c r="W77" s="47"/>
      <c r="X77" s="47"/>
      <c r="Y77" s="47"/>
      <c r="Z77" s="316"/>
      <c r="AA77" s="47"/>
      <c r="AB77" s="47"/>
      <c r="AC77" s="47"/>
      <c r="AD77" s="47" t="s">
        <v>579</v>
      </c>
      <c r="AE77" s="47"/>
      <c r="AF77" s="47"/>
      <c r="AG77" s="66"/>
      <c r="AH77" s="47" t="s">
        <v>547</v>
      </c>
      <c r="AI77" s="47"/>
      <c r="AJ77" s="47"/>
      <c r="AK77" s="47" t="s">
        <v>563</v>
      </c>
      <c r="AL77" s="47"/>
      <c r="AM77" s="47"/>
      <c r="AN77" s="69" t="s">
        <v>662</v>
      </c>
      <c r="AO77" s="69" t="s">
        <v>465</v>
      </c>
      <c r="AP77" s="69" t="s">
        <v>447</v>
      </c>
      <c r="AQ77" s="69" t="s">
        <v>630</v>
      </c>
      <c r="AR77" s="69" t="s">
        <v>663</v>
      </c>
      <c r="AS77" s="69" t="s">
        <v>637</v>
      </c>
      <c r="AT77" s="69" t="s">
        <v>638</v>
      </c>
      <c r="AU77" s="69" t="s">
        <v>672</v>
      </c>
      <c r="AV77" s="69" t="s">
        <v>664</v>
      </c>
      <c r="AW77" s="69" t="s">
        <v>665</v>
      </c>
      <c r="AX77" s="69" t="s">
        <v>672</v>
      </c>
      <c r="AY77" s="69" t="s">
        <v>640</v>
      </c>
      <c r="AZ77" s="69" t="s">
        <v>641</v>
      </c>
      <c r="BA77" s="69" t="s">
        <v>672</v>
      </c>
      <c r="BB77" s="69" t="s">
        <v>666</v>
      </c>
      <c r="BC77" s="69" t="s">
        <v>667</v>
      </c>
      <c r="BD77" s="69" t="s">
        <v>672</v>
      </c>
      <c r="BE77" s="69" t="s">
        <v>642</v>
      </c>
      <c r="BF77" s="69" t="s">
        <v>643</v>
      </c>
      <c r="BG77" s="69" t="s">
        <v>672</v>
      </c>
      <c r="BH77" s="69" t="s">
        <v>669</v>
      </c>
      <c r="BI77" s="69" t="s">
        <v>668</v>
      </c>
      <c r="BJ77" s="69" t="s">
        <v>672</v>
      </c>
      <c r="BK77" s="69" t="s">
        <v>644</v>
      </c>
      <c r="BL77" s="69" t="s">
        <v>645</v>
      </c>
      <c r="BM77" s="69" t="s">
        <v>672</v>
      </c>
      <c r="BN77" s="69" t="s">
        <v>670</v>
      </c>
      <c r="BO77" s="69" t="s">
        <v>671</v>
      </c>
      <c r="BP77" s="69" t="s">
        <v>672</v>
      </c>
      <c r="BQ77" s="69" t="s">
        <v>646</v>
      </c>
      <c r="BR77" s="16" t="str">
        <f t="shared" si="1"/>
        <v>{ "uniqueNo" : 71, "actionId" : 17, "actionName" : "SERVE ACTION", "burnerNo" : 3,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[], "burner3parllelActionsWithLimitations" : { "actionIds" : []}, "burner3excludedActions" : [1, 2, 3, 4, 5, 6, 7, 8, 9, 10, 11, 12, 13, 14, 15, 16], "burner3excludedActionsWithLimitations" : { "actionIds" : []}, "burner4ParllelActions" : [3, 4, 5, 9, 12, 13], "burner4parllelActionsWithLimitations" : { "actionIds" : []}, "burner4excludedActions" : [1, 2, 6, 7, 8, 10, 11, 14, 15, 16, 17], "burner4excludedActionsWithLimitations" : { "actionIds" : []} }</v>
      </c>
    </row>
    <row r="78" spans="1:70">
      <c r="A78" s="48">
        <v>72</v>
      </c>
      <c r="B78" s="48">
        <v>12</v>
      </c>
      <c r="C78" s="48" t="s">
        <v>484</v>
      </c>
      <c r="D78" s="72">
        <v>3</v>
      </c>
      <c r="E78" s="72">
        <v>1</v>
      </c>
      <c r="F78" s="48" t="s">
        <v>606</v>
      </c>
      <c r="G78" s="328">
        <v>3</v>
      </c>
      <c r="H78" s="49" t="s">
        <v>524</v>
      </c>
      <c r="I78" s="49"/>
      <c r="J78" s="49"/>
      <c r="K78" s="49"/>
      <c r="L78" s="316"/>
      <c r="M78" s="48" t="s">
        <v>605</v>
      </c>
      <c r="N78" s="48">
        <v>12</v>
      </c>
      <c r="O78" s="48" t="s">
        <v>674</v>
      </c>
      <c r="P78" s="48" t="s">
        <v>603</v>
      </c>
      <c r="Q78" s="48">
        <v>12</v>
      </c>
      <c r="R78" s="48" t="s">
        <v>659</v>
      </c>
      <c r="S78" s="66"/>
      <c r="T78" s="48" t="s">
        <v>605</v>
      </c>
      <c r="U78" s="48">
        <v>12</v>
      </c>
      <c r="V78" s="48" t="s">
        <v>674</v>
      </c>
      <c r="W78" s="48" t="s">
        <v>603</v>
      </c>
      <c r="X78" s="48">
        <v>12</v>
      </c>
      <c r="Y78" s="48" t="s">
        <v>659</v>
      </c>
      <c r="Z78" s="316"/>
      <c r="AA78" s="48" t="s">
        <v>605</v>
      </c>
      <c r="AB78" s="48">
        <v>12</v>
      </c>
      <c r="AC78" s="48" t="s">
        <v>676</v>
      </c>
      <c r="AD78" s="48" t="s">
        <v>603</v>
      </c>
      <c r="AE78" s="48">
        <v>12</v>
      </c>
      <c r="AF78" s="48" t="s">
        <v>661</v>
      </c>
      <c r="AG78" s="66"/>
      <c r="AH78" s="48" t="s">
        <v>605</v>
      </c>
      <c r="AI78" s="48">
        <v>12</v>
      </c>
      <c r="AJ78" s="48" t="s">
        <v>660</v>
      </c>
      <c r="AK78" s="48" t="s">
        <v>603</v>
      </c>
      <c r="AL78" s="48">
        <v>12</v>
      </c>
      <c r="AM78" s="48" t="s">
        <v>675</v>
      </c>
      <c r="AN78" s="69" t="s">
        <v>662</v>
      </c>
      <c r="AO78" s="69" t="s">
        <v>465</v>
      </c>
      <c r="AP78" s="69" t="s">
        <v>447</v>
      </c>
      <c r="AQ78" s="69" t="s">
        <v>630</v>
      </c>
      <c r="AR78" s="69" t="s">
        <v>663</v>
      </c>
      <c r="AS78" s="69" t="s">
        <v>637</v>
      </c>
      <c r="AT78" s="69" t="s">
        <v>638</v>
      </c>
      <c r="AU78" s="69" t="s">
        <v>639</v>
      </c>
      <c r="AV78" s="69" t="s">
        <v>664</v>
      </c>
      <c r="AW78" s="69" t="s">
        <v>665</v>
      </c>
      <c r="AX78" s="69" t="s">
        <v>639</v>
      </c>
      <c r="AY78" s="69" t="s">
        <v>640</v>
      </c>
      <c r="AZ78" s="69" t="s">
        <v>641</v>
      </c>
      <c r="BA78" s="69" t="s">
        <v>639</v>
      </c>
      <c r="BB78" s="69" t="s">
        <v>666</v>
      </c>
      <c r="BC78" s="69" t="s">
        <v>667</v>
      </c>
      <c r="BD78" s="69" t="s">
        <v>639</v>
      </c>
      <c r="BE78" s="69" t="s">
        <v>642</v>
      </c>
      <c r="BF78" s="69" t="s">
        <v>643</v>
      </c>
      <c r="BG78" s="69" t="s">
        <v>639</v>
      </c>
      <c r="BH78" s="69" t="s">
        <v>669</v>
      </c>
      <c r="BI78" s="69" t="s">
        <v>668</v>
      </c>
      <c r="BJ78" s="69" t="s">
        <v>639</v>
      </c>
      <c r="BK78" s="69" t="s">
        <v>644</v>
      </c>
      <c r="BL78" s="69" t="s">
        <v>645</v>
      </c>
      <c r="BM78" s="69" t="s">
        <v>639</v>
      </c>
      <c r="BN78" s="69" t="s">
        <v>670</v>
      </c>
      <c r="BO78" s="69" t="s">
        <v>671</v>
      </c>
      <c r="BP78" s="69" t="s">
        <v>639</v>
      </c>
      <c r="BQ78" s="69" t="s">
        <v>646</v>
      </c>
      <c r="BR78" s="16" t="str">
        <f t="shared" si="1"/>
        <v>{ "uniqueNo" : 72, "actionId" : 12, "actionName" : "LIQUID DISPENCING", "burnerNo" : 3, "rackOrLiquid" : 1, "burner1ParllelActions" : [2, 3, 4, 5, 9, 13, 14, 15], "burner1parllelActionsWithLimitations" : { "actionIds" : [12],"LIQUID DISPENCING" : [1, 2, 3, 4, 5, 6, 7, 8, 9, 10, 21, 22, 23, 24, 25, 26, 27, 28, 29, 30, 31]}, "burner1excludedActions" : [1, 6, 7, 8, 10, 11, 16, 17], "burner1excludedActionsWithLimitations" : { "actionIds" : [12],"LIQUID DISPENCING" : [11, 12, 13, 14, 15, 16, 17, 18, 19, 20]}, "burner2ParllelActions" : [2, 3, 4, 5, 9, 13, 14, 15], "burner2parllelActionsWithLimitations" : { "actionIds" : [12],"LIQUID DISPENCING" : [1, 2, 3, 4, 5, 6, 7, 8, 9, 10, 21, 22, 23, 24, 25, 26, 27, 28, 29, 30, 31]}, "burner2excludedActions" : [1, 6, 7, 8, 10, 11, 16, 17], "burner2excludedActionsWithLimitations" : { "actionIds" : [12],"LIQUID DISPENCING" : [11, 12, 13, 14, 15, 16, 17, 18, 19, 20]}, "burner3ParllelActions" : [2, 3, 4, 5, 9, 13, 14, 15], "burner3parllelActionsWithLimitations" : { "actionIds" : [12],"LIQUID DISPENCING" : [11, 12, 13, 14, 15, 16, 17, 18, 19, 20, 21, 22, 23, 24, 25, 26, 27, 28, 29, 30, 31]}, "burner3excludedActions" : [1, 6, 7, 8, 10, 11, 16, 17], "burner3excludedActionsWithLimitations" : { "actionIds" : [12],"LIQUID DISPENCING" : [1, 2, 3, 4, 5, 6, 7, 8, 9, 10]}, "burner4ParllelActions" : [2, 3, 4, 5, 9, 13, 14, 15], "burner4parllelActionsWithLimitations" : { "actionIds" : [12],"LIQUID DISPENCING" : [21, 22, 23, 24, 25, 26, 27, 28, 29, 30, 31]}, "burner4excludedActions" : [1, 6, 7, 8, 10, 11, 16, 17], "burner4excludedActionsWithLimitations" : { "actionIds" : [12],"LIQUID DISPENCING" : [1, 2, 3, 4, 5, 6, 7, 8, 9, 10, 11, 12, 13, 14, 15, 16, 17, 18, 19, 20]} }</v>
      </c>
    </row>
    <row r="79" spans="1:70">
      <c r="A79" s="48">
        <v>73</v>
      </c>
      <c r="B79" s="48">
        <v>12</v>
      </c>
      <c r="C79" s="48" t="s">
        <v>484</v>
      </c>
      <c r="D79" s="72">
        <v>3</v>
      </c>
      <c r="E79" s="72">
        <v>2</v>
      </c>
      <c r="F79" s="48" t="s">
        <v>604</v>
      </c>
      <c r="G79" s="328"/>
      <c r="H79" s="49" t="s">
        <v>524</v>
      </c>
      <c r="I79" s="49"/>
      <c r="J79" s="49"/>
      <c r="K79" s="49"/>
      <c r="L79" s="316"/>
      <c r="M79" s="48" t="s">
        <v>605</v>
      </c>
      <c r="N79" s="48">
        <v>12</v>
      </c>
      <c r="O79" s="48" t="s">
        <v>661</v>
      </c>
      <c r="P79" s="48" t="s">
        <v>603</v>
      </c>
      <c r="Q79" s="48">
        <v>12</v>
      </c>
      <c r="R79" s="48" t="s">
        <v>676</v>
      </c>
      <c r="S79" s="66"/>
      <c r="T79" s="48" t="s">
        <v>605</v>
      </c>
      <c r="U79" s="48">
        <v>12</v>
      </c>
      <c r="V79" s="48" t="s">
        <v>661</v>
      </c>
      <c r="W79" s="48" t="s">
        <v>603</v>
      </c>
      <c r="X79" s="48">
        <v>12</v>
      </c>
      <c r="Y79" s="48" t="s">
        <v>676</v>
      </c>
      <c r="Z79" s="316"/>
      <c r="AA79" s="48" t="s">
        <v>605</v>
      </c>
      <c r="AB79" s="48">
        <v>12</v>
      </c>
      <c r="AC79" s="48" t="s">
        <v>676</v>
      </c>
      <c r="AD79" s="48" t="s">
        <v>603</v>
      </c>
      <c r="AE79" s="48">
        <v>12</v>
      </c>
      <c r="AF79" s="48" t="s">
        <v>661</v>
      </c>
      <c r="AG79" s="66"/>
      <c r="AH79" s="48" t="s">
        <v>605</v>
      </c>
      <c r="AI79" s="48">
        <v>12</v>
      </c>
      <c r="AJ79" s="48" t="s">
        <v>659</v>
      </c>
      <c r="AK79" s="48" t="s">
        <v>603</v>
      </c>
      <c r="AL79" s="48">
        <v>12</v>
      </c>
      <c r="AM79" s="48" t="s">
        <v>674</v>
      </c>
      <c r="AN79" s="69" t="s">
        <v>662</v>
      </c>
      <c r="AO79" s="69" t="s">
        <v>465</v>
      </c>
      <c r="AP79" s="69" t="s">
        <v>447</v>
      </c>
      <c r="AQ79" s="69" t="s">
        <v>630</v>
      </c>
      <c r="AR79" s="69" t="s">
        <v>663</v>
      </c>
      <c r="AS79" s="69" t="s">
        <v>637</v>
      </c>
      <c r="AT79" s="69" t="s">
        <v>638</v>
      </c>
      <c r="AU79" s="69" t="s">
        <v>639</v>
      </c>
      <c r="AV79" s="69" t="s">
        <v>664</v>
      </c>
      <c r="AW79" s="69" t="s">
        <v>665</v>
      </c>
      <c r="AX79" s="69" t="s">
        <v>639</v>
      </c>
      <c r="AY79" s="69" t="s">
        <v>640</v>
      </c>
      <c r="AZ79" s="69" t="s">
        <v>641</v>
      </c>
      <c r="BA79" s="69" t="s">
        <v>639</v>
      </c>
      <c r="BB79" s="69" t="s">
        <v>666</v>
      </c>
      <c r="BC79" s="69" t="s">
        <v>667</v>
      </c>
      <c r="BD79" s="69" t="s">
        <v>639</v>
      </c>
      <c r="BE79" s="69" t="s">
        <v>642</v>
      </c>
      <c r="BF79" s="69" t="s">
        <v>643</v>
      </c>
      <c r="BG79" s="69" t="s">
        <v>639</v>
      </c>
      <c r="BH79" s="69" t="s">
        <v>669</v>
      </c>
      <c r="BI79" s="69" t="s">
        <v>668</v>
      </c>
      <c r="BJ79" s="69" t="s">
        <v>639</v>
      </c>
      <c r="BK79" s="69" t="s">
        <v>644</v>
      </c>
      <c r="BL79" s="69" t="s">
        <v>645</v>
      </c>
      <c r="BM79" s="69" t="s">
        <v>639</v>
      </c>
      <c r="BN79" s="69" t="s">
        <v>670</v>
      </c>
      <c r="BO79" s="69" t="s">
        <v>671</v>
      </c>
      <c r="BP79" s="69" t="s">
        <v>639</v>
      </c>
      <c r="BQ79" s="69" t="s">
        <v>646</v>
      </c>
      <c r="BR79" s="16" t="str">
        <f t="shared" si="1"/>
        <v>{ "uniqueNo" : 73, "actionId" : 12, "actionName" : "LIQUID DISPENCING", "burnerNo" : 3, "rackOrLiquid" : 2, "burner1ParllelActions" : [2, 3, 4, 5, 9, 13, 14, 15], "burner1parllelActionsWithLimitations" : { "actionIds" : [12],"LIQUID DISPENCING" : [1, 2, 3, 4, 5, 6, 7, 8, 9, 10]}, "burner1excludedActions" : [1, 6, 7, 8, 10, 11, 16, 17], "burner1excludedActionsWithLimitations" : { "actionIds" : [12],"LIQUID DISPENCING" : [11, 12, 13, 14, 15, 16, 17, 18, 19, 20, 21, 22, 23, 24, 25, 26, 27, 28, 29, 30, 31]}, "burner2ParllelActions" : [2, 3, 4, 5, 9, 13, 14, 15], "burner2parllelActionsWithLimitations" : { "actionIds" : [12],"LIQUID DISPENCING" : [1, 2, 3, 4, 5, 6, 7, 8, 9, 10]}, "burner2excludedActions" : [1, 6, 7, 8, 10, 11, 16, 17], "burner2excludedActionsWithLimitations" : { "actionIds" : [12],"LIQUID DISPENCING" : [11, 12, 13, 14, 15, 16, 17, 18, 19, 20, 21, 22, 23, 24, 25, 26, 27, 28, 29, 30, 31]}, "burner3ParllelActions" : [2, 3, 4, 5, 9, 13, 14, 15], "burner3parllelActionsWithLimitations" : { "actionIds" : [12],"LIQUID DISPENCING" : [11, 12, 13, 14, 15, 16, 17, 18, 19, 20, 21, 22, 23, 24, 25, 26, 27, 28, 29, 30, 31]}, "burner3excludedActions" : [1, 6, 7, 8, 10, 11, 16, 17], "burner3excludedActionsWithLimitations" : { "actionIds" : [12],"LIQUID DISPENCING" : [1, 2, 3, 4, 5, 6, 7, 8, 9, 10]}, "burner4ParllelActions" : [2, 3, 4, 5, 9, 13, 14, 15], "burner4parllelActionsWithLimitations" : { "actionIds" : [12],"LIQUID DISPENCING" : [11, 12, 13, 14, 15, 16, 17, 18, 19, 20]}, "burner4excludedActions" : [1, 6, 7, 8, 10, 11, 16, 17], "burner4excludedActionsWithLimitations" : { "actionIds" : [12],"LIQUID DISPENCING" : [1, 2, 3, 4, 5, 6, 7, 8, 9, 10, 21, 22, 23, 24, 25, 26, 27, 28, 29, 30, 31]} }</v>
      </c>
    </row>
    <row r="80" spans="1:70">
      <c r="A80" s="50">
        <v>74</v>
      </c>
      <c r="B80" s="50">
        <v>9</v>
      </c>
      <c r="C80" s="50" t="s">
        <v>483</v>
      </c>
      <c r="D80" s="73">
        <v>3</v>
      </c>
      <c r="E80" s="73">
        <v>0</v>
      </c>
      <c r="F80" s="50" t="s">
        <v>552</v>
      </c>
      <c r="G80" s="51">
        <v>3</v>
      </c>
      <c r="H80" s="51" t="s">
        <v>524</v>
      </c>
      <c r="I80" s="51"/>
      <c r="J80" s="51"/>
      <c r="K80" s="51"/>
      <c r="L80" s="316"/>
      <c r="M80" s="50" t="s">
        <v>573</v>
      </c>
      <c r="N80" s="50"/>
      <c r="O80" s="50"/>
      <c r="P80" s="50"/>
      <c r="Q80" s="50"/>
      <c r="R80" s="50"/>
      <c r="S80" s="66"/>
      <c r="T80" s="50" t="s">
        <v>573</v>
      </c>
      <c r="U80" s="50"/>
      <c r="V80" s="50"/>
      <c r="W80" s="50"/>
      <c r="X80" s="50"/>
      <c r="Y80" s="50"/>
      <c r="Z80" s="316"/>
      <c r="AA80" s="50" t="s">
        <v>569</v>
      </c>
      <c r="AB80" s="50"/>
      <c r="AC80" s="50"/>
      <c r="AD80" s="57"/>
      <c r="AE80" s="57"/>
      <c r="AF80" s="50"/>
      <c r="AG80" s="66"/>
      <c r="AH80" s="50" t="s">
        <v>569</v>
      </c>
      <c r="AI80" s="50"/>
      <c r="AJ80" s="50"/>
      <c r="AK80" s="50"/>
      <c r="AL80" s="50"/>
      <c r="AM80" s="50"/>
      <c r="AN80" s="69" t="s">
        <v>662</v>
      </c>
      <c r="AO80" s="69" t="s">
        <v>465</v>
      </c>
      <c r="AP80" s="69" t="s">
        <v>447</v>
      </c>
      <c r="AQ80" s="69" t="s">
        <v>630</v>
      </c>
      <c r="AR80" s="69" t="s">
        <v>663</v>
      </c>
      <c r="AS80" s="69" t="s">
        <v>637</v>
      </c>
      <c r="AT80" s="69" t="s">
        <v>638</v>
      </c>
      <c r="AU80" s="69" t="s">
        <v>672</v>
      </c>
      <c r="AV80" s="69" t="s">
        <v>664</v>
      </c>
      <c r="AW80" s="69" t="s">
        <v>665</v>
      </c>
      <c r="AX80" s="69" t="s">
        <v>672</v>
      </c>
      <c r="AY80" s="69" t="s">
        <v>640</v>
      </c>
      <c r="AZ80" s="69" t="s">
        <v>641</v>
      </c>
      <c r="BA80" s="69" t="s">
        <v>672</v>
      </c>
      <c r="BB80" s="69" t="s">
        <v>666</v>
      </c>
      <c r="BC80" s="69" t="s">
        <v>667</v>
      </c>
      <c r="BD80" s="69" t="s">
        <v>672</v>
      </c>
      <c r="BE80" s="69" t="s">
        <v>642</v>
      </c>
      <c r="BF80" s="69" t="s">
        <v>643</v>
      </c>
      <c r="BG80" s="69" t="s">
        <v>672</v>
      </c>
      <c r="BH80" s="69" t="s">
        <v>669</v>
      </c>
      <c r="BI80" s="69" t="s">
        <v>668</v>
      </c>
      <c r="BJ80" s="69" t="s">
        <v>672</v>
      </c>
      <c r="BK80" s="69" t="s">
        <v>644</v>
      </c>
      <c r="BL80" s="69" t="s">
        <v>645</v>
      </c>
      <c r="BM80" s="69" t="s">
        <v>672</v>
      </c>
      <c r="BN80" s="69" t="s">
        <v>670</v>
      </c>
      <c r="BO80" s="69" t="s">
        <v>671</v>
      </c>
      <c r="BP80" s="69" t="s">
        <v>672</v>
      </c>
      <c r="BQ80" s="69" t="s">
        <v>646</v>
      </c>
      <c r="BR80" s="16" t="str">
        <f t="shared" si="1"/>
        <v>{ "uniqueNo" : 74, "actionId" : 9, "actionName" : "IGNITION ACTION", "burnerNo" : 3,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[1, 2, 3, 4, 5, 6, 7, 8, 10, 11, 12, 13, 14, 15, 16, 17], "burner3parllelActionsWithLimitations" : { "actionIds" : []}, "burner3excludedActions" : [], "burner3excludedActionsWithLimitations" : { "actionIds" : []}, "burner4ParllelActions" : [1, 2, 3, 4, 5, 6, 7, 8, 10, 11, 12, 13, 14, 15, 16, 17], "burner4parllelActionsWithLimitations" : { "actionIds" : []}, "burner4excludedActions" : [], "burner4excludedActionsWithLimitations" : { "actionIds" : []} }</v>
      </c>
    </row>
    <row r="81" spans="1:70">
      <c r="A81" s="52">
        <v>75</v>
      </c>
      <c r="B81" s="52">
        <v>13</v>
      </c>
      <c r="C81" s="52" t="s">
        <v>234</v>
      </c>
      <c r="D81" s="74">
        <v>3</v>
      </c>
      <c r="E81" s="74">
        <v>0</v>
      </c>
      <c r="F81" s="52" t="s">
        <v>553</v>
      </c>
      <c r="G81" s="53">
        <v>3</v>
      </c>
      <c r="H81" s="53" t="s">
        <v>524</v>
      </c>
      <c r="I81" s="53"/>
      <c r="J81" s="53"/>
      <c r="K81" s="53"/>
      <c r="L81" s="316"/>
      <c r="M81" s="52" t="s">
        <v>573</v>
      </c>
      <c r="N81" s="52"/>
      <c r="O81" s="52"/>
      <c r="P81" s="52"/>
      <c r="Q81" s="52"/>
      <c r="R81" s="52"/>
      <c r="S81" s="66"/>
      <c r="T81" s="52" t="s">
        <v>573</v>
      </c>
      <c r="U81" s="52"/>
      <c r="V81" s="52"/>
      <c r="W81" s="52"/>
      <c r="X81" s="52"/>
      <c r="Y81" s="52"/>
      <c r="Z81" s="316"/>
      <c r="AA81" s="52" t="s">
        <v>583</v>
      </c>
      <c r="AB81" s="52"/>
      <c r="AC81" s="52"/>
      <c r="AD81" s="52" t="s">
        <v>582</v>
      </c>
      <c r="AE81" s="52"/>
      <c r="AF81" s="52"/>
      <c r="AG81" s="66"/>
      <c r="AH81" s="52" t="s">
        <v>573</v>
      </c>
      <c r="AI81" s="52"/>
      <c r="AJ81" s="52"/>
      <c r="AK81" s="58"/>
      <c r="AL81" s="58"/>
      <c r="AM81" s="52"/>
      <c r="AN81" s="69" t="s">
        <v>662</v>
      </c>
      <c r="AO81" s="69" t="s">
        <v>465</v>
      </c>
      <c r="AP81" s="69" t="s">
        <v>447</v>
      </c>
      <c r="AQ81" s="69" t="s">
        <v>630</v>
      </c>
      <c r="AR81" s="69" t="s">
        <v>663</v>
      </c>
      <c r="AS81" s="69" t="s">
        <v>637</v>
      </c>
      <c r="AT81" s="69" t="s">
        <v>638</v>
      </c>
      <c r="AU81" s="69" t="s">
        <v>672</v>
      </c>
      <c r="AV81" s="69" t="s">
        <v>664</v>
      </c>
      <c r="AW81" s="69" t="s">
        <v>665</v>
      </c>
      <c r="AX81" s="69" t="s">
        <v>672</v>
      </c>
      <c r="AY81" s="69" t="s">
        <v>640</v>
      </c>
      <c r="AZ81" s="69" t="s">
        <v>641</v>
      </c>
      <c r="BA81" s="69" t="s">
        <v>672</v>
      </c>
      <c r="BB81" s="69" t="s">
        <v>666</v>
      </c>
      <c r="BC81" s="69" t="s">
        <v>667</v>
      </c>
      <c r="BD81" s="69" t="s">
        <v>672</v>
      </c>
      <c r="BE81" s="69" t="s">
        <v>642</v>
      </c>
      <c r="BF81" s="69" t="s">
        <v>643</v>
      </c>
      <c r="BG81" s="69" t="s">
        <v>672</v>
      </c>
      <c r="BH81" s="69" t="s">
        <v>669</v>
      </c>
      <c r="BI81" s="69" t="s">
        <v>668</v>
      </c>
      <c r="BJ81" s="69" t="s">
        <v>672</v>
      </c>
      <c r="BK81" s="69" t="s">
        <v>644</v>
      </c>
      <c r="BL81" s="69" t="s">
        <v>645</v>
      </c>
      <c r="BM81" s="69" t="s">
        <v>672</v>
      </c>
      <c r="BN81" s="69" t="s">
        <v>670</v>
      </c>
      <c r="BO81" s="69" t="s">
        <v>671</v>
      </c>
      <c r="BP81" s="69" t="s">
        <v>672</v>
      </c>
      <c r="BQ81" s="69" t="s">
        <v>646</v>
      </c>
      <c r="BR81" s="16" t="str">
        <f t="shared" si="1"/>
        <v>{ "uniqueNo" : 75, "actionId" : 13, "actionName" : "DELAY ACTION", "burnerNo" : 3,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[2, 3, 4, 5, 10, 11, 14, 15], "burner3parllelActionsWithLimitations" : { "actionIds" : []}, "burner3excludedActions" : [1, 6, 7, 8, 9, 12, 16, 17],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82" spans="1:70">
      <c r="A82" s="54">
        <v>76</v>
      </c>
      <c r="B82" s="54">
        <v>14</v>
      </c>
      <c r="C82" s="54" t="s">
        <v>235</v>
      </c>
      <c r="D82" s="55">
        <v>3</v>
      </c>
      <c r="E82" s="55">
        <v>1</v>
      </c>
      <c r="F82" s="54" t="s">
        <v>559</v>
      </c>
      <c r="G82" s="55">
        <v>3</v>
      </c>
      <c r="H82" s="55" t="s">
        <v>55</v>
      </c>
      <c r="I82" s="55" t="s">
        <v>607</v>
      </c>
      <c r="J82" s="55" t="s">
        <v>524</v>
      </c>
      <c r="K82" s="55" t="s">
        <v>55</v>
      </c>
      <c r="L82" s="316"/>
      <c r="M82" s="56" t="s">
        <v>525</v>
      </c>
      <c r="N82" s="56" t="s">
        <v>632</v>
      </c>
      <c r="O82" s="56" t="s">
        <v>654</v>
      </c>
      <c r="P82" s="56"/>
      <c r="Q82" s="56" t="s">
        <v>632</v>
      </c>
      <c r="R82" s="56" t="s">
        <v>653</v>
      </c>
      <c r="S82" s="66"/>
      <c r="T82" s="56" t="s">
        <v>525</v>
      </c>
      <c r="U82" s="56" t="s">
        <v>632</v>
      </c>
      <c r="V82" s="56" t="s">
        <v>654</v>
      </c>
      <c r="W82" s="56"/>
      <c r="X82" s="56" t="s">
        <v>632</v>
      </c>
      <c r="Y82" s="56" t="s">
        <v>653</v>
      </c>
      <c r="Z82" s="316"/>
      <c r="AA82" s="56" t="s">
        <v>537</v>
      </c>
      <c r="AB82" s="56">
        <v>3</v>
      </c>
      <c r="AC82" s="56" t="s">
        <v>647</v>
      </c>
      <c r="AD82" s="56" t="s">
        <v>580</v>
      </c>
      <c r="AE82" s="56">
        <v>3</v>
      </c>
      <c r="AF82" s="56" t="s">
        <v>648</v>
      </c>
      <c r="AG82" s="66"/>
      <c r="AH82" s="56" t="s">
        <v>537</v>
      </c>
      <c r="AI82" s="56">
        <v>3</v>
      </c>
      <c r="AJ82" s="56" t="s">
        <v>647</v>
      </c>
      <c r="AK82" s="56" t="s">
        <v>580</v>
      </c>
      <c r="AL82" s="56">
        <v>3</v>
      </c>
      <c r="AM82" s="56" t="s">
        <v>648</v>
      </c>
      <c r="AN82" s="69" t="s">
        <v>662</v>
      </c>
      <c r="AO82" s="69" t="s">
        <v>465</v>
      </c>
      <c r="AP82" s="69" t="s">
        <v>447</v>
      </c>
      <c r="AQ82" s="69" t="s">
        <v>630</v>
      </c>
      <c r="AR82" s="69" t="s">
        <v>663</v>
      </c>
      <c r="AS82" s="69" t="s">
        <v>637</v>
      </c>
      <c r="AT82" s="69" t="s">
        <v>638</v>
      </c>
      <c r="AU82" s="69" t="s">
        <v>639</v>
      </c>
      <c r="AV82" s="69" t="s">
        <v>664</v>
      </c>
      <c r="AW82" s="69" t="s">
        <v>665</v>
      </c>
      <c r="AX82" s="69" t="s">
        <v>639</v>
      </c>
      <c r="AY82" s="69" t="s">
        <v>640</v>
      </c>
      <c r="AZ82" s="69" t="s">
        <v>641</v>
      </c>
      <c r="BA82" s="69" t="s">
        <v>639</v>
      </c>
      <c r="BB82" s="69" t="s">
        <v>666</v>
      </c>
      <c r="BC82" s="69" t="s">
        <v>667</v>
      </c>
      <c r="BD82" s="69" t="s">
        <v>639</v>
      </c>
      <c r="BE82" s="69" t="s">
        <v>642</v>
      </c>
      <c r="BF82" s="69" t="s">
        <v>643</v>
      </c>
      <c r="BG82" s="69" t="s">
        <v>639</v>
      </c>
      <c r="BH82" s="69" t="s">
        <v>669</v>
      </c>
      <c r="BI82" s="69" t="s">
        <v>668</v>
      </c>
      <c r="BJ82" s="69" t="s">
        <v>639</v>
      </c>
      <c r="BK82" s="69" t="s">
        <v>644</v>
      </c>
      <c r="BL82" s="69" t="s">
        <v>645</v>
      </c>
      <c r="BM82" s="69" t="s">
        <v>639</v>
      </c>
      <c r="BN82" s="69" t="s">
        <v>670</v>
      </c>
      <c r="BO82" s="69" t="s">
        <v>671</v>
      </c>
      <c r="BP82" s="69" t="s">
        <v>639</v>
      </c>
      <c r="BQ82" s="69" t="s">
        <v>646</v>
      </c>
      <c r="BR82" s="16" t="str">
        <f t="shared" si="1"/>
        <v>{ "uniqueNo" : 76, "actionId" : 14, "actionName" : "FRYER PICKUP", "burnerNo" : 3, "rackOrLiquid" : 1, "burner1ParllelActions" : [1, 2, 4, 5, 7, 8, 9, 10, 11, 12, 13, 14, 15, 16, 17], "burner1parllelActionsWithLimitations" : { "actionIds" : [3, 6],"VEGG COLLECTION" : [17, 18, 19, 20, 21, 22, 23, 24, 25, 26, 27, 28, 29, 30, 31, 32], "VEGG PICKUP" : [17, 18, 19, 20, 21, 22, 23, 24, 25, 26, 27, 28, 29, 30, 31, 32]}, "burner1excludedActions" : [], "burner1excludedActionsWithLimitations" : { "actionIds" : [3, 6],"VEGG COLLECTION" : [1, 2, 3, 4, 5, 6, 7, 8, 9, 10, 11, 12, 13, 14, 15, 16], "VEGG PICKUP" : [1, 2, 3, 4, 5, 6, 7, 8, 9, 10, 11, 12, 13, 14, 15, 16]}, "burner2ParllelActions" : [1, 2, 4, 5, 7, 8, 9, 10, 11, 12, 13, 14, 15, 16, 17], "burner2parllelActionsWithLimitations" : { "actionIds" : [3, 6],"VEGG COLLECTION" : [17, 18, 19, 20, 21, 22, 23, 24, 25, 26, 27, 28, 29, 30, 31, 32], "VEGG PICKUP" : [17, 18, 19, 20, 21, 22, 23, 24, 25, 26, 27, 28, 29, 30, 31, 32]}, "burner2excludedActions" : [], "burner2excludedActionsWithLimitations" : { "actionIds" : [3, 6],"VEGG COLLECTION" : [1, 2, 3, 4, 5, 6, 7, 8, 9, 10, 11, 12, 13, 14, 15, 16], "VEGG PICKUP" : [1, 2, 3, 4, 5, 6, 7, 8, 9, 10, 11, 12, 13, 14, 15, 16]}, "burner3ParllelActions" : [4, 5, 9, 12, 13], "burner3parllelActionsWithLimitations" : { "actionIds" : [3],"VEGG COLLECTION" : [17, 18, 19, 20, 21, 22, 23, 24, 25, 26, 27, 28, 29, 30, 31, 32]}, "burner3excludedActions" : [1, 2, 6, 7, 8, 10, 11, 15, 16, 17], "burner3excludedActionsWithLimitations" : { "actionIds" : [3],"VEGG COLLECTION" : [1, 2, 3, 4, 5, 6, 7, 8, 9, 10, 11, 12, 13, 14, 15, 16]}, "burner4ParllelActions" : [4, 5, 9, 12, 13], "burner4parllelActionsWithLimitations" : { "actionIds" : [3],"VEGG COLLECTION" : [17, 18, 19, 20, 21, 22, 23, 24, 25, 26, 27, 28, 29, 30, 31, 32]}, "burner4excludedActions" : [1, 2, 6, 7, 8, 10, 11, 15, 16, 17], "burner4excludedActionsWithLimitations" : { "actionIds" : [3],"VEGG COLLECTION" : [1, 2, 3, 4, 5, 6, 7, 8, 9, 10, 11, 12, 13, 14, 15, 16]} }</v>
      </c>
    </row>
    <row r="83" spans="1:70">
      <c r="A83" s="54">
        <v>77</v>
      </c>
      <c r="B83" s="54">
        <v>14</v>
      </c>
      <c r="C83" s="54" t="s">
        <v>235</v>
      </c>
      <c r="D83" s="55">
        <v>3</v>
      </c>
      <c r="E83" s="55">
        <v>2</v>
      </c>
      <c r="F83" s="54" t="s">
        <v>559</v>
      </c>
      <c r="G83" s="55">
        <v>3</v>
      </c>
      <c r="H83" s="55" t="s">
        <v>55</v>
      </c>
      <c r="I83" s="55" t="s">
        <v>608</v>
      </c>
      <c r="J83" s="55" t="s">
        <v>55</v>
      </c>
      <c r="K83" s="55" t="s">
        <v>524</v>
      </c>
      <c r="L83" s="316"/>
      <c r="M83" s="56" t="s">
        <v>525</v>
      </c>
      <c r="N83" s="56" t="s">
        <v>632</v>
      </c>
      <c r="O83" s="56" t="s">
        <v>653</v>
      </c>
      <c r="P83" s="56"/>
      <c r="Q83" s="56" t="s">
        <v>632</v>
      </c>
      <c r="R83" s="56" t="s">
        <v>654</v>
      </c>
      <c r="S83" s="66"/>
      <c r="T83" s="56" t="s">
        <v>525</v>
      </c>
      <c r="U83" s="56" t="s">
        <v>632</v>
      </c>
      <c r="V83" s="56" t="s">
        <v>653</v>
      </c>
      <c r="W83" s="56"/>
      <c r="X83" s="56" t="s">
        <v>632</v>
      </c>
      <c r="Y83" s="56" t="s">
        <v>654</v>
      </c>
      <c r="Z83" s="316"/>
      <c r="AA83" s="56" t="s">
        <v>537</v>
      </c>
      <c r="AB83" s="56">
        <v>3</v>
      </c>
      <c r="AC83" s="56" t="s">
        <v>648</v>
      </c>
      <c r="AD83" s="56" t="s">
        <v>580</v>
      </c>
      <c r="AE83" s="56">
        <v>3</v>
      </c>
      <c r="AF83" s="56" t="s">
        <v>647</v>
      </c>
      <c r="AG83" s="66"/>
      <c r="AH83" s="56" t="s">
        <v>537</v>
      </c>
      <c r="AI83" s="56">
        <v>3</v>
      </c>
      <c r="AJ83" s="56" t="s">
        <v>648</v>
      </c>
      <c r="AK83" s="56" t="s">
        <v>580</v>
      </c>
      <c r="AL83" s="56">
        <v>3</v>
      </c>
      <c r="AM83" s="56" t="s">
        <v>647</v>
      </c>
      <c r="AN83" s="69" t="s">
        <v>662</v>
      </c>
      <c r="AO83" s="69" t="s">
        <v>465</v>
      </c>
      <c r="AP83" s="69" t="s">
        <v>447</v>
      </c>
      <c r="AQ83" s="69" t="s">
        <v>630</v>
      </c>
      <c r="AR83" s="69" t="s">
        <v>663</v>
      </c>
      <c r="AS83" s="69" t="s">
        <v>637</v>
      </c>
      <c r="AT83" s="69" t="s">
        <v>638</v>
      </c>
      <c r="AU83" s="69" t="s">
        <v>639</v>
      </c>
      <c r="AV83" s="69" t="s">
        <v>664</v>
      </c>
      <c r="AW83" s="69" t="s">
        <v>665</v>
      </c>
      <c r="AX83" s="69" t="s">
        <v>639</v>
      </c>
      <c r="AY83" s="69" t="s">
        <v>640</v>
      </c>
      <c r="AZ83" s="69" t="s">
        <v>641</v>
      </c>
      <c r="BA83" s="69" t="s">
        <v>639</v>
      </c>
      <c r="BB83" s="69" t="s">
        <v>666</v>
      </c>
      <c r="BC83" s="69" t="s">
        <v>667</v>
      </c>
      <c r="BD83" s="69" t="s">
        <v>639</v>
      </c>
      <c r="BE83" s="69" t="s">
        <v>642</v>
      </c>
      <c r="BF83" s="69" t="s">
        <v>643</v>
      </c>
      <c r="BG83" s="69" t="s">
        <v>639</v>
      </c>
      <c r="BH83" s="69" t="s">
        <v>669</v>
      </c>
      <c r="BI83" s="69" t="s">
        <v>668</v>
      </c>
      <c r="BJ83" s="69" t="s">
        <v>639</v>
      </c>
      <c r="BK83" s="69" t="s">
        <v>644</v>
      </c>
      <c r="BL83" s="69" t="s">
        <v>645</v>
      </c>
      <c r="BM83" s="69" t="s">
        <v>639</v>
      </c>
      <c r="BN83" s="69" t="s">
        <v>670</v>
      </c>
      <c r="BO83" s="69" t="s">
        <v>671</v>
      </c>
      <c r="BP83" s="69" t="s">
        <v>639</v>
      </c>
      <c r="BQ83" s="69" t="s">
        <v>646</v>
      </c>
      <c r="BR83" s="16" t="str">
        <f t="shared" si="1"/>
        <v>{ "uniqueNo" : 77, "actionId" : 14, "actionName" : "FRYER PICKUP", "burnerNo" : 3, "rackOrLiquid" : 2, "burner1ParllelActions" : [1, 2, 4, 5, 7, 8, 9, 10, 11, 12, 13, 14, 15, 16, 17], "burner1parllelActionsWithLimitations" : { "actionIds" : [3, 6],"VEGG COLLECTION" : [1, 2, 3, 4, 5, 6, 7, 8, 9, 10, 11, 12, 13, 14, 15, 16], "VEGG PICKUP" : [1, 2, 3, 4, 5, 6, 7, 8, 9, 10, 11, 12, 13, 14, 15, 16]}, "burner1excludedActions" : [], "burner1excludedActionsWithLimitations" : { "actionIds" : [3, 6],"VEGG COLLECTION" : [17, 18, 19, 20, 21, 22, 23, 24, 25, 26, 27, 28, 29, 30, 31, 32], "VEGG PICKUP" : [17, 18, 19, 20, 21, 22, 23, 24, 25, 26, 27, 28, 29, 30, 31, 32]}, "burner2ParllelActions" : [1, 2, 4, 5, 7, 8, 9, 10, 11, 12, 13, 14, 15, 16, 17], "burner2parllelActionsWithLimitations" : { "actionIds" : [3, 6],"VEGG COLLECTION" : [1, 2, 3, 4, 5, 6, 7, 8, 9, 10, 11, 12, 13, 14, 15, 16], "VEGG PICKUP" : [1, 2, 3, 4, 5, 6, 7, 8, 9, 10, 11, 12, 13, 14, 15, 16]}, "burner2excludedActions" : [], "burner2excludedActionsWithLimitations" : { "actionIds" : [3, 6],"VEGG COLLECTION" : [17, 18, 19, 20, 21, 22, 23, 24, 25, 26, 27, 28, 29, 30, 31, 32], "VEGG PICKUP" : [17, 18, 19, 20, 21, 22, 23, 24, 25, 26, 27, 28, 29, 30, 31, 32]}, "burner3ParllelActions" : [4, 5, 9, 12, 13], "burner3parllelActionsWithLimitations" : { "actionIds" : [3],"VEGG COLLECTION" : [1, 2, 3, 4, 5, 6, 7, 8, 9, 10, 11, 12, 13, 14, 15, 16]}, "burner3excludedActions" : [1, 2, 6, 7, 8, 10, 11, 15, 16, 17], "burner3excludedActionsWithLimitations" : { "actionIds" : [3],"VEGG COLLECTION" : [17, 18, 19, 20, 21, 22, 23, 24, 25, 26, 27, 28, 29, 30, 31, 32]}, "burner4ParllelActions" : [4, 5, 9, 12, 13], "burner4parllelActionsWithLimitations" : { "actionIds" : [3],"VEGG COLLECTION" : [1, 2, 3, 4, 5, 6, 7, 8, 9, 10, 11, 12, 13, 14, 15, 16]}, "burner4excludedActions" : [1, 2, 6, 7, 8, 10, 11, 15, 16, 17], "burner4excludedActionsWithLimitations" : { "actionIds" : [3],"VEGG COLLECTION" : [17, 18, 19, 20, 21, 22, 23, 24, 25, 26, 27, 28, 29, 30, 31, 32]} }</v>
      </c>
    </row>
    <row r="84" spans="1:70">
      <c r="A84" s="54">
        <v>78</v>
      </c>
      <c r="B84" s="54">
        <v>14</v>
      </c>
      <c r="C84" s="54" t="s">
        <v>235</v>
      </c>
      <c r="D84" s="55">
        <v>3</v>
      </c>
      <c r="E84" s="55">
        <v>1</v>
      </c>
      <c r="F84" s="54" t="s">
        <v>560</v>
      </c>
      <c r="G84" s="55">
        <v>3</v>
      </c>
      <c r="H84" s="55" t="s">
        <v>55</v>
      </c>
      <c r="I84" s="55" t="s">
        <v>611</v>
      </c>
      <c r="J84" s="55" t="s">
        <v>524</v>
      </c>
      <c r="K84" s="55" t="s">
        <v>55</v>
      </c>
      <c r="L84" s="316"/>
      <c r="M84" s="56" t="s">
        <v>533</v>
      </c>
      <c r="N84" s="56" t="s">
        <v>635</v>
      </c>
      <c r="O84" s="56" t="s">
        <v>657</v>
      </c>
      <c r="P84" s="56"/>
      <c r="Q84" s="56" t="s">
        <v>635</v>
      </c>
      <c r="R84" s="56" t="s">
        <v>658</v>
      </c>
      <c r="S84" s="66"/>
      <c r="T84" s="56" t="s">
        <v>533</v>
      </c>
      <c r="U84" s="56" t="s">
        <v>635</v>
      </c>
      <c r="V84" s="56" t="s">
        <v>657</v>
      </c>
      <c r="W84" s="56"/>
      <c r="X84" s="56" t="s">
        <v>635</v>
      </c>
      <c r="Y84" s="56" t="s">
        <v>658</v>
      </c>
      <c r="Z84" s="316"/>
      <c r="AA84" s="56" t="s">
        <v>581</v>
      </c>
      <c r="AB84" s="56">
        <v>5</v>
      </c>
      <c r="AC84" s="56" t="s">
        <v>651</v>
      </c>
      <c r="AD84" s="56" t="s">
        <v>580</v>
      </c>
      <c r="AE84" s="56">
        <v>5</v>
      </c>
      <c r="AF84" s="56" t="s">
        <v>652</v>
      </c>
      <c r="AG84" s="66"/>
      <c r="AH84" s="56" t="s">
        <v>543</v>
      </c>
      <c r="AI84" s="56">
        <v>5</v>
      </c>
      <c r="AJ84" s="56" t="s">
        <v>651</v>
      </c>
      <c r="AK84" s="56" t="s">
        <v>580</v>
      </c>
      <c r="AL84" s="56">
        <v>5</v>
      </c>
      <c r="AM84" s="56" t="s">
        <v>652</v>
      </c>
      <c r="AN84" s="69" t="s">
        <v>662</v>
      </c>
      <c r="AO84" s="69" t="s">
        <v>465</v>
      </c>
      <c r="AP84" s="69" t="s">
        <v>447</v>
      </c>
      <c r="AQ84" s="69" t="s">
        <v>630</v>
      </c>
      <c r="AR84" s="69" t="s">
        <v>663</v>
      </c>
      <c r="AS84" s="69" t="s">
        <v>637</v>
      </c>
      <c r="AT84" s="69" t="s">
        <v>638</v>
      </c>
      <c r="AU84" s="69" t="s">
        <v>639</v>
      </c>
      <c r="AV84" s="69" t="s">
        <v>664</v>
      </c>
      <c r="AW84" s="69" t="s">
        <v>665</v>
      </c>
      <c r="AX84" s="69" t="s">
        <v>639</v>
      </c>
      <c r="AY84" s="69" t="s">
        <v>640</v>
      </c>
      <c r="AZ84" s="69" t="s">
        <v>641</v>
      </c>
      <c r="BA84" s="69" t="s">
        <v>639</v>
      </c>
      <c r="BB84" s="69" t="s">
        <v>666</v>
      </c>
      <c r="BC84" s="69" t="s">
        <v>667</v>
      </c>
      <c r="BD84" s="69" t="s">
        <v>639</v>
      </c>
      <c r="BE84" s="69" t="s">
        <v>642</v>
      </c>
      <c r="BF84" s="69" t="s">
        <v>643</v>
      </c>
      <c r="BG84" s="69" t="s">
        <v>639</v>
      </c>
      <c r="BH84" s="69" t="s">
        <v>669</v>
      </c>
      <c r="BI84" s="69" t="s">
        <v>668</v>
      </c>
      <c r="BJ84" s="69" t="s">
        <v>639</v>
      </c>
      <c r="BK84" s="69" t="s">
        <v>644</v>
      </c>
      <c r="BL84" s="69" t="s">
        <v>645</v>
      </c>
      <c r="BM84" s="69" t="s">
        <v>639</v>
      </c>
      <c r="BN84" s="69" t="s">
        <v>670</v>
      </c>
      <c r="BO84" s="69" t="s">
        <v>671</v>
      </c>
      <c r="BP84" s="69" t="s">
        <v>639</v>
      </c>
      <c r="BQ84" s="69" t="s">
        <v>646</v>
      </c>
      <c r="BR84" s="16" t="str">
        <f t="shared" si="1"/>
        <v>{ "uniqueNo" : 78, "actionId" : 14, "actionName" : "FRYER PICKUP", "burnerNo" : 3, "rackOrLiquid" : 1, "burner1ParllelActions" : [1, 2, 3, 4, 6, 7, 9, 10, 11, 12, 13, 14, 15, 16, 17], "burner1parllelActionsWithLimitations" : { "actionIds" : [5, 8],"MEAT COLLECTION" : [7, 8, 9, 10, 11, 12], "MEAT PICKUP" : [7, 8, 9, 10, 11, 12]}, "burner1excludedActions" : [], "burner1excludedActionsWithLimitations" : { "actionIds" : [5, 8],"MEAT COLLECTION" : [1, 2, 3, 4, 5, 6], "MEAT PICKUP" : [1, 2, 3, 4, 5, 6]}, "burner2ParllelActions" : [1, 2, 3, 4, 6, 7, 9, 10, 11, 12, 13, 14, 15, 16, 17], "burner2parllelActionsWithLimitations" : { "actionIds" : [5, 8],"MEAT COLLECTION" : [7, 8, 9, 10, 11, 12], "MEAT PICKUP" : [7, 8, 9, 10, 11, 12]}, "burner2excludedActions" : [], "burner2excludedActionsWithLimitations" : { "actionIds" : [5, 8],"MEAT COLLECTION" : [1, 2, 3, 4, 5, 6], "MEAT PICKUP" : [1, 2, 3, 4, 5, 6]}, "burner3ParllelActions" : [4, 3, 9, 12, 13], "burner3parllelActionsWithLimitations" : { "actionIds" : [5],"MEAT COLLECTION" : [7, 8, 9, 10, 11, 12]}, "burner3excludedActions" : [1, 2, 6, 7, 8, 10, 11, 15, 16, 17], "burner3excludedActionsWithLimitations" : { "actionIds" : [5],"MEAT COLLECTION" : [1, 2, 3, 4, 5, 6]}, "burner4ParllelActions" : [3, 4, 9, 12, 13], "burner4parllelActionsWithLimitations" : { "actionIds" : [5],"MEAT COLLECTION" : [7, 8, 9, 10, 11, 12]}, "burner4excludedActions" : [1, 2, 6, 7, 8, 10, 11, 15, 16, 17], "burner4excludedActionsWithLimitations" : { "actionIds" : [5],"MEAT COLLECTION" : [1, 2, 3, 4, 5, 6]} }</v>
      </c>
    </row>
    <row r="85" spans="1:70">
      <c r="A85" s="54">
        <v>79</v>
      </c>
      <c r="B85" s="54">
        <v>14</v>
      </c>
      <c r="C85" s="54" t="s">
        <v>235</v>
      </c>
      <c r="D85" s="55">
        <v>3</v>
      </c>
      <c r="E85" s="55">
        <v>2</v>
      </c>
      <c r="F85" s="54" t="s">
        <v>560</v>
      </c>
      <c r="G85" s="55">
        <v>3</v>
      </c>
      <c r="H85" s="55" t="s">
        <v>55</v>
      </c>
      <c r="I85" s="55" t="s">
        <v>612</v>
      </c>
      <c r="J85" s="55" t="s">
        <v>55</v>
      </c>
      <c r="K85" s="55" t="s">
        <v>524</v>
      </c>
      <c r="L85" s="316"/>
      <c r="M85" s="56" t="s">
        <v>533</v>
      </c>
      <c r="N85" s="56" t="s">
        <v>635</v>
      </c>
      <c r="O85" s="56" t="s">
        <v>658</v>
      </c>
      <c r="P85" s="56"/>
      <c r="Q85" s="56" t="s">
        <v>635</v>
      </c>
      <c r="R85" s="56" t="s">
        <v>657</v>
      </c>
      <c r="S85" s="66"/>
      <c r="T85" s="56" t="s">
        <v>533</v>
      </c>
      <c r="U85" s="56" t="s">
        <v>635</v>
      </c>
      <c r="V85" s="56" t="s">
        <v>658</v>
      </c>
      <c r="W85" s="56"/>
      <c r="X85" s="56" t="s">
        <v>635</v>
      </c>
      <c r="Y85" s="56" t="s">
        <v>657</v>
      </c>
      <c r="Z85" s="316"/>
      <c r="AA85" s="56" t="s">
        <v>581</v>
      </c>
      <c r="AB85" s="56">
        <v>5</v>
      </c>
      <c r="AC85" s="56" t="s">
        <v>652</v>
      </c>
      <c r="AD85" s="56" t="s">
        <v>580</v>
      </c>
      <c r="AE85" s="56">
        <v>5</v>
      </c>
      <c r="AF85" s="56" t="s">
        <v>651</v>
      </c>
      <c r="AG85" s="66"/>
      <c r="AH85" s="56" t="s">
        <v>543</v>
      </c>
      <c r="AI85" s="56">
        <v>5</v>
      </c>
      <c r="AJ85" s="56" t="s">
        <v>652</v>
      </c>
      <c r="AK85" s="56" t="s">
        <v>580</v>
      </c>
      <c r="AL85" s="56">
        <v>5</v>
      </c>
      <c r="AM85" s="56" t="s">
        <v>651</v>
      </c>
      <c r="AN85" s="69" t="s">
        <v>662</v>
      </c>
      <c r="AO85" s="69" t="s">
        <v>465</v>
      </c>
      <c r="AP85" s="69" t="s">
        <v>447</v>
      </c>
      <c r="AQ85" s="69" t="s">
        <v>630</v>
      </c>
      <c r="AR85" s="69" t="s">
        <v>663</v>
      </c>
      <c r="AS85" s="69" t="s">
        <v>637</v>
      </c>
      <c r="AT85" s="69" t="s">
        <v>638</v>
      </c>
      <c r="AU85" s="69" t="s">
        <v>639</v>
      </c>
      <c r="AV85" s="69" t="s">
        <v>664</v>
      </c>
      <c r="AW85" s="69" t="s">
        <v>665</v>
      </c>
      <c r="AX85" s="69" t="s">
        <v>639</v>
      </c>
      <c r="AY85" s="69" t="s">
        <v>640</v>
      </c>
      <c r="AZ85" s="69" t="s">
        <v>641</v>
      </c>
      <c r="BA85" s="69" t="s">
        <v>639</v>
      </c>
      <c r="BB85" s="69" t="s">
        <v>666</v>
      </c>
      <c r="BC85" s="69" t="s">
        <v>667</v>
      </c>
      <c r="BD85" s="69" t="s">
        <v>639</v>
      </c>
      <c r="BE85" s="69" t="s">
        <v>642</v>
      </c>
      <c r="BF85" s="69" t="s">
        <v>643</v>
      </c>
      <c r="BG85" s="69" t="s">
        <v>639</v>
      </c>
      <c r="BH85" s="69" t="s">
        <v>669</v>
      </c>
      <c r="BI85" s="69" t="s">
        <v>668</v>
      </c>
      <c r="BJ85" s="69" t="s">
        <v>639</v>
      </c>
      <c r="BK85" s="69" t="s">
        <v>644</v>
      </c>
      <c r="BL85" s="69" t="s">
        <v>645</v>
      </c>
      <c r="BM85" s="69" t="s">
        <v>639</v>
      </c>
      <c r="BN85" s="69" t="s">
        <v>670</v>
      </c>
      <c r="BO85" s="69" t="s">
        <v>671</v>
      </c>
      <c r="BP85" s="69" t="s">
        <v>639</v>
      </c>
      <c r="BQ85" s="69" t="s">
        <v>646</v>
      </c>
      <c r="BR85" s="16" t="str">
        <f t="shared" si="1"/>
        <v>{ "uniqueNo" : 79, "actionId" : 14, "actionName" : "FRYER PICKUP", "burnerNo" : 3, "rackOrLiquid" : 2, "burner1ParllelActions" : [1, 2, 3, 4, 6, 7, 9, 10, 11, 12, 13, 14, 15, 16, 17], "burner1parllelActionsWithLimitations" : { "actionIds" : [5, 8],"MEAT COLLECTION" : [1, 2, 3, 4, 5, 6], "MEAT PICKUP" : [1, 2, 3, 4, 5, 6]}, "burner1excludedActions" : [], "burner1excludedActionsWithLimitations" : { "actionIds" : [5, 8],"MEAT COLLECTION" : [7, 8, 9, 10, 11, 12], "MEAT PICKUP" : [7, 8, 9, 10, 11, 12]}, "burner2ParllelActions" : [1, 2, 3, 4, 6, 7, 9, 10, 11, 12, 13, 14, 15, 16, 17], "burner2parllelActionsWithLimitations" : { "actionIds" : [5, 8],"MEAT COLLECTION" : [1, 2, 3, 4, 5, 6], "MEAT PICKUP" : [1, 2, 3, 4, 5, 6]}, "burner2excludedActions" : [], "burner2excludedActionsWithLimitations" : { "actionIds" : [5, 8],"MEAT COLLECTION" : [7, 8, 9, 10, 11, 12], "MEAT PICKUP" : [7, 8, 9, 10, 11, 12]}, "burner3ParllelActions" : [4, 3, 9, 12, 13], "burner3parllelActionsWithLimitations" : { "actionIds" : [5],"MEAT COLLECTION" : [1, 2, 3, 4, 5, 6]}, "burner3excludedActions" : [1, 2, 6, 7, 8, 10, 11, 15, 16, 17], "burner3excludedActionsWithLimitations" : { "actionIds" : [5],"MEAT COLLECTION" : [7, 8, 9, 10, 11, 12]}, "burner4ParllelActions" : [3, 4, 9, 12, 13], "burner4parllelActionsWithLimitations" : { "actionIds" : [5],"MEAT COLLECTION" : [1, 2, 3, 4, 5, 6]}, "burner4excludedActions" : [1, 2, 6, 7, 8, 10, 11, 15, 16, 17], "burner4excludedActionsWithLimitations" : { "actionIds" : [5],"MEAT COLLECTION" : [7, 8, 9, 10, 11, 12]} }</v>
      </c>
    </row>
    <row r="86" spans="1:70">
      <c r="A86" s="54">
        <v>80</v>
      </c>
      <c r="B86" s="54">
        <v>15</v>
      </c>
      <c r="C86" s="54" t="s">
        <v>239</v>
      </c>
      <c r="D86" s="55">
        <v>3</v>
      </c>
      <c r="E86" s="55">
        <v>0</v>
      </c>
      <c r="F86" s="54" t="s">
        <v>561</v>
      </c>
      <c r="G86" s="55">
        <v>3</v>
      </c>
      <c r="H86" s="55" t="s">
        <v>55</v>
      </c>
      <c r="I86" s="55" t="s">
        <v>562</v>
      </c>
      <c r="J86" s="54"/>
      <c r="K86" s="54"/>
      <c r="L86" s="316"/>
      <c r="M86" s="54" t="s">
        <v>573</v>
      </c>
      <c r="N86" s="54"/>
      <c r="O86" s="56"/>
      <c r="P86" s="54"/>
      <c r="Q86" s="54"/>
      <c r="R86" s="54"/>
      <c r="S86" s="66"/>
      <c r="T86" s="54" t="s">
        <v>573</v>
      </c>
      <c r="U86" s="54"/>
      <c r="V86" s="56"/>
      <c r="W86" s="54"/>
      <c r="X86" s="54"/>
      <c r="Y86" s="54"/>
      <c r="Z86" s="316"/>
      <c r="AA86" s="54" t="s">
        <v>547</v>
      </c>
      <c r="AB86" s="54"/>
      <c r="AC86" s="54"/>
      <c r="AD86" s="54" t="s">
        <v>563</v>
      </c>
      <c r="AE86" s="54"/>
      <c r="AF86" s="54"/>
      <c r="AG86" s="66"/>
      <c r="AH86" s="54" t="s">
        <v>547</v>
      </c>
      <c r="AI86" s="54"/>
      <c r="AJ86" s="54"/>
      <c r="AK86" s="54" t="s">
        <v>585</v>
      </c>
      <c r="AL86" s="54"/>
      <c r="AM86" s="54"/>
      <c r="AN86" s="69" t="s">
        <v>662</v>
      </c>
      <c r="AO86" s="69" t="s">
        <v>465</v>
      </c>
      <c r="AP86" s="69" t="s">
        <v>447</v>
      </c>
      <c r="AQ86" s="69" t="s">
        <v>630</v>
      </c>
      <c r="AR86" s="69" t="s">
        <v>663</v>
      </c>
      <c r="AS86" s="69" t="s">
        <v>637</v>
      </c>
      <c r="AT86" s="69" t="s">
        <v>638</v>
      </c>
      <c r="AU86" s="69" t="s">
        <v>672</v>
      </c>
      <c r="AV86" s="69" t="s">
        <v>664</v>
      </c>
      <c r="AW86" s="69" t="s">
        <v>665</v>
      </c>
      <c r="AX86" s="69" t="s">
        <v>672</v>
      </c>
      <c r="AY86" s="69" t="s">
        <v>640</v>
      </c>
      <c r="AZ86" s="69" t="s">
        <v>641</v>
      </c>
      <c r="BA86" s="69" t="s">
        <v>672</v>
      </c>
      <c r="BB86" s="69" t="s">
        <v>666</v>
      </c>
      <c r="BC86" s="69" t="s">
        <v>667</v>
      </c>
      <c r="BD86" s="69" t="s">
        <v>672</v>
      </c>
      <c r="BE86" s="69" t="s">
        <v>642</v>
      </c>
      <c r="BF86" s="69" t="s">
        <v>643</v>
      </c>
      <c r="BG86" s="69" t="s">
        <v>672</v>
      </c>
      <c r="BH86" s="69" t="s">
        <v>669</v>
      </c>
      <c r="BI86" s="69" t="s">
        <v>668</v>
      </c>
      <c r="BJ86" s="69" t="s">
        <v>672</v>
      </c>
      <c r="BK86" s="69" t="s">
        <v>644</v>
      </c>
      <c r="BL86" s="69" t="s">
        <v>645</v>
      </c>
      <c r="BM86" s="69" t="s">
        <v>672</v>
      </c>
      <c r="BN86" s="69" t="s">
        <v>670</v>
      </c>
      <c r="BO86" s="69" t="s">
        <v>671</v>
      </c>
      <c r="BP86" s="69" t="s">
        <v>672</v>
      </c>
      <c r="BQ86" s="69" t="s">
        <v>646</v>
      </c>
      <c r="BR86" s="16" t="str">
        <f t="shared" si="1"/>
        <v>{ "uniqueNo" : 80, "actionId" : 15, "actionName" : "FRYER ACTION", "burnerNo" : 3,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12, 13], "burner3parllelActionsWithLimitations" : { "actionIds" : []}, "burner3excludedActions" : [1, 2, 6, 7, 8, 10, 11, 14, 15, 16, 17], "burner3excludedActionsWithLimitations" : { "actionIds" : []}, "burner4ParllelActions" : [3, 4, 5, 9, 12, 13], "burner4parllelActionsWithLimitations" : { "actionIds" : []}, "burner4excludedActions" : [1, 2, 6, 7, 8, 10, 11, 14, 16, 17], "burner4excludedActionsWithLimitations" : { "actionIds" : []} }</v>
      </c>
    </row>
    <row r="87" spans="1:70">
      <c r="A87" s="54">
        <v>81</v>
      </c>
      <c r="B87" s="54">
        <v>16</v>
      </c>
      <c r="C87" s="54" t="s">
        <v>244</v>
      </c>
      <c r="D87" s="55">
        <v>3</v>
      </c>
      <c r="E87" s="55">
        <v>0</v>
      </c>
      <c r="F87" s="54" t="s">
        <v>565</v>
      </c>
      <c r="G87" s="55">
        <v>3</v>
      </c>
      <c r="H87" s="55" t="s">
        <v>55</v>
      </c>
      <c r="I87" s="55" t="s">
        <v>562</v>
      </c>
      <c r="J87" s="54"/>
      <c r="K87" s="54"/>
      <c r="L87" s="316"/>
      <c r="M87" s="54" t="s">
        <v>573</v>
      </c>
      <c r="N87" s="54"/>
      <c r="O87" s="56"/>
      <c r="P87" s="54"/>
      <c r="Q87" s="54"/>
      <c r="R87" s="54"/>
      <c r="S87" s="66"/>
      <c r="T87" s="54" t="s">
        <v>573</v>
      </c>
      <c r="U87" s="54"/>
      <c r="V87" s="56"/>
      <c r="W87" s="54"/>
      <c r="X87" s="54"/>
      <c r="Y87" s="54"/>
      <c r="Z87" s="316"/>
      <c r="AA87" s="54" t="s">
        <v>547</v>
      </c>
      <c r="AB87" s="54"/>
      <c r="AC87" s="54"/>
      <c r="AD87" s="54" t="s">
        <v>563</v>
      </c>
      <c r="AE87" s="54"/>
      <c r="AF87" s="54"/>
      <c r="AG87" s="66"/>
      <c r="AH87" s="54" t="s">
        <v>547</v>
      </c>
      <c r="AI87" s="54"/>
      <c r="AJ87" s="54"/>
      <c r="AK87" s="54" t="s">
        <v>584</v>
      </c>
      <c r="AL87" s="54"/>
      <c r="AM87" s="54"/>
      <c r="AN87" s="69" t="s">
        <v>662</v>
      </c>
      <c r="AO87" s="69" t="s">
        <v>465</v>
      </c>
      <c r="AP87" s="69" t="s">
        <v>447</v>
      </c>
      <c r="AQ87" s="69" t="s">
        <v>630</v>
      </c>
      <c r="AR87" s="69" t="s">
        <v>663</v>
      </c>
      <c r="AS87" s="69" t="s">
        <v>637</v>
      </c>
      <c r="AT87" s="69" t="s">
        <v>638</v>
      </c>
      <c r="AU87" s="69" t="s">
        <v>672</v>
      </c>
      <c r="AV87" s="69" t="s">
        <v>664</v>
      </c>
      <c r="AW87" s="69" t="s">
        <v>665</v>
      </c>
      <c r="AX87" s="69" t="s">
        <v>672</v>
      </c>
      <c r="AY87" s="69" t="s">
        <v>640</v>
      </c>
      <c r="AZ87" s="69" t="s">
        <v>641</v>
      </c>
      <c r="BA87" s="69" t="s">
        <v>672</v>
      </c>
      <c r="BB87" s="69" t="s">
        <v>666</v>
      </c>
      <c r="BC87" s="69" t="s">
        <v>667</v>
      </c>
      <c r="BD87" s="69" t="s">
        <v>672</v>
      </c>
      <c r="BE87" s="69" t="s">
        <v>642</v>
      </c>
      <c r="BF87" s="69" t="s">
        <v>643</v>
      </c>
      <c r="BG87" s="69" t="s">
        <v>672</v>
      </c>
      <c r="BH87" s="69" t="s">
        <v>669</v>
      </c>
      <c r="BI87" s="69" t="s">
        <v>668</v>
      </c>
      <c r="BJ87" s="69" t="s">
        <v>672</v>
      </c>
      <c r="BK87" s="69" t="s">
        <v>644</v>
      </c>
      <c r="BL87" s="69" t="s">
        <v>645</v>
      </c>
      <c r="BM87" s="69" t="s">
        <v>672</v>
      </c>
      <c r="BN87" s="69" t="s">
        <v>670</v>
      </c>
      <c r="BO87" s="69" t="s">
        <v>671</v>
      </c>
      <c r="BP87" s="69" t="s">
        <v>672</v>
      </c>
      <c r="BQ87" s="69" t="s">
        <v>646</v>
      </c>
      <c r="BR87" s="16" t="str">
        <f t="shared" si="1"/>
        <v>{ "uniqueNo" : 81, "actionId" : 16, "actionName" : "FRYER SERVE", "burnerNo" : 3,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12, 13], "burner3parllelActionsWithLimitations" : { "actionIds" : []}, "burner3excludedActions" : [1, 2, 6, 7, 8, 10, 11, 14, 15, 16, 17], "burner3excludedActionsWithLimitations" : { "actionIds" : []}, "burner4ParllelActions" : [3, 4, 5, 9, 12, 13], "burner4parllelActionsWithLimitations" : { "actionIds" : []}, "burner4excludedActions" : [1, 2, 6, 7, 8, 10, 11, 14, 15, 17], "burner4excludedActionsWithLimitations" : { "actionIds" : []} }</v>
      </c>
    </row>
    <row r="88" spans="1:70" s="80" customFormat="1">
      <c r="A88" s="59"/>
      <c r="B88" s="59"/>
      <c r="C88" s="59"/>
      <c r="D88" s="60"/>
      <c r="E88" s="60"/>
      <c r="F88" s="59"/>
      <c r="G88" s="60"/>
      <c r="H88" s="60"/>
      <c r="I88" s="60"/>
      <c r="J88" s="59"/>
      <c r="K88" s="59"/>
      <c r="L88" s="68"/>
      <c r="M88" s="321" t="s">
        <v>600</v>
      </c>
      <c r="N88" s="322"/>
      <c r="O88" s="322"/>
      <c r="P88" s="322"/>
      <c r="Q88" s="322"/>
      <c r="R88" s="323"/>
      <c r="S88" s="66"/>
      <c r="T88" s="318" t="s">
        <v>602</v>
      </c>
      <c r="U88" s="319"/>
      <c r="V88" s="319"/>
      <c r="W88" s="319"/>
      <c r="X88" s="319"/>
      <c r="Y88" s="320"/>
      <c r="Z88" s="66"/>
      <c r="AA88" s="324" t="s">
        <v>596</v>
      </c>
      <c r="AB88" s="325"/>
      <c r="AC88" s="325"/>
      <c r="AD88" s="325"/>
      <c r="AE88" s="325"/>
      <c r="AF88" s="326"/>
      <c r="AG88" s="66"/>
      <c r="AH88" s="318" t="s">
        <v>594</v>
      </c>
      <c r="AI88" s="319"/>
      <c r="AJ88" s="319"/>
      <c r="AK88" s="319"/>
      <c r="AL88" s="319"/>
      <c r="AM88" s="320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  <c r="BJ88" s="79"/>
      <c r="BK88" s="79"/>
      <c r="BL88" s="79"/>
      <c r="BM88" s="79"/>
      <c r="BN88" s="79"/>
      <c r="BO88" s="79"/>
      <c r="BP88" s="79"/>
      <c r="BQ88" s="79"/>
    </row>
    <row r="89" spans="1:70">
      <c r="A89" s="33">
        <v>82</v>
      </c>
      <c r="B89" s="33">
        <v>3</v>
      </c>
      <c r="C89" s="33" t="s">
        <v>481</v>
      </c>
      <c r="D89" s="71">
        <v>4</v>
      </c>
      <c r="E89" s="71">
        <v>1</v>
      </c>
      <c r="F89" s="33" t="s">
        <v>523</v>
      </c>
      <c r="G89" s="332">
        <v>4</v>
      </c>
      <c r="H89" s="34" t="s">
        <v>524</v>
      </c>
      <c r="I89" s="34" t="s">
        <v>607</v>
      </c>
      <c r="J89" s="34" t="s">
        <v>524</v>
      </c>
      <c r="K89" s="34" t="s">
        <v>55</v>
      </c>
      <c r="L89" s="316"/>
      <c r="M89" s="33" t="s">
        <v>525</v>
      </c>
      <c r="N89" s="33" t="s">
        <v>632</v>
      </c>
      <c r="O89" s="33" t="s">
        <v>654</v>
      </c>
      <c r="P89" s="33"/>
      <c r="Q89" s="33" t="s">
        <v>632</v>
      </c>
      <c r="R89" s="33" t="s">
        <v>653</v>
      </c>
      <c r="S89" s="66"/>
      <c r="T89" s="33" t="s">
        <v>525</v>
      </c>
      <c r="U89" s="33" t="s">
        <v>632</v>
      </c>
      <c r="V89" s="33" t="s">
        <v>654</v>
      </c>
      <c r="W89" s="33"/>
      <c r="X89" s="33" t="s">
        <v>632</v>
      </c>
      <c r="Y89" s="33" t="s">
        <v>653</v>
      </c>
      <c r="Z89" s="66"/>
      <c r="AA89" s="33" t="s">
        <v>525</v>
      </c>
      <c r="AB89" s="33" t="s">
        <v>632</v>
      </c>
      <c r="AC89" s="33" t="s">
        <v>654</v>
      </c>
      <c r="AD89" s="33"/>
      <c r="AE89" s="33" t="s">
        <v>632</v>
      </c>
      <c r="AF89" s="33" t="s">
        <v>653</v>
      </c>
      <c r="AG89" s="66"/>
      <c r="AH89" s="33" t="s">
        <v>525</v>
      </c>
      <c r="AI89" s="33" t="s">
        <v>632</v>
      </c>
      <c r="AJ89" s="33" t="s">
        <v>654</v>
      </c>
      <c r="AK89" s="33"/>
      <c r="AL89" s="33" t="s">
        <v>632</v>
      </c>
      <c r="AM89" s="33" t="s">
        <v>653</v>
      </c>
      <c r="AN89" s="69" t="s">
        <v>662</v>
      </c>
      <c r="AO89" s="69" t="s">
        <v>465</v>
      </c>
      <c r="AP89" s="69" t="s">
        <v>447</v>
      </c>
      <c r="AQ89" s="69" t="s">
        <v>630</v>
      </c>
      <c r="AR89" s="69" t="s">
        <v>663</v>
      </c>
      <c r="AS89" s="69" t="s">
        <v>637</v>
      </c>
      <c r="AT89" s="69" t="s">
        <v>638</v>
      </c>
      <c r="AU89" s="69" t="s">
        <v>639</v>
      </c>
      <c r="AV89" s="69" t="s">
        <v>664</v>
      </c>
      <c r="AW89" s="69" t="s">
        <v>665</v>
      </c>
      <c r="AX89" s="69" t="s">
        <v>639</v>
      </c>
      <c r="AY89" s="69" t="s">
        <v>640</v>
      </c>
      <c r="AZ89" s="69" t="s">
        <v>641</v>
      </c>
      <c r="BA89" s="69" t="s">
        <v>639</v>
      </c>
      <c r="BB89" s="69" t="s">
        <v>666</v>
      </c>
      <c r="BC89" s="69" t="s">
        <v>667</v>
      </c>
      <c r="BD89" s="69" t="s">
        <v>639</v>
      </c>
      <c r="BE89" s="69" t="s">
        <v>642</v>
      </c>
      <c r="BF89" s="69" t="s">
        <v>643</v>
      </c>
      <c r="BG89" s="69" t="s">
        <v>639</v>
      </c>
      <c r="BH89" s="69" t="s">
        <v>669</v>
      </c>
      <c r="BI89" s="69" t="s">
        <v>668</v>
      </c>
      <c r="BJ89" s="69" t="s">
        <v>639</v>
      </c>
      <c r="BK89" s="69" t="s">
        <v>644</v>
      </c>
      <c r="BL89" s="69" t="s">
        <v>645</v>
      </c>
      <c r="BM89" s="69" t="s">
        <v>639</v>
      </c>
      <c r="BN89" s="69" t="s">
        <v>670</v>
      </c>
      <c r="BO89" s="69" t="s">
        <v>671</v>
      </c>
      <c r="BP89" s="69" t="s">
        <v>639</v>
      </c>
      <c r="BQ89" s="69" t="s">
        <v>646</v>
      </c>
      <c r="BR89" s="16" t="str">
        <f t="shared" si="1"/>
        <v>{ "uniqueNo" : 82, "actionId" : 3, "actionName" : "VEGG COLLECTION", "burnerNo" : 4, "rackOrLiquid" : 1, "burner1ParllelActions" : [1, 2, 4, 5, 7, 8, 9, 10, 11, 12, 13, 14, 15, 16, 17], "burner1parllelActionsWithLimitations" : { "actionIds" : [3, 6],"VEGG COLLECTION" : [17, 18, 19, 20, 21, 22, 23, 24, 25, 26, 27, 28, 29, 30, 31, 32], "VEGG PICKUP" : [17, 18, 19, 20, 21, 22, 23, 24, 25, 26, 27, 28, 29, 30, 31, 32]}, "burner1excludedActions" : [], "burner1excludedActionsWithLimitations" : { "actionIds" : [3, 6],"VEGG COLLECTION" : [1, 2, 3, 4, 5, 6, 7, 8, 9, 10, 11, 12, 13, 14, 15, 16], "VEGG PICKUP" : [1, 2, 3, 4, 5, 6, 7, 8, 9, 10, 11, 12, 13, 14, 15, 16]}, "burner2ParllelActions" : [1, 2, 4, 5, 7, 8, 9, 10, 11, 12, 13, 14, 15, 16, 17], "burner2parllelActionsWithLimitations" : { "actionIds" : [3, 6],"VEGG COLLECTION" : [17, 18, 19, 20, 21, 22, 23, 24, 25, 26, 27, 28, 29, 30, 31, 32], "VEGG PICKUP" : [17, 18, 19, 20, 21, 22, 23, 24, 25, 26, 27, 28, 29, 30, 31, 32]}, "burner2excludedActions" : [], "burner2excludedActionsWithLimitations" : { "actionIds" : [3, 6],"VEGG COLLECTION" : [1, 2, 3, 4, 5, 6, 7, 8, 9, 10, 11, 12, 13, 14, 15, 16], "VEGG PICKUP" : [1, 2, 3, 4, 5, 6, 7, 8, 9, 10, 11, 12, 13, 14, 15, 16]}, "burner3ParllelActions" : [1, 2, 4, 5, 7, 8, 9, 10, 11, 12, 13, 14, 15, 16, 17], "burner3parllelActionsWithLimitations" : { "actionIds" : [3, 6],"VEGG COLLECTION" : [17, 18, 19, 20, 21, 22, 23, 24, 25, 26, 27, 28, 29, 30, 31, 32], "VEGG PICKUP" : [17, 18, 19, 20, 21, 22, 23, 24, 25, 26, 27, 28, 29, 30, 31, 32]}, "burner3excludedActions" : [], "burner3excludedActionsWithLimitations" : { "actionIds" : [3, 6],"VEGG COLLECTION" : [1, 2, 3, 4, 5, 6, 7, 8, 9, 10, 11, 12, 13, 14, 15, 16], "VEGG PICKUP" : [1, 2, 3, 4, 5, 6, 7, 8, 9, 10, 11, 12, 13, 14, 15, 16]}, "burner4ParllelActions" : [1, 2, 4, 5, 7, 8, 9, 10, 11, 12, 13, 14, 15, 16, 17], "burner4parllelActionsWithLimitations" : { "actionIds" : [3, 6],"VEGG COLLECTION" : [17, 18, 19, 20, 21, 22, 23, 24, 25, 26, 27, 28, 29, 30, 31, 32], "VEGG PICKUP" : [17, 18, 19, 20, 21, 22, 23, 24, 25, 26, 27, 28, 29, 30, 31, 32]}, "burner4excludedActions" : [], "burner4excludedActionsWithLimitations" : { "actionIds" : [3, 6],"VEGG COLLECTION" : [1, 2, 3, 4, 5, 6, 7, 8, 9, 10, 11, 12, 13, 14, 15, 16], "VEGG PICKUP" : [1, 2, 3, 4, 5, 6, 7, 8, 9, 10, 11, 12, 13, 14, 15, 16]} }</v>
      </c>
    </row>
    <row r="90" spans="1:70">
      <c r="A90" s="33">
        <v>83</v>
      </c>
      <c r="B90" s="33">
        <v>3</v>
      </c>
      <c r="C90" s="33" t="s">
        <v>481</v>
      </c>
      <c r="D90" s="71">
        <v>4</v>
      </c>
      <c r="E90" s="71">
        <v>2</v>
      </c>
      <c r="F90" s="33" t="s">
        <v>523</v>
      </c>
      <c r="G90" s="332"/>
      <c r="H90" s="34" t="s">
        <v>524</v>
      </c>
      <c r="I90" s="34" t="s">
        <v>608</v>
      </c>
      <c r="J90" s="34" t="s">
        <v>55</v>
      </c>
      <c r="K90" s="34" t="s">
        <v>524</v>
      </c>
      <c r="L90" s="316"/>
      <c r="M90" s="33" t="s">
        <v>525</v>
      </c>
      <c r="N90" s="33" t="s">
        <v>632</v>
      </c>
      <c r="O90" s="33" t="s">
        <v>653</v>
      </c>
      <c r="P90" s="33"/>
      <c r="Q90" s="33" t="s">
        <v>632</v>
      </c>
      <c r="R90" s="33" t="s">
        <v>654</v>
      </c>
      <c r="S90" s="66"/>
      <c r="T90" s="33" t="s">
        <v>525</v>
      </c>
      <c r="U90" s="33" t="s">
        <v>632</v>
      </c>
      <c r="V90" s="33" t="s">
        <v>653</v>
      </c>
      <c r="W90" s="33"/>
      <c r="X90" s="33" t="s">
        <v>632</v>
      </c>
      <c r="Y90" s="33" t="s">
        <v>654</v>
      </c>
      <c r="Z90" s="66"/>
      <c r="AA90" s="33" t="s">
        <v>525</v>
      </c>
      <c r="AB90" s="33" t="s">
        <v>632</v>
      </c>
      <c r="AC90" s="33" t="s">
        <v>653</v>
      </c>
      <c r="AD90" s="33"/>
      <c r="AE90" s="33" t="s">
        <v>632</v>
      </c>
      <c r="AF90" s="33" t="s">
        <v>654</v>
      </c>
      <c r="AG90" s="66"/>
      <c r="AH90" s="33" t="s">
        <v>525</v>
      </c>
      <c r="AI90" s="33" t="s">
        <v>632</v>
      </c>
      <c r="AJ90" s="33" t="s">
        <v>653</v>
      </c>
      <c r="AK90" s="33"/>
      <c r="AL90" s="33" t="s">
        <v>632</v>
      </c>
      <c r="AM90" s="33" t="s">
        <v>654</v>
      </c>
      <c r="AN90" s="69" t="s">
        <v>662</v>
      </c>
      <c r="AO90" s="69" t="s">
        <v>465</v>
      </c>
      <c r="AP90" s="69" t="s">
        <v>447</v>
      </c>
      <c r="AQ90" s="69" t="s">
        <v>630</v>
      </c>
      <c r="AR90" s="69" t="s">
        <v>663</v>
      </c>
      <c r="AS90" s="69" t="s">
        <v>637</v>
      </c>
      <c r="AT90" s="69" t="s">
        <v>638</v>
      </c>
      <c r="AU90" s="69" t="s">
        <v>639</v>
      </c>
      <c r="AV90" s="69" t="s">
        <v>664</v>
      </c>
      <c r="AW90" s="69" t="s">
        <v>665</v>
      </c>
      <c r="AX90" s="69" t="s">
        <v>639</v>
      </c>
      <c r="AY90" s="69" t="s">
        <v>640</v>
      </c>
      <c r="AZ90" s="69" t="s">
        <v>641</v>
      </c>
      <c r="BA90" s="69" t="s">
        <v>639</v>
      </c>
      <c r="BB90" s="69" t="s">
        <v>666</v>
      </c>
      <c r="BC90" s="69" t="s">
        <v>667</v>
      </c>
      <c r="BD90" s="69" t="s">
        <v>639</v>
      </c>
      <c r="BE90" s="69" t="s">
        <v>642</v>
      </c>
      <c r="BF90" s="69" t="s">
        <v>643</v>
      </c>
      <c r="BG90" s="69" t="s">
        <v>639</v>
      </c>
      <c r="BH90" s="69" t="s">
        <v>669</v>
      </c>
      <c r="BI90" s="69" t="s">
        <v>668</v>
      </c>
      <c r="BJ90" s="69" t="s">
        <v>639</v>
      </c>
      <c r="BK90" s="69" t="s">
        <v>644</v>
      </c>
      <c r="BL90" s="69" t="s">
        <v>645</v>
      </c>
      <c r="BM90" s="69" t="s">
        <v>639</v>
      </c>
      <c r="BN90" s="69" t="s">
        <v>670</v>
      </c>
      <c r="BO90" s="69" t="s">
        <v>671</v>
      </c>
      <c r="BP90" s="69" t="s">
        <v>639</v>
      </c>
      <c r="BQ90" s="69" t="s">
        <v>646</v>
      </c>
      <c r="BR90" s="16" t="str">
        <f t="shared" si="1"/>
        <v>{ "uniqueNo" : 83, "actionId" : 3, "actionName" : "VEGG COLLECTION", "burnerNo" : 4, "rackOrLiquid" : 2, "burner1ParllelActions" : [1, 2, 4, 5, 7, 8, 9, 10, 11, 12, 13, 14, 15, 16, 17], "burner1parllelActionsWithLimitations" : { "actionIds" : [3, 6],"VEGG COLLECTION" : [1, 2, 3, 4, 5, 6, 7, 8, 9, 10, 11, 12, 13, 14, 15, 16], "VEGG PICKUP" : [1, 2, 3, 4, 5, 6, 7, 8, 9, 10, 11, 12, 13, 14, 15, 16]}, "burner1excludedActions" : [], "burner1excludedActionsWithLimitations" : { "actionIds" : [3, 6],"VEGG COLLECTION" : [17, 18, 19, 20, 21, 22, 23, 24, 25, 26, 27, 28, 29, 30, 31, 32], "VEGG PICKUP" : [17, 18, 19, 20, 21, 22, 23, 24, 25, 26, 27, 28, 29, 30, 31, 32]}, "burner2ParllelActions" : [1, 2, 4, 5, 7, 8, 9, 10, 11, 12, 13, 14, 15, 16, 17], "burner2parllelActionsWithLimitations" : { "actionIds" : [3, 6],"VEGG COLLECTION" : [1, 2, 3, 4, 5, 6, 7, 8, 9, 10, 11, 12, 13, 14, 15, 16], "VEGG PICKUP" : [1, 2, 3, 4, 5, 6, 7, 8, 9, 10, 11, 12, 13, 14, 15, 16]}, "burner2excludedActions" : [], "burner2excludedActionsWithLimitations" : { "actionIds" : [3, 6],"VEGG COLLECTION" : [17, 18, 19, 20, 21, 22, 23, 24, 25, 26, 27, 28, 29, 30, 31, 32], "VEGG PICKUP" : [17, 18, 19, 20, 21, 22, 23, 24, 25, 26, 27, 28, 29, 30, 31, 32]}, "burner3ParllelActions" : [1, 2, 4, 5, 7, 8, 9, 10, 11, 12, 13, 14, 15, 16, 17], "burner3parllelActionsWithLimitations" : { "actionIds" : [3, 6],"VEGG COLLECTION" : [1, 2, 3, 4, 5, 6, 7, 8, 9, 10, 11, 12, 13, 14, 15, 16], "VEGG PICKUP" : [1, 2, 3, 4, 5, 6, 7, 8, 9, 10, 11, 12, 13, 14, 15, 16]}, "burner3excludedActions" : [], "burner3excludedActionsWithLimitations" : { "actionIds" : [3, 6],"VEGG COLLECTION" : [17, 18, 19, 20, 21, 22, 23, 24, 25, 26, 27, 28, 29, 30, 31, 32], "VEGG PICKUP" : [17, 18, 19, 20, 21, 22, 23, 24, 25, 26, 27, 28, 29, 30, 31, 32]}, "burner4ParllelActions" : [1, 2, 4, 5, 7, 8, 9, 10, 11, 12, 13, 14, 15, 16, 17], "burner4parllelActionsWithLimitations" : { "actionIds" : [3, 6],"VEGG COLLECTION" : [1, 2, 3, 4, 5, 6, 7, 8, 9, 10, 11, 12, 13, 14, 15, 16], "VEGG PICKUP" : [1, 2, 3, 4, 5, 6, 7, 8, 9, 10, 11, 12, 13, 14, 15, 16]}, "burner4excludedActions" : [], "burner4excludedActionsWithLimitations" : { "actionIds" : [3, 6],"VEGG COLLECTION" : [17, 18, 19, 20, 21, 22, 23, 24, 25, 26, 27, 28, 29, 30, 31, 32], "VEGG PICKUP" : [17, 18, 19, 20, 21, 22, 23, 24, 25, 26, 27, 28, 29, 30, 31, 32]} }</v>
      </c>
    </row>
    <row r="91" spans="1:70">
      <c r="A91" s="33">
        <v>84</v>
      </c>
      <c r="B91" s="33">
        <v>4</v>
      </c>
      <c r="C91" s="33" t="s">
        <v>204</v>
      </c>
      <c r="D91" s="71">
        <v>4</v>
      </c>
      <c r="E91" s="71">
        <v>1</v>
      </c>
      <c r="F91" s="33" t="s">
        <v>528</v>
      </c>
      <c r="G91" s="332"/>
      <c r="H91" s="34" t="s">
        <v>524</v>
      </c>
      <c r="I91" s="34" t="s">
        <v>609</v>
      </c>
      <c r="J91" s="34" t="s">
        <v>524</v>
      </c>
      <c r="K91" s="34" t="s">
        <v>55</v>
      </c>
      <c r="L91" s="316"/>
      <c r="M91" s="33" t="s">
        <v>529</v>
      </c>
      <c r="N91" s="33" t="s">
        <v>634</v>
      </c>
      <c r="O91" s="33" t="s">
        <v>655</v>
      </c>
      <c r="P91" s="33"/>
      <c r="Q91" s="33" t="s">
        <v>634</v>
      </c>
      <c r="R91" s="33" t="s">
        <v>656</v>
      </c>
      <c r="S91" s="66"/>
      <c r="T91" s="33" t="s">
        <v>529</v>
      </c>
      <c r="U91" s="33" t="s">
        <v>634</v>
      </c>
      <c r="V91" s="33" t="s">
        <v>655</v>
      </c>
      <c r="W91" s="33"/>
      <c r="X91" s="33" t="s">
        <v>634</v>
      </c>
      <c r="Y91" s="33" t="s">
        <v>656</v>
      </c>
      <c r="Z91" s="66"/>
      <c r="AA91" s="33" t="s">
        <v>529</v>
      </c>
      <c r="AB91" s="33" t="s">
        <v>634</v>
      </c>
      <c r="AC91" s="33" t="s">
        <v>655</v>
      </c>
      <c r="AD91" s="33"/>
      <c r="AE91" s="33" t="s">
        <v>634</v>
      </c>
      <c r="AF91" s="33" t="s">
        <v>656</v>
      </c>
      <c r="AG91" s="66"/>
      <c r="AH91" s="33" t="s">
        <v>529</v>
      </c>
      <c r="AI91" s="33" t="s">
        <v>634</v>
      </c>
      <c r="AJ91" s="33" t="s">
        <v>655</v>
      </c>
      <c r="AK91" s="33"/>
      <c r="AL91" s="33" t="s">
        <v>634</v>
      </c>
      <c r="AM91" s="33" t="s">
        <v>656</v>
      </c>
      <c r="AN91" s="69" t="s">
        <v>662</v>
      </c>
      <c r="AO91" s="69" t="s">
        <v>465</v>
      </c>
      <c r="AP91" s="69" t="s">
        <v>447</v>
      </c>
      <c r="AQ91" s="69" t="s">
        <v>630</v>
      </c>
      <c r="AR91" s="69" t="s">
        <v>663</v>
      </c>
      <c r="AS91" s="69" t="s">
        <v>637</v>
      </c>
      <c r="AT91" s="69" t="s">
        <v>638</v>
      </c>
      <c r="AU91" s="69" t="s">
        <v>639</v>
      </c>
      <c r="AV91" s="69" t="s">
        <v>664</v>
      </c>
      <c r="AW91" s="69" t="s">
        <v>665</v>
      </c>
      <c r="AX91" s="69" t="s">
        <v>639</v>
      </c>
      <c r="AY91" s="69" t="s">
        <v>640</v>
      </c>
      <c r="AZ91" s="69" t="s">
        <v>641</v>
      </c>
      <c r="BA91" s="69" t="s">
        <v>639</v>
      </c>
      <c r="BB91" s="69" t="s">
        <v>666</v>
      </c>
      <c r="BC91" s="69" t="s">
        <v>667</v>
      </c>
      <c r="BD91" s="69" t="s">
        <v>639</v>
      </c>
      <c r="BE91" s="69" t="s">
        <v>642</v>
      </c>
      <c r="BF91" s="69" t="s">
        <v>643</v>
      </c>
      <c r="BG91" s="69" t="s">
        <v>639</v>
      </c>
      <c r="BH91" s="69" t="s">
        <v>669</v>
      </c>
      <c r="BI91" s="69" t="s">
        <v>668</v>
      </c>
      <c r="BJ91" s="69" t="s">
        <v>639</v>
      </c>
      <c r="BK91" s="69" t="s">
        <v>644</v>
      </c>
      <c r="BL91" s="69" t="s">
        <v>645</v>
      </c>
      <c r="BM91" s="69" t="s">
        <v>639</v>
      </c>
      <c r="BN91" s="69" t="s">
        <v>670</v>
      </c>
      <c r="BO91" s="69" t="s">
        <v>671</v>
      </c>
      <c r="BP91" s="69" t="s">
        <v>639</v>
      </c>
      <c r="BQ91" s="69" t="s">
        <v>646</v>
      </c>
      <c r="BR91" s="16" t="str">
        <f t="shared" si="1"/>
        <v>{ "uniqueNo" : 84, "actionId" : 4, "actionName" : "SPICE COLLECTION", "burnerNo" : 4, "rackOrLiquid" : 1, "burner1ParllelActions" : [1, 2, 3, 5, 6, 8, 9, 10, 11, 12, 13, 14, 15, 16, 17], "burner1parllelActionsWithLimitations" : { "actionIds" : [4, 7],"SPICE COLLECTION" : [17, 18, 19, 20, 21, 22, 23, 24, 25, 26, 27, 28, 29, 30, 31, 32], "SPICE PICKUP" : [17, 18, 19, 20, 21, 22, 23, 24, 25, 26, 27, 28, 29, 30, 31, 32]}, "burner1excludedActions" : [], "burner1excludedActionsWithLimitations" : { "actionIds" : [4, 7],"SPICE COLLECTION" : [1, 2, 3, 4, 5, 6, 7, 8, 9, 10, 11, 12, 13, 14, 15, 16], "SPICE PICKUP" : [1, 2, 3, 4, 5, 6, 7, 8, 9, 10, 11, 12, 13, 14, 15, 16]}, "burner2ParllelActions" : [1, 2, 3, 5, 6, 8, 9, 10, 11, 12, 13, 14, 15, 16, 17], "burner2parllelActionsWithLimitations" : { "actionIds" : [4, 7],"SPICE COLLECTION" : [17, 18, 19, 20, 21, 22, 23, 24, 25, 26, 27, 28, 29, 30, 31, 32], "SPICE PICKUP" : [17, 18, 19, 20, 21, 22, 23, 24, 25, 26, 27, 28, 29, 30, 31, 32]}, "burner2excludedActions" : [], "burner2excludedActionsWithLimitations" : { "actionIds" : [4, 7],"SPICE COLLECTION" : [1, 2, 3, 4, 5, 6, 7, 8, 9, 10, 11, 12, 13, 14, 15, 16], "SPICE PICKUP" : [1, 2, 3, 4, 5, 6, 7, 8, 9, 10, 11, 12, 13, 14, 15, 16]}, "burner3ParllelActions" : [1, 2, 3, 5, 6, 8, 9, 10, 11, 12, 13, 14, 15, 16, 17], "burner3parllelActionsWithLimitations" : { "actionIds" : [4, 7],"SPICE COLLECTION" : [17, 18, 19, 20, 21, 22, 23, 24, 25, 26, 27, 28, 29, 30, 31, 32], "SPICE PICKUP" : [17, 18, 19, 20, 21, 22, 23, 24, 25, 26, 27, 28, 29, 30, 31, 32]}, "burner3excludedActions" : [], "burner3excludedActionsWithLimitations" : { "actionIds" : [4, 7],"SPICE COLLECTION" : [1, 2, 3, 4, 5, 6, 7, 8, 9, 10, 11, 12, 13, 14, 15, 16], "SPICE PICKUP" : [1, 2, 3, 4, 5, 6, 7, 8, 9, 10, 11, 12, 13, 14, 15, 16]}, "burner4ParllelActions" : [1, 2, 3, 5, 6, 8, 9, 10, 11, 12, 13, 14, 15, 16, 17], "burner4parllelActionsWithLimitations" : { "actionIds" : [4, 7],"SPICE COLLECTION" : [17, 18, 19, 20, 21, 22, 23, 24, 25, 26, 27, 28, 29, 30, 31, 32], "SPICE PICKUP" : [17, 18, 19, 20, 21, 22, 23, 24, 25, 26, 27, 28, 29, 30, 31, 32]}, "burner4excludedActions" : [], "burner4excludedActionsWithLimitations" : { "actionIds" : [4, 7],"SPICE COLLECTION" : [1, 2, 3, 4, 5, 6, 7, 8, 9, 10, 11, 12, 13, 14, 15, 16], "SPICE PICKUP" : [1, 2, 3, 4, 5, 6, 7, 8, 9, 10, 11, 12, 13, 14, 15, 16]} }</v>
      </c>
    </row>
    <row r="92" spans="1:70">
      <c r="A92" s="33">
        <v>85</v>
      </c>
      <c r="B92" s="33">
        <v>4</v>
      </c>
      <c r="C92" s="33" t="s">
        <v>204</v>
      </c>
      <c r="D92" s="71">
        <v>4</v>
      </c>
      <c r="E92" s="71">
        <v>2</v>
      </c>
      <c r="F92" s="33" t="s">
        <v>528</v>
      </c>
      <c r="G92" s="332"/>
      <c r="H92" s="34" t="s">
        <v>524</v>
      </c>
      <c r="I92" s="34" t="s">
        <v>610</v>
      </c>
      <c r="J92" s="34" t="s">
        <v>55</v>
      </c>
      <c r="K92" s="34" t="s">
        <v>524</v>
      </c>
      <c r="L92" s="316"/>
      <c r="M92" s="33" t="s">
        <v>529</v>
      </c>
      <c r="N92" s="33" t="s">
        <v>634</v>
      </c>
      <c r="O92" s="33" t="s">
        <v>656</v>
      </c>
      <c r="P92" s="33"/>
      <c r="Q92" s="33" t="s">
        <v>634</v>
      </c>
      <c r="R92" s="33" t="s">
        <v>655</v>
      </c>
      <c r="S92" s="66"/>
      <c r="T92" s="33" t="s">
        <v>529</v>
      </c>
      <c r="U92" s="33" t="s">
        <v>634</v>
      </c>
      <c r="V92" s="33" t="s">
        <v>656</v>
      </c>
      <c r="W92" s="33"/>
      <c r="X92" s="33" t="s">
        <v>634</v>
      </c>
      <c r="Y92" s="33" t="s">
        <v>655</v>
      </c>
      <c r="Z92" s="66"/>
      <c r="AA92" s="33" t="s">
        <v>529</v>
      </c>
      <c r="AB92" s="33" t="s">
        <v>634</v>
      </c>
      <c r="AC92" s="33" t="s">
        <v>656</v>
      </c>
      <c r="AD92" s="33"/>
      <c r="AE92" s="33" t="s">
        <v>634</v>
      </c>
      <c r="AF92" s="33" t="s">
        <v>655</v>
      </c>
      <c r="AG92" s="66"/>
      <c r="AH92" s="33" t="s">
        <v>529</v>
      </c>
      <c r="AI92" s="33" t="s">
        <v>634</v>
      </c>
      <c r="AJ92" s="33" t="s">
        <v>656</v>
      </c>
      <c r="AK92" s="33"/>
      <c r="AL92" s="33" t="s">
        <v>634</v>
      </c>
      <c r="AM92" s="33" t="s">
        <v>655</v>
      </c>
      <c r="AN92" s="69" t="s">
        <v>662</v>
      </c>
      <c r="AO92" s="69" t="s">
        <v>465</v>
      </c>
      <c r="AP92" s="69" t="s">
        <v>447</v>
      </c>
      <c r="AQ92" s="69" t="s">
        <v>630</v>
      </c>
      <c r="AR92" s="69" t="s">
        <v>663</v>
      </c>
      <c r="AS92" s="69" t="s">
        <v>637</v>
      </c>
      <c r="AT92" s="69" t="s">
        <v>638</v>
      </c>
      <c r="AU92" s="69" t="s">
        <v>639</v>
      </c>
      <c r="AV92" s="69" t="s">
        <v>664</v>
      </c>
      <c r="AW92" s="69" t="s">
        <v>665</v>
      </c>
      <c r="AX92" s="69" t="s">
        <v>639</v>
      </c>
      <c r="AY92" s="69" t="s">
        <v>640</v>
      </c>
      <c r="AZ92" s="69" t="s">
        <v>641</v>
      </c>
      <c r="BA92" s="69" t="s">
        <v>639</v>
      </c>
      <c r="BB92" s="69" t="s">
        <v>666</v>
      </c>
      <c r="BC92" s="69" t="s">
        <v>667</v>
      </c>
      <c r="BD92" s="69" t="s">
        <v>639</v>
      </c>
      <c r="BE92" s="69" t="s">
        <v>642</v>
      </c>
      <c r="BF92" s="69" t="s">
        <v>643</v>
      </c>
      <c r="BG92" s="69" t="s">
        <v>639</v>
      </c>
      <c r="BH92" s="69" t="s">
        <v>669</v>
      </c>
      <c r="BI92" s="69" t="s">
        <v>668</v>
      </c>
      <c r="BJ92" s="69" t="s">
        <v>639</v>
      </c>
      <c r="BK92" s="69" t="s">
        <v>644</v>
      </c>
      <c r="BL92" s="69" t="s">
        <v>645</v>
      </c>
      <c r="BM92" s="69" t="s">
        <v>639</v>
      </c>
      <c r="BN92" s="69" t="s">
        <v>670</v>
      </c>
      <c r="BO92" s="69" t="s">
        <v>671</v>
      </c>
      <c r="BP92" s="69" t="s">
        <v>639</v>
      </c>
      <c r="BQ92" s="69" t="s">
        <v>646</v>
      </c>
      <c r="BR92" s="16" t="str">
        <f t="shared" si="1"/>
        <v>{ "uniqueNo" : 85, "actionId" : 4, "actionName" : "SPICE COLLECTION", "burnerNo" : 4, "rackOrLiquid" : 2, "burner1ParllelActions" : [1, 2, 3, 5, 6, 8, 9, 10, 11, 12, 13, 14, 15, 16, 17], "burner1parllelActionsWithLimitations" : { "actionIds" : [4, 7],"SPICE COLLECTION" : [1, 2, 3, 4, 5, 6, 7, 8, 9, 10, 11, 12, 13, 14, 15, 16], "SPICE PICKUP" : [1, 2, 3, 4, 5, 6, 7, 8, 9, 10, 11, 12, 13, 14, 15, 16]}, "burner1excludedActions" : [], "burner1excludedActionsWithLimitations" : { "actionIds" : [4, 7],"SPICE COLLECTION" : [17, 18, 19, 20, 21, 22, 23, 24, 25, 26, 27, 28, 29, 30, 31, 32], "SPICE PICKUP" : [17, 18, 19, 20, 21, 22, 23, 24, 25, 26, 27, 28, 29, 30, 31, 32]}, "burner2ParllelActions" : [1, 2, 3, 5, 6, 8, 9, 10, 11, 12, 13, 14, 15, 16, 17], "burner2parllelActionsWithLimitations" : { "actionIds" : [4, 7],"SPICE COLLECTION" : [1, 2, 3, 4, 5, 6, 7, 8, 9, 10, 11, 12, 13, 14, 15, 16], "SPICE PICKUP" : [1, 2, 3, 4, 5, 6, 7, 8, 9, 10, 11, 12, 13, 14, 15, 16]}, "burner2excludedActions" : [], "burner2excludedActionsWithLimitations" : { "actionIds" : [4, 7],"SPICE COLLECTION" : [17, 18, 19, 20, 21, 22, 23, 24, 25, 26, 27, 28, 29, 30, 31, 32], "SPICE PICKUP" : [17, 18, 19, 20, 21, 22, 23, 24, 25, 26, 27, 28, 29, 30, 31, 32]}, "burner3ParllelActions" : [1, 2, 3, 5, 6, 8, 9, 10, 11, 12, 13, 14, 15, 16, 17], "burner3parllelActionsWithLimitations" : { "actionIds" : [4, 7],"SPICE COLLECTION" : [1, 2, 3, 4, 5, 6, 7, 8, 9, 10, 11, 12, 13, 14, 15, 16], "SPICE PICKUP" : [1, 2, 3, 4, 5, 6, 7, 8, 9, 10, 11, 12, 13, 14, 15, 16]}, "burner3excludedActions" : [], "burner3excludedActionsWithLimitations" : { "actionIds" : [4, 7],"SPICE COLLECTION" : [17, 18, 19, 20, 21, 22, 23, 24, 25, 26, 27, 28, 29, 30, 31, 32], "SPICE PICKUP" : [17, 18, 19, 20, 21, 22, 23, 24, 25, 26, 27, 28, 29, 30, 31, 32]}, "burner4ParllelActions" : [1, 2, 3, 5, 6, 8, 9, 10, 11, 12, 13, 14, 15, 16, 17], "burner4parllelActionsWithLimitations" : { "actionIds" : [4, 7],"SPICE COLLECTION" : [1, 2, 3, 4, 5, 6, 7, 8, 9, 10, 11, 12, 13, 14, 15, 16], "SPICE PICKUP" : [1, 2, 3, 4, 5, 6, 7, 8, 9, 10, 11, 12, 13, 14, 15, 16]}, "burner4excludedActions" : [], "burner4excludedActionsWithLimitations" : { "actionIds" : [4, 7],"SPICE COLLECTION" : [17, 18, 19, 20, 21, 22, 23, 24, 25, 26, 27, 28, 29, 30, 31, 32], "SPICE PICKUP" : [17, 18, 19, 20, 21, 22, 23, 24, 25, 26, 27, 28, 29, 30, 31, 32]} }</v>
      </c>
    </row>
    <row r="93" spans="1:70">
      <c r="A93" s="33">
        <v>86</v>
      </c>
      <c r="B93" s="33">
        <v>5</v>
      </c>
      <c r="C93" s="33" t="s">
        <v>205</v>
      </c>
      <c r="D93" s="71">
        <v>4</v>
      </c>
      <c r="E93" s="71">
        <v>1</v>
      </c>
      <c r="F93" s="33" t="s">
        <v>532</v>
      </c>
      <c r="G93" s="332"/>
      <c r="H93" s="34" t="s">
        <v>524</v>
      </c>
      <c r="I93" s="34" t="s">
        <v>611</v>
      </c>
      <c r="J93" s="34" t="s">
        <v>524</v>
      </c>
      <c r="K93" s="34" t="s">
        <v>55</v>
      </c>
      <c r="L93" s="316"/>
      <c r="M93" s="33" t="s">
        <v>533</v>
      </c>
      <c r="N93" s="33" t="s">
        <v>635</v>
      </c>
      <c r="O93" s="33" t="s">
        <v>657</v>
      </c>
      <c r="P93" s="33"/>
      <c r="Q93" s="33" t="s">
        <v>635</v>
      </c>
      <c r="R93" s="33" t="s">
        <v>658</v>
      </c>
      <c r="S93" s="66"/>
      <c r="T93" s="33" t="s">
        <v>533</v>
      </c>
      <c r="U93" s="33" t="s">
        <v>635</v>
      </c>
      <c r="V93" s="33" t="s">
        <v>657</v>
      </c>
      <c r="W93" s="33"/>
      <c r="X93" s="33" t="s">
        <v>635</v>
      </c>
      <c r="Y93" s="33" t="s">
        <v>658</v>
      </c>
      <c r="Z93" s="66"/>
      <c r="AA93" s="33" t="s">
        <v>533</v>
      </c>
      <c r="AB93" s="33" t="s">
        <v>635</v>
      </c>
      <c r="AC93" s="33" t="s">
        <v>657</v>
      </c>
      <c r="AD93" s="33"/>
      <c r="AE93" s="33" t="s">
        <v>635</v>
      </c>
      <c r="AF93" s="33" t="s">
        <v>658</v>
      </c>
      <c r="AG93" s="66"/>
      <c r="AH93" s="33" t="s">
        <v>533</v>
      </c>
      <c r="AI93" s="33" t="s">
        <v>635</v>
      </c>
      <c r="AJ93" s="33" t="s">
        <v>657</v>
      </c>
      <c r="AK93" s="33"/>
      <c r="AL93" s="33" t="s">
        <v>635</v>
      </c>
      <c r="AM93" s="33" t="s">
        <v>658</v>
      </c>
      <c r="AN93" s="69" t="s">
        <v>662</v>
      </c>
      <c r="AO93" s="69" t="s">
        <v>465</v>
      </c>
      <c r="AP93" s="69" t="s">
        <v>447</v>
      </c>
      <c r="AQ93" s="69" t="s">
        <v>630</v>
      </c>
      <c r="AR93" s="69" t="s">
        <v>663</v>
      </c>
      <c r="AS93" s="69" t="s">
        <v>637</v>
      </c>
      <c r="AT93" s="69" t="s">
        <v>638</v>
      </c>
      <c r="AU93" s="69" t="s">
        <v>639</v>
      </c>
      <c r="AV93" s="69" t="s">
        <v>664</v>
      </c>
      <c r="AW93" s="69" t="s">
        <v>665</v>
      </c>
      <c r="AX93" s="69" t="s">
        <v>639</v>
      </c>
      <c r="AY93" s="69" t="s">
        <v>640</v>
      </c>
      <c r="AZ93" s="69" t="s">
        <v>641</v>
      </c>
      <c r="BA93" s="69" t="s">
        <v>639</v>
      </c>
      <c r="BB93" s="69" t="s">
        <v>666</v>
      </c>
      <c r="BC93" s="69" t="s">
        <v>667</v>
      </c>
      <c r="BD93" s="69" t="s">
        <v>639</v>
      </c>
      <c r="BE93" s="69" t="s">
        <v>642</v>
      </c>
      <c r="BF93" s="69" t="s">
        <v>643</v>
      </c>
      <c r="BG93" s="69" t="s">
        <v>639</v>
      </c>
      <c r="BH93" s="69" t="s">
        <v>669</v>
      </c>
      <c r="BI93" s="69" t="s">
        <v>668</v>
      </c>
      <c r="BJ93" s="69" t="s">
        <v>639</v>
      </c>
      <c r="BK93" s="69" t="s">
        <v>644</v>
      </c>
      <c r="BL93" s="69" t="s">
        <v>645</v>
      </c>
      <c r="BM93" s="69" t="s">
        <v>639</v>
      </c>
      <c r="BN93" s="69" t="s">
        <v>670</v>
      </c>
      <c r="BO93" s="69" t="s">
        <v>671</v>
      </c>
      <c r="BP93" s="69" t="s">
        <v>639</v>
      </c>
      <c r="BQ93" s="69" t="s">
        <v>646</v>
      </c>
      <c r="BR93" s="16" t="str">
        <f t="shared" si="1"/>
        <v>{ "uniqueNo" : 86, "actionId" : 5, "actionName" : "MEAT COLLECTION", "burnerNo" : 4, "rackOrLiquid" : 1, "burner1ParllelActions" : [1, 2, 3, 4, 6, 7, 9, 10, 11, 12, 13, 14, 15, 16, 17], "burner1parllelActionsWithLimitations" : { "actionIds" : [5, 8],"MEAT COLLECTION" : [7, 8, 9, 10, 11, 12], "MEAT PICKUP" : [7, 8, 9, 10, 11, 12]}, "burner1excludedActions" : [], "burner1excludedActionsWithLimitations" : { "actionIds" : [5, 8],"MEAT COLLECTION" : [1, 2, 3, 4, 5, 6], "MEAT PICKUP" : [1, 2, 3, 4, 5, 6]}, "burner2ParllelActions" : [1, 2, 3, 4, 6, 7, 9, 10, 11, 12, 13, 14, 15, 16, 17], "burner2parllelActionsWithLimitations" : { "actionIds" : [5, 8],"MEAT COLLECTION" : [7, 8, 9, 10, 11, 12], "MEAT PICKUP" : [7, 8, 9, 10, 11, 12]}, "burner2excludedActions" : [], "burner2excludedActionsWithLimitations" : { "actionIds" : [5, 8],"MEAT COLLECTION" : [1, 2, 3, 4, 5, 6], "MEAT PICKUP" : [1, 2, 3, 4, 5, 6]}, "burner3ParllelActions" : [1, 2, 3, 4, 6, 7, 9, 10, 11, 12, 13, 14, 15, 16, 17], "burner3parllelActionsWithLimitations" : { "actionIds" : [5, 8],"MEAT COLLECTION" : [7, 8, 9, 10, 11, 12], "MEAT PICKUP" : [7, 8, 9, 10, 11, 12]}, "burner3excludedActions" : [], "burner3excludedActionsWithLimitations" : { "actionIds" : [5, 8],"MEAT COLLECTION" : [1, 2, 3, 4, 5, 6], "MEAT PICKUP" : [1, 2, 3, 4, 5, 6]}, "burner4ParllelActions" : [1, 2, 3, 4, 6, 7, 9, 10, 11, 12, 13, 14, 15, 16, 17], "burner4parllelActionsWithLimitations" : { "actionIds" : [5, 8],"MEAT COLLECTION" : [7, 8, 9, 10, 11, 12], "MEAT PICKUP" : [7, 8, 9, 10, 11, 12]}, "burner4excludedActions" : [], "burner4excludedActionsWithLimitations" : { "actionIds" : [5, 8],"MEAT COLLECTION" : [1, 2, 3, 4, 5, 6], "MEAT PICKUP" : [1, 2, 3, 4, 5, 6]} }</v>
      </c>
    </row>
    <row r="94" spans="1:70">
      <c r="A94" s="33">
        <v>87</v>
      </c>
      <c r="B94" s="33">
        <v>5</v>
      </c>
      <c r="C94" s="33" t="s">
        <v>205</v>
      </c>
      <c r="D94" s="71">
        <v>4</v>
      </c>
      <c r="E94" s="71">
        <v>2</v>
      </c>
      <c r="F94" s="33" t="s">
        <v>532</v>
      </c>
      <c r="G94" s="332"/>
      <c r="H94" s="34" t="s">
        <v>524</v>
      </c>
      <c r="I94" s="34" t="s">
        <v>612</v>
      </c>
      <c r="J94" s="34" t="s">
        <v>55</v>
      </c>
      <c r="K94" s="34" t="s">
        <v>524</v>
      </c>
      <c r="L94" s="316"/>
      <c r="M94" s="33" t="s">
        <v>533</v>
      </c>
      <c r="N94" s="33" t="s">
        <v>635</v>
      </c>
      <c r="O94" s="33" t="s">
        <v>658</v>
      </c>
      <c r="P94" s="33"/>
      <c r="Q94" s="33" t="s">
        <v>635</v>
      </c>
      <c r="R94" s="33" t="s">
        <v>657</v>
      </c>
      <c r="S94" s="66"/>
      <c r="T94" s="33" t="s">
        <v>533</v>
      </c>
      <c r="U94" s="33" t="s">
        <v>635</v>
      </c>
      <c r="V94" s="33" t="s">
        <v>658</v>
      </c>
      <c r="W94" s="33"/>
      <c r="X94" s="33" t="s">
        <v>635</v>
      </c>
      <c r="Y94" s="33" t="s">
        <v>657</v>
      </c>
      <c r="Z94" s="66"/>
      <c r="AA94" s="33" t="s">
        <v>533</v>
      </c>
      <c r="AB94" s="33" t="s">
        <v>635</v>
      </c>
      <c r="AC94" s="33" t="s">
        <v>658</v>
      </c>
      <c r="AD94" s="33"/>
      <c r="AE94" s="33" t="s">
        <v>635</v>
      </c>
      <c r="AF94" s="33" t="s">
        <v>657</v>
      </c>
      <c r="AG94" s="66"/>
      <c r="AH94" s="33" t="s">
        <v>533</v>
      </c>
      <c r="AI94" s="33" t="s">
        <v>635</v>
      </c>
      <c r="AJ94" s="33" t="s">
        <v>658</v>
      </c>
      <c r="AK94" s="33"/>
      <c r="AL94" s="33" t="s">
        <v>635</v>
      </c>
      <c r="AM94" s="33" t="s">
        <v>657</v>
      </c>
      <c r="AN94" s="69" t="s">
        <v>662</v>
      </c>
      <c r="AO94" s="69" t="s">
        <v>465</v>
      </c>
      <c r="AP94" s="69" t="s">
        <v>447</v>
      </c>
      <c r="AQ94" s="69" t="s">
        <v>630</v>
      </c>
      <c r="AR94" s="69" t="s">
        <v>663</v>
      </c>
      <c r="AS94" s="69" t="s">
        <v>637</v>
      </c>
      <c r="AT94" s="69" t="s">
        <v>638</v>
      </c>
      <c r="AU94" s="69" t="s">
        <v>639</v>
      </c>
      <c r="AV94" s="69" t="s">
        <v>664</v>
      </c>
      <c r="AW94" s="69" t="s">
        <v>665</v>
      </c>
      <c r="AX94" s="69" t="s">
        <v>639</v>
      </c>
      <c r="AY94" s="69" t="s">
        <v>640</v>
      </c>
      <c r="AZ94" s="69" t="s">
        <v>641</v>
      </c>
      <c r="BA94" s="69" t="s">
        <v>639</v>
      </c>
      <c r="BB94" s="69" t="s">
        <v>666</v>
      </c>
      <c r="BC94" s="69" t="s">
        <v>667</v>
      </c>
      <c r="BD94" s="69" t="s">
        <v>639</v>
      </c>
      <c r="BE94" s="69" t="s">
        <v>642</v>
      </c>
      <c r="BF94" s="69" t="s">
        <v>643</v>
      </c>
      <c r="BG94" s="69" t="s">
        <v>639</v>
      </c>
      <c r="BH94" s="69" t="s">
        <v>669</v>
      </c>
      <c r="BI94" s="69" t="s">
        <v>668</v>
      </c>
      <c r="BJ94" s="69" t="s">
        <v>639</v>
      </c>
      <c r="BK94" s="69" t="s">
        <v>644</v>
      </c>
      <c r="BL94" s="69" t="s">
        <v>645</v>
      </c>
      <c r="BM94" s="69" t="s">
        <v>639</v>
      </c>
      <c r="BN94" s="69" t="s">
        <v>670</v>
      </c>
      <c r="BO94" s="69" t="s">
        <v>671</v>
      </c>
      <c r="BP94" s="69" t="s">
        <v>639</v>
      </c>
      <c r="BQ94" s="69" t="s">
        <v>646</v>
      </c>
      <c r="BR94" s="16" t="str">
        <f t="shared" si="1"/>
        <v>{ "uniqueNo" : 87, "actionId" : 5, "actionName" : "MEAT COLLECTION", "burnerNo" : 4, "rackOrLiquid" : 2, "burner1ParllelActions" : [1, 2, 3, 4, 6, 7, 9, 10, 11, 12, 13, 14, 15, 16, 17], "burner1parllelActionsWithLimitations" : { "actionIds" : [5, 8],"MEAT COLLECTION" : [1, 2, 3, 4, 5, 6], "MEAT PICKUP" : [1, 2, 3, 4, 5, 6]}, "burner1excludedActions" : [], "burner1excludedActionsWithLimitations" : { "actionIds" : [5, 8],"MEAT COLLECTION" : [7, 8, 9, 10, 11, 12], "MEAT PICKUP" : [7, 8, 9, 10, 11, 12]}, "burner2ParllelActions" : [1, 2, 3, 4, 6, 7, 9, 10, 11, 12, 13, 14, 15, 16, 17], "burner2parllelActionsWithLimitations" : { "actionIds" : [5, 8],"MEAT COLLECTION" : [1, 2, 3, 4, 5, 6], "MEAT PICKUP" : [1, 2, 3, 4, 5, 6]}, "burner2excludedActions" : [], "burner2excludedActionsWithLimitations" : { "actionIds" : [5, 8],"MEAT COLLECTION" : [7, 8, 9, 10, 11, 12], "MEAT PICKUP" : [7, 8, 9, 10, 11, 12]}, "burner3ParllelActions" : [1, 2, 3, 4, 6, 7, 9, 10, 11, 12, 13, 14, 15, 16, 17], "burner3parllelActionsWithLimitations" : { "actionIds" : [5, 8],"MEAT COLLECTION" : [1, 2, 3, 4, 5, 6], "MEAT PICKUP" : [1, 2, 3, 4, 5, 6]}, "burner3excludedActions" : [], "burner3excludedActionsWithLimitations" : { "actionIds" : [5, 8],"MEAT COLLECTION" : [7, 8, 9, 10, 11, 12], "MEAT PICKUP" : [7, 8, 9, 10, 11, 12]}, "burner4ParllelActions" : [1, 2, 3, 4, 6, 7, 9, 10, 11, 12, 13, 14, 15, 16, 17], "burner4parllelActionsWithLimitations" : { "actionIds" : [5, 8],"MEAT COLLECTION" : [1, 2, 3, 4, 5, 6], "MEAT PICKUP" : [1, 2, 3, 4, 5, 6]}, "burner4excludedActions" : [], "burner4excludedActionsWithLimitations" : { "actionIds" : [5, 8],"MEAT COLLECTION" : [7, 8, 9, 10, 11, 12], "MEAT PICKUP" : [7, 8, 9, 10, 11, 12]} }</v>
      </c>
    </row>
    <row r="95" spans="1:70">
      <c r="A95" s="35">
        <v>88</v>
      </c>
      <c r="B95" s="35">
        <v>6</v>
      </c>
      <c r="C95" s="35" t="s">
        <v>626</v>
      </c>
      <c r="D95" s="36">
        <v>4</v>
      </c>
      <c r="E95" s="36">
        <v>1</v>
      </c>
      <c r="F95" s="35" t="s">
        <v>534</v>
      </c>
      <c r="G95" s="333">
        <v>4</v>
      </c>
      <c r="H95" s="36" t="s">
        <v>55</v>
      </c>
      <c r="I95" s="37" t="s">
        <v>607</v>
      </c>
      <c r="J95" s="37" t="s">
        <v>524</v>
      </c>
      <c r="K95" s="37" t="s">
        <v>55</v>
      </c>
      <c r="L95" s="316"/>
      <c r="M95" s="35" t="s">
        <v>525</v>
      </c>
      <c r="N95" s="35" t="s">
        <v>632</v>
      </c>
      <c r="O95" s="35" t="s">
        <v>654</v>
      </c>
      <c r="P95" s="35"/>
      <c r="Q95" s="35" t="s">
        <v>632</v>
      </c>
      <c r="R95" s="35" t="s">
        <v>653</v>
      </c>
      <c r="S95" s="66"/>
      <c r="T95" s="35" t="s">
        <v>525</v>
      </c>
      <c r="U95" s="35" t="s">
        <v>632</v>
      </c>
      <c r="V95" s="35" t="s">
        <v>654</v>
      </c>
      <c r="W95" s="35"/>
      <c r="X95" s="35" t="s">
        <v>632</v>
      </c>
      <c r="Y95" s="35" t="s">
        <v>653</v>
      </c>
      <c r="Z95" s="66"/>
      <c r="AA95" s="35" t="s">
        <v>537</v>
      </c>
      <c r="AB95" s="35">
        <v>3</v>
      </c>
      <c r="AC95" s="35" t="s">
        <v>647</v>
      </c>
      <c r="AD95" s="35" t="s">
        <v>563</v>
      </c>
      <c r="AE95" s="35">
        <v>3</v>
      </c>
      <c r="AF95" s="35" t="s">
        <v>648</v>
      </c>
      <c r="AG95" s="66"/>
      <c r="AH95" s="35" t="s">
        <v>556</v>
      </c>
      <c r="AI95" s="35">
        <v>3</v>
      </c>
      <c r="AJ95" s="35" t="s">
        <v>647</v>
      </c>
      <c r="AK95" s="35" t="s">
        <v>566</v>
      </c>
      <c r="AL95" s="35">
        <v>3</v>
      </c>
      <c r="AM95" s="35" t="s">
        <v>648</v>
      </c>
      <c r="AN95" s="69" t="s">
        <v>662</v>
      </c>
      <c r="AO95" s="69" t="s">
        <v>465</v>
      </c>
      <c r="AP95" s="69" t="s">
        <v>447</v>
      </c>
      <c r="AQ95" s="69" t="s">
        <v>630</v>
      </c>
      <c r="AR95" s="69" t="s">
        <v>663</v>
      </c>
      <c r="AS95" s="69" t="s">
        <v>637</v>
      </c>
      <c r="AT95" s="69" t="s">
        <v>638</v>
      </c>
      <c r="AU95" s="69" t="s">
        <v>639</v>
      </c>
      <c r="AV95" s="69" t="s">
        <v>664</v>
      </c>
      <c r="AW95" s="69" t="s">
        <v>665</v>
      </c>
      <c r="AX95" s="69" t="s">
        <v>639</v>
      </c>
      <c r="AY95" s="69" t="s">
        <v>640</v>
      </c>
      <c r="AZ95" s="69" t="s">
        <v>641</v>
      </c>
      <c r="BA95" s="69" t="s">
        <v>639</v>
      </c>
      <c r="BB95" s="69" t="s">
        <v>666</v>
      </c>
      <c r="BC95" s="69" t="s">
        <v>667</v>
      </c>
      <c r="BD95" s="69" t="s">
        <v>639</v>
      </c>
      <c r="BE95" s="69" t="s">
        <v>642</v>
      </c>
      <c r="BF95" s="69" t="s">
        <v>643</v>
      </c>
      <c r="BG95" s="69" t="s">
        <v>639</v>
      </c>
      <c r="BH95" s="69" t="s">
        <v>669</v>
      </c>
      <c r="BI95" s="69" t="s">
        <v>668</v>
      </c>
      <c r="BJ95" s="69" t="s">
        <v>639</v>
      </c>
      <c r="BK95" s="69" t="s">
        <v>644</v>
      </c>
      <c r="BL95" s="69" t="s">
        <v>645</v>
      </c>
      <c r="BM95" s="69" t="s">
        <v>639</v>
      </c>
      <c r="BN95" s="69" t="s">
        <v>670</v>
      </c>
      <c r="BO95" s="69" t="s">
        <v>671</v>
      </c>
      <c r="BP95" s="69" t="s">
        <v>639</v>
      </c>
      <c r="BQ95" s="69" t="s">
        <v>646</v>
      </c>
      <c r="BR95" s="16" t="str">
        <f t="shared" si="1"/>
        <v>{ "uniqueNo" : 88, "actionId" : 6, "actionName" : "VEGG PICKUP", "burnerNo" : 4, "rackOrLiquid" : 1, "burner1ParllelActions" : [1, 2, 4, 5, 7, 8, 9, 10, 11, 12, 13, 14, 15, 16, 17], "burner1parllelActionsWithLimitations" : { "actionIds" : [3, 6],"VEGG COLLECTION" : [17, 18, 19, 20, 21, 22, 23, 24, 25, 26, 27, 28, 29, 30, 31, 32], "VEGG PICKUP" : [17, 18, 19, 20, 21, 22, 23, 24, 25, 26, 27, 28, 29, 30, 31, 32]}, "burner1excludedActions" : [], "burner1excludedActionsWithLimitations" : { "actionIds" : [3, 6],"VEGG COLLECTION" : [1, 2, 3, 4, 5, 6, 7, 8, 9, 10, 11, 12, 13, 14, 15, 16], "VEGG PICKUP" : [1, 2, 3, 4, 5, 6, 7, 8, 9, 10, 11, 12, 13, 14, 15, 16]}, "burner2ParllelActions" : [1, 2, 4, 5, 7, 8, 9, 10, 11, 12, 13, 14, 15, 16, 17], "burner2parllelActionsWithLimitations" : { "actionIds" : [3, 6],"VEGG COLLECTION" : [17, 18, 19, 20, 21, 22, 23, 24, 25, 26, 27, 28, 29, 30, 31, 32], "VEGG PICKUP" : [17, 18, 19, 20, 21, 22, 23, 24, 25, 26, 27, 28, 29, 30, 31, 32]}, "burner2excludedActions" : [], "burner2excludedActionsWithLimitations" : { "actionIds" : [3, 6],"VEGG COLLECTION" : [1, 2, 3, 4, 5, 6, 7, 8, 9, 10, 11, 12, 13, 14, 15, 16], "VEGG PICKUP" : [1, 2, 3, 4, 5, 6, 7, 8, 9, 10, 11, 12, 13, 14, 15, 16]}, "burner3ParllelActions" : [4, 5, 9, 12, 13], "burner3parllelActionsWithLimitations" : { "actionIds" : [3],"VEGG COLLECTION" : [17, 18, 19, 20, 21, 22, 23, 24, 25, 26, 27, 28, 29, 30, 31, 32]}, "burner3excludedActions" : [1, 2, 6, 7, 8, 10, 11, 14, 15, 16, 17], "burner3excludedActionsWithLimitations" : { "actionIds" : [3],"VEGG COLLECTION" : [1, 2, 3, 4, 5, 6, 7, 8, 9, 10, 11, 12, 13, 14, 15, 16]}, "burner4ParllelActions" : [4, 5, 9, 13], "burner4parllelActionsWithLimitations" : { "actionIds" : [3],"VEGG COLLECTION" : [17, 18, 19, 20, 21, 22, 23, 24, 25, 26, 27, 28, 29, 30, 31, 32]}, "burner4excludedActions" : [1, 2, 7, 8, 10, 11, 12, 14, 15, 16, 17], "burner4excludedActionsWithLimitations" : { "actionIds" : [3],"VEGG COLLECTION" : [1, 2, 3, 4, 5, 6, 7, 8, 9, 10, 11, 12, 13, 14, 15, 16]} }</v>
      </c>
    </row>
    <row r="96" spans="1:70">
      <c r="A96" s="35">
        <v>89</v>
      </c>
      <c r="B96" s="35">
        <v>6</v>
      </c>
      <c r="C96" s="35" t="s">
        <v>626</v>
      </c>
      <c r="D96" s="36">
        <v>4</v>
      </c>
      <c r="E96" s="36">
        <v>2</v>
      </c>
      <c r="F96" s="35" t="s">
        <v>534</v>
      </c>
      <c r="G96" s="333"/>
      <c r="H96" s="36" t="s">
        <v>55</v>
      </c>
      <c r="I96" s="37" t="s">
        <v>608</v>
      </c>
      <c r="J96" s="37" t="s">
        <v>55</v>
      </c>
      <c r="K96" s="37" t="s">
        <v>524</v>
      </c>
      <c r="L96" s="316"/>
      <c r="M96" s="35" t="s">
        <v>525</v>
      </c>
      <c r="N96" s="35" t="s">
        <v>632</v>
      </c>
      <c r="O96" s="35" t="s">
        <v>653</v>
      </c>
      <c r="P96" s="35"/>
      <c r="Q96" s="35" t="s">
        <v>632</v>
      </c>
      <c r="R96" s="35" t="s">
        <v>654</v>
      </c>
      <c r="S96" s="66"/>
      <c r="T96" s="35" t="s">
        <v>525</v>
      </c>
      <c r="U96" s="35" t="s">
        <v>632</v>
      </c>
      <c r="V96" s="35" t="s">
        <v>653</v>
      </c>
      <c r="W96" s="35"/>
      <c r="X96" s="35" t="s">
        <v>632</v>
      </c>
      <c r="Y96" s="35" t="s">
        <v>654</v>
      </c>
      <c r="Z96" s="66"/>
      <c r="AA96" s="35" t="s">
        <v>537</v>
      </c>
      <c r="AB96" s="35">
        <v>3</v>
      </c>
      <c r="AC96" s="35" t="s">
        <v>648</v>
      </c>
      <c r="AD96" s="35" t="s">
        <v>563</v>
      </c>
      <c r="AE96" s="35">
        <v>3</v>
      </c>
      <c r="AF96" s="35" t="s">
        <v>647</v>
      </c>
      <c r="AG96" s="66"/>
      <c r="AH96" s="35" t="s">
        <v>556</v>
      </c>
      <c r="AI96" s="35">
        <v>3</v>
      </c>
      <c r="AJ96" s="35" t="s">
        <v>648</v>
      </c>
      <c r="AK96" s="35" t="s">
        <v>566</v>
      </c>
      <c r="AL96" s="35">
        <v>3</v>
      </c>
      <c r="AM96" s="35" t="s">
        <v>647</v>
      </c>
      <c r="AN96" s="69" t="s">
        <v>662</v>
      </c>
      <c r="AO96" s="69" t="s">
        <v>465</v>
      </c>
      <c r="AP96" s="69" t="s">
        <v>447</v>
      </c>
      <c r="AQ96" s="69" t="s">
        <v>630</v>
      </c>
      <c r="AR96" s="69" t="s">
        <v>663</v>
      </c>
      <c r="AS96" s="69" t="s">
        <v>637</v>
      </c>
      <c r="AT96" s="69" t="s">
        <v>638</v>
      </c>
      <c r="AU96" s="69" t="s">
        <v>639</v>
      </c>
      <c r="AV96" s="69" t="s">
        <v>664</v>
      </c>
      <c r="AW96" s="69" t="s">
        <v>665</v>
      </c>
      <c r="AX96" s="69" t="s">
        <v>639</v>
      </c>
      <c r="AY96" s="69" t="s">
        <v>640</v>
      </c>
      <c r="AZ96" s="69" t="s">
        <v>641</v>
      </c>
      <c r="BA96" s="69" t="s">
        <v>639</v>
      </c>
      <c r="BB96" s="69" t="s">
        <v>666</v>
      </c>
      <c r="BC96" s="69" t="s">
        <v>667</v>
      </c>
      <c r="BD96" s="69" t="s">
        <v>639</v>
      </c>
      <c r="BE96" s="69" t="s">
        <v>642</v>
      </c>
      <c r="BF96" s="69" t="s">
        <v>643</v>
      </c>
      <c r="BG96" s="69" t="s">
        <v>639</v>
      </c>
      <c r="BH96" s="69" t="s">
        <v>669</v>
      </c>
      <c r="BI96" s="69" t="s">
        <v>668</v>
      </c>
      <c r="BJ96" s="69" t="s">
        <v>639</v>
      </c>
      <c r="BK96" s="69" t="s">
        <v>644</v>
      </c>
      <c r="BL96" s="69" t="s">
        <v>645</v>
      </c>
      <c r="BM96" s="69" t="s">
        <v>639</v>
      </c>
      <c r="BN96" s="69" t="s">
        <v>670</v>
      </c>
      <c r="BO96" s="69" t="s">
        <v>671</v>
      </c>
      <c r="BP96" s="69" t="s">
        <v>639</v>
      </c>
      <c r="BQ96" s="69" t="s">
        <v>646</v>
      </c>
      <c r="BR96" s="16" t="str">
        <f t="shared" si="1"/>
        <v>{ "uniqueNo" : 89, "actionId" : 6, "actionName" : "VEGG PICKUP", "burnerNo" : 4, "rackOrLiquid" : 2, "burner1ParllelActions" : [1, 2, 4, 5, 7, 8, 9, 10, 11, 12, 13, 14, 15, 16, 17], "burner1parllelActionsWithLimitations" : { "actionIds" : [3, 6],"VEGG COLLECTION" : [1, 2, 3, 4, 5, 6, 7, 8, 9, 10, 11, 12, 13, 14, 15, 16], "VEGG PICKUP" : [1, 2, 3, 4, 5, 6, 7, 8, 9, 10, 11, 12, 13, 14, 15, 16]}, "burner1excludedActions" : [], "burner1excludedActionsWithLimitations" : { "actionIds" : [3, 6],"VEGG COLLECTION" : [17, 18, 19, 20, 21, 22, 23, 24, 25, 26, 27, 28, 29, 30, 31, 32], "VEGG PICKUP" : [17, 18, 19, 20, 21, 22, 23, 24, 25, 26, 27, 28, 29, 30, 31, 32]}, "burner2ParllelActions" : [1, 2, 4, 5, 7, 8, 9, 10, 11, 12, 13, 14, 15, 16, 17], "burner2parllelActionsWithLimitations" : { "actionIds" : [3, 6],"VEGG COLLECTION" : [1, 2, 3, 4, 5, 6, 7, 8, 9, 10, 11, 12, 13, 14, 15, 16], "VEGG PICKUP" : [1, 2, 3, 4, 5, 6, 7, 8, 9, 10, 11, 12, 13, 14, 15, 16]}, "burner2excludedActions" : [], "burner2excludedActionsWithLimitations" : { "actionIds" : [3, 6],"VEGG COLLECTION" : [17, 18, 19, 20, 21, 22, 23, 24, 25, 26, 27, 28, 29, 30, 31, 32], "VEGG PICKUP" : [17, 18, 19, 20, 21, 22, 23, 24, 25, 26, 27, 28, 29, 30, 31, 32]}, "burner3ParllelActions" : [4, 5, 9, 12, 13], "burner3parllelActionsWithLimitations" : { "actionIds" : [3],"VEGG COLLECTION" : [1, 2, 3, 4, 5, 6, 7, 8, 9, 10, 11, 12, 13, 14, 15, 16]}, "burner3excludedActions" : [1, 2, 6, 7, 8, 10, 11, 14, 15, 16, 17], "burner3excludedActionsWithLimitations" : { "actionIds" : [3],"VEGG COLLECTION" : [17, 18, 19, 20, 21, 22, 23, 24, 25, 26, 27, 28, 29, 30, 31, 32]}, "burner4ParllelActions" : [4, 5, 9, 13], "burner4parllelActionsWithLimitations" : { "actionIds" : [3],"VEGG COLLECTION" : [1, 2, 3, 4, 5, 6, 7, 8, 9, 10, 11, 12, 13, 14, 15, 16]}, "burner4excludedActions" : [1, 2, 7, 8, 10, 11, 12, 14, 15, 16, 17], "burner4excludedActionsWithLimitations" : { "actionIds" : [3],"VEGG COLLECTION" : [17, 18, 19, 20, 21, 22, 23, 24, 25, 26, 27, 28, 29, 30, 31, 32]} }</v>
      </c>
    </row>
    <row r="97" spans="1:70">
      <c r="A97" s="35">
        <v>90</v>
      </c>
      <c r="B97" s="35">
        <v>7</v>
      </c>
      <c r="C97" s="35" t="s">
        <v>206</v>
      </c>
      <c r="D97" s="36">
        <v>4</v>
      </c>
      <c r="E97" s="36">
        <v>1</v>
      </c>
      <c r="F97" s="35" t="s">
        <v>538</v>
      </c>
      <c r="G97" s="333"/>
      <c r="H97" s="36" t="s">
        <v>55</v>
      </c>
      <c r="I97" s="37" t="s">
        <v>609</v>
      </c>
      <c r="J97" s="37" t="s">
        <v>524</v>
      </c>
      <c r="K97" s="37" t="s">
        <v>55</v>
      </c>
      <c r="L97" s="316"/>
      <c r="M97" s="35" t="s">
        <v>529</v>
      </c>
      <c r="N97" s="35" t="s">
        <v>634</v>
      </c>
      <c r="O97" s="35" t="s">
        <v>655</v>
      </c>
      <c r="P97" s="35"/>
      <c r="Q97" s="35" t="s">
        <v>634</v>
      </c>
      <c r="R97" s="35" t="s">
        <v>656</v>
      </c>
      <c r="S97" s="66"/>
      <c r="T97" s="35" t="s">
        <v>529</v>
      </c>
      <c r="U97" s="35" t="s">
        <v>634</v>
      </c>
      <c r="V97" s="35" t="s">
        <v>655</v>
      </c>
      <c r="W97" s="35"/>
      <c r="X97" s="35" t="s">
        <v>634</v>
      </c>
      <c r="Y97" s="35" t="s">
        <v>656</v>
      </c>
      <c r="Z97" s="66"/>
      <c r="AA97" s="35" t="s">
        <v>541</v>
      </c>
      <c r="AB97" s="35">
        <v>4</v>
      </c>
      <c r="AC97" s="35" t="s">
        <v>649</v>
      </c>
      <c r="AD97" s="35" t="s">
        <v>563</v>
      </c>
      <c r="AE97" s="35">
        <v>4</v>
      </c>
      <c r="AF97" s="35" t="s">
        <v>650</v>
      </c>
      <c r="AG97" s="66"/>
      <c r="AH97" s="35" t="s">
        <v>557</v>
      </c>
      <c r="AI97" s="35">
        <v>4</v>
      </c>
      <c r="AJ97" s="35" t="s">
        <v>649</v>
      </c>
      <c r="AK97" s="35" t="s">
        <v>567</v>
      </c>
      <c r="AL97" s="35">
        <v>4</v>
      </c>
      <c r="AM97" s="35" t="s">
        <v>650</v>
      </c>
      <c r="AN97" s="69" t="s">
        <v>662</v>
      </c>
      <c r="AO97" s="69" t="s">
        <v>465</v>
      </c>
      <c r="AP97" s="69" t="s">
        <v>447</v>
      </c>
      <c r="AQ97" s="69" t="s">
        <v>630</v>
      </c>
      <c r="AR97" s="69" t="s">
        <v>663</v>
      </c>
      <c r="AS97" s="69" t="s">
        <v>637</v>
      </c>
      <c r="AT97" s="69" t="s">
        <v>638</v>
      </c>
      <c r="AU97" s="69" t="s">
        <v>639</v>
      </c>
      <c r="AV97" s="69" t="s">
        <v>664</v>
      </c>
      <c r="AW97" s="69" t="s">
        <v>665</v>
      </c>
      <c r="AX97" s="69" t="s">
        <v>639</v>
      </c>
      <c r="AY97" s="69" t="s">
        <v>640</v>
      </c>
      <c r="AZ97" s="69" t="s">
        <v>641</v>
      </c>
      <c r="BA97" s="69" t="s">
        <v>639</v>
      </c>
      <c r="BB97" s="69" t="s">
        <v>666</v>
      </c>
      <c r="BC97" s="69" t="s">
        <v>667</v>
      </c>
      <c r="BD97" s="69" t="s">
        <v>639</v>
      </c>
      <c r="BE97" s="69" t="s">
        <v>642</v>
      </c>
      <c r="BF97" s="69" t="s">
        <v>643</v>
      </c>
      <c r="BG97" s="69" t="s">
        <v>639</v>
      </c>
      <c r="BH97" s="69" t="s">
        <v>669</v>
      </c>
      <c r="BI97" s="69" t="s">
        <v>668</v>
      </c>
      <c r="BJ97" s="69" t="s">
        <v>639</v>
      </c>
      <c r="BK97" s="69" t="s">
        <v>644</v>
      </c>
      <c r="BL97" s="69" t="s">
        <v>645</v>
      </c>
      <c r="BM97" s="69" t="s">
        <v>639</v>
      </c>
      <c r="BN97" s="69" t="s">
        <v>670</v>
      </c>
      <c r="BO97" s="69" t="s">
        <v>671</v>
      </c>
      <c r="BP97" s="69" t="s">
        <v>639</v>
      </c>
      <c r="BQ97" s="69" t="s">
        <v>646</v>
      </c>
      <c r="BR97" s="16" t="str">
        <f t="shared" si="1"/>
        <v>{ "uniqueNo" : 90, "actionId" : 7, "actionName" : "SPICE PICKUP", "burnerNo" : 4, "rackOrLiquid" : 1, "burner1ParllelActions" : [1, 2, 3, 5, 6, 8, 9, 10, 11, 12, 13, 14, 15, 16, 17], "burner1parllelActionsWithLimitations" : { "actionIds" : [4, 7],"SPICE COLLECTION" : [17, 18, 19, 20, 21, 22, 23, 24, 25, 26, 27, 28, 29, 30, 31, 32], "SPICE PICKUP" : [17, 18, 19, 20, 21, 22, 23, 24, 25, 26, 27, 28, 29, 30, 31, 32]}, "burner1excludedActions" : [], "burner1excludedActionsWithLimitations" : { "actionIds" : [4, 7],"SPICE COLLECTION" : [1, 2, 3, 4, 5, 6, 7, 8, 9, 10, 11, 12, 13, 14, 15, 16], "SPICE PICKUP" : [1, 2, 3, 4, 5, 6, 7, 8, 9, 10, 11, 12, 13, 14, 15, 16]}, "burner2ParllelActions" : [1, 2, 3, 5, 6, 8, 9, 10, 11, 12, 13, 14, 15, 16, 17], "burner2parllelActionsWithLimitations" : { "actionIds" : [4, 7],"SPICE COLLECTION" : [17, 18, 19, 20, 21, 22, 23, 24, 25, 26, 27, 28, 29, 30, 31, 32], "SPICE PICKUP" : [17, 18, 19, 20, 21, 22, 23, 24, 25, 26, 27, 28, 29, 30, 31, 32]}, "burner2excludedActions" : [], "burner2excludedActionsWithLimitations" : { "actionIds" : [4, 7],"SPICE COLLECTION" : [1, 2, 3, 4, 5, 6, 7, 8, 9, 10, 11, 12, 13, 14, 15, 16], "SPICE PICKUP" : [1, 2, 3, 4, 5, 6, 7, 8, 9, 10, 11, 12, 13, 14, 15, 16]}, "burner3ParllelActions" : [3, 5, 9, 12, 13], "burner3parllelActionsWithLimitations" : { "actionIds" : [4],"SPICE COLLECTION" : [17, 18, 19, 20, 21, 22, 23, 24, 25, 26, 27, 28, 29, 30, 31, 32]}, "burner3excludedActions" : [1, 2, 6, 7, 8, 10, 11, 14, 15, 16, 17], "burner3excludedActionsWithLimitations" : { "actionIds" : [4],"SPICE COLLECTION" : [1, 2, 3, 4, 5, 6, 7, 8, 9, 10, 11, 12, 13, 14, 15, 16]}, "burner4ParllelActions" : [3, 5, 9, 13], "burner4parllelActionsWithLimitations" : { "actionIds" : [4],"SPICE COLLECTION" : [17, 18, 19, 20, 21, 22, 23, 24, 25, 26, 27, 28, 29, 30, 31, 32]}, "burner4excludedActions" : [1, 2, 6, 8, 10, 11, 12, 14, 15, 16, 17], "burner4excludedActionsWithLimitations" : { "actionIds" : [4],"SPICE COLLECTION" : [1, 2, 3, 4, 5, 6, 7, 8, 9, 10, 11, 12, 13, 14, 15, 16]} }</v>
      </c>
    </row>
    <row r="98" spans="1:70">
      <c r="A98" s="35">
        <v>91</v>
      </c>
      <c r="B98" s="35">
        <v>7</v>
      </c>
      <c r="C98" s="35" t="s">
        <v>206</v>
      </c>
      <c r="D98" s="36">
        <v>4</v>
      </c>
      <c r="E98" s="36">
        <v>2</v>
      </c>
      <c r="F98" s="35" t="s">
        <v>538</v>
      </c>
      <c r="G98" s="333"/>
      <c r="H98" s="36" t="s">
        <v>55</v>
      </c>
      <c r="I98" s="37" t="s">
        <v>610</v>
      </c>
      <c r="J98" s="37" t="s">
        <v>55</v>
      </c>
      <c r="K98" s="37" t="s">
        <v>524</v>
      </c>
      <c r="L98" s="316"/>
      <c r="M98" s="35" t="s">
        <v>529</v>
      </c>
      <c r="N98" s="35" t="s">
        <v>634</v>
      </c>
      <c r="O98" s="35" t="s">
        <v>656</v>
      </c>
      <c r="P98" s="35"/>
      <c r="Q98" s="35" t="s">
        <v>634</v>
      </c>
      <c r="R98" s="35" t="s">
        <v>655</v>
      </c>
      <c r="S98" s="66"/>
      <c r="T98" s="35" t="s">
        <v>529</v>
      </c>
      <c r="U98" s="35" t="s">
        <v>634</v>
      </c>
      <c r="V98" s="35" t="s">
        <v>656</v>
      </c>
      <c r="W98" s="35"/>
      <c r="X98" s="35" t="s">
        <v>634</v>
      </c>
      <c r="Y98" s="35" t="s">
        <v>655</v>
      </c>
      <c r="Z98" s="66"/>
      <c r="AA98" s="35" t="s">
        <v>541</v>
      </c>
      <c r="AB98" s="35">
        <v>4</v>
      </c>
      <c r="AC98" s="35" t="s">
        <v>650</v>
      </c>
      <c r="AD98" s="35" t="s">
        <v>563</v>
      </c>
      <c r="AE98" s="35">
        <v>4</v>
      </c>
      <c r="AF98" s="35" t="s">
        <v>649</v>
      </c>
      <c r="AG98" s="66"/>
      <c r="AH98" s="35" t="s">
        <v>557</v>
      </c>
      <c r="AI98" s="35">
        <v>4</v>
      </c>
      <c r="AJ98" s="35" t="s">
        <v>650</v>
      </c>
      <c r="AK98" s="35" t="s">
        <v>567</v>
      </c>
      <c r="AL98" s="35">
        <v>4</v>
      </c>
      <c r="AM98" s="35" t="s">
        <v>649</v>
      </c>
      <c r="AN98" s="69" t="s">
        <v>662</v>
      </c>
      <c r="AO98" s="69" t="s">
        <v>465</v>
      </c>
      <c r="AP98" s="69" t="s">
        <v>447</v>
      </c>
      <c r="AQ98" s="69" t="s">
        <v>630</v>
      </c>
      <c r="AR98" s="69" t="s">
        <v>663</v>
      </c>
      <c r="AS98" s="69" t="s">
        <v>637</v>
      </c>
      <c r="AT98" s="69" t="s">
        <v>638</v>
      </c>
      <c r="AU98" s="69" t="s">
        <v>639</v>
      </c>
      <c r="AV98" s="69" t="s">
        <v>664</v>
      </c>
      <c r="AW98" s="69" t="s">
        <v>665</v>
      </c>
      <c r="AX98" s="69" t="s">
        <v>639</v>
      </c>
      <c r="AY98" s="69" t="s">
        <v>640</v>
      </c>
      <c r="AZ98" s="69" t="s">
        <v>641</v>
      </c>
      <c r="BA98" s="69" t="s">
        <v>639</v>
      </c>
      <c r="BB98" s="69" t="s">
        <v>666</v>
      </c>
      <c r="BC98" s="69" t="s">
        <v>667</v>
      </c>
      <c r="BD98" s="69" t="s">
        <v>639</v>
      </c>
      <c r="BE98" s="69" t="s">
        <v>642</v>
      </c>
      <c r="BF98" s="69" t="s">
        <v>643</v>
      </c>
      <c r="BG98" s="69" t="s">
        <v>639</v>
      </c>
      <c r="BH98" s="69" t="s">
        <v>669</v>
      </c>
      <c r="BI98" s="69" t="s">
        <v>668</v>
      </c>
      <c r="BJ98" s="69" t="s">
        <v>639</v>
      </c>
      <c r="BK98" s="69" t="s">
        <v>644</v>
      </c>
      <c r="BL98" s="69" t="s">
        <v>645</v>
      </c>
      <c r="BM98" s="69" t="s">
        <v>639</v>
      </c>
      <c r="BN98" s="69" t="s">
        <v>670</v>
      </c>
      <c r="BO98" s="69" t="s">
        <v>671</v>
      </c>
      <c r="BP98" s="69" t="s">
        <v>639</v>
      </c>
      <c r="BQ98" s="69" t="s">
        <v>646</v>
      </c>
      <c r="BR98" s="16" t="str">
        <f t="shared" si="1"/>
        <v>{ "uniqueNo" : 91, "actionId" : 7, "actionName" : "SPICE PICKUP", "burnerNo" : 4, "rackOrLiquid" : 2, "burner1ParllelActions" : [1, 2, 3, 5, 6, 8, 9, 10, 11, 12, 13, 14, 15, 16, 17], "burner1parllelActionsWithLimitations" : { "actionIds" : [4, 7],"SPICE COLLECTION" : [1, 2, 3, 4, 5, 6, 7, 8, 9, 10, 11, 12, 13, 14, 15, 16], "SPICE PICKUP" : [1, 2, 3, 4, 5, 6, 7, 8, 9, 10, 11, 12, 13, 14, 15, 16]}, "burner1excludedActions" : [], "burner1excludedActionsWithLimitations" : { "actionIds" : [4, 7],"SPICE COLLECTION" : [17, 18, 19, 20, 21, 22, 23, 24, 25, 26, 27, 28, 29, 30, 31, 32], "SPICE PICKUP" : [17, 18, 19, 20, 21, 22, 23, 24, 25, 26, 27, 28, 29, 30, 31, 32]}, "burner2ParllelActions" : [1, 2, 3, 5, 6, 8, 9, 10, 11, 12, 13, 14, 15, 16, 17], "burner2parllelActionsWithLimitations" : { "actionIds" : [4, 7],"SPICE COLLECTION" : [1, 2, 3, 4, 5, 6, 7, 8, 9, 10, 11, 12, 13, 14, 15, 16], "SPICE PICKUP" : [1, 2, 3, 4, 5, 6, 7, 8, 9, 10, 11, 12, 13, 14, 15, 16]}, "burner2excludedActions" : [], "burner2excludedActionsWithLimitations" : { "actionIds" : [4, 7],"SPICE COLLECTION" : [17, 18, 19, 20, 21, 22, 23, 24, 25, 26, 27, 28, 29, 30, 31, 32], "SPICE PICKUP" : [17, 18, 19, 20, 21, 22, 23, 24, 25, 26, 27, 28, 29, 30, 31, 32]}, "burner3ParllelActions" : [3, 5, 9, 12, 13], "burner3parllelActionsWithLimitations" : { "actionIds" : [4],"SPICE COLLECTION" : [1, 2, 3, 4, 5, 6, 7, 8, 9, 10, 11, 12, 13, 14, 15, 16]}, "burner3excludedActions" : [1, 2, 6, 7, 8, 10, 11, 14, 15, 16, 17], "burner3excludedActionsWithLimitations" : { "actionIds" : [4],"SPICE COLLECTION" : [17, 18, 19, 20, 21, 22, 23, 24, 25, 26, 27, 28, 29, 30, 31, 32]}, "burner4ParllelActions" : [3, 5, 9, 13], "burner4parllelActionsWithLimitations" : { "actionIds" : [4],"SPICE COLLECTION" : [1, 2, 3, 4, 5, 6, 7, 8, 9, 10, 11, 12, 13, 14, 15, 16]}, "burner4excludedActions" : [1, 2, 6, 8, 10, 11, 12, 14, 15, 16, 17], "burner4excludedActionsWithLimitations" : { "actionIds" : [4],"SPICE COLLECTION" : [17, 18, 19, 20, 21, 22, 23, 24, 25, 26, 27, 28, 29, 30, 31, 32]} }</v>
      </c>
    </row>
    <row r="99" spans="1:70">
      <c r="A99" s="35">
        <v>92</v>
      </c>
      <c r="B99" s="35">
        <v>8</v>
      </c>
      <c r="C99" s="35" t="s">
        <v>207</v>
      </c>
      <c r="D99" s="36">
        <v>4</v>
      </c>
      <c r="E99" s="36">
        <v>1</v>
      </c>
      <c r="F99" s="35" t="s">
        <v>542</v>
      </c>
      <c r="G99" s="333"/>
      <c r="H99" s="36" t="s">
        <v>55</v>
      </c>
      <c r="I99" s="37" t="s">
        <v>611</v>
      </c>
      <c r="J99" s="37" t="s">
        <v>524</v>
      </c>
      <c r="K99" s="37" t="s">
        <v>55</v>
      </c>
      <c r="L99" s="316"/>
      <c r="M99" s="35" t="s">
        <v>533</v>
      </c>
      <c r="N99" s="35" t="s">
        <v>635</v>
      </c>
      <c r="O99" s="35" t="s">
        <v>657</v>
      </c>
      <c r="P99" s="35"/>
      <c r="Q99" s="35" t="s">
        <v>635</v>
      </c>
      <c r="R99" s="35" t="s">
        <v>658</v>
      </c>
      <c r="S99" s="66"/>
      <c r="T99" s="35" t="s">
        <v>533</v>
      </c>
      <c r="U99" s="35" t="s">
        <v>635</v>
      </c>
      <c r="V99" s="35" t="s">
        <v>657</v>
      </c>
      <c r="W99" s="35"/>
      <c r="X99" s="35" t="s">
        <v>635</v>
      </c>
      <c r="Y99" s="35" t="s">
        <v>658</v>
      </c>
      <c r="Z99" s="66"/>
      <c r="AA99" s="35" t="s">
        <v>543</v>
      </c>
      <c r="AB99" s="35">
        <v>5</v>
      </c>
      <c r="AC99" s="35" t="s">
        <v>651</v>
      </c>
      <c r="AD99" s="35" t="s">
        <v>563</v>
      </c>
      <c r="AE99" s="35">
        <v>5</v>
      </c>
      <c r="AF99" s="35" t="s">
        <v>652</v>
      </c>
      <c r="AG99" s="66"/>
      <c r="AH99" s="35" t="s">
        <v>558</v>
      </c>
      <c r="AI99" s="35">
        <v>5</v>
      </c>
      <c r="AJ99" s="35" t="s">
        <v>651</v>
      </c>
      <c r="AK99" s="35" t="s">
        <v>568</v>
      </c>
      <c r="AL99" s="35">
        <v>5</v>
      </c>
      <c r="AM99" s="35" t="s">
        <v>652</v>
      </c>
      <c r="AN99" s="69" t="s">
        <v>662</v>
      </c>
      <c r="AO99" s="69" t="s">
        <v>465</v>
      </c>
      <c r="AP99" s="69" t="s">
        <v>447</v>
      </c>
      <c r="AQ99" s="69" t="s">
        <v>630</v>
      </c>
      <c r="AR99" s="69" t="s">
        <v>663</v>
      </c>
      <c r="AS99" s="69" t="s">
        <v>637</v>
      </c>
      <c r="AT99" s="69" t="s">
        <v>638</v>
      </c>
      <c r="AU99" s="69" t="s">
        <v>639</v>
      </c>
      <c r="AV99" s="69" t="s">
        <v>664</v>
      </c>
      <c r="AW99" s="69" t="s">
        <v>665</v>
      </c>
      <c r="AX99" s="69" t="s">
        <v>639</v>
      </c>
      <c r="AY99" s="69" t="s">
        <v>640</v>
      </c>
      <c r="AZ99" s="69" t="s">
        <v>641</v>
      </c>
      <c r="BA99" s="69" t="s">
        <v>639</v>
      </c>
      <c r="BB99" s="69" t="s">
        <v>666</v>
      </c>
      <c r="BC99" s="69" t="s">
        <v>667</v>
      </c>
      <c r="BD99" s="69" t="s">
        <v>639</v>
      </c>
      <c r="BE99" s="69" t="s">
        <v>642</v>
      </c>
      <c r="BF99" s="69" t="s">
        <v>643</v>
      </c>
      <c r="BG99" s="69" t="s">
        <v>639</v>
      </c>
      <c r="BH99" s="69" t="s">
        <v>669</v>
      </c>
      <c r="BI99" s="69" t="s">
        <v>668</v>
      </c>
      <c r="BJ99" s="69" t="s">
        <v>639</v>
      </c>
      <c r="BK99" s="69" t="s">
        <v>644</v>
      </c>
      <c r="BL99" s="69" t="s">
        <v>645</v>
      </c>
      <c r="BM99" s="69" t="s">
        <v>639</v>
      </c>
      <c r="BN99" s="69" t="s">
        <v>670</v>
      </c>
      <c r="BO99" s="69" t="s">
        <v>671</v>
      </c>
      <c r="BP99" s="69" t="s">
        <v>639</v>
      </c>
      <c r="BQ99" s="69" t="s">
        <v>646</v>
      </c>
      <c r="BR99" s="16" t="str">
        <f t="shared" si="1"/>
        <v>{ "uniqueNo" : 92, "actionId" : 8, "actionName" : "MEAT PICKUP", "burnerNo" : 4, "rackOrLiquid" : 1, "burner1ParllelActions" : [1, 2, 3, 4, 6, 7, 9, 10, 11, 12, 13, 14, 15, 16, 17], "burner1parllelActionsWithLimitations" : { "actionIds" : [5, 8],"MEAT COLLECTION" : [7, 8, 9, 10, 11, 12], "MEAT PICKUP" : [7, 8, 9, 10, 11, 12]}, "burner1excludedActions" : [], "burner1excludedActionsWithLimitations" : { "actionIds" : [5, 8],"MEAT COLLECTION" : [1, 2, 3, 4, 5, 6], "MEAT PICKUP" : [1, 2, 3, 4, 5, 6]}, "burner2ParllelActions" : [1, 2, 3, 4, 6, 7, 9, 10, 11, 12, 13, 14, 15, 16, 17], "burner2parllelActionsWithLimitations" : { "actionIds" : [5, 8],"MEAT COLLECTION" : [7, 8, 9, 10, 11, 12], "MEAT PICKUP" : [7, 8, 9, 10, 11, 12]}, "burner2excludedActions" : [], "burner2excludedActionsWithLimitations" : { "actionIds" : [5, 8],"MEAT COLLECTION" : [1, 2, 3, 4, 5, 6], "MEAT PICKUP" : [1, 2, 3, 4, 5, 6]}, "burner3ParllelActions" : [3, 4, 9, 12, 13], "burner3parllelActionsWithLimitations" : { "actionIds" : [5],"MEAT COLLECTION" : [7, 8, 9, 10, 11, 12]}, "burner3excludedActions" : [1, 2, 6, 7, 8, 10, 11, 14, 15, 16, 17], "burner3excludedActionsWithLimitations" : { "actionIds" : [5],"MEAT COLLECTION" : [1, 2, 3, 4, 5, 6]}, "burner4ParllelActions" : [3, 4, 9, 13], "burner4parllelActionsWithLimitations" : { "actionIds" : [5],"MEAT COLLECTION" : [7, 8, 9, 10, 11, 12]}, "burner4excludedActions" : [1, 2, 6, 7, 10, 11, 12, 14, 15, 16, 17], "burner4excludedActionsWithLimitations" : { "actionIds" : [5],"MEAT COLLECTION" : [1, 2, 3, 4, 5, 6]} }</v>
      </c>
    </row>
    <row r="100" spans="1:70">
      <c r="A100" s="35">
        <v>93</v>
      </c>
      <c r="B100" s="35">
        <v>8</v>
      </c>
      <c r="C100" s="35" t="s">
        <v>207</v>
      </c>
      <c r="D100" s="36">
        <v>4</v>
      </c>
      <c r="E100" s="36">
        <v>2</v>
      </c>
      <c r="F100" s="35" t="s">
        <v>542</v>
      </c>
      <c r="G100" s="333"/>
      <c r="H100" s="36" t="s">
        <v>55</v>
      </c>
      <c r="I100" s="37" t="s">
        <v>612</v>
      </c>
      <c r="J100" s="37" t="s">
        <v>55</v>
      </c>
      <c r="K100" s="37" t="s">
        <v>524</v>
      </c>
      <c r="L100" s="316"/>
      <c r="M100" s="35" t="s">
        <v>533</v>
      </c>
      <c r="N100" s="35" t="s">
        <v>635</v>
      </c>
      <c r="O100" s="35" t="s">
        <v>658</v>
      </c>
      <c r="P100" s="35"/>
      <c r="Q100" s="35" t="s">
        <v>635</v>
      </c>
      <c r="R100" s="35" t="s">
        <v>657</v>
      </c>
      <c r="S100" s="66"/>
      <c r="T100" s="35" t="s">
        <v>533</v>
      </c>
      <c r="U100" s="35" t="s">
        <v>635</v>
      </c>
      <c r="V100" s="35" t="s">
        <v>658</v>
      </c>
      <c r="W100" s="35"/>
      <c r="X100" s="35" t="s">
        <v>635</v>
      </c>
      <c r="Y100" s="35" t="s">
        <v>657</v>
      </c>
      <c r="Z100" s="66"/>
      <c r="AA100" s="35" t="s">
        <v>543</v>
      </c>
      <c r="AB100" s="35">
        <v>5</v>
      </c>
      <c r="AC100" s="35" t="s">
        <v>652</v>
      </c>
      <c r="AD100" s="35" t="s">
        <v>563</v>
      </c>
      <c r="AE100" s="35">
        <v>5</v>
      </c>
      <c r="AF100" s="35" t="s">
        <v>651</v>
      </c>
      <c r="AG100" s="66"/>
      <c r="AH100" s="35" t="s">
        <v>558</v>
      </c>
      <c r="AI100" s="35">
        <v>5</v>
      </c>
      <c r="AJ100" s="35" t="s">
        <v>652</v>
      </c>
      <c r="AK100" s="35" t="s">
        <v>568</v>
      </c>
      <c r="AL100" s="35">
        <v>5</v>
      </c>
      <c r="AM100" s="35" t="s">
        <v>651</v>
      </c>
      <c r="AN100" s="69" t="s">
        <v>662</v>
      </c>
      <c r="AO100" s="69" t="s">
        <v>465</v>
      </c>
      <c r="AP100" s="69" t="s">
        <v>447</v>
      </c>
      <c r="AQ100" s="69" t="s">
        <v>630</v>
      </c>
      <c r="AR100" s="69" t="s">
        <v>663</v>
      </c>
      <c r="AS100" s="69" t="s">
        <v>637</v>
      </c>
      <c r="AT100" s="69" t="s">
        <v>638</v>
      </c>
      <c r="AU100" s="69" t="s">
        <v>639</v>
      </c>
      <c r="AV100" s="69" t="s">
        <v>664</v>
      </c>
      <c r="AW100" s="69" t="s">
        <v>665</v>
      </c>
      <c r="AX100" s="69" t="s">
        <v>639</v>
      </c>
      <c r="AY100" s="69" t="s">
        <v>640</v>
      </c>
      <c r="AZ100" s="69" t="s">
        <v>641</v>
      </c>
      <c r="BA100" s="69" t="s">
        <v>639</v>
      </c>
      <c r="BB100" s="69" t="s">
        <v>666</v>
      </c>
      <c r="BC100" s="69" t="s">
        <v>667</v>
      </c>
      <c r="BD100" s="69" t="s">
        <v>639</v>
      </c>
      <c r="BE100" s="69" t="s">
        <v>642</v>
      </c>
      <c r="BF100" s="69" t="s">
        <v>643</v>
      </c>
      <c r="BG100" s="69" t="s">
        <v>639</v>
      </c>
      <c r="BH100" s="69" t="s">
        <v>669</v>
      </c>
      <c r="BI100" s="69" t="s">
        <v>668</v>
      </c>
      <c r="BJ100" s="69" t="s">
        <v>639</v>
      </c>
      <c r="BK100" s="69" t="s">
        <v>644</v>
      </c>
      <c r="BL100" s="69" t="s">
        <v>645</v>
      </c>
      <c r="BM100" s="69" t="s">
        <v>639</v>
      </c>
      <c r="BN100" s="69" t="s">
        <v>670</v>
      </c>
      <c r="BO100" s="69" t="s">
        <v>671</v>
      </c>
      <c r="BP100" s="69" t="s">
        <v>639</v>
      </c>
      <c r="BQ100" s="69" t="s">
        <v>646</v>
      </c>
      <c r="BR100" s="16" t="str">
        <f t="shared" si="1"/>
        <v>{ "uniqueNo" : 93, "actionId" : 8, "actionName" : "MEAT PICKUP", "burnerNo" : 4, "rackOrLiquid" : 2, "burner1ParllelActions" : [1, 2, 3, 4, 6, 7, 9, 10, 11, 12, 13, 14, 15, 16, 17], "burner1parllelActionsWithLimitations" : { "actionIds" : [5, 8],"MEAT COLLECTION" : [1, 2, 3, 4, 5, 6], "MEAT PICKUP" : [1, 2, 3, 4, 5, 6]}, "burner1excludedActions" : [], "burner1excludedActionsWithLimitations" : { "actionIds" : [5, 8],"MEAT COLLECTION" : [7, 8, 9, 10, 11, 12], "MEAT PICKUP" : [7, 8, 9, 10, 11, 12]}, "burner2ParllelActions" : [1, 2, 3, 4, 6, 7, 9, 10, 11, 12, 13, 14, 15, 16, 17], "burner2parllelActionsWithLimitations" : { "actionIds" : [5, 8],"MEAT COLLECTION" : [1, 2, 3, 4, 5, 6], "MEAT PICKUP" : [1, 2, 3, 4, 5, 6]}, "burner2excludedActions" : [], "burner2excludedActionsWithLimitations" : { "actionIds" : [5, 8],"MEAT COLLECTION" : [7, 8, 9, 10, 11, 12], "MEAT PICKUP" : [7, 8, 9, 10, 11, 12]}, "burner3ParllelActions" : [3, 4, 9, 12, 13], "burner3parllelActionsWithLimitations" : { "actionIds" : [5],"MEAT COLLECTION" : [1, 2, 3, 4, 5, 6]}, "burner3excludedActions" : [1, 2, 6, 7, 8, 10, 11, 14, 15, 16, 17], "burner3excludedActionsWithLimitations" : { "actionIds" : [5],"MEAT COLLECTION" : [7, 8, 9, 10, 11, 12]}, "burner4ParllelActions" : [3, 4, 9, 13], "burner4parllelActionsWithLimitations" : { "actionIds" : [5],"MEAT COLLECTION" : [1, 2, 3, 4, 5, 6]}, "burner4excludedActions" : [1, 2, 6, 7, 10, 11, 12, 14, 15, 16, 17], "burner4excludedActionsWithLimitations" : { "actionIds" : [5],"MEAT COLLECTION" : [7, 8, 9, 10, 11, 12]} }</v>
      </c>
    </row>
    <row r="101" spans="1:70">
      <c r="A101" s="38">
        <v>94</v>
      </c>
      <c r="B101" s="38">
        <v>10</v>
      </c>
      <c r="C101" s="38" t="s">
        <v>214</v>
      </c>
      <c r="D101" s="39">
        <v>4</v>
      </c>
      <c r="E101" s="39">
        <v>0</v>
      </c>
      <c r="F101" s="38" t="s">
        <v>544</v>
      </c>
      <c r="G101" s="331">
        <v>4</v>
      </c>
      <c r="H101" s="39" t="s">
        <v>55</v>
      </c>
      <c r="I101" s="40"/>
      <c r="J101" s="40"/>
      <c r="K101" s="40"/>
      <c r="L101" s="316"/>
      <c r="M101" s="38" t="s">
        <v>573</v>
      </c>
      <c r="N101" s="38"/>
      <c r="O101" s="38"/>
      <c r="P101" s="38"/>
      <c r="Q101" s="38"/>
      <c r="R101" s="38"/>
      <c r="S101" s="66"/>
      <c r="T101" s="38" t="s">
        <v>573</v>
      </c>
      <c r="U101" s="38"/>
      <c r="V101" s="38"/>
      <c r="W101" s="38"/>
      <c r="X101" s="38"/>
      <c r="Y101" s="38"/>
      <c r="Z101" s="66"/>
      <c r="AA101" s="38" t="s">
        <v>547</v>
      </c>
      <c r="AB101" s="38"/>
      <c r="AC101" s="38"/>
      <c r="AD101" s="38" t="s">
        <v>563</v>
      </c>
      <c r="AE101" s="38"/>
      <c r="AF101" s="38"/>
      <c r="AG101" s="66"/>
      <c r="AH101" s="38" t="s">
        <v>545</v>
      </c>
      <c r="AI101" s="38"/>
      <c r="AJ101" s="38"/>
      <c r="AK101" s="38" t="s">
        <v>570</v>
      </c>
      <c r="AL101" s="38"/>
      <c r="AM101" s="38"/>
      <c r="AN101" s="69" t="s">
        <v>662</v>
      </c>
      <c r="AO101" s="69" t="s">
        <v>465</v>
      </c>
      <c r="AP101" s="69" t="s">
        <v>447</v>
      </c>
      <c r="AQ101" s="69" t="s">
        <v>630</v>
      </c>
      <c r="AR101" s="69" t="s">
        <v>663</v>
      </c>
      <c r="AS101" s="69" t="s">
        <v>637</v>
      </c>
      <c r="AT101" s="69" t="s">
        <v>638</v>
      </c>
      <c r="AU101" s="69" t="s">
        <v>672</v>
      </c>
      <c r="AV101" s="69" t="s">
        <v>664</v>
      </c>
      <c r="AW101" s="69" t="s">
        <v>665</v>
      </c>
      <c r="AX101" s="69" t="s">
        <v>672</v>
      </c>
      <c r="AY101" s="69" t="s">
        <v>640</v>
      </c>
      <c r="AZ101" s="69" t="s">
        <v>641</v>
      </c>
      <c r="BA101" s="69" t="s">
        <v>672</v>
      </c>
      <c r="BB101" s="69" t="s">
        <v>666</v>
      </c>
      <c r="BC101" s="69" t="s">
        <v>667</v>
      </c>
      <c r="BD101" s="69" t="s">
        <v>672</v>
      </c>
      <c r="BE101" s="69" t="s">
        <v>642</v>
      </c>
      <c r="BF101" s="69" t="s">
        <v>643</v>
      </c>
      <c r="BG101" s="69" t="s">
        <v>672</v>
      </c>
      <c r="BH101" s="69" t="s">
        <v>669</v>
      </c>
      <c r="BI101" s="69" t="s">
        <v>668</v>
      </c>
      <c r="BJ101" s="69" t="s">
        <v>672</v>
      </c>
      <c r="BK101" s="69" t="s">
        <v>644</v>
      </c>
      <c r="BL101" s="69" t="s">
        <v>645</v>
      </c>
      <c r="BM101" s="69" t="s">
        <v>672</v>
      </c>
      <c r="BN101" s="69" t="s">
        <v>670</v>
      </c>
      <c r="BO101" s="69" t="s">
        <v>671</v>
      </c>
      <c r="BP101" s="69" t="s">
        <v>672</v>
      </c>
      <c r="BQ101" s="69" t="s">
        <v>646</v>
      </c>
      <c r="BR101" s="16" t="str">
        <f t="shared" si="1"/>
        <v>{ "uniqueNo" : 94, "actionId" : 10, "actionName" : "STIRR ACTION", "burnerNo" : 4,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12, 13], "burner3parllelActionsWithLimitations" : { "actionIds" : []}, "burner3excludedActions" : [1, 2, 6, 7, 8, 10, 11, 14, 15, 16, 17], "burner3excludedActionsWithLimitations" : { "actionIds" : []}, "burner4ParllelActions" : [3, 4, 5, 9, 13], "burner4parllelActionsWithLimitations" : { "actionIds" : []}, "burner4excludedActions" : [1, 2, 6, 7, 8, 11, 12, 14, 15, 16, 17], "burner4excludedActionsWithLimitations" : { "actionIds" : []} }</v>
      </c>
    </row>
    <row r="102" spans="1:70">
      <c r="A102" s="38">
        <v>95</v>
      </c>
      <c r="B102" s="38">
        <v>11</v>
      </c>
      <c r="C102" s="38" t="s">
        <v>217</v>
      </c>
      <c r="D102" s="39">
        <v>4</v>
      </c>
      <c r="E102" s="39">
        <v>0</v>
      </c>
      <c r="F102" s="38" t="s">
        <v>548</v>
      </c>
      <c r="G102" s="331"/>
      <c r="H102" s="39" t="s">
        <v>55</v>
      </c>
      <c r="I102" s="40"/>
      <c r="J102" s="40"/>
      <c r="K102" s="40"/>
      <c r="L102" s="316"/>
      <c r="M102" s="38" t="s">
        <v>573</v>
      </c>
      <c r="N102" s="38"/>
      <c r="O102" s="38"/>
      <c r="P102" s="38"/>
      <c r="Q102" s="38"/>
      <c r="R102" s="38"/>
      <c r="S102" s="66"/>
      <c r="T102" s="38" t="s">
        <v>573</v>
      </c>
      <c r="U102" s="38"/>
      <c r="V102" s="38"/>
      <c r="W102" s="38"/>
      <c r="X102" s="38"/>
      <c r="Y102" s="38"/>
      <c r="Z102" s="66"/>
      <c r="AA102" s="38" t="s">
        <v>547</v>
      </c>
      <c r="AB102" s="38"/>
      <c r="AC102" s="38"/>
      <c r="AD102" s="38" t="s">
        <v>563</v>
      </c>
      <c r="AE102" s="38"/>
      <c r="AF102" s="38"/>
      <c r="AG102" s="66"/>
      <c r="AH102" s="38" t="s">
        <v>545</v>
      </c>
      <c r="AI102" s="38"/>
      <c r="AJ102" s="38"/>
      <c r="AK102" s="38" t="s">
        <v>571</v>
      </c>
      <c r="AL102" s="38"/>
      <c r="AM102" s="38"/>
      <c r="AN102" s="69" t="s">
        <v>662</v>
      </c>
      <c r="AO102" s="69" t="s">
        <v>465</v>
      </c>
      <c r="AP102" s="69" t="s">
        <v>447</v>
      </c>
      <c r="AQ102" s="69" t="s">
        <v>630</v>
      </c>
      <c r="AR102" s="69" t="s">
        <v>663</v>
      </c>
      <c r="AS102" s="69" t="s">
        <v>637</v>
      </c>
      <c r="AT102" s="69" t="s">
        <v>638</v>
      </c>
      <c r="AU102" s="69" t="s">
        <v>672</v>
      </c>
      <c r="AV102" s="69" t="s">
        <v>664</v>
      </c>
      <c r="AW102" s="69" t="s">
        <v>665</v>
      </c>
      <c r="AX102" s="69" t="s">
        <v>672</v>
      </c>
      <c r="AY102" s="69" t="s">
        <v>640</v>
      </c>
      <c r="AZ102" s="69" t="s">
        <v>641</v>
      </c>
      <c r="BA102" s="69" t="s">
        <v>672</v>
      </c>
      <c r="BB102" s="69" t="s">
        <v>666</v>
      </c>
      <c r="BC102" s="69" t="s">
        <v>667</v>
      </c>
      <c r="BD102" s="69" t="s">
        <v>672</v>
      </c>
      <c r="BE102" s="69" t="s">
        <v>642</v>
      </c>
      <c r="BF102" s="69" t="s">
        <v>643</v>
      </c>
      <c r="BG102" s="69" t="s">
        <v>672</v>
      </c>
      <c r="BH102" s="69" t="s">
        <v>669</v>
      </c>
      <c r="BI102" s="69" t="s">
        <v>668</v>
      </c>
      <c r="BJ102" s="69" t="s">
        <v>672</v>
      </c>
      <c r="BK102" s="69" t="s">
        <v>644</v>
      </c>
      <c r="BL102" s="69" t="s">
        <v>645</v>
      </c>
      <c r="BM102" s="69" t="s">
        <v>672</v>
      </c>
      <c r="BN102" s="69" t="s">
        <v>670</v>
      </c>
      <c r="BO102" s="69" t="s">
        <v>671</v>
      </c>
      <c r="BP102" s="69" t="s">
        <v>672</v>
      </c>
      <c r="BQ102" s="69" t="s">
        <v>646</v>
      </c>
      <c r="BR102" s="16" t="str">
        <f t="shared" si="1"/>
        <v>{ "uniqueNo" : 95, "actionId" : 11, "actionName" : "TOSS ACTION", "burnerNo" : 4,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12, 13], "burner3parllelActionsWithLimitations" : { "actionIds" : []}, "burner3excludedActions" : [1, 2, 6, 7, 8, 10, 11, 14, 15, 16, 17], "burner3excludedActionsWithLimitations" : { "actionIds" : []}, "burner4ParllelActions" : [3, 4, 5, 9, 13], "burner4parllelActionsWithLimitations" : { "actionIds" : []}, "burner4excludedActions" : [1, 2, 6, 7, 8, 10, 12, 14, 15, 16, 17], "burner4excludedActionsWithLimitations" : { "actionIds" : []} }</v>
      </c>
    </row>
    <row r="103" spans="1:70">
      <c r="A103" s="41">
        <v>96</v>
      </c>
      <c r="B103" s="41">
        <v>1</v>
      </c>
      <c r="C103" s="41" t="s">
        <v>197</v>
      </c>
      <c r="D103" s="42">
        <v>4</v>
      </c>
      <c r="E103" s="42">
        <v>0</v>
      </c>
      <c r="F103" s="41" t="s">
        <v>549</v>
      </c>
      <c r="G103" s="327">
        <v>4</v>
      </c>
      <c r="H103" s="42" t="s">
        <v>55</v>
      </c>
      <c r="I103" s="43"/>
      <c r="J103" s="43"/>
      <c r="K103" s="43"/>
      <c r="L103" s="316"/>
      <c r="M103" s="41" t="s">
        <v>573</v>
      </c>
      <c r="N103" s="41"/>
      <c r="O103" s="41"/>
      <c r="P103" s="41"/>
      <c r="Q103" s="41"/>
      <c r="R103" s="41"/>
      <c r="S103" s="66"/>
      <c r="T103" s="41" t="s">
        <v>573</v>
      </c>
      <c r="U103" s="41"/>
      <c r="V103" s="41"/>
      <c r="W103" s="41"/>
      <c r="X103" s="41"/>
      <c r="Y103" s="41"/>
      <c r="Z103" s="66"/>
      <c r="AA103" s="41" t="s">
        <v>547</v>
      </c>
      <c r="AB103" s="41"/>
      <c r="AC103" s="41"/>
      <c r="AD103" s="41" t="s">
        <v>563</v>
      </c>
      <c r="AE103" s="41"/>
      <c r="AF103" s="41"/>
      <c r="AG103" s="66"/>
      <c r="AH103" s="41" t="s">
        <v>545</v>
      </c>
      <c r="AI103" s="41"/>
      <c r="AJ103" s="41"/>
      <c r="AK103" s="41" t="s">
        <v>577</v>
      </c>
      <c r="AL103" s="41"/>
      <c r="AM103" s="41"/>
      <c r="AN103" s="69" t="s">
        <v>662</v>
      </c>
      <c r="AO103" s="69" t="s">
        <v>465</v>
      </c>
      <c r="AP103" s="69" t="s">
        <v>447</v>
      </c>
      <c r="AQ103" s="69" t="s">
        <v>630</v>
      </c>
      <c r="AR103" s="69" t="s">
        <v>663</v>
      </c>
      <c r="AS103" s="69" t="s">
        <v>637</v>
      </c>
      <c r="AT103" s="69" t="s">
        <v>638</v>
      </c>
      <c r="AU103" s="69" t="s">
        <v>672</v>
      </c>
      <c r="AV103" s="69" t="s">
        <v>664</v>
      </c>
      <c r="AW103" s="69" t="s">
        <v>665</v>
      </c>
      <c r="AX103" s="69" t="s">
        <v>672</v>
      </c>
      <c r="AY103" s="69" t="s">
        <v>640</v>
      </c>
      <c r="AZ103" s="69" t="s">
        <v>641</v>
      </c>
      <c r="BA103" s="69" t="s">
        <v>672</v>
      </c>
      <c r="BB103" s="69" t="s">
        <v>666</v>
      </c>
      <c r="BC103" s="69" t="s">
        <v>667</v>
      </c>
      <c r="BD103" s="69" t="s">
        <v>672</v>
      </c>
      <c r="BE103" s="69" t="s">
        <v>642</v>
      </c>
      <c r="BF103" s="69" t="s">
        <v>643</v>
      </c>
      <c r="BG103" s="69" t="s">
        <v>672</v>
      </c>
      <c r="BH103" s="69" t="s">
        <v>669</v>
      </c>
      <c r="BI103" s="69" t="s">
        <v>668</v>
      </c>
      <c r="BJ103" s="69" t="s">
        <v>672</v>
      </c>
      <c r="BK103" s="69" t="s">
        <v>644</v>
      </c>
      <c r="BL103" s="69" t="s">
        <v>645</v>
      </c>
      <c r="BM103" s="69" t="s">
        <v>672</v>
      </c>
      <c r="BN103" s="69" t="s">
        <v>670</v>
      </c>
      <c r="BO103" s="69" t="s">
        <v>671</v>
      </c>
      <c r="BP103" s="69" t="s">
        <v>672</v>
      </c>
      <c r="BQ103" s="69" t="s">
        <v>646</v>
      </c>
      <c r="BR103" s="16" t="str">
        <f t="shared" si="1"/>
        <v>{ "uniqueNo" : 96, "actionId" : 1, "actionName" : "UTENSIL PICK", "burnerNo" : 4,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12, 13], "burner3parllelActionsWithLimitations" : { "actionIds" : []}, "burner3excludedActions" : [1, 2, 6, 7, 8, 10, 11, 14, 15, 16, 17], "burner3excludedActionsWithLimitations" : { "actionIds" : []}, "burner4ParllelActions" : [3, 4, 5, 9, 13], "burner4parllelActionsWithLimitations" : { "actionIds" : []}, "burner4excludedActions" : [2, 6, 7, 8, 10, 11, 12, 14, 15, 16, 17], "burner4excludedActionsWithLimitations" : { "actionIds" : []} }</v>
      </c>
    </row>
    <row r="104" spans="1:70">
      <c r="A104" s="41">
        <v>97</v>
      </c>
      <c r="B104" s="41">
        <v>2</v>
      </c>
      <c r="C104" s="41" t="s">
        <v>200</v>
      </c>
      <c r="D104" s="42">
        <v>4</v>
      </c>
      <c r="E104" s="42">
        <v>0</v>
      </c>
      <c r="F104" s="41" t="s">
        <v>550</v>
      </c>
      <c r="G104" s="327"/>
      <c r="H104" s="42" t="s">
        <v>55</v>
      </c>
      <c r="I104" s="43"/>
      <c r="J104" s="43"/>
      <c r="K104" s="43"/>
      <c r="L104" s="316"/>
      <c r="M104" s="41" t="s">
        <v>573</v>
      </c>
      <c r="N104" s="41"/>
      <c r="O104" s="41"/>
      <c r="P104" s="41"/>
      <c r="Q104" s="41"/>
      <c r="R104" s="41"/>
      <c r="S104" s="66"/>
      <c r="T104" s="41" t="s">
        <v>573</v>
      </c>
      <c r="U104" s="41"/>
      <c r="V104" s="41"/>
      <c r="W104" s="41"/>
      <c r="X104" s="41"/>
      <c r="Y104" s="41"/>
      <c r="Z104" s="66"/>
      <c r="AA104" s="41" t="s">
        <v>547</v>
      </c>
      <c r="AB104" s="41"/>
      <c r="AC104" s="41"/>
      <c r="AD104" s="41" t="s">
        <v>563</v>
      </c>
      <c r="AE104" s="41"/>
      <c r="AF104" s="41"/>
      <c r="AG104" s="66"/>
      <c r="AH104" s="41" t="s">
        <v>545</v>
      </c>
      <c r="AI104" s="41"/>
      <c r="AJ104" s="41"/>
      <c r="AK104" s="41" t="s">
        <v>578</v>
      </c>
      <c r="AL104" s="41"/>
      <c r="AM104" s="41"/>
      <c r="AN104" s="69" t="s">
        <v>662</v>
      </c>
      <c r="AO104" s="69" t="s">
        <v>465</v>
      </c>
      <c r="AP104" s="69" t="s">
        <v>447</v>
      </c>
      <c r="AQ104" s="69" t="s">
        <v>630</v>
      </c>
      <c r="AR104" s="69" t="s">
        <v>663</v>
      </c>
      <c r="AS104" s="69" t="s">
        <v>637</v>
      </c>
      <c r="AT104" s="69" t="s">
        <v>638</v>
      </c>
      <c r="AU104" s="69" t="s">
        <v>672</v>
      </c>
      <c r="AV104" s="69" t="s">
        <v>664</v>
      </c>
      <c r="AW104" s="69" t="s">
        <v>665</v>
      </c>
      <c r="AX104" s="69" t="s">
        <v>672</v>
      </c>
      <c r="AY104" s="69" t="s">
        <v>640</v>
      </c>
      <c r="AZ104" s="69" t="s">
        <v>641</v>
      </c>
      <c r="BA104" s="69" t="s">
        <v>672</v>
      </c>
      <c r="BB104" s="69" t="s">
        <v>666</v>
      </c>
      <c r="BC104" s="69" t="s">
        <v>667</v>
      </c>
      <c r="BD104" s="69" t="s">
        <v>672</v>
      </c>
      <c r="BE104" s="69" t="s">
        <v>642</v>
      </c>
      <c r="BF104" s="69" t="s">
        <v>643</v>
      </c>
      <c r="BG104" s="69" t="s">
        <v>672</v>
      </c>
      <c r="BH104" s="69" t="s">
        <v>669</v>
      </c>
      <c r="BI104" s="69" t="s">
        <v>668</v>
      </c>
      <c r="BJ104" s="69" t="s">
        <v>672</v>
      </c>
      <c r="BK104" s="69" t="s">
        <v>644</v>
      </c>
      <c r="BL104" s="69" t="s">
        <v>645</v>
      </c>
      <c r="BM104" s="69" t="s">
        <v>672</v>
      </c>
      <c r="BN104" s="69" t="s">
        <v>670</v>
      </c>
      <c r="BO104" s="69" t="s">
        <v>671</v>
      </c>
      <c r="BP104" s="69" t="s">
        <v>672</v>
      </c>
      <c r="BQ104" s="69" t="s">
        <v>646</v>
      </c>
      <c r="BR104" s="16" t="str">
        <f t="shared" si="1"/>
        <v>{ "uniqueNo" : 97, "actionId" : 2, "actionName" : "SPATULA PICK", "burnerNo" : 4,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12, 13], "burner3parllelActionsWithLimitations" : { "actionIds" : []}, "burner3excludedActions" : [1, 2, 6, 7, 8, 10, 11, 14, 15, 16, 17], "burner3excludedActionsWithLimitations" : { "actionIds" : []}, "burner4ParllelActions" : [3, 4, 5, 9, 13], "burner4parllelActionsWithLimitations" : { "actionIds" : []}, "burner4excludedActions" : [1, 6, 7, 8, 10, 11, 12, 14, 15, 16, 17], "burner4excludedActionsWithLimitations" : { "actionIds" : []} }</v>
      </c>
    </row>
    <row r="105" spans="1:70">
      <c r="A105" s="44">
        <v>98</v>
      </c>
      <c r="B105" s="44">
        <v>17</v>
      </c>
      <c r="C105" s="44" t="s">
        <v>247</v>
      </c>
      <c r="D105" s="46">
        <v>4</v>
      </c>
      <c r="E105" s="46">
        <v>0</v>
      </c>
      <c r="F105" s="44" t="s">
        <v>551</v>
      </c>
      <c r="G105" s="45">
        <v>4</v>
      </c>
      <c r="H105" s="46" t="s">
        <v>55</v>
      </c>
      <c r="I105" s="45"/>
      <c r="J105" s="45"/>
      <c r="K105" s="45"/>
      <c r="L105" s="316"/>
      <c r="M105" s="47" t="s">
        <v>573</v>
      </c>
      <c r="N105" s="47"/>
      <c r="O105" s="47"/>
      <c r="P105" s="47"/>
      <c r="Q105" s="47"/>
      <c r="R105" s="47"/>
      <c r="S105" s="66"/>
      <c r="T105" s="47" t="s">
        <v>573</v>
      </c>
      <c r="U105" s="47"/>
      <c r="V105" s="47"/>
      <c r="W105" s="47"/>
      <c r="X105" s="47"/>
      <c r="Y105" s="47"/>
      <c r="Z105" s="66"/>
      <c r="AA105" s="47" t="s">
        <v>547</v>
      </c>
      <c r="AB105" s="47"/>
      <c r="AC105" s="47"/>
      <c r="AD105" s="47" t="s">
        <v>563</v>
      </c>
      <c r="AE105" s="47"/>
      <c r="AF105" s="47"/>
      <c r="AG105" s="66"/>
      <c r="AH105" s="47"/>
      <c r="AI105" s="47"/>
      <c r="AJ105" s="47"/>
      <c r="AK105" s="47" t="s">
        <v>587</v>
      </c>
      <c r="AL105" s="47"/>
      <c r="AM105" s="47"/>
      <c r="AN105" s="69" t="s">
        <v>662</v>
      </c>
      <c r="AO105" s="69" t="s">
        <v>465</v>
      </c>
      <c r="AP105" s="69" t="s">
        <v>447</v>
      </c>
      <c r="AQ105" s="69" t="s">
        <v>630</v>
      </c>
      <c r="AR105" s="69" t="s">
        <v>663</v>
      </c>
      <c r="AS105" s="69" t="s">
        <v>637</v>
      </c>
      <c r="AT105" s="69" t="s">
        <v>638</v>
      </c>
      <c r="AU105" s="69" t="s">
        <v>672</v>
      </c>
      <c r="AV105" s="69" t="s">
        <v>664</v>
      </c>
      <c r="AW105" s="69" t="s">
        <v>665</v>
      </c>
      <c r="AX105" s="69" t="s">
        <v>672</v>
      </c>
      <c r="AY105" s="69" t="s">
        <v>640</v>
      </c>
      <c r="AZ105" s="69" t="s">
        <v>641</v>
      </c>
      <c r="BA105" s="69" t="s">
        <v>672</v>
      </c>
      <c r="BB105" s="69" t="s">
        <v>666</v>
      </c>
      <c r="BC105" s="69" t="s">
        <v>667</v>
      </c>
      <c r="BD105" s="69" t="s">
        <v>672</v>
      </c>
      <c r="BE105" s="69" t="s">
        <v>642</v>
      </c>
      <c r="BF105" s="69" t="s">
        <v>643</v>
      </c>
      <c r="BG105" s="69" t="s">
        <v>672</v>
      </c>
      <c r="BH105" s="69" t="s">
        <v>669</v>
      </c>
      <c r="BI105" s="69" t="s">
        <v>668</v>
      </c>
      <c r="BJ105" s="69" t="s">
        <v>672</v>
      </c>
      <c r="BK105" s="69" t="s">
        <v>644</v>
      </c>
      <c r="BL105" s="69" t="s">
        <v>645</v>
      </c>
      <c r="BM105" s="69" t="s">
        <v>672</v>
      </c>
      <c r="BN105" s="69" t="s">
        <v>670</v>
      </c>
      <c r="BO105" s="69" t="s">
        <v>671</v>
      </c>
      <c r="BP105" s="69" t="s">
        <v>672</v>
      </c>
      <c r="BQ105" s="69" t="s">
        <v>646</v>
      </c>
      <c r="BR105" s="16" t="str">
        <f t="shared" si="1"/>
        <v>{ "uniqueNo" : 98, "actionId" : 17, "actionName" : "SERVE ACTION", "burnerNo" : 4,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12, 13], "burner3parllelActionsWithLimitations" : { "actionIds" : []}, "burner3excludedActions" : [1, 2, 6, 7, 8, 10, 11, 14, 15, 16, 17], "burner3excludedActionsWithLimitations" : { "actionIds" : []}, "burner4ParllelActions" : [], "burner4parllelActionsWithLimitations" : { "actionIds" : []}, "burner4excludedActions" : [1, 2, 3, 4, 5, 6, 7, 8, 9, 10, 11, 12, 14, 15, 16], "burner4excludedActionsWithLimitations" : { "actionIds" : []} }</v>
      </c>
    </row>
    <row r="106" spans="1:70">
      <c r="A106" s="48">
        <v>99</v>
      </c>
      <c r="B106" s="48">
        <v>12</v>
      </c>
      <c r="C106" s="48" t="s">
        <v>484</v>
      </c>
      <c r="D106" s="72">
        <v>4</v>
      </c>
      <c r="E106" s="72">
        <v>1</v>
      </c>
      <c r="F106" s="48" t="s">
        <v>606</v>
      </c>
      <c r="G106" s="328">
        <v>4</v>
      </c>
      <c r="H106" s="49" t="s">
        <v>524</v>
      </c>
      <c r="I106" s="49"/>
      <c r="J106" s="49"/>
      <c r="K106" s="49"/>
      <c r="L106" s="316"/>
      <c r="M106" s="48" t="s">
        <v>605</v>
      </c>
      <c r="N106" s="48">
        <v>12</v>
      </c>
      <c r="O106" s="48" t="s">
        <v>674</v>
      </c>
      <c r="P106" s="48" t="s">
        <v>603</v>
      </c>
      <c r="Q106" s="48">
        <v>12</v>
      </c>
      <c r="R106" s="48" t="s">
        <v>659</v>
      </c>
      <c r="S106" s="66"/>
      <c r="T106" s="48" t="s">
        <v>605</v>
      </c>
      <c r="U106" s="48">
        <v>12</v>
      </c>
      <c r="V106" s="48" t="s">
        <v>674</v>
      </c>
      <c r="W106" s="48" t="s">
        <v>603</v>
      </c>
      <c r="X106" s="48">
        <v>12</v>
      </c>
      <c r="Y106" s="48" t="s">
        <v>659</v>
      </c>
      <c r="Z106" s="66"/>
      <c r="AA106" s="48" t="s">
        <v>605</v>
      </c>
      <c r="AB106" s="48">
        <v>12</v>
      </c>
      <c r="AC106" s="48" t="s">
        <v>660</v>
      </c>
      <c r="AD106" s="48" t="s">
        <v>603</v>
      </c>
      <c r="AE106" s="48">
        <v>12</v>
      </c>
      <c r="AF106" s="48" t="s">
        <v>675</v>
      </c>
      <c r="AG106" s="66"/>
      <c r="AH106" s="48" t="s">
        <v>605</v>
      </c>
      <c r="AI106" s="48">
        <v>12</v>
      </c>
      <c r="AJ106" s="48" t="s">
        <v>676</v>
      </c>
      <c r="AK106" s="48" t="s">
        <v>603</v>
      </c>
      <c r="AL106" s="48">
        <v>12</v>
      </c>
      <c r="AM106" s="48" t="s">
        <v>661</v>
      </c>
      <c r="AN106" s="69" t="s">
        <v>662</v>
      </c>
      <c r="AO106" s="69" t="s">
        <v>465</v>
      </c>
      <c r="AP106" s="69" t="s">
        <v>447</v>
      </c>
      <c r="AQ106" s="69" t="s">
        <v>630</v>
      </c>
      <c r="AR106" s="69" t="s">
        <v>663</v>
      </c>
      <c r="AS106" s="69" t="s">
        <v>637</v>
      </c>
      <c r="AT106" s="69" t="s">
        <v>638</v>
      </c>
      <c r="AU106" s="69" t="s">
        <v>639</v>
      </c>
      <c r="AV106" s="69" t="s">
        <v>664</v>
      </c>
      <c r="AW106" s="69" t="s">
        <v>665</v>
      </c>
      <c r="AX106" s="69" t="s">
        <v>639</v>
      </c>
      <c r="AY106" s="69" t="s">
        <v>640</v>
      </c>
      <c r="AZ106" s="69" t="s">
        <v>641</v>
      </c>
      <c r="BA106" s="69" t="s">
        <v>639</v>
      </c>
      <c r="BB106" s="69" t="s">
        <v>666</v>
      </c>
      <c r="BC106" s="69" t="s">
        <v>667</v>
      </c>
      <c r="BD106" s="69" t="s">
        <v>639</v>
      </c>
      <c r="BE106" s="69" t="s">
        <v>642</v>
      </c>
      <c r="BF106" s="69" t="s">
        <v>643</v>
      </c>
      <c r="BG106" s="69" t="s">
        <v>639</v>
      </c>
      <c r="BH106" s="69" t="s">
        <v>669</v>
      </c>
      <c r="BI106" s="69" t="s">
        <v>668</v>
      </c>
      <c r="BJ106" s="69" t="s">
        <v>639</v>
      </c>
      <c r="BK106" s="69" t="s">
        <v>644</v>
      </c>
      <c r="BL106" s="69" t="s">
        <v>645</v>
      </c>
      <c r="BM106" s="69" t="s">
        <v>639</v>
      </c>
      <c r="BN106" s="69" t="s">
        <v>670</v>
      </c>
      <c r="BO106" s="69" t="s">
        <v>671</v>
      </c>
      <c r="BP106" s="69" t="s">
        <v>639</v>
      </c>
      <c r="BQ106" s="69" t="s">
        <v>646</v>
      </c>
      <c r="BR106" s="16" t="str">
        <f t="shared" si="1"/>
        <v>{ "uniqueNo" : 99, "actionId" : 12, "actionName" : "LIQUID DISPENCING", "burnerNo" : 4, "rackOrLiquid" : 1, "burner1ParllelActions" : [2, 3, 4, 5, 9, 13, 14, 15], "burner1parllelActionsWithLimitations" : { "actionIds" : [12],"LIQUID DISPENCING" : [1, 2, 3, 4, 5, 6, 7, 8, 9, 10, 21, 22, 23, 24, 25, 26, 27, 28, 29, 30, 31]}, "burner1excludedActions" : [1, 6, 7, 8, 10, 11, 16, 17], "burner1excludedActionsWithLimitations" : { "actionIds" : [12],"LIQUID DISPENCING" : [11, 12, 13, 14, 15, 16, 17, 18, 19, 20]}, "burner2ParllelActions" : [2, 3, 4, 5, 9, 13, 14, 15], "burner2parllelActionsWithLimitations" : { "actionIds" : [12],"LIQUID DISPENCING" : [1, 2, 3, 4, 5, 6, 7, 8, 9, 10, 21, 22, 23, 24, 25, 26, 27, 28, 29, 30, 31]}, "burner2excludedActions" : [1, 6, 7, 8, 10, 11, 16, 17], "burner2excludedActionsWithLimitations" : { "actionIds" : [12],"LIQUID DISPENCING" : [11, 12, 13, 14, 15, 16, 17, 18, 19, 20]}, "burner3ParllelActions" : [2, 3, 4, 5, 9, 13, 14, 15], "burner3parllelActionsWithLimitations" : { "actionIds" : [12],"LIQUID DISPENCING" : [21, 22, 23, 24, 25, 26, 27, 28, 29, 30, 31]}, "burner3excludedActions" : [1, 6, 7, 8, 10, 11, 16, 17], "burner3excludedActionsWithLimitations" : { "actionIds" : [12],"LIQUID DISPENCING" : [1, 2, 3, 4, 5, 6, 7, 8, 9, 10, 11, 12, 13, 14, 15, 16, 17, 18, 19, 20]}, "burner4ParllelActions" : [2, 3, 4, 5, 9, 13, 14, 15], "burner4parllelActionsWithLimitations" : { "actionIds" : [12],"LIQUID DISPENCING" : [11, 12, 13, 14, 15, 16, 17, 18, 19, 20, 21, 22, 23, 24, 25, 26, 27, 28, 29, 30, 31]}, "burner4excludedActions" : [1, 6, 7, 8, 10, 11, 16, 17], "burner4excludedActionsWithLimitations" : { "actionIds" : [12],"LIQUID DISPENCING" : [1, 2, 3, 4, 5, 6, 7, 8, 9, 10]} }</v>
      </c>
    </row>
    <row r="107" spans="1:70">
      <c r="A107" s="48">
        <v>100</v>
      </c>
      <c r="B107" s="48">
        <v>12</v>
      </c>
      <c r="C107" s="48" t="s">
        <v>484</v>
      </c>
      <c r="D107" s="72">
        <v>4</v>
      </c>
      <c r="E107" s="72">
        <v>2</v>
      </c>
      <c r="F107" s="48" t="s">
        <v>604</v>
      </c>
      <c r="G107" s="328"/>
      <c r="H107" s="49" t="s">
        <v>524</v>
      </c>
      <c r="I107" s="49"/>
      <c r="J107" s="49"/>
      <c r="K107" s="49"/>
      <c r="L107" s="316"/>
      <c r="M107" s="48" t="s">
        <v>605</v>
      </c>
      <c r="N107" s="48">
        <v>12</v>
      </c>
      <c r="O107" s="48" t="s">
        <v>661</v>
      </c>
      <c r="P107" s="48" t="s">
        <v>603</v>
      </c>
      <c r="Q107" s="48">
        <v>12</v>
      </c>
      <c r="R107" s="48" t="s">
        <v>676</v>
      </c>
      <c r="S107" s="66"/>
      <c r="T107" s="48" t="s">
        <v>605</v>
      </c>
      <c r="U107" s="48">
        <v>12</v>
      </c>
      <c r="V107" s="48" t="s">
        <v>661</v>
      </c>
      <c r="W107" s="48" t="s">
        <v>603</v>
      </c>
      <c r="X107" s="48">
        <v>12</v>
      </c>
      <c r="Y107" s="48" t="s">
        <v>676</v>
      </c>
      <c r="Z107" s="66"/>
      <c r="AA107" s="48" t="s">
        <v>605</v>
      </c>
      <c r="AB107" s="48">
        <v>12</v>
      </c>
      <c r="AC107" s="48" t="s">
        <v>659</v>
      </c>
      <c r="AD107" s="48" t="s">
        <v>603</v>
      </c>
      <c r="AE107" s="48">
        <v>12</v>
      </c>
      <c r="AF107" s="48" t="s">
        <v>674</v>
      </c>
      <c r="AG107" s="66"/>
      <c r="AH107" s="48" t="s">
        <v>605</v>
      </c>
      <c r="AI107" s="48">
        <v>12</v>
      </c>
      <c r="AJ107" s="48" t="s">
        <v>676</v>
      </c>
      <c r="AK107" s="48" t="s">
        <v>603</v>
      </c>
      <c r="AL107" s="48">
        <v>12</v>
      </c>
      <c r="AM107" s="48" t="s">
        <v>661</v>
      </c>
      <c r="AN107" s="69" t="s">
        <v>662</v>
      </c>
      <c r="AO107" s="69" t="s">
        <v>465</v>
      </c>
      <c r="AP107" s="69" t="s">
        <v>447</v>
      </c>
      <c r="AQ107" s="69" t="s">
        <v>630</v>
      </c>
      <c r="AR107" s="69" t="s">
        <v>663</v>
      </c>
      <c r="AS107" s="69" t="s">
        <v>637</v>
      </c>
      <c r="AT107" s="69" t="s">
        <v>638</v>
      </c>
      <c r="AU107" s="69" t="s">
        <v>639</v>
      </c>
      <c r="AV107" s="69" t="s">
        <v>664</v>
      </c>
      <c r="AW107" s="69" t="s">
        <v>665</v>
      </c>
      <c r="AX107" s="69" t="s">
        <v>639</v>
      </c>
      <c r="AY107" s="69" t="s">
        <v>640</v>
      </c>
      <c r="AZ107" s="69" t="s">
        <v>641</v>
      </c>
      <c r="BA107" s="69" t="s">
        <v>639</v>
      </c>
      <c r="BB107" s="69" t="s">
        <v>666</v>
      </c>
      <c r="BC107" s="69" t="s">
        <v>667</v>
      </c>
      <c r="BD107" s="69" t="s">
        <v>639</v>
      </c>
      <c r="BE107" s="69" t="s">
        <v>642</v>
      </c>
      <c r="BF107" s="69" t="s">
        <v>643</v>
      </c>
      <c r="BG107" s="69" t="s">
        <v>639</v>
      </c>
      <c r="BH107" s="69" t="s">
        <v>669</v>
      </c>
      <c r="BI107" s="69" t="s">
        <v>668</v>
      </c>
      <c r="BJ107" s="69" t="s">
        <v>639</v>
      </c>
      <c r="BK107" s="69" t="s">
        <v>644</v>
      </c>
      <c r="BL107" s="69" t="s">
        <v>645</v>
      </c>
      <c r="BM107" s="69" t="s">
        <v>639</v>
      </c>
      <c r="BN107" s="69" t="s">
        <v>670</v>
      </c>
      <c r="BO107" s="69" t="s">
        <v>671</v>
      </c>
      <c r="BP107" s="69" t="s">
        <v>639</v>
      </c>
      <c r="BQ107" s="69" t="s">
        <v>646</v>
      </c>
      <c r="BR107" s="16" t="str">
        <f t="shared" si="1"/>
        <v>{ "uniqueNo" : 100, "actionId" : 12, "actionName" : "LIQUID DISPENCING", "burnerNo" : 4, "rackOrLiquid" : 2, "burner1ParllelActions" : [2, 3, 4, 5, 9, 13, 14, 15], "burner1parllelActionsWithLimitations" : { "actionIds" : [12],"LIQUID DISPENCING" : [1, 2, 3, 4, 5, 6, 7, 8, 9, 10]}, "burner1excludedActions" : [1, 6, 7, 8, 10, 11, 16, 17], "burner1excludedActionsWithLimitations" : { "actionIds" : [12],"LIQUID DISPENCING" : [11, 12, 13, 14, 15, 16, 17, 18, 19, 20, 21, 22, 23, 24, 25, 26, 27, 28, 29, 30, 31]}, "burner2ParllelActions" : [2, 3, 4, 5, 9, 13, 14, 15], "burner2parllelActionsWithLimitations" : { "actionIds" : [12],"LIQUID DISPENCING" : [1, 2, 3, 4, 5, 6, 7, 8, 9, 10]}, "burner2excludedActions" : [1, 6, 7, 8, 10, 11, 16, 17], "burner2excludedActionsWithLimitations" : { "actionIds" : [12],"LIQUID DISPENCING" : [11, 12, 13, 14, 15, 16, 17, 18, 19, 20, 21, 22, 23, 24, 25, 26, 27, 28, 29, 30, 31]}, "burner3ParllelActions" : [2, 3, 4, 5, 9, 13, 14, 15], "burner3parllelActionsWithLimitations" : { "actionIds" : [12],"LIQUID DISPENCING" : [11, 12, 13, 14, 15, 16, 17, 18, 19, 20]}, "burner3excludedActions" : [1, 6, 7, 8, 10, 11, 16, 17], "burner3excludedActionsWithLimitations" : { "actionIds" : [12],"LIQUID DISPENCING" : [1, 2, 3, 4, 5, 6, 7, 8, 9, 10, 21, 22, 23, 24, 25, 26, 27, 28, 29, 30, 31]}, "burner4ParllelActions" : [2, 3, 4, 5, 9, 13, 14, 15], "burner4parllelActionsWithLimitations" : { "actionIds" : [12],"LIQUID DISPENCING" : [11, 12, 13, 14, 15, 16, 17, 18, 19, 20, 21, 22, 23, 24, 25, 26, 27, 28, 29, 30, 31]}, "burner4excludedActions" : [1, 6, 7, 8, 10, 11, 16, 17], "burner4excludedActionsWithLimitations" : { "actionIds" : [12],"LIQUID DISPENCING" : [1, 2, 3, 4, 5, 6, 7, 8, 9, 10]} }</v>
      </c>
    </row>
    <row r="108" spans="1:70">
      <c r="A108" s="50">
        <v>101</v>
      </c>
      <c r="B108" s="50">
        <v>9</v>
      </c>
      <c r="C108" s="50" t="s">
        <v>483</v>
      </c>
      <c r="D108" s="73">
        <v>4</v>
      </c>
      <c r="E108" s="73">
        <v>0</v>
      </c>
      <c r="F108" s="50" t="s">
        <v>552</v>
      </c>
      <c r="G108" s="51">
        <v>4</v>
      </c>
      <c r="H108" s="51" t="s">
        <v>524</v>
      </c>
      <c r="I108" s="51"/>
      <c r="J108" s="51"/>
      <c r="K108" s="51"/>
      <c r="L108" s="316"/>
      <c r="M108" s="50" t="s">
        <v>573</v>
      </c>
      <c r="N108" s="50"/>
      <c r="O108" s="50"/>
      <c r="P108" s="50"/>
      <c r="Q108" s="50"/>
      <c r="R108" s="50"/>
      <c r="S108" s="66"/>
      <c r="T108" s="50" t="s">
        <v>573</v>
      </c>
      <c r="U108" s="50"/>
      <c r="V108" s="50"/>
      <c r="W108" s="50"/>
      <c r="X108" s="50"/>
      <c r="Y108" s="50"/>
      <c r="Z108" s="66"/>
      <c r="AA108" s="50" t="s">
        <v>569</v>
      </c>
      <c r="AB108" s="50"/>
      <c r="AC108" s="50"/>
      <c r="AD108" s="50"/>
      <c r="AE108" s="50"/>
      <c r="AF108" s="50"/>
      <c r="AG108" s="66"/>
      <c r="AH108" s="50" t="s">
        <v>569</v>
      </c>
      <c r="AI108" s="50"/>
      <c r="AJ108" s="50"/>
      <c r="AK108" s="50"/>
      <c r="AL108" s="50"/>
      <c r="AM108" s="50"/>
      <c r="AN108" s="69" t="s">
        <v>662</v>
      </c>
      <c r="AO108" s="69" t="s">
        <v>465</v>
      </c>
      <c r="AP108" s="69" t="s">
        <v>447</v>
      </c>
      <c r="AQ108" s="69" t="s">
        <v>630</v>
      </c>
      <c r="AR108" s="69" t="s">
        <v>663</v>
      </c>
      <c r="AS108" s="69" t="s">
        <v>637</v>
      </c>
      <c r="AT108" s="69" t="s">
        <v>638</v>
      </c>
      <c r="AU108" s="69" t="s">
        <v>672</v>
      </c>
      <c r="AV108" s="69" t="s">
        <v>664</v>
      </c>
      <c r="AW108" s="69" t="s">
        <v>665</v>
      </c>
      <c r="AX108" s="69" t="s">
        <v>672</v>
      </c>
      <c r="AY108" s="69" t="s">
        <v>640</v>
      </c>
      <c r="AZ108" s="69" t="s">
        <v>641</v>
      </c>
      <c r="BA108" s="69" t="s">
        <v>672</v>
      </c>
      <c r="BB108" s="69" t="s">
        <v>666</v>
      </c>
      <c r="BC108" s="69" t="s">
        <v>667</v>
      </c>
      <c r="BD108" s="69" t="s">
        <v>672</v>
      </c>
      <c r="BE108" s="69" t="s">
        <v>642</v>
      </c>
      <c r="BF108" s="69" t="s">
        <v>643</v>
      </c>
      <c r="BG108" s="69" t="s">
        <v>672</v>
      </c>
      <c r="BH108" s="69" t="s">
        <v>669</v>
      </c>
      <c r="BI108" s="69" t="s">
        <v>668</v>
      </c>
      <c r="BJ108" s="69" t="s">
        <v>672</v>
      </c>
      <c r="BK108" s="69" t="s">
        <v>644</v>
      </c>
      <c r="BL108" s="69" t="s">
        <v>645</v>
      </c>
      <c r="BM108" s="69" t="s">
        <v>672</v>
      </c>
      <c r="BN108" s="69" t="s">
        <v>670</v>
      </c>
      <c r="BO108" s="69" t="s">
        <v>671</v>
      </c>
      <c r="BP108" s="69" t="s">
        <v>672</v>
      </c>
      <c r="BQ108" s="69" t="s">
        <v>646</v>
      </c>
      <c r="BR108" s="16" t="str">
        <f t="shared" si="1"/>
        <v>{ "uniqueNo" : 101, "actionId" : 9, "actionName" : "IGNITION ACTION", "burnerNo" : 4,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[1, 2, 3, 4, 5, 6, 7, 8, 10, 11, 12, 13, 14, 15, 16, 17], "burner3parllelActionsWithLimitations" : { "actionIds" : []}, "burner3excludedActions" : [], "burner3excludedActionsWithLimitations" : { "actionIds" : []}, "burner4ParllelActions" : [1, 2, 3, 4, 5, 6, 7, 8, 10, 11, 12, 13, 14, 15, 16, 17], "burner4parllelActionsWithLimitations" : { "actionIds" : []}, "burner4excludedActions" : [], "burner4excludedActionsWithLimitations" : { "actionIds" : []} }</v>
      </c>
    </row>
    <row r="109" spans="1:70">
      <c r="A109" s="52">
        <v>102</v>
      </c>
      <c r="B109" s="52">
        <v>13</v>
      </c>
      <c r="C109" s="52" t="s">
        <v>234</v>
      </c>
      <c r="D109" s="74">
        <v>4</v>
      </c>
      <c r="E109" s="74">
        <v>0</v>
      </c>
      <c r="F109" s="52" t="s">
        <v>553</v>
      </c>
      <c r="G109" s="53">
        <v>4</v>
      </c>
      <c r="H109" s="53" t="s">
        <v>524</v>
      </c>
      <c r="I109" s="53"/>
      <c r="J109" s="53"/>
      <c r="K109" s="53"/>
      <c r="L109" s="316"/>
      <c r="M109" s="52" t="s">
        <v>573</v>
      </c>
      <c r="N109" s="52"/>
      <c r="O109" s="52"/>
      <c r="P109" s="52"/>
      <c r="Q109" s="52"/>
      <c r="R109" s="52"/>
      <c r="S109" s="66"/>
      <c r="T109" s="52" t="s">
        <v>573</v>
      </c>
      <c r="U109" s="58"/>
      <c r="V109" s="52"/>
      <c r="W109" s="52"/>
      <c r="X109" s="58"/>
      <c r="Y109" s="52"/>
      <c r="Z109" s="66"/>
      <c r="AA109" s="52" t="s">
        <v>573</v>
      </c>
      <c r="AB109" s="58"/>
      <c r="AC109" s="52"/>
      <c r="AD109" s="58"/>
      <c r="AE109" s="58"/>
      <c r="AF109" s="52"/>
      <c r="AG109" s="66"/>
      <c r="AH109" s="52" t="s">
        <v>554</v>
      </c>
      <c r="AI109" s="58"/>
      <c r="AJ109" s="52"/>
      <c r="AK109" s="52" t="s">
        <v>555</v>
      </c>
      <c r="AL109" s="58"/>
      <c r="AM109" s="52"/>
      <c r="AN109" s="69" t="s">
        <v>662</v>
      </c>
      <c r="AO109" s="69" t="s">
        <v>465</v>
      </c>
      <c r="AP109" s="69" t="s">
        <v>447</v>
      </c>
      <c r="AQ109" s="69" t="s">
        <v>630</v>
      </c>
      <c r="AR109" s="69" t="s">
        <v>663</v>
      </c>
      <c r="AS109" s="69" t="s">
        <v>637</v>
      </c>
      <c r="AT109" s="69" t="s">
        <v>638</v>
      </c>
      <c r="AU109" s="69" t="s">
        <v>672</v>
      </c>
      <c r="AV109" s="69" t="s">
        <v>664</v>
      </c>
      <c r="AW109" s="69" t="s">
        <v>665</v>
      </c>
      <c r="AX109" s="69" t="s">
        <v>672</v>
      </c>
      <c r="AY109" s="69" t="s">
        <v>640</v>
      </c>
      <c r="AZ109" s="69" t="s">
        <v>641</v>
      </c>
      <c r="BA109" s="69" t="s">
        <v>672</v>
      </c>
      <c r="BB109" s="69" t="s">
        <v>666</v>
      </c>
      <c r="BC109" s="69" t="s">
        <v>667</v>
      </c>
      <c r="BD109" s="69" t="s">
        <v>672</v>
      </c>
      <c r="BE109" s="69" t="s">
        <v>642</v>
      </c>
      <c r="BF109" s="69" t="s">
        <v>643</v>
      </c>
      <c r="BG109" s="69" t="s">
        <v>672</v>
      </c>
      <c r="BH109" s="69" t="s">
        <v>669</v>
      </c>
      <c r="BI109" s="69" t="s">
        <v>668</v>
      </c>
      <c r="BJ109" s="69" t="s">
        <v>672</v>
      </c>
      <c r="BK109" s="69" t="s">
        <v>644</v>
      </c>
      <c r="BL109" s="69" t="s">
        <v>645</v>
      </c>
      <c r="BM109" s="69" t="s">
        <v>672</v>
      </c>
      <c r="BN109" s="69" t="s">
        <v>670</v>
      </c>
      <c r="BO109" s="69" t="s">
        <v>671</v>
      </c>
      <c r="BP109" s="69" t="s">
        <v>672</v>
      </c>
      <c r="BQ109" s="69" t="s">
        <v>646</v>
      </c>
      <c r="BR109" s="16" t="str">
        <f t="shared" si="1"/>
        <v>{ "uniqueNo" : 102, "actionId" : 13, "actionName" : "DELAY ACTION", "burnerNo" : 4,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[2, 3, 4, 5, 9, 10, 11, 12], "burner4parllelActionsWithLimitations" : { "actionIds" : []}, "burner4excludedActions" : [1, 6, 7, 8, 15, 17], "burner4excludedActionsWithLimitations" : { "actionIds" : []} }</v>
      </c>
    </row>
    <row r="110" spans="1:70">
      <c r="A110" s="54">
        <v>103</v>
      </c>
      <c r="B110" s="54">
        <v>14</v>
      </c>
      <c r="C110" s="54" t="s">
        <v>235</v>
      </c>
      <c r="D110" s="55">
        <v>4</v>
      </c>
      <c r="E110" s="55">
        <v>1</v>
      </c>
      <c r="F110" s="54" t="s">
        <v>559</v>
      </c>
      <c r="G110" s="55">
        <v>4</v>
      </c>
      <c r="H110" s="55" t="s">
        <v>55</v>
      </c>
      <c r="I110" s="55" t="s">
        <v>607</v>
      </c>
      <c r="J110" s="55" t="s">
        <v>524</v>
      </c>
      <c r="K110" s="55" t="s">
        <v>55</v>
      </c>
      <c r="L110" s="316"/>
      <c r="M110" s="56" t="s">
        <v>525</v>
      </c>
      <c r="N110" s="56" t="s">
        <v>632</v>
      </c>
      <c r="O110" s="56" t="s">
        <v>654</v>
      </c>
      <c r="P110" s="56"/>
      <c r="Q110" s="56" t="s">
        <v>632</v>
      </c>
      <c r="R110" s="56" t="s">
        <v>653</v>
      </c>
      <c r="S110" s="66"/>
      <c r="T110" s="56" t="s">
        <v>525</v>
      </c>
      <c r="U110" s="56" t="s">
        <v>632</v>
      </c>
      <c r="V110" s="56" t="s">
        <v>654</v>
      </c>
      <c r="W110" s="56"/>
      <c r="X110" s="56" t="s">
        <v>632</v>
      </c>
      <c r="Y110" s="56" t="s">
        <v>653</v>
      </c>
      <c r="Z110" s="66"/>
      <c r="AA110" s="56" t="s">
        <v>537</v>
      </c>
      <c r="AB110" s="56">
        <v>3</v>
      </c>
      <c r="AC110" s="56" t="s">
        <v>647</v>
      </c>
      <c r="AD110" s="56" t="s">
        <v>580</v>
      </c>
      <c r="AE110" s="56">
        <v>3</v>
      </c>
      <c r="AF110" s="56" t="s">
        <v>648</v>
      </c>
      <c r="AG110" s="66"/>
      <c r="AH110" s="56" t="s">
        <v>556</v>
      </c>
      <c r="AI110" s="56">
        <v>3</v>
      </c>
      <c r="AJ110" s="56" t="s">
        <v>647</v>
      </c>
      <c r="AK110" s="56" t="s">
        <v>546</v>
      </c>
      <c r="AL110" s="56">
        <v>3</v>
      </c>
      <c r="AM110" s="56" t="s">
        <v>648</v>
      </c>
      <c r="AN110" s="69" t="s">
        <v>662</v>
      </c>
      <c r="AO110" s="69" t="s">
        <v>465</v>
      </c>
      <c r="AP110" s="69" t="s">
        <v>447</v>
      </c>
      <c r="AQ110" s="69" t="s">
        <v>630</v>
      </c>
      <c r="AR110" s="69" t="s">
        <v>663</v>
      </c>
      <c r="AS110" s="69" t="s">
        <v>637</v>
      </c>
      <c r="AT110" s="69" t="s">
        <v>638</v>
      </c>
      <c r="AU110" s="69" t="s">
        <v>639</v>
      </c>
      <c r="AV110" s="69" t="s">
        <v>664</v>
      </c>
      <c r="AW110" s="69" t="s">
        <v>665</v>
      </c>
      <c r="AX110" s="69" t="s">
        <v>639</v>
      </c>
      <c r="AY110" s="69" t="s">
        <v>640</v>
      </c>
      <c r="AZ110" s="69" t="s">
        <v>641</v>
      </c>
      <c r="BA110" s="69" t="s">
        <v>639</v>
      </c>
      <c r="BB110" s="69" t="s">
        <v>666</v>
      </c>
      <c r="BC110" s="69" t="s">
        <v>667</v>
      </c>
      <c r="BD110" s="69" t="s">
        <v>639</v>
      </c>
      <c r="BE110" s="69" t="s">
        <v>642</v>
      </c>
      <c r="BF110" s="69" t="s">
        <v>643</v>
      </c>
      <c r="BG110" s="69" t="s">
        <v>639</v>
      </c>
      <c r="BH110" s="69" t="s">
        <v>669</v>
      </c>
      <c r="BI110" s="69" t="s">
        <v>668</v>
      </c>
      <c r="BJ110" s="69" t="s">
        <v>639</v>
      </c>
      <c r="BK110" s="69" t="s">
        <v>644</v>
      </c>
      <c r="BL110" s="69" t="s">
        <v>645</v>
      </c>
      <c r="BM110" s="69" t="s">
        <v>639</v>
      </c>
      <c r="BN110" s="69" t="s">
        <v>670</v>
      </c>
      <c r="BO110" s="69" t="s">
        <v>671</v>
      </c>
      <c r="BP110" s="69" t="s">
        <v>639</v>
      </c>
      <c r="BQ110" s="69" t="s">
        <v>646</v>
      </c>
      <c r="BR110" s="16" t="str">
        <f t="shared" si="1"/>
        <v>{ "uniqueNo" : 103, "actionId" : 14, "actionName" : "FRYER PICKUP", "burnerNo" : 4, "rackOrLiquid" : 1, "burner1ParllelActions" : [1, 2, 4, 5, 7, 8, 9, 10, 11, 12, 13, 14, 15, 16, 17], "burner1parllelActionsWithLimitations" : { "actionIds" : [3, 6],"VEGG COLLECTION" : [17, 18, 19, 20, 21, 22, 23, 24, 25, 26, 27, 28, 29, 30, 31, 32], "VEGG PICKUP" : [17, 18, 19, 20, 21, 22, 23, 24, 25, 26, 27, 28, 29, 30, 31, 32]}, "burner1excludedActions" : [], "burner1excludedActionsWithLimitations" : { "actionIds" : [3, 6],"VEGG COLLECTION" : [1, 2, 3, 4, 5, 6, 7, 8, 9, 10, 11, 12, 13, 14, 15, 16], "VEGG PICKUP" : [1, 2, 3, 4, 5, 6, 7, 8, 9, 10, 11, 12, 13, 14, 15, 16]}, "burner2ParllelActions" : [1, 2, 4, 5, 7, 8, 9, 10, 11, 12, 13, 14, 15, 16, 17], "burner2parllelActionsWithLimitations" : { "actionIds" : [3, 6],"VEGG COLLECTION" : [17, 18, 19, 20, 21, 22, 23, 24, 25, 26, 27, 28, 29, 30, 31, 32], "VEGG PICKUP" : [17, 18, 19, 20, 21, 22, 23, 24, 25, 26, 27, 28, 29, 30, 31, 32]}, "burner2excludedActions" : [], "burner2excludedActionsWithLimitations" : { "actionIds" : [3, 6],"VEGG COLLECTION" : [1, 2, 3, 4, 5, 6, 7, 8, 9, 10, 11, 12, 13, 14, 15, 16], "VEGG PICKUP" : [1, 2, 3, 4, 5, 6, 7, 8, 9, 10, 11, 12, 13, 14, 15, 16]}, "burner3ParllelActions" : [4, 5, 9, 12, 13], "burner3parllelActionsWithLimitations" : { "actionIds" : [3],"VEGG COLLECTION" : [17, 18, 19, 20, 21, 22, 23, 24, 25, 26, 27, 28, 29, 30, 31, 32]}, "burner3excludedActions" : [1, 2, 6, 7, 8, 10, 11, 15, 16, 17], "burner3excludedActionsWithLimitations" : { "actionIds" : [3],"VEGG COLLECTION" : [1, 2, 3, 4, 5, 6, 7, 8, 9, 10, 11, 12, 13, 14, 15, 16]}, "burner4ParllelActions" : [4, 5, 9, 13], "burner4parllelActionsWithLimitations" : { "actionIds" : [3],"VEGG COLLECTION" : [17, 18, 19, 20, 21, 22, 23, 24, 25, 26, 27, 28, 29, 30, 31, 32]}, "burner4excludedActions" : [1, 2, 6, 7, 8, 10, 11, 12, 15, 17], "burner4excludedActionsWithLimitations" : { "actionIds" : [3],"VEGG COLLECTION" : [1, 2, 3, 4, 5, 6, 7, 8, 9, 10, 11, 12, 13, 14, 15, 16]} }</v>
      </c>
    </row>
    <row r="111" spans="1:70">
      <c r="A111" s="54">
        <v>104</v>
      </c>
      <c r="B111" s="54">
        <v>14</v>
      </c>
      <c r="C111" s="54" t="s">
        <v>235</v>
      </c>
      <c r="D111" s="55">
        <v>4</v>
      </c>
      <c r="E111" s="55">
        <v>2</v>
      </c>
      <c r="F111" s="54" t="s">
        <v>559</v>
      </c>
      <c r="G111" s="55">
        <v>4</v>
      </c>
      <c r="H111" s="55" t="s">
        <v>55</v>
      </c>
      <c r="I111" s="55" t="s">
        <v>608</v>
      </c>
      <c r="J111" s="55" t="s">
        <v>55</v>
      </c>
      <c r="K111" s="55" t="s">
        <v>524</v>
      </c>
      <c r="L111" s="316"/>
      <c r="M111" s="56" t="s">
        <v>525</v>
      </c>
      <c r="N111" s="56" t="s">
        <v>632</v>
      </c>
      <c r="O111" s="56" t="s">
        <v>653</v>
      </c>
      <c r="P111" s="56"/>
      <c r="Q111" s="56" t="s">
        <v>632</v>
      </c>
      <c r="R111" s="56" t="s">
        <v>654</v>
      </c>
      <c r="S111" s="66"/>
      <c r="T111" s="56" t="s">
        <v>525</v>
      </c>
      <c r="U111" s="56" t="s">
        <v>632</v>
      </c>
      <c r="V111" s="56" t="s">
        <v>653</v>
      </c>
      <c r="W111" s="56"/>
      <c r="X111" s="56" t="s">
        <v>632</v>
      </c>
      <c r="Y111" s="56" t="s">
        <v>654</v>
      </c>
      <c r="Z111" s="66"/>
      <c r="AA111" s="56" t="s">
        <v>537</v>
      </c>
      <c r="AB111" s="56">
        <v>3</v>
      </c>
      <c r="AC111" s="56" t="s">
        <v>648</v>
      </c>
      <c r="AD111" s="56" t="s">
        <v>580</v>
      </c>
      <c r="AE111" s="56">
        <v>3</v>
      </c>
      <c r="AF111" s="56" t="s">
        <v>647</v>
      </c>
      <c r="AG111" s="66"/>
      <c r="AH111" s="56" t="s">
        <v>556</v>
      </c>
      <c r="AI111" s="56">
        <v>3</v>
      </c>
      <c r="AJ111" s="56" t="s">
        <v>648</v>
      </c>
      <c r="AK111" s="56" t="s">
        <v>546</v>
      </c>
      <c r="AL111" s="56">
        <v>3</v>
      </c>
      <c r="AM111" s="56" t="s">
        <v>647</v>
      </c>
      <c r="AN111" s="69" t="s">
        <v>662</v>
      </c>
      <c r="AO111" s="69" t="s">
        <v>465</v>
      </c>
      <c r="AP111" s="69" t="s">
        <v>447</v>
      </c>
      <c r="AQ111" s="69" t="s">
        <v>630</v>
      </c>
      <c r="AR111" s="69" t="s">
        <v>663</v>
      </c>
      <c r="AS111" s="69" t="s">
        <v>637</v>
      </c>
      <c r="AT111" s="69" t="s">
        <v>638</v>
      </c>
      <c r="AU111" s="69" t="s">
        <v>639</v>
      </c>
      <c r="AV111" s="69" t="s">
        <v>664</v>
      </c>
      <c r="AW111" s="69" t="s">
        <v>665</v>
      </c>
      <c r="AX111" s="69" t="s">
        <v>639</v>
      </c>
      <c r="AY111" s="69" t="s">
        <v>640</v>
      </c>
      <c r="AZ111" s="69" t="s">
        <v>641</v>
      </c>
      <c r="BA111" s="69" t="s">
        <v>639</v>
      </c>
      <c r="BB111" s="69" t="s">
        <v>666</v>
      </c>
      <c r="BC111" s="69" t="s">
        <v>667</v>
      </c>
      <c r="BD111" s="69" t="s">
        <v>639</v>
      </c>
      <c r="BE111" s="69" t="s">
        <v>642</v>
      </c>
      <c r="BF111" s="69" t="s">
        <v>643</v>
      </c>
      <c r="BG111" s="69" t="s">
        <v>639</v>
      </c>
      <c r="BH111" s="69" t="s">
        <v>669</v>
      </c>
      <c r="BI111" s="69" t="s">
        <v>668</v>
      </c>
      <c r="BJ111" s="69" t="s">
        <v>639</v>
      </c>
      <c r="BK111" s="69" t="s">
        <v>644</v>
      </c>
      <c r="BL111" s="69" t="s">
        <v>645</v>
      </c>
      <c r="BM111" s="69" t="s">
        <v>639</v>
      </c>
      <c r="BN111" s="69" t="s">
        <v>670</v>
      </c>
      <c r="BO111" s="69" t="s">
        <v>671</v>
      </c>
      <c r="BP111" s="69" t="s">
        <v>639</v>
      </c>
      <c r="BQ111" s="69" t="s">
        <v>646</v>
      </c>
      <c r="BR111" s="16" t="str">
        <f t="shared" si="1"/>
        <v>{ "uniqueNo" : 104, "actionId" : 14, "actionName" : "FRYER PICKUP", "burnerNo" : 4, "rackOrLiquid" : 2, "burner1ParllelActions" : [1, 2, 4, 5, 7, 8, 9, 10, 11, 12, 13, 14, 15, 16, 17], "burner1parllelActionsWithLimitations" : { "actionIds" : [3, 6],"VEGG COLLECTION" : [1, 2, 3, 4, 5, 6, 7, 8, 9, 10, 11, 12, 13, 14, 15, 16], "VEGG PICKUP" : [1, 2, 3, 4, 5, 6, 7, 8, 9, 10, 11, 12, 13, 14, 15, 16]}, "burner1excludedActions" : [], "burner1excludedActionsWithLimitations" : { "actionIds" : [3, 6],"VEGG COLLECTION" : [17, 18, 19, 20, 21, 22, 23, 24, 25, 26, 27, 28, 29, 30, 31, 32], "VEGG PICKUP" : [17, 18, 19, 20, 21, 22, 23, 24, 25, 26, 27, 28, 29, 30, 31, 32]}, "burner2ParllelActions" : [1, 2, 4, 5, 7, 8, 9, 10, 11, 12, 13, 14, 15, 16, 17], "burner2parllelActionsWithLimitations" : { "actionIds" : [3, 6],"VEGG COLLECTION" : [1, 2, 3, 4, 5, 6, 7, 8, 9, 10, 11, 12, 13, 14, 15, 16], "VEGG PICKUP" : [1, 2, 3, 4, 5, 6, 7, 8, 9, 10, 11, 12, 13, 14, 15, 16]}, "burner2excludedActions" : [], "burner2excludedActionsWithLimitations" : { "actionIds" : [3, 6],"VEGG COLLECTION" : [17, 18, 19, 20, 21, 22, 23, 24, 25, 26, 27, 28, 29, 30, 31, 32], "VEGG PICKUP" : [17, 18, 19, 20, 21, 22, 23, 24, 25, 26, 27, 28, 29, 30, 31, 32]}, "burner3ParllelActions" : [4, 5, 9, 12, 13], "burner3parllelActionsWithLimitations" : { "actionIds" : [3],"VEGG COLLECTION" : [1, 2, 3, 4, 5, 6, 7, 8, 9, 10, 11, 12, 13, 14, 15, 16]}, "burner3excludedActions" : [1, 2, 6, 7, 8, 10, 11, 15, 16, 17], "burner3excludedActionsWithLimitations" : { "actionIds" : [3],"VEGG COLLECTION" : [17, 18, 19, 20, 21, 22, 23, 24, 25, 26, 27, 28, 29, 30, 31, 32]}, "burner4ParllelActions" : [4, 5, 9, 13], "burner4parllelActionsWithLimitations" : { "actionIds" : [3],"VEGG COLLECTION" : [1, 2, 3, 4, 5, 6, 7, 8, 9, 10, 11, 12, 13, 14, 15, 16]}, "burner4excludedActions" : [1, 2, 6, 7, 8, 10, 11, 12, 15, 17], "burner4excludedActionsWithLimitations" : { "actionIds" : [3],"VEGG COLLECTION" : [17, 18, 19, 20, 21, 22, 23, 24, 25, 26, 27, 28, 29, 30, 31, 32]} }</v>
      </c>
    </row>
    <row r="112" spans="1:70">
      <c r="A112" s="54">
        <v>105</v>
      </c>
      <c r="B112" s="54">
        <v>14</v>
      </c>
      <c r="C112" s="54" t="s">
        <v>235</v>
      </c>
      <c r="D112" s="55">
        <v>4</v>
      </c>
      <c r="E112" s="55">
        <v>1</v>
      </c>
      <c r="F112" s="54" t="s">
        <v>560</v>
      </c>
      <c r="G112" s="55">
        <v>4</v>
      </c>
      <c r="H112" s="55" t="s">
        <v>55</v>
      </c>
      <c r="I112" s="55" t="s">
        <v>611</v>
      </c>
      <c r="J112" s="55" t="s">
        <v>524</v>
      </c>
      <c r="K112" s="55" t="s">
        <v>55</v>
      </c>
      <c r="L112" s="316"/>
      <c r="M112" s="56" t="s">
        <v>533</v>
      </c>
      <c r="N112" s="56" t="s">
        <v>635</v>
      </c>
      <c r="O112" s="56" t="s">
        <v>657</v>
      </c>
      <c r="P112" s="56"/>
      <c r="Q112" s="56" t="s">
        <v>635</v>
      </c>
      <c r="R112" s="56" t="s">
        <v>658</v>
      </c>
      <c r="S112" s="66"/>
      <c r="T112" s="56" t="s">
        <v>533</v>
      </c>
      <c r="U112" s="56" t="s">
        <v>635</v>
      </c>
      <c r="V112" s="56" t="s">
        <v>657</v>
      </c>
      <c r="W112" s="56"/>
      <c r="X112" s="56" t="s">
        <v>635</v>
      </c>
      <c r="Y112" s="56" t="s">
        <v>658</v>
      </c>
      <c r="Z112" s="66"/>
      <c r="AA112" s="56" t="s">
        <v>543</v>
      </c>
      <c r="AB112" s="56">
        <v>5</v>
      </c>
      <c r="AC112" s="56" t="s">
        <v>651</v>
      </c>
      <c r="AD112" s="56" t="s">
        <v>580</v>
      </c>
      <c r="AE112" s="56">
        <v>5</v>
      </c>
      <c r="AF112" s="56" t="s">
        <v>652</v>
      </c>
      <c r="AG112" s="66"/>
      <c r="AH112" s="56" t="s">
        <v>558</v>
      </c>
      <c r="AI112" s="56">
        <v>5</v>
      </c>
      <c r="AJ112" s="56" t="s">
        <v>651</v>
      </c>
      <c r="AK112" s="56" t="s">
        <v>546</v>
      </c>
      <c r="AL112" s="56">
        <v>5</v>
      </c>
      <c r="AM112" s="56" t="s">
        <v>652</v>
      </c>
      <c r="AN112" s="69" t="s">
        <v>662</v>
      </c>
      <c r="AO112" s="69" t="s">
        <v>465</v>
      </c>
      <c r="AP112" s="69" t="s">
        <v>447</v>
      </c>
      <c r="AQ112" s="69" t="s">
        <v>630</v>
      </c>
      <c r="AR112" s="69" t="s">
        <v>663</v>
      </c>
      <c r="AS112" s="69" t="s">
        <v>637</v>
      </c>
      <c r="AT112" s="69" t="s">
        <v>638</v>
      </c>
      <c r="AU112" s="69" t="s">
        <v>639</v>
      </c>
      <c r="AV112" s="69" t="s">
        <v>664</v>
      </c>
      <c r="AW112" s="69" t="s">
        <v>665</v>
      </c>
      <c r="AX112" s="69" t="s">
        <v>639</v>
      </c>
      <c r="AY112" s="69" t="s">
        <v>640</v>
      </c>
      <c r="AZ112" s="69" t="s">
        <v>641</v>
      </c>
      <c r="BA112" s="69" t="s">
        <v>639</v>
      </c>
      <c r="BB112" s="69" t="s">
        <v>666</v>
      </c>
      <c r="BC112" s="69" t="s">
        <v>667</v>
      </c>
      <c r="BD112" s="69" t="s">
        <v>639</v>
      </c>
      <c r="BE112" s="69" t="s">
        <v>642</v>
      </c>
      <c r="BF112" s="69" t="s">
        <v>643</v>
      </c>
      <c r="BG112" s="69" t="s">
        <v>639</v>
      </c>
      <c r="BH112" s="69" t="s">
        <v>669</v>
      </c>
      <c r="BI112" s="69" t="s">
        <v>668</v>
      </c>
      <c r="BJ112" s="69" t="s">
        <v>639</v>
      </c>
      <c r="BK112" s="69" t="s">
        <v>644</v>
      </c>
      <c r="BL112" s="69" t="s">
        <v>645</v>
      </c>
      <c r="BM112" s="69" t="s">
        <v>639</v>
      </c>
      <c r="BN112" s="69" t="s">
        <v>670</v>
      </c>
      <c r="BO112" s="69" t="s">
        <v>671</v>
      </c>
      <c r="BP112" s="69" t="s">
        <v>639</v>
      </c>
      <c r="BQ112" s="69" t="s">
        <v>646</v>
      </c>
      <c r="BR112" s="16" t="str">
        <f t="shared" si="1"/>
        <v>{ "uniqueNo" : 105, "actionId" : 14, "actionName" : "FRYER PICKUP", "burnerNo" : 4, "rackOrLiquid" : 1, "burner1ParllelActions" : [1, 2, 3, 4, 6, 7, 9, 10, 11, 12, 13, 14, 15, 16, 17], "burner1parllelActionsWithLimitations" : { "actionIds" : [5, 8],"MEAT COLLECTION" : [7, 8, 9, 10, 11, 12], "MEAT PICKUP" : [7, 8, 9, 10, 11, 12]}, "burner1excludedActions" : [], "burner1excludedActionsWithLimitations" : { "actionIds" : [5, 8],"MEAT COLLECTION" : [1, 2, 3, 4, 5, 6], "MEAT PICKUP" : [1, 2, 3, 4, 5, 6]}, "burner2ParllelActions" : [1, 2, 3, 4, 6, 7, 9, 10, 11, 12, 13, 14, 15, 16, 17], "burner2parllelActionsWithLimitations" : { "actionIds" : [5, 8],"MEAT COLLECTION" : [7, 8, 9, 10, 11, 12], "MEAT PICKUP" : [7, 8, 9, 10, 11, 12]}, "burner2excludedActions" : [], "burner2excludedActionsWithLimitations" : { "actionIds" : [5, 8],"MEAT COLLECTION" : [1, 2, 3, 4, 5, 6], "MEAT PICKUP" : [1, 2, 3, 4, 5, 6]}, "burner3ParllelActions" : [3, 4, 9, 12, 13], "burner3parllelActionsWithLimitations" : { "actionIds" : [5],"MEAT COLLECTION" : [7, 8, 9, 10, 11, 12]}, "burner3excludedActions" : [1, 2, 6, 7, 8, 10, 11, 15, 16, 17], "burner3excludedActionsWithLimitations" : { "actionIds" : [5],"MEAT COLLECTION" : [1, 2, 3, 4, 5, 6]}, "burner4ParllelActions" : [3, 4, 9, 13], "burner4parllelActionsWithLimitations" : { "actionIds" : [5],"MEAT COLLECTION" : [7, 8, 9, 10, 11, 12]}, "burner4excludedActions" : [1, 2, 6, 7, 8, 10, 11, 12, 15, 17], "burner4excludedActionsWithLimitations" : { "actionIds" : [5],"MEAT COLLECTION" : [1, 2, 3, 4, 5, 6]} }</v>
      </c>
    </row>
    <row r="113" spans="1:70">
      <c r="A113" s="54">
        <v>106</v>
      </c>
      <c r="B113" s="54">
        <v>14</v>
      </c>
      <c r="C113" s="54" t="s">
        <v>235</v>
      </c>
      <c r="D113" s="55">
        <v>4</v>
      </c>
      <c r="E113" s="55">
        <v>2</v>
      </c>
      <c r="F113" s="54" t="s">
        <v>560</v>
      </c>
      <c r="G113" s="55">
        <v>4</v>
      </c>
      <c r="H113" s="55" t="s">
        <v>55</v>
      </c>
      <c r="I113" s="55" t="s">
        <v>612</v>
      </c>
      <c r="J113" s="55" t="s">
        <v>55</v>
      </c>
      <c r="K113" s="55" t="s">
        <v>524</v>
      </c>
      <c r="L113" s="316"/>
      <c r="M113" s="56" t="s">
        <v>533</v>
      </c>
      <c r="N113" s="56" t="s">
        <v>635</v>
      </c>
      <c r="O113" s="56" t="s">
        <v>658</v>
      </c>
      <c r="P113" s="56"/>
      <c r="Q113" s="56" t="s">
        <v>635</v>
      </c>
      <c r="R113" s="56" t="s">
        <v>657</v>
      </c>
      <c r="S113" s="66"/>
      <c r="T113" s="56" t="s">
        <v>533</v>
      </c>
      <c r="U113" s="56" t="s">
        <v>635</v>
      </c>
      <c r="V113" s="56" t="s">
        <v>658</v>
      </c>
      <c r="W113" s="56"/>
      <c r="X113" s="56" t="s">
        <v>635</v>
      </c>
      <c r="Y113" s="56" t="s">
        <v>657</v>
      </c>
      <c r="Z113" s="66"/>
      <c r="AA113" s="56" t="s">
        <v>543</v>
      </c>
      <c r="AB113" s="56">
        <v>5</v>
      </c>
      <c r="AC113" s="56" t="s">
        <v>652</v>
      </c>
      <c r="AD113" s="56" t="s">
        <v>580</v>
      </c>
      <c r="AE113" s="56">
        <v>5</v>
      </c>
      <c r="AF113" s="56" t="s">
        <v>651</v>
      </c>
      <c r="AG113" s="66"/>
      <c r="AH113" s="56" t="s">
        <v>558</v>
      </c>
      <c r="AI113" s="56">
        <v>5</v>
      </c>
      <c r="AJ113" s="56" t="s">
        <v>652</v>
      </c>
      <c r="AK113" s="56" t="s">
        <v>546</v>
      </c>
      <c r="AL113" s="56">
        <v>5</v>
      </c>
      <c r="AM113" s="56" t="s">
        <v>651</v>
      </c>
      <c r="AN113" s="69" t="s">
        <v>662</v>
      </c>
      <c r="AO113" s="69" t="s">
        <v>465</v>
      </c>
      <c r="AP113" s="69" t="s">
        <v>447</v>
      </c>
      <c r="AQ113" s="69" t="s">
        <v>630</v>
      </c>
      <c r="AR113" s="69" t="s">
        <v>663</v>
      </c>
      <c r="AS113" s="69" t="s">
        <v>637</v>
      </c>
      <c r="AT113" s="69" t="s">
        <v>638</v>
      </c>
      <c r="AU113" s="69" t="s">
        <v>639</v>
      </c>
      <c r="AV113" s="69" t="s">
        <v>664</v>
      </c>
      <c r="AW113" s="69" t="s">
        <v>665</v>
      </c>
      <c r="AX113" s="69" t="s">
        <v>639</v>
      </c>
      <c r="AY113" s="69" t="s">
        <v>640</v>
      </c>
      <c r="AZ113" s="69" t="s">
        <v>641</v>
      </c>
      <c r="BA113" s="69" t="s">
        <v>639</v>
      </c>
      <c r="BB113" s="69" t="s">
        <v>666</v>
      </c>
      <c r="BC113" s="69" t="s">
        <v>667</v>
      </c>
      <c r="BD113" s="69" t="s">
        <v>639</v>
      </c>
      <c r="BE113" s="69" t="s">
        <v>642</v>
      </c>
      <c r="BF113" s="69" t="s">
        <v>643</v>
      </c>
      <c r="BG113" s="69" t="s">
        <v>639</v>
      </c>
      <c r="BH113" s="69" t="s">
        <v>669</v>
      </c>
      <c r="BI113" s="69" t="s">
        <v>668</v>
      </c>
      <c r="BJ113" s="69" t="s">
        <v>639</v>
      </c>
      <c r="BK113" s="69" t="s">
        <v>644</v>
      </c>
      <c r="BL113" s="69" t="s">
        <v>645</v>
      </c>
      <c r="BM113" s="69" t="s">
        <v>639</v>
      </c>
      <c r="BN113" s="69" t="s">
        <v>670</v>
      </c>
      <c r="BO113" s="69" t="s">
        <v>671</v>
      </c>
      <c r="BP113" s="69" t="s">
        <v>639</v>
      </c>
      <c r="BQ113" s="69" t="s">
        <v>646</v>
      </c>
      <c r="BR113" s="16" t="str">
        <f t="shared" si="1"/>
        <v>{ "uniqueNo" : 106, "actionId" : 14, "actionName" : "FRYER PICKUP", "burnerNo" : 4, "rackOrLiquid" : 2, "burner1ParllelActions" : [1, 2, 3, 4, 6, 7, 9, 10, 11, 12, 13, 14, 15, 16, 17], "burner1parllelActionsWithLimitations" : { "actionIds" : [5, 8],"MEAT COLLECTION" : [1, 2, 3, 4, 5, 6], "MEAT PICKUP" : [1, 2, 3, 4, 5, 6]}, "burner1excludedActions" : [], "burner1excludedActionsWithLimitations" : { "actionIds" : [5, 8],"MEAT COLLECTION" : [7, 8, 9, 10, 11, 12], "MEAT PICKUP" : [7, 8, 9, 10, 11, 12]}, "burner2ParllelActions" : [1, 2, 3, 4, 6, 7, 9, 10, 11, 12, 13, 14, 15, 16, 17], "burner2parllelActionsWithLimitations" : { "actionIds" : [5, 8],"MEAT COLLECTION" : [1, 2, 3, 4, 5, 6], "MEAT PICKUP" : [1, 2, 3, 4, 5, 6]}, "burner2excludedActions" : [], "burner2excludedActionsWithLimitations" : { "actionIds" : [5, 8],"MEAT COLLECTION" : [7, 8, 9, 10, 11, 12], "MEAT PICKUP" : [7, 8, 9, 10, 11, 12]}, "burner3ParllelActions" : [3, 4, 9, 12, 13], "burner3parllelActionsWithLimitations" : { "actionIds" : [5],"MEAT COLLECTION" : [1, 2, 3, 4, 5, 6]}, "burner3excludedActions" : [1, 2, 6, 7, 8, 10, 11, 15, 16, 17], "burner3excludedActionsWithLimitations" : { "actionIds" : [5],"MEAT COLLECTION" : [7, 8, 9, 10, 11, 12]}, "burner4ParllelActions" : [3, 4, 9, 13], "burner4parllelActionsWithLimitations" : { "actionIds" : [5],"MEAT COLLECTION" : [1, 2, 3, 4, 5, 6]}, "burner4excludedActions" : [1, 2, 6, 7, 8, 10, 11, 12, 15, 17], "burner4excludedActionsWithLimitations" : { "actionIds" : [5],"MEAT COLLECTION" : [7, 8, 9, 10, 11, 12]} }</v>
      </c>
    </row>
    <row r="114" spans="1:70">
      <c r="A114" s="54">
        <v>107</v>
      </c>
      <c r="B114" s="54">
        <v>15</v>
      </c>
      <c r="C114" s="54" t="s">
        <v>239</v>
      </c>
      <c r="D114" s="55">
        <v>4</v>
      </c>
      <c r="E114" s="55">
        <v>0</v>
      </c>
      <c r="F114" s="54" t="s">
        <v>561</v>
      </c>
      <c r="G114" s="55">
        <v>4</v>
      </c>
      <c r="H114" s="55" t="s">
        <v>55</v>
      </c>
      <c r="I114" s="55" t="s">
        <v>562</v>
      </c>
      <c r="J114" s="54"/>
      <c r="K114" s="54"/>
      <c r="L114" s="316"/>
      <c r="M114" s="54" t="s">
        <v>573</v>
      </c>
      <c r="N114" s="54"/>
      <c r="O114" s="56"/>
      <c r="P114" s="54"/>
      <c r="Q114" s="54"/>
      <c r="R114" s="54"/>
      <c r="S114" s="66"/>
      <c r="T114" s="54" t="s">
        <v>573</v>
      </c>
      <c r="U114" s="54"/>
      <c r="V114" s="56"/>
      <c r="W114" s="54"/>
      <c r="X114" s="54"/>
      <c r="Y114" s="54"/>
      <c r="Z114" s="66"/>
      <c r="AA114" s="54" t="s">
        <v>547</v>
      </c>
      <c r="AB114" s="54"/>
      <c r="AC114" s="54"/>
      <c r="AD114" s="54" t="s">
        <v>585</v>
      </c>
      <c r="AE114" s="54"/>
      <c r="AF114" s="54"/>
      <c r="AG114" s="66"/>
      <c r="AH114" s="54" t="s">
        <v>564</v>
      </c>
      <c r="AI114" s="54"/>
      <c r="AJ114" s="54"/>
      <c r="AK114" s="54" t="s">
        <v>563</v>
      </c>
      <c r="AL114" s="54"/>
      <c r="AM114" s="54"/>
      <c r="AN114" s="69" t="s">
        <v>662</v>
      </c>
      <c r="AO114" s="69" t="s">
        <v>465</v>
      </c>
      <c r="AP114" s="69" t="s">
        <v>447</v>
      </c>
      <c r="AQ114" s="69" t="s">
        <v>630</v>
      </c>
      <c r="AR114" s="69" t="s">
        <v>663</v>
      </c>
      <c r="AS114" s="69" t="s">
        <v>637</v>
      </c>
      <c r="AT114" s="69" t="s">
        <v>638</v>
      </c>
      <c r="AU114" s="69" t="s">
        <v>672</v>
      </c>
      <c r="AV114" s="69" t="s">
        <v>664</v>
      </c>
      <c r="AW114" s="69" t="s">
        <v>665</v>
      </c>
      <c r="AX114" s="69" t="s">
        <v>672</v>
      </c>
      <c r="AY114" s="69" t="s">
        <v>640</v>
      </c>
      <c r="AZ114" s="69" t="s">
        <v>641</v>
      </c>
      <c r="BA114" s="69" t="s">
        <v>672</v>
      </c>
      <c r="BB114" s="69" t="s">
        <v>666</v>
      </c>
      <c r="BC114" s="69" t="s">
        <v>667</v>
      </c>
      <c r="BD114" s="69" t="s">
        <v>672</v>
      </c>
      <c r="BE114" s="69" t="s">
        <v>642</v>
      </c>
      <c r="BF114" s="69" t="s">
        <v>643</v>
      </c>
      <c r="BG114" s="69" t="s">
        <v>672</v>
      </c>
      <c r="BH114" s="69" t="s">
        <v>669</v>
      </c>
      <c r="BI114" s="69" t="s">
        <v>668</v>
      </c>
      <c r="BJ114" s="69" t="s">
        <v>672</v>
      </c>
      <c r="BK114" s="69" t="s">
        <v>644</v>
      </c>
      <c r="BL114" s="69" t="s">
        <v>645</v>
      </c>
      <c r="BM114" s="69" t="s">
        <v>672</v>
      </c>
      <c r="BN114" s="69" t="s">
        <v>670</v>
      </c>
      <c r="BO114" s="69" t="s">
        <v>671</v>
      </c>
      <c r="BP114" s="69" t="s">
        <v>672</v>
      </c>
      <c r="BQ114" s="69" t="s">
        <v>646</v>
      </c>
      <c r="BR114" s="16" t="str">
        <f t="shared" si="1"/>
        <v>{ "uniqueNo" : 107, "actionId" : 15, "actionName" : "FRYER ACTION", "burnerNo" : 4,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12, 13], "burner3parllelActionsWithLimitations" : { "actionIds" : []}, "burner3excludedActions" : [1, 2, 6, 7, 8, 10, 11, 14, 16, 17], "burner3excludedActionsWithLimitations" : { "actionIds" : []}, "burner4ParllelActions" : [3,4,5,9,13,12], "burner4parllelActionsWithLimitations" : { "actionIds" : []}, "burner4excludedActions" : [1, 2, 6, 7, 8, 10, 11, 14, 15, 16, 17], "burner4excludedActionsWithLimitations" : { "actionIds" : []} }</v>
      </c>
    </row>
    <row r="115" spans="1:70">
      <c r="A115" s="54">
        <v>108</v>
      </c>
      <c r="B115" s="54">
        <v>16</v>
      </c>
      <c r="C115" s="54" t="s">
        <v>244</v>
      </c>
      <c r="D115" s="55">
        <v>4</v>
      </c>
      <c r="E115" s="55">
        <v>0</v>
      </c>
      <c r="F115" s="54" t="s">
        <v>565</v>
      </c>
      <c r="G115" s="55">
        <v>4</v>
      </c>
      <c r="H115" s="55" t="s">
        <v>55</v>
      </c>
      <c r="I115" s="55" t="s">
        <v>562</v>
      </c>
      <c r="J115" s="54"/>
      <c r="K115" s="54"/>
      <c r="L115" s="317"/>
      <c r="M115" s="54" t="s">
        <v>573</v>
      </c>
      <c r="N115" s="54"/>
      <c r="O115" s="56"/>
      <c r="P115" s="54"/>
      <c r="Q115" s="54"/>
      <c r="R115" s="54"/>
      <c r="S115" s="67"/>
      <c r="T115" s="54" t="s">
        <v>573</v>
      </c>
      <c r="U115" s="54"/>
      <c r="V115" s="56"/>
      <c r="W115" s="54"/>
      <c r="X115" s="54"/>
      <c r="Y115" s="54"/>
      <c r="Z115" s="67"/>
      <c r="AA115" s="54" t="s">
        <v>547</v>
      </c>
      <c r="AB115" s="54"/>
      <c r="AC115" s="54"/>
      <c r="AD115" s="54" t="s">
        <v>584</v>
      </c>
      <c r="AE115" s="54"/>
      <c r="AF115" s="54"/>
      <c r="AG115" s="67"/>
      <c r="AH115" s="54" t="s">
        <v>564</v>
      </c>
      <c r="AI115" s="54"/>
      <c r="AJ115" s="54"/>
      <c r="AK115" s="54" t="s">
        <v>563</v>
      </c>
      <c r="AL115" s="54"/>
      <c r="AM115" s="54"/>
      <c r="AN115" s="69" t="s">
        <v>662</v>
      </c>
      <c r="AO115" s="69" t="s">
        <v>465</v>
      </c>
      <c r="AP115" s="69" t="s">
        <v>447</v>
      </c>
      <c r="AQ115" s="69" t="s">
        <v>630</v>
      </c>
      <c r="AR115" s="69" t="s">
        <v>663</v>
      </c>
      <c r="AS115" s="69" t="s">
        <v>637</v>
      </c>
      <c r="AT115" s="69" t="s">
        <v>638</v>
      </c>
      <c r="AU115" s="69" t="s">
        <v>672</v>
      </c>
      <c r="AV115" s="69" t="s">
        <v>664</v>
      </c>
      <c r="AW115" s="69" t="s">
        <v>665</v>
      </c>
      <c r="AX115" s="69" t="s">
        <v>672</v>
      </c>
      <c r="AY115" s="69" t="s">
        <v>640</v>
      </c>
      <c r="AZ115" s="69" t="s">
        <v>641</v>
      </c>
      <c r="BA115" s="69" t="s">
        <v>672</v>
      </c>
      <c r="BB115" s="69" t="s">
        <v>666</v>
      </c>
      <c r="BC115" s="69" t="s">
        <v>667</v>
      </c>
      <c r="BD115" s="69" t="s">
        <v>672</v>
      </c>
      <c r="BE115" s="69" t="s">
        <v>642</v>
      </c>
      <c r="BF115" s="69" t="s">
        <v>643</v>
      </c>
      <c r="BG115" s="69" t="s">
        <v>672</v>
      </c>
      <c r="BH115" s="69" t="s">
        <v>669</v>
      </c>
      <c r="BI115" s="69" t="s">
        <v>668</v>
      </c>
      <c r="BJ115" s="69" t="s">
        <v>672</v>
      </c>
      <c r="BK115" s="69" t="s">
        <v>644</v>
      </c>
      <c r="BL115" s="69" t="s">
        <v>645</v>
      </c>
      <c r="BM115" s="69" t="s">
        <v>672</v>
      </c>
      <c r="BN115" s="69" t="s">
        <v>670</v>
      </c>
      <c r="BO115" s="69" t="s">
        <v>671</v>
      </c>
      <c r="BP115" s="69" t="s">
        <v>672</v>
      </c>
      <c r="BQ115" s="69" t="s">
        <v>646</v>
      </c>
      <c r="BR115" s="16" t="str">
        <f t="shared" si="1"/>
        <v>{ "uniqueNo" : 108, "actionId" : 16, "actionName" : "FRYER SERVE", "burnerNo" : 4,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12, 13], "burner3parllelActionsWithLimitations" : { "actionIds" : []}, "burner3excludedActions" : [1, 2, 6, 7, 8, 10, 11, 14, 15, 17], "burner3excludedActionsWithLimitations" : { "actionIds" : []}, "burner4ParllelActions" : [3,4,5,9,13,12], "burner4parllelActionsWithLimitations" : { "actionIds" : []}, "burner4excludedActions" : [1, 2, 6, 7, 8, 10, 11, 14, 15, 16, 17], "burner4excludedActionsWithLimitations" : { "actionIds" : []} }</v>
      </c>
    </row>
  </sheetData>
  <mergeCells count="60">
    <mergeCell ref="K1:K3"/>
    <mergeCell ref="F1:F3"/>
    <mergeCell ref="G1:G3"/>
    <mergeCell ref="H1:H3"/>
    <mergeCell ref="I1:I3"/>
    <mergeCell ref="J1:J3"/>
    <mergeCell ref="G5:G10"/>
    <mergeCell ref="L5:L31"/>
    <mergeCell ref="G11:G16"/>
    <mergeCell ref="G17:G18"/>
    <mergeCell ref="G19:G20"/>
    <mergeCell ref="G22:G23"/>
    <mergeCell ref="M1:Y1"/>
    <mergeCell ref="M2:R2"/>
    <mergeCell ref="T2:Y2"/>
    <mergeCell ref="M4:R4"/>
    <mergeCell ref="T4:Y4"/>
    <mergeCell ref="G33:G38"/>
    <mergeCell ref="L33:L59"/>
    <mergeCell ref="G39:G44"/>
    <mergeCell ref="G45:G46"/>
    <mergeCell ref="G47:G48"/>
    <mergeCell ref="G50:G51"/>
    <mergeCell ref="G61:G66"/>
    <mergeCell ref="L61:L87"/>
    <mergeCell ref="G67:G72"/>
    <mergeCell ref="G73:G74"/>
    <mergeCell ref="G75:G76"/>
    <mergeCell ref="G78:G79"/>
    <mergeCell ref="G89:G94"/>
    <mergeCell ref="L89:L115"/>
    <mergeCell ref="G95:G100"/>
    <mergeCell ref="G101:G102"/>
    <mergeCell ref="G103:G104"/>
    <mergeCell ref="G106:G107"/>
    <mergeCell ref="AA4:AF4"/>
    <mergeCell ref="AH4:AM4"/>
    <mergeCell ref="Z5:Z31"/>
    <mergeCell ref="M88:R88"/>
    <mergeCell ref="T88:Y88"/>
    <mergeCell ref="M60:R60"/>
    <mergeCell ref="T60:Y60"/>
    <mergeCell ref="M32:R32"/>
    <mergeCell ref="T32:Y32"/>
    <mergeCell ref="A1:A3"/>
    <mergeCell ref="AA88:AF88"/>
    <mergeCell ref="AH88:AM88"/>
    <mergeCell ref="B1:B3"/>
    <mergeCell ref="C1:C3"/>
    <mergeCell ref="D1:D3"/>
    <mergeCell ref="E1:E3"/>
    <mergeCell ref="AA32:AF32"/>
    <mergeCell ref="AH32:AM32"/>
    <mergeCell ref="Z33:Z59"/>
    <mergeCell ref="AA60:AF60"/>
    <mergeCell ref="AH60:AM60"/>
    <mergeCell ref="Z61:Z87"/>
    <mergeCell ref="AA1:AH1"/>
    <mergeCell ref="AA2:AF2"/>
    <mergeCell ref="AH2:AM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3" sqref="A3"/>
    </sheetView>
  </sheetViews>
  <sheetFormatPr defaultRowHeight="14.5"/>
  <sheetData>
    <row r="1" spans="1:1">
      <c r="A1" t="s">
        <v>0</v>
      </c>
    </row>
    <row r="2" spans="1:1">
      <c r="A2" t="s">
        <v>1</v>
      </c>
    </row>
    <row r="3" spans="1:1">
      <c r="A3" t="s">
        <v>78</v>
      </c>
    </row>
    <row r="4" spans="1:1">
      <c r="A4" t="s">
        <v>22</v>
      </c>
    </row>
    <row r="5" spans="1:1">
      <c r="A5" t="s">
        <v>23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H39"/>
  <sheetViews>
    <sheetView workbookViewId="0">
      <selection activeCell="G23" sqref="G23"/>
    </sheetView>
  </sheetViews>
  <sheetFormatPr defaultRowHeight="14.5"/>
  <cols>
    <col min="1" max="1" width="7.81640625" bestFit="1" customWidth="1"/>
    <col min="2" max="2" width="16" bestFit="1" customWidth="1"/>
    <col min="3" max="3" width="14.26953125" bestFit="1" customWidth="1"/>
    <col min="4" max="4" width="14.7265625" bestFit="1" customWidth="1"/>
    <col min="5" max="5" width="16" bestFit="1" customWidth="1"/>
    <col min="6" max="6" width="16.453125" bestFit="1" customWidth="1"/>
    <col min="7" max="7" width="22.54296875" bestFit="1" customWidth="1"/>
    <col min="8" max="8" width="22.453125" bestFit="1" customWidth="1"/>
    <col min="9" max="9" width="14.54296875" bestFit="1" customWidth="1"/>
    <col min="10" max="10" width="15.453125" bestFit="1" customWidth="1"/>
    <col min="11" max="11" width="16.453125" bestFit="1" customWidth="1"/>
    <col min="12" max="12" width="16" bestFit="1" customWidth="1"/>
    <col min="13" max="13" width="16.54296875" bestFit="1" customWidth="1"/>
    <col min="14" max="14" width="13.453125" bestFit="1" customWidth="1"/>
    <col min="15" max="15" width="14" bestFit="1" customWidth="1"/>
    <col min="16" max="16" width="14.54296875" bestFit="1" customWidth="1"/>
    <col min="17" max="17" width="12" bestFit="1" customWidth="1"/>
    <col min="18" max="18" width="16.1796875" bestFit="1" customWidth="1"/>
    <col min="19" max="19" width="19.81640625" bestFit="1" customWidth="1"/>
    <col min="20" max="20" width="20.81640625" bestFit="1" customWidth="1"/>
    <col min="21" max="21" width="22.1796875" bestFit="1" customWidth="1"/>
    <col min="22" max="22" width="22.453125" bestFit="1" customWidth="1"/>
    <col min="23" max="23" width="28.7265625" bestFit="1" customWidth="1"/>
    <col min="24" max="24" width="28.453125" bestFit="1" customWidth="1"/>
    <col min="25" max="25" width="20.54296875" bestFit="1" customWidth="1"/>
    <col min="26" max="26" width="21.453125" bestFit="1" customWidth="1"/>
    <col min="27" max="27" width="22.54296875" bestFit="1" customWidth="1"/>
    <col min="28" max="28" width="22.26953125" bestFit="1" customWidth="1"/>
    <col min="29" max="29" width="22.54296875" bestFit="1" customWidth="1"/>
    <col min="30" max="30" width="19.1796875" bestFit="1" customWidth="1"/>
    <col min="31" max="31" width="20.1796875" bestFit="1" customWidth="1"/>
    <col min="32" max="32" width="20.54296875" bestFit="1" customWidth="1"/>
    <col min="33" max="33" width="8.54296875" customWidth="1"/>
  </cols>
  <sheetData>
    <row r="1" spans="1:34">
      <c r="A1" s="29" t="s">
        <v>493</v>
      </c>
      <c r="B1" s="29" t="s">
        <v>199</v>
      </c>
      <c r="C1" s="29" t="s">
        <v>43</v>
      </c>
      <c r="D1" s="29" t="s">
        <v>42</v>
      </c>
      <c r="E1" s="29" t="s">
        <v>64</v>
      </c>
      <c r="F1" s="29" t="s">
        <v>485</v>
      </c>
      <c r="G1" s="29" t="s">
        <v>53</v>
      </c>
      <c r="H1" s="29" t="s">
        <v>486</v>
      </c>
      <c r="I1" s="29" t="s">
        <v>45</v>
      </c>
      <c r="J1" s="29" t="s">
        <v>44</v>
      </c>
      <c r="K1" s="29" t="s">
        <v>487</v>
      </c>
      <c r="L1" s="29" t="s">
        <v>488</v>
      </c>
      <c r="M1" s="29" t="s">
        <v>489</v>
      </c>
      <c r="N1" s="29" t="s">
        <v>490</v>
      </c>
      <c r="O1" s="29" t="s">
        <v>491</v>
      </c>
      <c r="P1" s="29" t="s">
        <v>492</v>
      </c>
    </row>
    <row r="2" spans="1:34">
      <c r="A2" s="29">
        <v>1</v>
      </c>
      <c r="B2" s="29" t="s">
        <v>480</v>
      </c>
      <c r="C2" s="29" t="b">
        <v>0</v>
      </c>
      <c r="D2" s="29" t="b">
        <v>1</v>
      </c>
      <c r="E2" s="29" t="b">
        <v>1</v>
      </c>
      <c r="F2" s="29" t="b">
        <v>1</v>
      </c>
      <c r="G2" s="29" t="b">
        <v>1</v>
      </c>
      <c r="H2" s="29" t="b">
        <v>0</v>
      </c>
      <c r="I2" s="29" t="b">
        <v>0</v>
      </c>
      <c r="J2" s="29" t="b">
        <v>0</v>
      </c>
      <c r="K2" s="29" t="b">
        <v>0</v>
      </c>
      <c r="L2" s="29" t="b">
        <v>1</v>
      </c>
      <c r="M2" s="29" t="b">
        <v>0</v>
      </c>
      <c r="N2" s="29" t="b">
        <v>0</v>
      </c>
      <c r="O2" s="29" t="b">
        <v>0</v>
      </c>
      <c r="P2" s="29" t="b">
        <v>0</v>
      </c>
      <c r="Q2" t="s">
        <v>446</v>
      </c>
      <c r="R2" s="16" t="s">
        <v>447</v>
      </c>
      <c r="S2" s="16" t="s">
        <v>494</v>
      </c>
      <c r="T2" s="16" t="s">
        <v>495</v>
      </c>
      <c r="U2" s="16" t="s">
        <v>496</v>
      </c>
      <c r="V2" s="16" t="s">
        <v>497</v>
      </c>
      <c r="W2" s="16" t="s">
        <v>498</v>
      </c>
      <c r="X2" s="16" t="s">
        <v>499</v>
      </c>
      <c r="Y2" s="16" t="s">
        <v>500</v>
      </c>
      <c r="Z2" s="16" t="s">
        <v>501</v>
      </c>
      <c r="AA2" s="16" t="s">
        <v>502</v>
      </c>
      <c r="AB2" s="16" t="s">
        <v>503</v>
      </c>
      <c r="AC2" s="16" t="s">
        <v>504</v>
      </c>
      <c r="AD2" s="16" t="s">
        <v>505</v>
      </c>
      <c r="AE2" s="16" t="s">
        <v>506</v>
      </c>
      <c r="AF2" s="16" t="s">
        <v>507</v>
      </c>
      <c r="AG2" t="s">
        <v>452</v>
      </c>
      <c r="AH2" t="str">
        <f>Q2&amp;+A2&amp;+R2&amp;+B2&amp;+S2&amp;+C2&amp;+T2&amp;+D2&amp;+U2&amp;+E2&amp;+V2&amp;+F2&amp;+W2&amp;+G2&amp;+X2&amp;+H2&amp;+Y2&amp;+I2&amp;+Z2&amp;+J2&amp;+AA2&amp;+K2&amp;+AB2&amp;+L2&amp;+AC2&amp;+M2&amp;+AD2&amp;+N2&amp;+AE2&amp;+O2&amp;+AF2&amp;+P2&amp;+AG2</f>
        <v>{ "actionId" : 1, "actionName" : "UTENSIL PICK ", "isRackDependent" : FALSE, "isRoboDependent" : TRUE, "isBurnerDependent" : TRUE, "isStationDependent" : TRUE, "isHoldingStationDependent" : TRUE, "isServingStationDependent" : FALSE, "isFryerDependent" : FALSE, "isLiquidDependent" : FALSE, "isSectionDependent" : FALSE, "isUtensilDependent" : TRUE, "isSpatulaDependent" : FALSE, "isStirDependent" : FALSE, "isTossDependent" : FALSE, "isBowlDependent" : FALSE}</v>
      </c>
    </row>
    <row r="3" spans="1:34">
      <c r="A3" s="29">
        <v>2</v>
      </c>
      <c r="B3" s="29" t="s">
        <v>200</v>
      </c>
      <c r="C3" s="29" t="b">
        <v>0</v>
      </c>
      <c r="D3" s="29" t="b">
        <v>1</v>
      </c>
      <c r="E3" s="29" t="b">
        <v>0</v>
      </c>
      <c r="F3" s="29" t="b">
        <v>1</v>
      </c>
      <c r="G3" s="29" t="b">
        <v>1</v>
      </c>
      <c r="H3" s="29" t="b">
        <v>0</v>
      </c>
      <c r="I3" s="29" t="b">
        <v>0</v>
      </c>
      <c r="J3" s="29" t="b">
        <v>0</v>
      </c>
      <c r="K3" s="29" t="b">
        <v>0</v>
      </c>
      <c r="L3" s="29" t="b">
        <v>0</v>
      </c>
      <c r="M3" s="29" t="b">
        <v>1</v>
      </c>
      <c r="N3" s="29" t="b">
        <v>0</v>
      </c>
      <c r="O3" s="29" t="b">
        <v>0</v>
      </c>
      <c r="P3" s="29" t="b">
        <v>0</v>
      </c>
      <c r="Q3" s="16" t="s">
        <v>446</v>
      </c>
      <c r="R3" s="16" t="s">
        <v>447</v>
      </c>
      <c r="S3" s="16" t="s">
        <v>494</v>
      </c>
      <c r="T3" s="16" t="s">
        <v>495</v>
      </c>
      <c r="U3" s="16" t="s">
        <v>496</v>
      </c>
      <c r="V3" s="16" t="s">
        <v>497</v>
      </c>
      <c r="W3" s="16" t="s">
        <v>498</v>
      </c>
      <c r="X3" s="16" t="s">
        <v>499</v>
      </c>
      <c r="Y3" s="16" t="s">
        <v>500</v>
      </c>
      <c r="Z3" s="16" t="s">
        <v>501</v>
      </c>
      <c r="AA3" s="16" t="s">
        <v>502</v>
      </c>
      <c r="AB3" s="16" t="s">
        <v>503</v>
      </c>
      <c r="AC3" s="16" t="s">
        <v>504</v>
      </c>
      <c r="AD3" s="16" t="s">
        <v>505</v>
      </c>
      <c r="AE3" s="16" t="s">
        <v>506</v>
      </c>
      <c r="AF3" s="16" t="s">
        <v>507</v>
      </c>
      <c r="AG3" s="16" t="s">
        <v>452</v>
      </c>
      <c r="AH3" s="16" t="str">
        <f t="shared" ref="AH3:AH18" si="0">Q3&amp;+A3&amp;+R3&amp;+B3&amp;+S3&amp;+C3&amp;+T3&amp;+D3&amp;+U3&amp;+E3&amp;+V3&amp;+F3&amp;+W3&amp;+G3&amp;+X3&amp;+H3&amp;+Y3&amp;+I3&amp;+Z3&amp;+J3&amp;+AA3&amp;+K3&amp;+AB3&amp;+L3&amp;+AC3&amp;+M3&amp;+AD3&amp;+N3&amp;+AE3&amp;+O3&amp;+AF3&amp;+P3&amp;+AG3</f>
        <v>{ "actionId" : 2, "actionName" : "SPATULA PICK", "isRackDependent" : FALSE, "isRoboDependent" : TRUE, "isBurnerDependent" : FALSE, "isStationDependent" : TRUE, "isHoldingStationDependent" : TRUE, "isServingStationDependent" : FALSE, "isFryerDependent" : FALSE, "isLiquidDependent" : FALSE, "isSectionDependent" : FALSE, "isUtensilDependent" : FALSE, "isSpatulaDependent" : TRUE, "isStirDependent" : FALSE, "isTossDependent" : FALSE, "isBowlDependent" : FALSE}</v>
      </c>
    </row>
    <row r="4" spans="1:34">
      <c r="A4" s="29">
        <v>3</v>
      </c>
      <c r="B4" s="29" t="s">
        <v>481</v>
      </c>
      <c r="C4" s="29" t="b">
        <v>1</v>
      </c>
      <c r="D4" s="29" t="b">
        <v>0</v>
      </c>
      <c r="E4" s="29" t="b">
        <v>0</v>
      </c>
      <c r="F4" s="29" t="b">
        <v>0</v>
      </c>
      <c r="G4" s="29" t="b">
        <v>0</v>
      </c>
      <c r="H4" s="29" t="b">
        <v>0</v>
      </c>
      <c r="I4" s="29" t="b">
        <v>0</v>
      </c>
      <c r="J4" s="29" t="b">
        <v>0</v>
      </c>
      <c r="K4" s="29" t="b">
        <v>1</v>
      </c>
      <c r="L4" s="29" t="b">
        <v>0</v>
      </c>
      <c r="M4" s="29" t="b">
        <v>0</v>
      </c>
      <c r="N4" s="29" t="b">
        <v>0</v>
      </c>
      <c r="O4" s="29" t="b">
        <v>0</v>
      </c>
      <c r="P4" s="29" t="b">
        <v>1</v>
      </c>
      <c r="Q4" s="16" t="s">
        <v>446</v>
      </c>
      <c r="R4" s="16" t="s">
        <v>447</v>
      </c>
      <c r="S4" s="16" t="s">
        <v>494</v>
      </c>
      <c r="T4" s="16" t="s">
        <v>495</v>
      </c>
      <c r="U4" s="16" t="s">
        <v>496</v>
      </c>
      <c r="V4" s="16" t="s">
        <v>497</v>
      </c>
      <c r="W4" s="16" t="s">
        <v>498</v>
      </c>
      <c r="X4" s="16" t="s">
        <v>499</v>
      </c>
      <c r="Y4" s="16" t="s">
        <v>500</v>
      </c>
      <c r="Z4" s="16" t="s">
        <v>501</v>
      </c>
      <c r="AA4" s="16" t="s">
        <v>502</v>
      </c>
      <c r="AB4" s="16" t="s">
        <v>503</v>
      </c>
      <c r="AC4" s="16" t="s">
        <v>504</v>
      </c>
      <c r="AD4" s="16" t="s">
        <v>505</v>
      </c>
      <c r="AE4" s="16" t="s">
        <v>506</v>
      </c>
      <c r="AF4" s="16" t="s">
        <v>507</v>
      </c>
      <c r="AG4" s="16" t="s">
        <v>452</v>
      </c>
      <c r="AH4" s="16" t="str">
        <f t="shared" si="0"/>
        <v>{ "actionId" : 3, "actionName" : "VEGG COLLECTION", "isRackDependent" : TRUE, "isRoboDependent" : FALSE, "isBurnerDependent" : FALSE, "isStationDependent" : FALSE, "isHoldingStationDependent" : FALSE, "isServingStationDependent" : FALSE, "isFryerDependent" : FALSE, "isLiquidDependent" : FALSE, "isSectionDependent" : TRUE, "isUtensilDependent" : FALSE, "isSpatulaDependent" : FALSE, "isStirDependent" : FALSE, "isTossDependent" : FALSE, "isBowlDependent" : TRUE}</v>
      </c>
    </row>
    <row r="5" spans="1:34">
      <c r="A5" s="29">
        <v>4</v>
      </c>
      <c r="B5" s="29" t="s">
        <v>204</v>
      </c>
      <c r="C5" s="29" t="b">
        <v>1</v>
      </c>
      <c r="D5" s="29" t="b">
        <v>0</v>
      </c>
      <c r="E5" s="29" t="b">
        <v>0</v>
      </c>
      <c r="F5" s="29" t="b">
        <v>0</v>
      </c>
      <c r="G5" s="29" t="b">
        <v>0</v>
      </c>
      <c r="H5" s="29" t="b">
        <v>0</v>
      </c>
      <c r="I5" s="29" t="b">
        <v>0</v>
      </c>
      <c r="J5" s="29" t="b">
        <v>0</v>
      </c>
      <c r="K5" s="29" t="b">
        <v>1</v>
      </c>
      <c r="L5" s="29" t="b">
        <v>0</v>
      </c>
      <c r="M5" s="29" t="b">
        <v>0</v>
      </c>
      <c r="N5" s="29" t="b">
        <v>0</v>
      </c>
      <c r="O5" s="29" t="b">
        <v>0</v>
      </c>
      <c r="P5" s="29" t="b">
        <v>1</v>
      </c>
      <c r="Q5" s="16" t="s">
        <v>446</v>
      </c>
      <c r="R5" s="16" t="s">
        <v>447</v>
      </c>
      <c r="S5" s="16" t="s">
        <v>494</v>
      </c>
      <c r="T5" s="16" t="s">
        <v>495</v>
      </c>
      <c r="U5" s="16" t="s">
        <v>496</v>
      </c>
      <c r="V5" s="16" t="s">
        <v>497</v>
      </c>
      <c r="W5" s="16" t="s">
        <v>498</v>
      </c>
      <c r="X5" s="16" t="s">
        <v>499</v>
      </c>
      <c r="Y5" s="16" t="s">
        <v>500</v>
      </c>
      <c r="Z5" s="16" t="s">
        <v>501</v>
      </c>
      <c r="AA5" s="16" t="s">
        <v>502</v>
      </c>
      <c r="AB5" s="16" t="s">
        <v>503</v>
      </c>
      <c r="AC5" s="16" t="s">
        <v>504</v>
      </c>
      <c r="AD5" s="16" t="s">
        <v>505</v>
      </c>
      <c r="AE5" s="16" t="s">
        <v>506</v>
      </c>
      <c r="AF5" s="16" t="s">
        <v>507</v>
      </c>
      <c r="AG5" s="16" t="s">
        <v>452</v>
      </c>
      <c r="AH5" s="16" t="str">
        <f t="shared" si="0"/>
        <v>{ "actionId" : 4, "actionName" : "SPICE COLLECTION", "isRackDependent" : TRUE, "isRoboDependent" : FALSE, "isBurnerDependent" : FALSE, "isStationDependent" : FALSE, "isHoldingStationDependent" : FALSE, "isServingStationDependent" : FALSE, "isFryerDependent" : FALSE, "isLiquidDependent" : FALSE, "isSectionDependent" : TRUE, "isUtensilDependent" : FALSE, "isSpatulaDependent" : FALSE, "isStirDependent" : FALSE, "isTossDependent" : FALSE, "isBowlDependent" : TRUE}</v>
      </c>
    </row>
    <row r="6" spans="1:34">
      <c r="A6" s="29">
        <v>5</v>
      </c>
      <c r="B6" s="29" t="s">
        <v>205</v>
      </c>
      <c r="C6" s="29" t="b">
        <v>1</v>
      </c>
      <c r="D6" s="29" t="b">
        <v>0</v>
      </c>
      <c r="E6" s="29" t="b">
        <v>0</v>
      </c>
      <c r="F6" s="29" t="b">
        <v>0</v>
      </c>
      <c r="G6" s="29" t="b">
        <v>0</v>
      </c>
      <c r="H6" s="29" t="b">
        <v>0</v>
      </c>
      <c r="I6" s="29" t="b">
        <v>0</v>
      </c>
      <c r="J6" s="29" t="b">
        <v>0</v>
      </c>
      <c r="K6" s="29" t="b">
        <v>1</v>
      </c>
      <c r="L6" s="29" t="b">
        <v>0</v>
      </c>
      <c r="M6" s="29" t="b">
        <v>0</v>
      </c>
      <c r="N6" s="29" t="b">
        <v>0</v>
      </c>
      <c r="O6" s="29" t="b">
        <v>0</v>
      </c>
      <c r="P6" s="29" t="b">
        <v>1</v>
      </c>
      <c r="Q6" s="16" t="s">
        <v>446</v>
      </c>
      <c r="R6" s="16" t="s">
        <v>447</v>
      </c>
      <c r="S6" s="16" t="s">
        <v>494</v>
      </c>
      <c r="T6" s="16" t="s">
        <v>495</v>
      </c>
      <c r="U6" s="16" t="s">
        <v>496</v>
      </c>
      <c r="V6" s="16" t="s">
        <v>497</v>
      </c>
      <c r="W6" s="16" t="s">
        <v>498</v>
      </c>
      <c r="X6" s="16" t="s">
        <v>499</v>
      </c>
      <c r="Y6" s="16" t="s">
        <v>500</v>
      </c>
      <c r="Z6" s="16" t="s">
        <v>501</v>
      </c>
      <c r="AA6" s="16" t="s">
        <v>502</v>
      </c>
      <c r="AB6" s="16" t="s">
        <v>503</v>
      </c>
      <c r="AC6" s="16" t="s">
        <v>504</v>
      </c>
      <c r="AD6" s="16" t="s">
        <v>505</v>
      </c>
      <c r="AE6" s="16" t="s">
        <v>506</v>
      </c>
      <c r="AF6" s="16" t="s">
        <v>507</v>
      </c>
      <c r="AG6" s="16" t="s">
        <v>452</v>
      </c>
      <c r="AH6" s="16" t="str">
        <f t="shared" si="0"/>
        <v>{ "actionId" : 5, "actionName" : "MEAT COLLECTION", "isRackDependent" : TRUE, "isRoboDependent" : FALSE, "isBurnerDependent" : FALSE, "isStationDependent" : FALSE, "isHoldingStationDependent" : FALSE, "isServingStationDependent" : FALSE, "isFryerDependent" : FALSE, "isLiquidDependent" : FALSE, "isSectionDependent" : TRUE, "isUtensilDependent" : FALSE, "isSpatulaDependent" : FALSE, "isStirDependent" : FALSE, "isTossDependent" : FALSE, "isBowlDependent" : TRUE}</v>
      </c>
    </row>
    <row r="7" spans="1:34">
      <c r="A7" s="29">
        <v>6</v>
      </c>
      <c r="B7" s="29" t="s">
        <v>626</v>
      </c>
      <c r="C7" s="29" t="b">
        <v>1</v>
      </c>
      <c r="D7" s="29" t="b">
        <v>1</v>
      </c>
      <c r="E7" s="29" t="b">
        <v>1</v>
      </c>
      <c r="F7" s="29" t="b">
        <v>1</v>
      </c>
      <c r="G7" s="29" t="b">
        <v>1</v>
      </c>
      <c r="H7" s="29" t="b">
        <v>0</v>
      </c>
      <c r="I7" s="29" t="b">
        <v>1</v>
      </c>
      <c r="J7" s="29" t="b">
        <v>1</v>
      </c>
      <c r="K7" s="29" t="b">
        <v>1</v>
      </c>
      <c r="L7" s="29" t="b">
        <v>1</v>
      </c>
      <c r="M7" s="29" t="b">
        <v>0</v>
      </c>
      <c r="N7" s="29" t="b">
        <v>1</v>
      </c>
      <c r="O7" s="29" t="b">
        <v>1</v>
      </c>
      <c r="P7" s="29" t="b">
        <v>1</v>
      </c>
      <c r="Q7" s="16" t="s">
        <v>446</v>
      </c>
      <c r="R7" s="16" t="s">
        <v>447</v>
      </c>
      <c r="S7" s="16" t="s">
        <v>494</v>
      </c>
      <c r="T7" s="16" t="s">
        <v>495</v>
      </c>
      <c r="U7" s="16" t="s">
        <v>496</v>
      </c>
      <c r="V7" s="16" t="s">
        <v>497</v>
      </c>
      <c r="W7" s="16" t="s">
        <v>498</v>
      </c>
      <c r="X7" s="16" t="s">
        <v>499</v>
      </c>
      <c r="Y7" s="16" t="s">
        <v>500</v>
      </c>
      <c r="Z7" s="16" t="s">
        <v>501</v>
      </c>
      <c r="AA7" s="16" t="s">
        <v>502</v>
      </c>
      <c r="AB7" s="16" t="s">
        <v>503</v>
      </c>
      <c r="AC7" s="16" t="s">
        <v>504</v>
      </c>
      <c r="AD7" s="16" t="s">
        <v>505</v>
      </c>
      <c r="AE7" s="16" t="s">
        <v>506</v>
      </c>
      <c r="AF7" s="16" t="s">
        <v>507</v>
      </c>
      <c r="AG7" s="16" t="s">
        <v>452</v>
      </c>
      <c r="AH7" s="16" t="str">
        <f t="shared" si="0"/>
        <v>{ "actionId" : 6, "actionName" : "VEGG PICKUP", "isRackDependent" : TRUE, "isRoboDependent" : TRUE, "isBurnerDependent" : TRUE, "isStationDependent" : TRUE, "isHoldingStationDependent" : TRUE, "isServingStationDependent" : FALSE, "isFryerDependent" : TRUE, "isLiquidDependent" : TRUE, "isSectionDependent" : TRUE, "isUtensilDependent" : TRUE, "isSpatulaDependent" : FALSE, "isStirDependent" : TRUE, "isTossDependent" : TRUE, "isBowlDependent" : TRUE}</v>
      </c>
    </row>
    <row r="8" spans="1:34">
      <c r="A8" s="29">
        <v>7</v>
      </c>
      <c r="B8" s="29" t="s">
        <v>482</v>
      </c>
      <c r="C8" s="29" t="b">
        <v>1</v>
      </c>
      <c r="D8" s="29" t="b">
        <v>1</v>
      </c>
      <c r="E8" s="29" t="b">
        <v>1</v>
      </c>
      <c r="F8" s="29" t="b">
        <v>1</v>
      </c>
      <c r="G8" s="29" t="b">
        <v>1</v>
      </c>
      <c r="H8" s="29" t="b">
        <v>0</v>
      </c>
      <c r="I8" s="29" t="b">
        <v>1</v>
      </c>
      <c r="J8" s="29" t="b">
        <v>1</v>
      </c>
      <c r="K8" s="29" t="b">
        <v>1</v>
      </c>
      <c r="L8" s="29" t="b">
        <v>1</v>
      </c>
      <c r="M8" s="29" t="b">
        <v>0</v>
      </c>
      <c r="N8" s="29" t="b">
        <v>1</v>
      </c>
      <c r="O8" s="29" t="b">
        <v>1</v>
      </c>
      <c r="P8" s="29" t="b">
        <v>1</v>
      </c>
      <c r="Q8" s="16" t="s">
        <v>446</v>
      </c>
      <c r="R8" s="16" t="s">
        <v>447</v>
      </c>
      <c r="S8" s="16" t="s">
        <v>494</v>
      </c>
      <c r="T8" s="16" t="s">
        <v>495</v>
      </c>
      <c r="U8" s="16" t="s">
        <v>496</v>
      </c>
      <c r="V8" s="16" t="s">
        <v>497</v>
      </c>
      <c r="W8" s="16" t="s">
        <v>498</v>
      </c>
      <c r="X8" s="16" t="s">
        <v>499</v>
      </c>
      <c r="Y8" s="16" t="s">
        <v>500</v>
      </c>
      <c r="Z8" s="16" t="s">
        <v>501</v>
      </c>
      <c r="AA8" s="16" t="s">
        <v>502</v>
      </c>
      <c r="AB8" s="16" t="s">
        <v>503</v>
      </c>
      <c r="AC8" s="16" t="s">
        <v>504</v>
      </c>
      <c r="AD8" s="16" t="s">
        <v>505</v>
      </c>
      <c r="AE8" s="16" t="s">
        <v>506</v>
      </c>
      <c r="AF8" s="16" t="s">
        <v>507</v>
      </c>
      <c r="AG8" s="16" t="s">
        <v>452</v>
      </c>
      <c r="AH8" s="16" t="str">
        <f t="shared" si="0"/>
        <v>{ "actionId" : 7, "actionName" : "SPICE PICKUP ", "isRackDependent" : TRUE, "isRoboDependent" : TRUE, "isBurnerDependent" : TRUE, "isStationDependent" : TRUE, "isHoldingStationDependent" : TRUE, "isServingStationDependent" : FALSE, "isFryerDependent" : TRUE, "isLiquidDependent" : TRUE, "isSectionDependent" : TRUE, "isUtensilDependent" : TRUE, "isSpatulaDependent" : FALSE, "isStirDependent" : TRUE, "isTossDependent" : TRUE, "isBowlDependent" : TRUE}</v>
      </c>
    </row>
    <row r="9" spans="1:34">
      <c r="A9" s="29">
        <v>8</v>
      </c>
      <c r="B9" s="29" t="s">
        <v>207</v>
      </c>
      <c r="C9" s="29" t="b">
        <v>1</v>
      </c>
      <c r="D9" s="29" t="b">
        <v>1</v>
      </c>
      <c r="E9" s="29" t="b">
        <v>1</v>
      </c>
      <c r="F9" s="29" t="b">
        <v>1</v>
      </c>
      <c r="G9" s="29" t="b">
        <v>1</v>
      </c>
      <c r="H9" s="29" t="b">
        <v>0</v>
      </c>
      <c r="I9" s="29" t="b">
        <v>1</v>
      </c>
      <c r="J9" s="29" t="b">
        <v>1</v>
      </c>
      <c r="K9" s="29" t="b">
        <v>1</v>
      </c>
      <c r="L9" s="29" t="b">
        <v>1</v>
      </c>
      <c r="M9" s="29" t="b">
        <v>0</v>
      </c>
      <c r="N9" s="29" t="b">
        <v>1</v>
      </c>
      <c r="O9" s="29" t="b">
        <v>1</v>
      </c>
      <c r="P9" s="29" t="b">
        <v>1</v>
      </c>
      <c r="Q9" s="16" t="s">
        <v>446</v>
      </c>
      <c r="R9" s="16" t="s">
        <v>447</v>
      </c>
      <c r="S9" s="16" t="s">
        <v>494</v>
      </c>
      <c r="T9" s="16" t="s">
        <v>495</v>
      </c>
      <c r="U9" s="16" t="s">
        <v>496</v>
      </c>
      <c r="V9" s="16" t="s">
        <v>497</v>
      </c>
      <c r="W9" s="16" t="s">
        <v>498</v>
      </c>
      <c r="X9" s="16" t="s">
        <v>499</v>
      </c>
      <c r="Y9" s="16" t="s">
        <v>500</v>
      </c>
      <c r="Z9" s="16" t="s">
        <v>501</v>
      </c>
      <c r="AA9" s="16" t="s">
        <v>502</v>
      </c>
      <c r="AB9" s="16" t="s">
        <v>503</v>
      </c>
      <c r="AC9" s="16" t="s">
        <v>504</v>
      </c>
      <c r="AD9" s="16" t="s">
        <v>505</v>
      </c>
      <c r="AE9" s="16" t="s">
        <v>506</v>
      </c>
      <c r="AF9" s="16" t="s">
        <v>507</v>
      </c>
      <c r="AG9" s="16" t="s">
        <v>452</v>
      </c>
      <c r="AH9" s="16" t="str">
        <f t="shared" si="0"/>
        <v>{ "actionId" : 8, "actionName" : "MEAT PICKUP", "isRackDependent" : TRUE, "isRoboDependent" : TRUE, "isBurnerDependent" : TRUE, "isStationDependent" : TRUE, "isHoldingStationDependent" : TRUE, "isServingStationDependent" : FALSE, "isFryerDependent" : TRUE, "isLiquidDependent" : TRUE, "isSectionDependent" : TRUE, "isUtensilDependent" : TRUE, "isSpatulaDependent" : FALSE, "isStirDependent" : TRUE, "isTossDependent" : TRUE, "isBowlDependent" : TRUE}</v>
      </c>
    </row>
    <row r="10" spans="1:34">
      <c r="A10" s="29">
        <v>9</v>
      </c>
      <c r="B10" s="29" t="s">
        <v>483</v>
      </c>
      <c r="C10" s="29" t="b">
        <v>0</v>
      </c>
      <c r="D10" s="29" t="b">
        <v>0</v>
      </c>
      <c r="E10" s="29" t="b">
        <v>1</v>
      </c>
      <c r="F10" s="29" t="b">
        <v>1</v>
      </c>
      <c r="G10" s="29" t="b">
        <v>0</v>
      </c>
      <c r="H10" s="29" t="b">
        <v>0</v>
      </c>
      <c r="I10" s="29" t="b">
        <v>1</v>
      </c>
      <c r="J10" s="29" t="b">
        <v>0</v>
      </c>
      <c r="K10" s="29" t="b">
        <v>0</v>
      </c>
      <c r="L10" s="29" t="b">
        <v>0</v>
      </c>
      <c r="M10" s="29" t="b">
        <v>0</v>
      </c>
      <c r="N10" s="29" t="b">
        <v>0</v>
      </c>
      <c r="O10" s="29" t="b">
        <v>0</v>
      </c>
      <c r="P10" s="29" t="b">
        <v>0</v>
      </c>
      <c r="Q10" s="16" t="s">
        <v>446</v>
      </c>
      <c r="R10" s="16" t="s">
        <v>447</v>
      </c>
      <c r="S10" s="16" t="s">
        <v>494</v>
      </c>
      <c r="T10" s="16" t="s">
        <v>495</v>
      </c>
      <c r="U10" s="16" t="s">
        <v>496</v>
      </c>
      <c r="V10" s="16" t="s">
        <v>497</v>
      </c>
      <c r="W10" s="16" t="s">
        <v>498</v>
      </c>
      <c r="X10" s="16" t="s">
        <v>499</v>
      </c>
      <c r="Y10" s="16" t="s">
        <v>500</v>
      </c>
      <c r="Z10" s="16" t="s">
        <v>501</v>
      </c>
      <c r="AA10" s="16" t="s">
        <v>502</v>
      </c>
      <c r="AB10" s="16" t="s">
        <v>503</v>
      </c>
      <c r="AC10" s="16" t="s">
        <v>504</v>
      </c>
      <c r="AD10" s="16" t="s">
        <v>505</v>
      </c>
      <c r="AE10" s="16" t="s">
        <v>506</v>
      </c>
      <c r="AF10" s="16" t="s">
        <v>507</v>
      </c>
      <c r="AG10" s="16" t="s">
        <v>452</v>
      </c>
      <c r="AH10" s="16" t="str">
        <f t="shared" si="0"/>
        <v>{ "actionId" : 9, "actionName" : "IGNITION ACTION", "isRackDependent" : FALSE, "isRoboDependent" : FALSE, "isBurnerDependent" : TRUE, "isStationDependent" : TRUE, "isHoldingStationDependent" : FALSE, "isServingStationDependent" : FALSE, "isFryerDependent" : TRUE, "isLiquidDependent" : FALSE, "isSectionDependent" : FALSE, "isUtensilDependent" : FALSE, "isSpatulaDependent" : FALSE, "isStirDependent" : FALSE, "isTossDependent" : FALSE, "isBowlDependent" : FALSE}</v>
      </c>
    </row>
    <row r="11" spans="1:34">
      <c r="A11" s="29">
        <v>10</v>
      </c>
      <c r="B11" s="29" t="s">
        <v>214</v>
      </c>
      <c r="C11" s="29" t="b">
        <v>0</v>
      </c>
      <c r="D11" s="29" t="b">
        <v>1</v>
      </c>
      <c r="E11" s="29" t="b">
        <v>1</v>
      </c>
      <c r="F11" s="29" t="b">
        <v>1</v>
      </c>
      <c r="G11" s="29" t="b">
        <v>0</v>
      </c>
      <c r="H11" s="29" t="b">
        <v>0</v>
      </c>
      <c r="I11" s="29" t="b">
        <v>0</v>
      </c>
      <c r="J11" s="29" t="b">
        <v>1</v>
      </c>
      <c r="K11" s="29" t="b">
        <v>0</v>
      </c>
      <c r="L11" s="29" t="b">
        <v>1</v>
      </c>
      <c r="M11" s="29" t="b">
        <v>0</v>
      </c>
      <c r="N11" s="29" t="b">
        <v>1</v>
      </c>
      <c r="O11" s="29" t="b">
        <v>0</v>
      </c>
      <c r="P11" s="29" t="b">
        <v>0</v>
      </c>
      <c r="Q11" s="16" t="s">
        <v>446</v>
      </c>
      <c r="R11" s="16" t="s">
        <v>447</v>
      </c>
      <c r="S11" s="16" t="s">
        <v>494</v>
      </c>
      <c r="T11" s="16" t="s">
        <v>495</v>
      </c>
      <c r="U11" s="16" t="s">
        <v>496</v>
      </c>
      <c r="V11" s="16" t="s">
        <v>497</v>
      </c>
      <c r="W11" s="16" t="s">
        <v>498</v>
      </c>
      <c r="X11" s="16" t="s">
        <v>499</v>
      </c>
      <c r="Y11" s="16" t="s">
        <v>500</v>
      </c>
      <c r="Z11" s="16" t="s">
        <v>501</v>
      </c>
      <c r="AA11" s="16" t="s">
        <v>502</v>
      </c>
      <c r="AB11" s="16" t="s">
        <v>503</v>
      </c>
      <c r="AC11" s="16" t="s">
        <v>504</v>
      </c>
      <c r="AD11" s="16" t="s">
        <v>505</v>
      </c>
      <c r="AE11" s="16" t="s">
        <v>506</v>
      </c>
      <c r="AF11" s="16" t="s">
        <v>507</v>
      </c>
      <c r="AG11" s="16" t="s">
        <v>452</v>
      </c>
      <c r="AH11" s="16" t="str">
        <f t="shared" si="0"/>
        <v>{ "actionId" : 10, "actionName" : "STIRR ACTION", "isRackDependent" : FALSE, "isRoboDependent" : TRUE, "isBurnerDependent" : TRUE, "isStationDependent" : TRUE, "isHoldingStationDependent" : FALSE, "isServingStationDependent" : FALSE, "isFryerDependent" : FALSE, "isLiquidDependent" : TRUE, "isSectionDependent" : FALSE, "isUtensilDependent" : TRUE, "isSpatulaDependent" : FALSE, "isStirDependent" : TRUE, "isTossDependent" : FALSE, "isBowlDependent" : FALSE}</v>
      </c>
    </row>
    <row r="12" spans="1:34">
      <c r="A12" s="29">
        <v>11</v>
      </c>
      <c r="B12" s="29" t="s">
        <v>217</v>
      </c>
      <c r="C12" s="29" t="b">
        <v>0</v>
      </c>
      <c r="D12" s="29" t="b">
        <v>1</v>
      </c>
      <c r="E12" s="29" t="b">
        <v>1</v>
      </c>
      <c r="F12" s="29" t="b">
        <v>1</v>
      </c>
      <c r="G12" s="29" t="b">
        <v>0</v>
      </c>
      <c r="H12" s="29" t="b">
        <v>0</v>
      </c>
      <c r="I12" s="29" t="b">
        <v>0</v>
      </c>
      <c r="J12" s="29" t="b">
        <v>1</v>
      </c>
      <c r="K12" s="29" t="b">
        <v>0</v>
      </c>
      <c r="L12" s="29" t="b">
        <v>1</v>
      </c>
      <c r="M12" s="29" t="b">
        <v>0</v>
      </c>
      <c r="N12" s="29" t="b">
        <v>0</v>
      </c>
      <c r="O12" s="29" t="b">
        <v>1</v>
      </c>
      <c r="P12" s="29" t="b">
        <v>0</v>
      </c>
      <c r="Q12" s="16" t="s">
        <v>446</v>
      </c>
      <c r="R12" s="16" t="s">
        <v>447</v>
      </c>
      <c r="S12" s="16" t="s">
        <v>494</v>
      </c>
      <c r="T12" s="16" t="s">
        <v>495</v>
      </c>
      <c r="U12" s="16" t="s">
        <v>496</v>
      </c>
      <c r="V12" s="16" t="s">
        <v>497</v>
      </c>
      <c r="W12" s="16" t="s">
        <v>498</v>
      </c>
      <c r="X12" s="16" t="s">
        <v>499</v>
      </c>
      <c r="Y12" s="16" t="s">
        <v>500</v>
      </c>
      <c r="Z12" s="16" t="s">
        <v>501</v>
      </c>
      <c r="AA12" s="16" t="s">
        <v>502</v>
      </c>
      <c r="AB12" s="16" t="s">
        <v>503</v>
      </c>
      <c r="AC12" s="16" t="s">
        <v>504</v>
      </c>
      <c r="AD12" s="16" t="s">
        <v>505</v>
      </c>
      <c r="AE12" s="16" t="s">
        <v>506</v>
      </c>
      <c r="AF12" s="16" t="s">
        <v>507</v>
      </c>
      <c r="AG12" s="16" t="s">
        <v>452</v>
      </c>
      <c r="AH12" s="16" t="str">
        <f t="shared" si="0"/>
        <v>{ "actionId" : 11, "actionName" : "TOSS ACTION", "isRackDependent" : FALSE, "isRoboDependent" : TRUE, "isBurnerDependent" : TRUE, "isStationDependent" : TRUE, "isHoldingStationDependent" : FALSE, "isServingStationDependent" : FALSE, "isFryerDependent" : FALSE, "isLiquidDependent" : TRUE, "isSectionDependent" : FALSE, "isUtensilDependent" : TRUE, "isSpatulaDependent" : FALSE, "isStirDependent" : FALSE, "isTossDependent" : TRUE, "isBowlDependent" : FALSE}</v>
      </c>
    </row>
    <row r="13" spans="1:34">
      <c r="A13" s="29">
        <v>12</v>
      </c>
      <c r="B13" s="29" t="s">
        <v>484</v>
      </c>
      <c r="C13" s="29" t="b">
        <v>0</v>
      </c>
      <c r="D13" s="29" t="b">
        <v>0</v>
      </c>
      <c r="E13" s="29" t="b">
        <v>1</v>
      </c>
      <c r="F13" s="29" t="b">
        <v>1</v>
      </c>
      <c r="G13" s="29" t="b">
        <v>0</v>
      </c>
      <c r="H13" s="29" t="b">
        <v>0</v>
      </c>
      <c r="I13" s="29" t="b">
        <v>0</v>
      </c>
      <c r="J13" s="29" t="b">
        <v>1</v>
      </c>
      <c r="K13" s="29" t="b">
        <v>1</v>
      </c>
      <c r="L13" s="29" t="b">
        <v>1</v>
      </c>
      <c r="M13" s="29" t="b">
        <v>0</v>
      </c>
      <c r="N13" s="29" t="b">
        <v>1</v>
      </c>
      <c r="O13" s="29" t="b">
        <v>1</v>
      </c>
      <c r="P13" s="29" t="b">
        <v>0</v>
      </c>
      <c r="Q13" s="16" t="s">
        <v>446</v>
      </c>
      <c r="R13" s="16" t="s">
        <v>447</v>
      </c>
      <c r="S13" s="16" t="s">
        <v>494</v>
      </c>
      <c r="T13" s="16" t="s">
        <v>495</v>
      </c>
      <c r="U13" s="16" t="s">
        <v>496</v>
      </c>
      <c r="V13" s="16" t="s">
        <v>497</v>
      </c>
      <c r="W13" s="16" t="s">
        <v>498</v>
      </c>
      <c r="X13" s="16" t="s">
        <v>499</v>
      </c>
      <c r="Y13" s="16" t="s">
        <v>500</v>
      </c>
      <c r="Z13" s="16" t="s">
        <v>501</v>
      </c>
      <c r="AA13" s="16" t="s">
        <v>502</v>
      </c>
      <c r="AB13" s="16" t="s">
        <v>503</v>
      </c>
      <c r="AC13" s="16" t="s">
        <v>504</v>
      </c>
      <c r="AD13" s="16" t="s">
        <v>505</v>
      </c>
      <c r="AE13" s="16" t="s">
        <v>506</v>
      </c>
      <c r="AF13" s="16" t="s">
        <v>507</v>
      </c>
      <c r="AG13" s="16" t="s">
        <v>452</v>
      </c>
      <c r="AH13" s="16" t="str">
        <f t="shared" si="0"/>
        <v>{ "actionId" : 12, "actionName" : "LIQUID DISPENCING", "isRackDependent" : FALSE, "isRoboDependent" : FALSE, "isBurnerDependent" : TRUE, "isStationDependent" : TRUE, "isHoldingStationDependent" : FALSE, "isServingStationDependent" : FALSE, "isFryerDependent" : FALSE, "isLiquidDependent" : TRUE, "isSectionDependent" : TRUE, "isUtensilDependent" : TRUE, "isSpatulaDependent" : FALSE, "isStirDependent" : TRUE, "isTossDependent" : TRUE, "isBowlDependent" : FALSE}</v>
      </c>
    </row>
    <row r="14" spans="1:34">
      <c r="A14" s="29">
        <v>13</v>
      </c>
      <c r="B14" s="29" t="s">
        <v>234</v>
      </c>
      <c r="C14" s="29" t="b">
        <v>0</v>
      </c>
      <c r="D14" s="29" t="b">
        <v>0</v>
      </c>
      <c r="E14" s="29" t="b">
        <v>1</v>
      </c>
      <c r="F14" s="29" t="b">
        <v>1</v>
      </c>
      <c r="G14" s="29" t="b">
        <v>0</v>
      </c>
      <c r="H14" s="29" t="b">
        <v>0</v>
      </c>
      <c r="I14" s="29" t="b">
        <v>1</v>
      </c>
      <c r="J14" s="29" t="b">
        <v>0</v>
      </c>
      <c r="K14" s="29" t="b">
        <v>0</v>
      </c>
      <c r="L14" s="29" t="b">
        <v>1</v>
      </c>
      <c r="M14" s="29" t="b">
        <v>0</v>
      </c>
      <c r="N14" s="29" t="b">
        <v>0</v>
      </c>
      <c r="O14" s="29" t="b">
        <v>0</v>
      </c>
      <c r="P14" s="29" t="b">
        <v>0</v>
      </c>
      <c r="Q14" s="16" t="s">
        <v>446</v>
      </c>
      <c r="R14" s="16" t="s">
        <v>447</v>
      </c>
      <c r="S14" s="16" t="s">
        <v>494</v>
      </c>
      <c r="T14" s="16" t="s">
        <v>495</v>
      </c>
      <c r="U14" s="16" t="s">
        <v>496</v>
      </c>
      <c r="V14" s="16" t="s">
        <v>497</v>
      </c>
      <c r="W14" s="16" t="s">
        <v>498</v>
      </c>
      <c r="X14" s="16" t="s">
        <v>499</v>
      </c>
      <c r="Y14" s="16" t="s">
        <v>500</v>
      </c>
      <c r="Z14" s="16" t="s">
        <v>501</v>
      </c>
      <c r="AA14" s="16" t="s">
        <v>502</v>
      </c>
      <c r="AB14" s="16" t="s">
        <v>503</v>
      </c>
      <c r="AC14" s="16" t="s">
        <v>504</v>
      </c>
      <c r="AD14" s="16" t="s">
        <v>505</v>
      </c>
      <c r="AE14" s="16" t="s">
        <v>506</v>
      </c>
      <c r="AF14" s="16" t="s">
        <v>507</v>
      </c>
      <c r="AG14" s="16" t="s">
        <v>452</v>
      </c>
      <c r="AH14" s="16" t="str">
        <f t="shared" si="0"/>
        <v>{ "actionId" : 13, "actionName" : "DELAY ACTION", "isRackDependent" : FALSE, "isRoboDependent" : FALSE, "isBurnerDependent" : TRUE, "isStationDependent" : TRUE, "isHoldingStationDependent" : FALSE, "isServingStationDependent" : FALSE, "isFryerDependent" : TRUE, "isLiquidDependent" : FALSE, "isSectionDependent" : FALSE, "isUtensilDependent" : TRUE, "isSpatulaDependent" : FALSE, "isStirDependent" : FALSE, "isTossDependent" : FALSE, "isBowlDependent" : FALSE}</v>
      </c>
    </row>
    <row r="15" spans="1:34">
      <c r="A15" s="29">
        <v>14</v>
      </c>
      <c r="B15" s="29" t="s">
        <v>235</v>
      </c>
      <c r="C15" s="29" t="b">
        <v>1</v>
      </c>
      <c r="D15" s="29" t="b">
        <v>1</v>
      </c>
      <c r="E15" s="29" t="b">
        <v>0</v>
      </c>
      <c r="F15" s="29" t="b">
        <v>1</v>
      </c>
      <c r="G15" s="29" t="b">
        <v>1</v>
      </c>
      <c r="H15" s="29" t="b">
        <v>0</v>
      </c>
      <c r="I15" s="29" t="b">
        <v>1</v>
      </c>
      <c r="J15" s="29" t="b">
        <v>0</v>
      </c>
      <c r="K15" s="29" t="b">
        <v>1</v>
      </c>
      <c r="L15" s="29" t="b">
        <v>0</v>
      </c>
      <c r="M15" s="29" t="b">
        <v>0</v>
      </c>
      <c r="N15" s="29" t="b">
        <v>0</v>
      </c>
      <c r="O15" s="29" t="b">
        <v>0</v>
      </c>
      <c r="P15" s="29" t="b">
        <v>1</v>
      </c>
      <c r="Q15" s="16" t="s">
        <v>446</v>
      </c>
      <c r="R15" s="16" t="s">
        <v>447</v>
      </c>
      <c r="S15" s="16" t="s">
        <v>494</v>
      </c>
      <c r="T15" s="16" t="s">
        <v>495</v>
      </c>
      <c r="U15" s="16" t="s">
        <v>496</v>
      </c>
      <c r="V15" s="16" t="s">
        <v>497</v>
      </c>
      <c r="W15" s="16" t="s">
        <v>498</v>
      </c>
      <c r="X15" s="16" t="s">
        <v>499</v>
      </c>
      <c r="Y15" s="16" t="s">
        <v>500</v>
      </c>
      <c r="Z15" s="16" t="s">
        <v>501</v>
      </c>
      <c r="AA15" s="16" t="s">
        <v>502</v>
      </c>
      <c r="AB15" s="16" t="s">
        <v>503</v>
      </c>
      <c r="AC15" s="16" t="s">
        <v>504</v>
      </c>
      <c r="AD15" s="16" t="s">
        <v>505</v>
      </c>
      <c r="AE15" s="16" t="s">
        <v>506</v>
      </c>
      <c r="AF15" s="16" t="s">
        <v>507</v>
      </c>
      <c r="AG15" s="16" t="s">
        <v>452</v>
      </c>
      <c r="AH15" s="16" t="str">
        <f t="shared" si="0"/>
        <v>{ "actionId" : 14, "actionName" : "FRYER PICKUP", "isRackDependent" : TRUE, "isRoboDependent" : TRUE, "isBurnerDependent" : FALSE, "isStationDependent" : TRUE, "isHoldingStationDependent" : TRUE, "isServingStationDependent" : FALSE, "isFryerDependent" : TRUE, "isLiquidDependent" : FALSE, "isSectionDependent" : TRUE, "isUtensilDependent" : FALSE, "isSpatulaDependent" : FALSE, "isStirDependent" : FALSE, "isTossDependent" : FALSE, "isBowlDependent" : TRUE}</v>
      </c>
    </row>
    <row r="16" spans="1:34">
      <c r="A16" s="29">
        <v>15</v>
      </c>
      <c r="B16" s="29" t="s">
        <v>239</v>
      </c>
      <c r="C16" s="29" t="b">
        <v>0</v>
      </c>
      <c r="D16" s="29" t="b">
        <v>1</v>
      </c>
      <c r="E16" s="29" t="b">
        <v>0</v>
      </c>
      <c r="F16" s="29" t="b">
        <v>1</v>
      </c>
      <c r="G16" s="29" t="b">
        <v>0</v>
      </c>
      <c r="H16" s="29" t="b">
        <v>0</v>
      </c>
      <c r="I16" s="29" t="b">
        <v>1</v>
      </c>
      <c r="J16" s="29" t="b">
        <v>0</v>
      </c>
      <c r="K16" s="29" t="b">
        <v>0</v>
      </c>
      <c r="L16" s="29" t="b">
        <v>0</v>
      </c>
      <c r="M16" s="29" t="b">
        <v>0</v>
      </c>
      <c r="N16" s="29" t="b">
        <v>0</v>
      </c>
      <c r="O16" s="29" t="b">
        <v>1</v>
      </c>
      <c r="P16" s="29" t="b">
        <v>0</v>
      </c>
      <c r="Q16" s="16" t="s">
        <v>446</v>
      </c>
      <c r="R16" s="16" t="s">
        <v>447</v>
      </c>
      <c r="S16" s="16" t="s">
        <v>494</v>
      </c>
      <c r="T16" s="16" t="s">
        <v>495</v>
      </c>
      <c r="U16" s="16" t="s">
        <v>496</v>
      </c>
      <c r="V16" s="16" t="s">
        <v>497</v>
      </c>
      <c r="W16" s="16" t="s">
        <v>498</v>
      </c>
      <c r="X16" s="16" t="s">
        <v>499</v>
      </c>
      <c r="Y16" s="16" t="s">
        <v>500</v>
      </c>
      <c r="Z16" s="16" t="s">
        <v>501</v>
      </c>
      <c r="AA16" s="16" t="s">
        <v>502</v>
      </c>
      <c r="AB16" s="16" t="s">
        <v>503</v>
      </c>
      <c r="AC16" s="16" t="s">
        <v>504</v>
      </c>
      <c r="AD16" s="16" t="s">
        <v>505</v>
      </c>
      <c r="AE16" s="16" t="s">
        <v>506</v>
      </c>
      <c r="AF16" s="16" t="s">
        <v>507</v>
      </c>
      <c r="AG16" s="16" t="s">
        <v>452</v>
      </c>
      <c r="AH16" s="16" t="str">
        <f t="shared" si="0"/>
        <v>{ "actionId" : 15, "actionName" : "FRYER ACTION", "isRackDependent" : FALSE, "isRoboDependent" : TRUE, "isBurnerDependent" : FALSE, "isStationDependent" : TRUE, "isHoldingStationDependent" : FALSE, "isServingStationDependent" : FALSE, "isFryerDependent" : TRUE, "isLiquidDependent" : FALSE, "isSectionDependent" : FALSE, "isUtensilDependent" : FALSE, "isSpatulaDependent" : FALSE, "isStirDependent" : FALSE, "isTossDependent" : TRUE, "isBowlDependent" : FALSE}</v>
      </c>
    </row>
    <row r="17" spans="1:34">
      <c r="A17" s="29">
        <v>16</v>
      </c>
      <c r="B17" s="29" t="s">
        <v>244</v>
      </c>
      <c r="C17" s="29" t="b">
        <v>0</v>
      </c>
      <c r="D17" s="29" t="b">
        <v>1</v>
      </c>
      <c r="E17" s="29" t="b">
        <v>1</v>
      </c>
      <c r="F17" s="29" t="b">
        <v>1</v>
      </c>
      <c r="G17" s="29" t="b">
        <v>0</v>
      </c>
      <c r="H17" s="29" t="b">
        <v>0</v>
      </c>
      <c r="I17" s="29" t="b">
        <v>1</v>
      </c>
      <c r="J17" s="29" t="b">
        <v>0</v>
      </c>
      <c r="K17" s="29" t="b">
        <v>0</v>
      </c>
      <c r="L17" s="29" t="b">
        <v>1</v>
      </c>
      <c r="M17" s="29" t="b">
        <v>0</v>
      </c>
      <c r="N17" s="29" t="b">
        <v>0</v>
      </c>
      <c r="O17" s="29" t="b">
        <v>0</v>
      </c>
      <c r="P17" s="29" t="b">
        <v>0</v>
      </c>
      <c r="Q17" s="16" t="s">
        <v>446</v>
      </c>
      <c r="R17" s="16" t="s">
        <v>447</v>
      </c>
      <c r="S17" s="16" t="s">
        <v>494</v>
      </c>
      <c r="T17" s="16" t="s">
        <v>495</v>
      </c>
      <c r="U17" s="16" t="s">
        <v>496</v>
      </c>
      <c r="V17" s="16" t="s">
        <v>497</v>
      </c>
      <c r="W17" s="16" t="s">
        <v>498</v>
      </c>
      <c r="X17" s="16" t="s">
        <v>499</v>
      </c>
      <c r="Y17" s="16" t="s">
        <v>500</v>
      </c>
      <c r="Z17" s="16" t="s">
        <v>501</v>
      </c>
      <c r="AA17" s="16" t="s">
        <v>502</v>
      </c>
      <c r="AB17" s="16" t="s">
        <v>503</v>
      </c>
      <c r="AC17" s="16" t="s">
        <v>504</v>
      </c>
      <c r="AD17" s="16" t="s">
        <v>505</v>
      </c>
      <c r="AE17" s="16" t="s">
        <v>506</v>
      </c>
      <c r="AF17" s="16" t="s">
        <v>507</v>
      </c>
      <c r="AG17" s="16" t="s">
        <v>452</v>
      </c>
      <c r="AH17" s="16" t="str">
        <f t="shared" si="0"/>
        <v>{ "actionId" : 16, "actionName" : "FRYER SERVE", "isRackDependent" : FALSE, "isRoboDependent" : TRUE, "isBurnerDependent" : TRUE, "isStationDependent" : TRUE, "isHoldingStationDependent" : FALSE, "isServingStationDependent" : FALSE, "isFryerDependent" : TRUE, "isLiquidDependent" : FALSE, "isSectionDependent" : FALSE, "isUtensilDependent" : TRUE, "isSpatulaDependent" : FALSE, "isStirDependent" : FALSE, "isTossDependent" : FALSE, "isBowlDependent" : FALSE}</v>
      </c>
    </row>
    <row r="18" spans="1:34">
      <c r="A18" s="29">
        <v>17</v>
      </c>
      <c r="B18" s="29" t="s">
        <v>247</v>
      </c>
      <c r="C18" s="29" t="b">
        <v>0</v>
      </c>
      <c r="D18" s="29" t="b">
        <v>1</v>
      </c>
      <c r="E18" s="29" t="b">
        <v>1</v>
      </c>
      <c r="F18" s="29" t="b">
        <v>1</v>
      </c>
      <c r="G18" s="29" t="b">
        <v>0</v>
      </c>
      <c r="H18" s="29" t="b">
        <v>1</v>
      </c>
      <c r="I18" s="29" t="b">
        <v>0</v>
      </c>
      <c r="J18" s="29" t="b">
        <v>0</v>
      </c>
      <c r="K18" s="29" t="b">
        <v>0</v>
      </c>
      <c r="L18" s="29" t="b">
        <v>0</v>
      </c>
      <c r="M18" s="29" t="b">
        <v>0</v>
      </c>
      <c r="N18" s="29" t="b">
        <v>0</v>
      </c>
      <c r="O18" s="29" t="b">
        <v>0</v>
      </c>
      <c r="P18" s="29" t="b">
        <v>0</v>
      </c>
      <c r="Q18" s="16" t="s">
        <v>446</v>
      </c>
      <c r="R18" s="16" t="s">
        <v>447</v>
      </c>
      <c r="S18" s="16" t="s">
        <v>494</v>
      </c>
      <c r="T18" s="16" t="s">
        <v>495</v>
      </c>
      <c r="U18" s="16" t="s">
        <v>496</v>
      </c>
      <c r="V18" s="16" t="s">
        <v>497</v>
      </c>
      <c r="W18" s="16" t="s">
        <v>498</v>
      </c>
      <c r="X18" s="16" t="s">
        <v>499</v>
      </c>
      <c r="Y18" s="16" t="s">
        <v>500</v>
      </c>
      <c r="Z18" s="16" t="s">
        <v>501</v>
      </c>
      <c r="AA18" s="16" t="s">
        <v>502</v>
      </c>
      <c r="AB18" s="16" t="s">
        <v>503</v>
      </c>
      <c r="AC18" s="16" t="s">
        <v>504</v>
      </c>
      <c r="AD18" s="16" t="s">
        <v>505</v>
      </c>
      <c r="AE18" s="16" t="s">
        <v>506</v>
      </c>
      <c r="AF18" s="16" t="s">
        <v>507</v>
      </c>
      <c r="AG18" s="16" t="s">
        <v>452</v>
      </c>
      <c r="AH18" s="16" t="str">
        <f t="shared" si="0"/>
        <v>{ "actionId" : 17, "actionName" : "SERVE ACTION", "isRackDependent" : FALSE, "isRoboDependent" : TRUE, "isBurnerDependent" : TRUE, "isStationDependent" : TRUE, "isHoldingStationDependent" : FALSE, "isServingStationDependent" : TRUE, "isFryerDependent" : FALSE, "isLiquidDependent" : FALSE, "isSectionDependent" : FALSE, "isUtensilDependent" : FALSE, "isSpatulaDependent" : FALSE, "isStirDependent" : FALSE, "isTossDependent" : FALSE, "isBowlDependent" : FALSE}</v>
      </c>
    </row>
    <row r="22" spans="1:34">
      <c r="A22" s="29" t="s">
        <v>493</v>
      </c>
      <c r="B22" s="29" t="s">
        <v>199</v>
      </c>
      <c r="C22" s="29" t="s">
        <v>1082</v>
      </c>
      <c r="D22" s="244" t="s">
        <v>1083</v>
      </c>
    </row>
    <row r="23" spans="1:34">
      <c r="A23" s="29">
        <v>1</v>
      </c>
      <c r="B23" s="260" t="s">
        <v>480</v>
      </c>
      <c r="C23" s="29" t="s">
        <v>1081</v>
      </c>
    </row>
    <row r="24" spans="1:34">
      <c r="A24" s="29">
        <v>2</v>
      </c>
      <c r="B24" s="260" t="s">
        <v>200</v>
      </c>
      <c r="C24" s="29" t="s">
        <v>1081</v>
      </c>
    </row>
    <row r="25" spans="1:34">
      <c r="A25" s="29">
        <v>3</v>
      </c>
      <c r="B25" s="260" t="s">
        <v>481</v>
      </c>
      <c r="C25" s="29" t="s">
        <v>1080</v>
      </c>
      <c r="D25" t="s">
        <v>1267</v>
      </c>
    </row>
    <row r="26" spans="1:34">
      <c r="A26" s="29">
        <v>4</v>
      </c>
      <c r="B26" s="260" t="s">
        <v>204</v>
      </c>
      <c r="C26" s="29" t="s">
        <v>1080</v>
      </c>
      <c r="D26" s="141" t="s">
        <v>1267</v>
      </c>
    </row>
    <row r="27" spans="1:34">
      <c r="A27" s="29">
        <v>5</v>
      </c>
      <c r="B27" s="260" t="s">
        <v>205</v>
      </c>
      <c r="C27" s="29" t="s">
        <v>1080</v>
      </c>
      <c r="D27" s="141" t="s">
        <v>1267</v>
      </c>
    </row>
    <row r="28" spans="1:34">
      <c r="A28" s="29">
        <v>6</v>
      </c>
      <c r="B28" s="260" t="s">
        <v>626</v>
      </c>
      <c r="C28" s="29" t="s">
        <v>1079</v>
      </c>
    </row>
    <row r="29" spans="1:34">
      <c r="A29" s="29">
        <v>7</v>
      </c>
      <c r="B29" s="260" t="s">
        <v>482</v>
      </c>
      <c r="C29" s="29" t="s">
        <v>1079</v>
      </c>
    </row>
    <row r="30" spans="1:34">
      <c r="A30" s="29">
        <v>8</v>
      </c>
      <c r="B30" s="260" t="s">
        <v>207</v>
      </c>
      <c r="C30" s="29" t="s">
        <v>1079</v>
      </c>
    </row>
    <row r="31" spans="1:34">
      <c r="A31" s="29">
        <v>9</v>
      </c>
      <c r="B31" s="260" t="s">
        <v>483</v>
      </c>
      <c r="C31" s="29" t="s">
        <v>264</v>
      </c>
    </row>
    <row r="32" spans="1:34">
      <c r="A32" s="29">
        <v>10</v>
      </c>
      <c r="B32" s="260" t="s">
        <v>214</v>
      </c>
      <c r="C32" s="29" t="s">
        <v>1081</v>
      </c>
    </row>
    <row r="33" spans="1:3">
      <c r="A33" s="29">
        <v>11</v>
      </c>
      <c r="B33" s="260" t="s">
        <v>217</v>
      </c>
      <c r="C33" s="29" t="s">
        <v>1081</v>
      </c>
    </row>
    <row r="34" spans="1:3">
      <c r="A34" s="29">
        <v>12</v>
      </c>
      <c r="B34" s="260" t="s">
        <v>484</v>
      </c>
      <c r="C34" s="29" t="s">
        <v>1079</v>
      </c>
    </row>
    <row r="35" spans="1:3">
      <c r="A35" s="29">
        <v>13</v>
      </c>
      <c r="B35" s="260" t="s">
        <v>234</v>
      </c>
      <c r="C35" s="29" t="s">
        <v>264</v>
      </c>
    </row>
    <row r="36" spans="1:3">
      <c r="A36" s="29">
        <v>14</v>
      </c>
      <c r="B36" s="260" t="s">
        <v>235</v>
      </c>
      <c r="C36" s="29" t="s">
        <v>1080</v>
      </c>
    </row>
    <row r="37" spans="1:3">
      <c r="A37" s="29">
        <v>15</v>
      </c>
      <c r="B37" s="260" t="s">
        <v>239</v>
      </c>
      <c r="C37" s="29" t="s">
        <v>1081</v>
      </c>
    </row>
    <row r="38" spans="1:3">
      <c r="A38" s="29">
        <v>16</v>
      </c>
      <c r="B38" s="260" t="s">
        <v>244</v>
      </c>
      <c r="C38" s="29" t="s">
        <v>1079</v>
      </c>
    </row>
    <row r="39" spans="1:3">
      <c r="A39" s="29">
        <v>17</v>
      </c>
      <c r="B39" s="260" t="s">
        <v>247</v>
      </c>
      <c r="C39" s="29" t="s">
        <v>1079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O134"/>
  <sheetViews>
    <sheetView zoomScale="90" zoomScaleNormal="90" workbookViewId="0">
      <pane ySplit="1" topLeftCell="A31" activePane="bottomLeft" state="frozen"/>
      <selection pane="bottomLeft" activeCell="F43" sqref="F43"/>
    </sheetView>
  </sheetViews>
  <sheetFormatPr defaultRowHeight="14.5"/>
  <cols>
    <col min="1" max="1" width="9.26953125" style="16" bestFit="1" customWidth="1"/>
    <col min="2" max="2" width="9.81640625" bestFit="1" customWidth="1"/>
    <col min="3" max="3" width="23.1796875" bestFit="1" customWidth="1"/>
    <col min="4" max="4" width="62.54296875" bestFit="1" customWidth="1"/>
    <col min="5" max="8" width="17.1796875" bestFit="1" customWidth="1"/>
    <col min="9" max="9" width="54" bestFit="1" customWidth="1"/>
    <col min="10" max="10" width="20.453125" bestFit="1" customWidth="1"/>
    <col min="11" max="11" width="21.453125" bestFit="1" customWidth="1"/>
    <col min="12" max="12" width="15.54296875" bestFit="1" customWidth="1"/>
    <col min="13" max="13" width="31.7265625" style="141" bestFit="1" customWidth="1"/>
    <col min="14" max="14" width="65.7265625" bestFit="1" customWidth="1"/>
    <col min="15" max="15" width="21.54296875" style="16" customWidth="1"/>
    <col min="16" max="16" width="11.7265625" bestFit="1" customWidth="1"/>
    <col min="17" max="17" width="14.81640625" bestFit="1" customWidth="1"/>
    <col min="18" max="18" width="16.54296875" bestFit="1" customWidth="1"/>
    <col min="19" max="19" width="19.54296875" bestFit="1" customWidth="1"/>
    <col min="20" max="22" width="18.81640625" bestFit="1" customWidth="1"/>
    <col min="23" max="23" width="15.81640625" bestFit="1" customWidth="1"/>
    <col min="24" max="24" width="21.7265625" bestFit="1" customWidth="1"/>
    <col min="25" max="25" width="22.54296875" bestFit="1" customWidth="1"/>
    <col min="26" max="26" width="17.81640625" bestFit="1" customWidth="1"/>
    <col min="28" max="28" width="8.7265625" style="141"/>
    <col min="29" max="29" width="111.7265625" customWidth="1"/>
  </cols>
  <sheetData>
    <row r="1" spans="1:67">
      <c r="A1" s="22" t="s">
        <v>459</v>
      </c>
      <c r="B1" s="2" t="s">
        <v>375</v>
      </c>
      <c r="C1" s="2" t="s">
        <v>376</v>
      </c>
      <c r="D1" s="2" t="s">
        <v>1078</v>
      </c>
      <c r="E1" s="2" t="s">
        <v>460</v>
      </c>
      <c r="F1" s="2" t="s">
        <v>461</v>
      </c>
      <c r="G1" s="2" t="s">
        <v>462</v>
      </c>
      <c r="H1" s="2" t="s">
        <v>463</v>
      </c>
      <c r="I1" s="2" t="s">
        <v>457</v>
      </c>
      <c r="J1" s="2" t="s">
        <v>1030</v>
      </c>
      <c r="K1" s="2" t="s">
        <v>1031</v>
      </c>
      <c r="L1" s="2" t="s">
        <v>1032</v>
      </c>
      <c r="M1" s="15" t="s">
        <v>1057</v>
      </c>
      <c r="N1" s="15" t="s">
        <v>371</v>
      </c>
      <c r="O1" s="28"/>
      <c r="P1" s="16"/>
    </row>
    <row r="2" spans="1:67">
      <c r="A2" s="12">
        <v>1</v>
      </c>
      <c r="B2" s="12">
        <v>1</v>
      </c>
      <c r="C2" s="12" t="s">
        <v>907</v>
      </c>
      <c r="D2" s="12" t="s">
        <v>905</v>
      </c>
      <c r="E2" s="12">
        <v>3001</v>
      </c>
      <c r="F2" s="12">
        <f t="shared" ref="F2:H28" si="0">E2+500</f>
        <v>3501</v>
      </c>
      <c r="G2" s="12">
        <f t="shared" si="0"/>
        <v>4001</v>
      </c>
      <c r="H2" s="12">
        <f t="shared" si="0"/>
        <v>4501</v>
      </c>
      <c r="I2" s="12">
        <v>1</v>
      </c>
      <c r="J2" s="12" t="s">
        <v>364</v>
      </c>
      <c r="K2" s="12" t="s">
        <v>364</v>
      </c>
      <c r="L2" s="12" t="s">
        <v>196</v>
      </c>
      <c r="M2" s="14">
        <v>1</v>
      </c>
      <c r="N2" s="14"/>
      <c r="O2" s="14" t="s">
        <v>464</v>
      </c>
      <c r="P2" s="14" t="s">
        <v>465</v>
      </c>
      <c r="Q2" s="14" t="s">
        <v>447</v>
      </c>
      <c r="R2" s="14" t="s">
        <v>448</v>
      </c>
      <c r="S2" s="14" t="s">
        <v>1229</v>
      </c>
      <c r="T2" s="14" t="s">
        <v>1230</v>
      </c>
      <c r="U2" s="14" t="s">
        <v>1231</v>
      </c>
      <c r="V2" s="14" t="s">
        <v>1232</v>
      </c>
      <c r="W2" s="14" t="s">
        <v>458</v>
      </c>
      <c r="X2" s="14" t="s">
        <v>449</v>
      </c>
      <c r="Y2" s="14" t="s">
        <v>450</v>
      </c>
      <c r="Z2" s="14" t="s">
        <v>451</v>
      </c>
      <c r="AA2" s="14" t="s">
        <v>1203</v>
      </c>
      <c r="AB2" s="14" t="s">
        <v>452</v>
      </c>
      <c r="AC2" t="str">
        <f>O2&amp;+A2&amp;+P2&amp;+B2&amp;+Q2&amp;+C2&amp;+R2&amp;+D2&amp;+S2&amp;+E2&amp;+T2&amp;+F2&amp;+U2&amp;+G2&amp;+V2&amp;+H2&amp;+W2&amp;+I2&amp;+X2&amp;+J2&amp;+Y2&amp;+K2&amp;+Z2&amp;+L2&amp;+AA2&amp;+M2&amp;+AB2</f>
        <v>{ "registerId" : 1, "actionId" : 1, "actionName" : "UTENSIL_PICK", "typeOfAction" : "UTENSIL_PICK_WRITE", "burner1Register" : 3001, "burner2Register" : 3501, "burner3Register" : 4001, "burner4Register" : 4501, "description" :  "1", "javaPreOperations" :  "WRITE, READ", "javaPostOperations" :  "WRITE, READ", "plcOperations" :  "READ", "operationType" : 1}</v>
      </c>
      <c r="BK2" t="s">
        <v>1052</v>
      </c>
      <c r="BL2" t="s">
        <v>1054</v>
      </c>
      <c r="BM2" t="s">
        <v>1055</v>
      </c>
      <c r="BN2" t="s">
        <v>1053</v>
      </c>
      <c r="BO2" t="str">
        <f>D2&amp;+BK2&amp;+D2&amp;+BL2&amp;+E2&amp;+BM2&amp;+F2&amp;+BM2&amp;+G2&amp;+BM2&amp;+H2&amp;+BN2</f>
        <v>UTENSIL_PICK_WRITE("UTENSIL_PICK_WRITE", 3001, 3501, 4001, 4501),</v>
      </c>
    </row>
    <row r="3" spans="1:67">
      <c r="A3" s="12">
        <v>2</v>
      </c>
      <c r="B3" s="12">
        <v>1</v>
      </c>
      <c r="C3" s="12" t="s">
        <v>907</v>
      </c>
      <c r="D3" s="12" t="s">
        <v>904</v>
      </c>
      <c r="E3" s="12">
        <v>3002</v>
      </c>
      <c r="F3" s="12">
        <f t="shared" si="0"/>
        <v>3502</v>
      </c>
      <c r="G3" s="12">
        <f t="shared" si="0"/>
        <v>4002</v>
      </c>
      <c r="H3" s="12">
        <f t="shared" si="0"/>
        <v>4502</v>
      </c>
      <c r="I3" s="12" t="s">
        <v>210</v>
      </c>
      <c r="J3" s="12" t="s">
        <v>364</v>
      </c>
      <c r="K3" s="12" t="s">
        <v>364</v>
      </c>
      <c r="L3" s="12" t="s">
        <v>196</v>
      </c>
      <c r="M3" s="242">
        <v>1</v>
      </c>
      <c r="O3" s="14" t="s">
        <v>464</v>
      </c>
      <c r="P3" s="14" t="s">
        <v>465</v>
      </c>
      <c r="Q3" s="14" t="s">
        <v>447</v>
      </c>
      <c r="R3" s="14" t="s">
        <v>448</v>
      </c>
      <c r="S3" s="14" t="s">
        <v>1229</v>
      </c>
      <c r="T3" s="14" t="s">
        <v>1230</v>
      </c>
      <c r="U3" s="14" t="s">
        <v>1231</v>
      </c>
      <c r="V3" s="14" t="s">
        <v>1232</v>
      </c>
      <c r="W3" s="14" t="s">
        <v>458</v>
      </c>
      <c r="X3" s="14" t="s">
        <v>449</v>
      </c>
      <c r="Y3" s="14" t="s">
        <v>450</v>
      </c>
      <c r="Z3" s="14" t="s">
        <v>451</v>
      </c>
      <c r="AA3" s="14" t="s">
        <v>1203</v>
      </c>
      <c r="AB3" s="14" t="s">
        <v>452</v>
      </c>
      <c r="AC3" s="141" t="str">
        <f t="shared" ref="AC3:AC66" si="1">O3&amp;+A3&amp;+P3&amp;+B3&amp;+Q3&amp;+C3&amp;+R3&amp;+D3&amp;+S3&amp;+E3&amp;+T3&amp;+F3&amp;+U3&amp;+G3&amp;+V3&amp;+H3&amp;+W3&amp;+I3&amp;+X3&amp;+J3&amp;+Y3&amp;+K3&amp;+Z3&amp;+L3&amp;+AA3&amp;+M3&amp;+AB3</f>
        <v>{ "registerId" : 2, "actionId" : 1, "actionName" : "UTENSIL_PICK", "typeOfAction" : "UTENSIL_TYPE_WRITE", "burner1Register" : 3002, "burner2Register" : 3502, "burner3Register" : 4002, "burner4Register" : 4502, "description" :  "1 to 4", "javaPreOperations" :  "WRITE, READ", "javaPostOperations" :  "WRITE, READ", "plcOperations" :  "READ", "operationType" : 1}</v>
      </c>
      <c r="BK3" s="141" t="s">
        <v>1052</v>
      </c>
      <c r="BL3" s="141" t="s">
        <v>1054</v>
      </c>
      <c r="BM3" s="141" t="s">
        <v>1055</v>
      </c>
      <c r="BN3" s="141" t="s">
        <v>1053</v>
      </c>
      <c r="BO3" s="141" t="str">
        <f t="shared" ref="BO3:BO89" si="2">D3&amp;+BK3&amp;+D3&amp;+BL3&amp;+E3&amp;+BM3&amp;+F3&amp;+BM3&amp;+G3&amp;+BM3&amp;+H3&amp;+BN3</f>
        <v>UTENSIL_TYPE_WRITE("UTENSIL_TYPE_WRITE", 3002, 3502, 4002, 4502),</v>
      </c>
    </row>
    <row r="4" spans="1:67">
      <c r="A4" s="12">
        <v>3</v>
      </c>
      <c r="B4" s="12">
        <v>1</v>
      </c>
      <c r="C4" s="12" t="s">
        <v>907</v>
      </c>
      <c r="D4" s="12" t="s">
        <v>906</v>
      </c>
      <c r="E4" s="12">
        <v>3005</v>
      </c>
      <c r="F4" s="12">
        <f t="shared" si="0"/>
        <v>3505</v>
      </c>
      <c r="G4" s="12">
        <f t="shared" si="0"/>
        <v>4005</v>
      </c>
      <c r="H4" s="12">
        <f t="shared" si="0"/>
        <v>4505</v>
      </c>
      <c r="I4" s="12">
        <v>1</v>
      </c>
      <c r="J4" s="12"/>
      <c r="K4" s="12" t="s">
        <v>365</v>
      </c>
      <c r="L4" s="12" t="s">
        <v>195</v>
      </c>
      <c r="M4" s="242">
        <v>2</v>
      </c>
      <c r="O4" s="14" t="s">
        <v>464</v>
      </c>
      <c r="P4" s="14" t="s">
        <v>465</v>
      </c>
      <c r="Q4" s="14" t="s">
        <v>447</v>
      </c>
      <c r="R4" s="14" t="s">
        <v>448</v>
      </c>
      <c r="S4" s="14" t="s">
        <v>1229</v>
      </c>
      <c r="T4" s="14" t="s">
        <v>1230</v>
      </c>
      <c r="U4" s="14" t="s">
        <v>1231</v>
      </c>
      <c r="V4" s="14" t="s">
        <v>1232</v>
      </c>
      <c r="W4" s="14" t="s">
        <v>458</v>
      </c>
      <c r="X4" s="14" t="s">
        <v>449</v>
      </c>
      <c r="Y4" s="14" t="s">
        <v>450</v>
      </c>
      <c r="Z4" s="14" t="s">
        <v>451</v>
      </c>
      <c r="AA4" s="14" t="s">
        <v>1203</v>
      </c>
      <c r="AB4" s="14" t="s">
        <v>452</v>
      </c>
      <c r="AC4" s="141" t="str">
        <f t="shared" si="1"/>
        <v>{ "registerId" : 3, "actionId" : 1, "actionName" : "UTENSIL_PICK", "typeOfAction" : "UTENSIL_PICK_READ", "burner1Register" : 3005, "burner2Register" : 3505, "burner3Register" : 4005, "burner4Register" : 4505, "description" :  "1", "javaPreOperations" :  "", "javaPostOperations" :  "READ, WRITE, READ", "plcOperations" :  "WRITE", "operationType" : 2}</v>
      </c>
      <c r="BK4" s="141" t="s">
        <v>1052</v>
      </c>
      <c r="BL4" s="141" t="s">
        <v>1054</v>
      </c>
      <c r="BM4" s="141" t="s">
        <v>1055</v>
      </c>
      <c r="BN4" s="141" t="s">
        <v>1053</v>
      </c>
      <c r="BO4" s="141" t="str">
        <f t="shared" si="2"/>
        <v>UTENSIL_PICK_READ("UTENSIL_PICK_READ", 3005, 3505, 4005, 4505),</v>
      </c>
    </row>
    <row r="5" spans="1:67">
      <c r="A5" s="12">
        <v>4</v>
      </c>
      <c r="B5" s="12">
        <v>1</v>
      </c>
      <c r="C5" s="12" t="s">
        <v>907</v>
      </c>
      <c r="D5" s="12" t="s">
        <v>926</v>
      </c>
      <c r="E5" s="12">
        <v>3006</v>
      </c>
      <c r="F5" s="12">
        <f t="shared" si="0"/>
        <v>3506</v>
      </c>
      <c r="G5" s="12">
        <f t="shared" si="0"/>
        <v>4006</v>
      </c>
      <c r="H5" s="12">
        <f t="shared" si="0"/>
        <v>4506</v>
      </c>
      <c r="I5" s="12" t="s">
        <v>210</v>
      </c>
      <c r="J5" s="12"/>
      <c r="K5" s="12" t="s">
        <v>365</v>
      </c>
      <c r="L5" s="12" t="s">
        <v>195</v>
      </c>
      <c r="M5" s="242">
        <v>2</v>
      </c>
      <c r="O5" s="14" t="s">
        <v>464</v>
      </c>
      <c r="P5" s="14" t="s">
        <v>465</v>
      </c>
      <c r="Q5" s="14" t="s">
        <v>447</v>
      </c>
      <c r="R5" s="14" t="s">
        <v>448</v>
      </c>
      <c r="S5" s="14" t="s">
        <v>1229</v>
      </c>
      <c r="T5" s="14" t="s">
        <v>1230</v>
      </c>
      <c r="U5" s="14" t="s">
        <v>1231</v>
      </c>
      <c r="V5" s="14" t="s">
        <v>1232</v>
      </c>
      <c r="W5" s="14" t="s">
        <v>458</v>
      </c>
      <c r="X5" s="14" t="s">
        <v>449</v>
      </c>
      <c r="Y5" s="14" t="s">
        <v>450</v>
      </c>
      <c r="Z5" s="14" t="s">
        <v>451</v>
      </c>
      <c r="AA5" s="14" t="s">
        <v>1203</v>
      </c>
      <c r="AB5" s="14" t="s">
        <v>452</v>
      </c>
      <c r="AC5" s="141" t="str">
        <f t="shared" si="1"/>
        <v>{ "registerId" : 4, "actionId" : 1, "actionName" : "UTENSIL_PICK", "typeOfAction" : "UTENSIL_TYPE_READ", "burner1Register" : 3006, "burner2Register" : 3506, "burner3Register" : 4006, "burner4Register" : 4506, "description" :  "1 to 4", "javaPreOperations" :  "", "javaPostOperations" :  "READ, WRITE, READ", "plcOperations" :  "WRITE", "operationType" : 2}</v>
      </c>
      <c r="BK5" s="141" t="s">
        <v>1052</v>
      </c>
      <c r="BL5" s="141" t="s">
        <v>1054</v>
      </c>
      <c r="BM5" s="141" t="s">
        <v>1055</v>
      </c>
      <c r="BN5" s="141" t="s">
        <v>1053</v>
      </c>
      <c r="BO5" s="141" t="str">
        <f t="shared" si="2"/>
        <v>UTENSIL_TYPE_READ("UTENSIL_TYPE_READ", 3006, 3506, 4006, 4506),</v>
      </c>
    </row>
    <row r="6" spans="1:67">
      <c r="A6" s="12">
        <v>5</v>
      </c>
      <c r="B6" s="12">
        <v>1</v>
      </c>
      <c r="C6" s="12" t="s">
        <v>907</v>
      </c>
      <c r="D6" s="12" t="s">
        <v>927</v>
      </c>
      <c r="E6" s="12">
        <v>3007</v>
      </c>
      <c r="F6" s="12">
        <f t="shared" si="0"/>
        <v>3507</v>
      </c>
      <c r="G6" s="12">
        <f t="shared" si="0"/>
        <v>4007</v>
      </c>
      <c r="H6" s="12">
        <f t="shared" si="0"/>
        <v>4507</v>
      </c>
      <c r="I6" s="12" t="s">
        <v>1058</v>
      </c>
      <c r="J6" s="12"/>
      <c r="K6" s="12" t="s">
        <v>365</v>
      </c>
      <c r="L6" s="12" t="s">
        <v>195</v>
      </c>
      <c r="M6" s="242">
        <v>2</v>
      </c>
      <c r="O6" s="14" t="s">
        <v>464</v>
      </c>
      <c r="P6" s="14" t="s">
        <v>465</v>
      </c>
      <c r="Q6" s="14" t="s">
        <v>447</v>
      </c>
      <c r="R6" s="14" t="s">
        <v>448</v>
      </c>
      <c r="S6" s="14" t="s">
        <v>1229</v>
      </c>
      <c r="T6" s="14" t="s">
        <v>1230</v>
      </c>
      <c r="U6" s="14" t="s">
        <v>1231</v>
      </c>
      <c r="V6" s="14" t="s">
        <v>1232</v>
      </c>
      <c r="W6" s="14" t="s">
        <v>458</v>
      </c>
      <c r="X6" s="14" t="s">
        <v>449</v>
      </c>
      <c r="Y6" s="14" t="s">
        <v>450</v>
      </c>
      <c r="Z6" s="14" t="s">
        <v>451</v>
      </c>
      <c r="AA6" s="14" t="s">
        <v>1203</v>
      </c>
      <c r="AB6" s="14" t="s">
        <v>452</v>
      </c>
      <c r="AC6" s="141" t="str">
        <f t="shared" si="1"/>
        <v>{ "registerId" : 5, "actionId" : 1, "actionName" : "UTENSIL_PICK", "typeOfAction" : "UTENSIL_PICK_OPERATION_RUN_TIME", "burner1Register" : 3007, "burner2Register" : 3507, "burner3Register" : 4007, "burner4Register" : 4507, "description" :  "TIME IN SEC", "javaPreOperations" :  "", "javaPostOperations" :  "READ, WRITE, READ", "plcOperations" :  "WRITE", "operationType" : 2}</v>
      </c>
      <c r="BK6" s="141" t="s">
        <v>1052</v>
      </c>
      <c r="BL6" s="141" t="s">
        <v>1054</v>
      </c>
      <c r="BM6" s="141" t="s">
        <v>1055</v>
      </c>
      <c r="BN6" s="141" t="s">
        <v>1053</v>
      </c>
      <c r="BO6" s="141" t="str">
        <f t="shared" si="2"/>
        <v>UTENSIL_PICK_OPERATION_RUN_TIME("UTENSIL_PICK_OPERATION_RUN_TIME", 3007, 3507, 4007, 4507),</v>
      </c>
    </row>
    <row r="7" spans="1:67">
      <c r="A7" s="13">
        <v>6</v>
      </c>
      <c r="B7" s="13">
        <v>2</v>
      </c>
      <c r="C7" s="13" t="s">
        <v>908</v>
      </c>
      <c r="D7" s="13" t="s">
        <v>928</v>
      </c>
      <c r="E7" s="13">
        <v>3011</v>
      </c>
      <c r="F7" s="13">
        <f t="shared" si="0"/>
        <v>3511</v>
      </c>
      <c r="G7" s="13">
        <f t="shared" si="0"/>
        <v>4011</v>
      </c>
      <c r="H7" s="13">
        <f t="shared" si="0"/>
        <v>4511</v>
      </c>
      <c r="I7" s="13">
        <v>2</v>
      </c>
      <c r="J7" s="13" t="s">
        <v>364</v>
      </c>
      <c r="K7" s="13" t="s">
        <v>364</v>
      </c>
      <c r="L7" s="13" t="s">
        <v>196</v>
      </c>
      <c r="M7" s="243">
        <v>1</v>
      </c>
      <c r="O7" s="14" t="s">
        <v>464</v>
      </c>
      <c r="P7" s="14" t="s">
        <v>465</v>
      </c>
      <c r="Q7" s="14" t="s">
        <v>447</v>
      </c>
      <c r="R7" s="14" t="s">
        <v>448</v>
      </c>
      <c r="S7" s="14" t="s">
        <v>1229</v>
      </c>
      <c r="T7" s="14" t="s">
        <v>1230</v>
      </c>
      <c r="U7" s="14" t="s">
        <v>1231</v>
      </c>
      <c r="V7" s="14" t="s">
        <v>1232</v>
      </c>
      <c r="W7" s="14" t="s">
        <v>458</v>
      </c>
      <c r="X7" s="14" t="s">
        <v>449</v>
      </c>
      <c r="Y7" s="14" t="s">
        <v>450</v>
      </c>
      <c r="Z7" s="14" t="s">
        <v>451</v>
      </c>
      <c r="AA7" s="14" t="s">
        <v>1203</v>
      </c>
      <c r="AB7" s="14" t="s">
        <v>452</v>
      </c>
      <c r="AC7" s="141" t="str">
        <f t="shared" si="1"/>
        <v>{ "registerId" : 6, "actionId" : 2, "actionName" : "SPATULA_PICK", "typeOfAction" : "SPATULA_PICK_WRITE", "burner1Register" : 3011, "burner2Register" : 3511, "burner3Register" : 4011, "burner4Register" : 4511, "description" :  "2", "javaPreOperations" :  "WRITE, READ", "javaPostOperations" :  "WRITE, READ", "plcOperations" :  "READ", "operationType" : 1}</v>
      </c>
      <c r="BK7" s="141" t="s">
        <v>1052</v>
      </c>
      <c r="BL7" s="141" t="s">
        <v>1054</v>
      </c>
      <c r="BM7" s="141" t="s">
        <v>1055</v>
      </c>
      <c r="BN7" s="141" t="s">
        <v>1053</v>
      </c>
      <c r="BO7" s="141" t="str">
        <f t="shared" si="2"/>
        <v>SPATULA_PICK_WRITE("SPATULA_PICK_WRITE", 3011, 3511, 4011, 4511),</v>
      </c>
    </row>
    <row r="8" spans="1:67">
      <c r="A8" s="13">
        <v>7</v>
      </c>
      <c r="B8" s="13">
        <v>2</v>
      </c>
      <c r="C8" s="13" t="s">
        <v>908</v>
      </c>
      <c r="D8" s="13" t="s">
        <v>930</v>
      </c>
      <c r="E8" s="13">
        <v>3012</v>
      </c>
      <c r="F8" s="13">
        <f t="shared" si="0"/>
        <v>3512</v>
      </c>
      <c r="G8" s="13">
        <f t="shared" si="0"/>
        <v>4012</v>
      </c>
      <c r="H8" s="13">
        <f t="shared" si="0"/>
        <v>4512</v>
      </c>
      <c r="I8" s="13" t="s">
        <v>211</v>
      </c>
      <c r="J8" s="13" t="s">
        <v>364</v>
      </c>
      <c r="K8" s="13" t="s">
        <v>364</v>
      </c>
      <c r="L8" s="13" t="s">
        <v>196</v>
      </c>
      <c r="M8" s="243">
        <v>1</v>
      </c>
      <c r="O8" s="14" t="s">
        <v>464</v>
      </c>
      <c r="P8" s="14" t="s">
        <v>465</v>
      </c>
      <c r="Q8" s="14" t="s">
        <v>447</v>
      </c>
      <c r="R8" s="14" t="s">
        <v>448</v>
      </c>
      <c r="S8" s="14" t="s">
        <v>1229</v>
      </c>
      <c r="T8" s="14" t="s">
        <v>1230</v>
      </c>
      <c r="U8" s="14" t="s">
        <v>1231</v>
      </c>
      <c r="V8" s="14" t="s">
        <v>1232</v>
      </c>
      <c r="W8" s="14" t="s">
        <v>458</v>
      </c>
      <c r="X8" s="14" t="s">
        <v>449</v>
      </c>
      <c r="Y8" s="14" t="s">
        <v>450</v>
      </c>
      <c r="Z8" s="14" t="s">
        <v>451</v>
      </c>
      <c r="AA8" s="14" t="s">
        <v>1203</v>
      </c>
      <c r="AB8" s="14" t="s">
        <v>452</v>
      </c>
      <c r="AC8" s="141" t="str">
        <f t="shared" si="1"/>
        <v>{ "registerId" : 7, "actionId" : 2, "actionName" : "SPATULA_PICK", "typeOfAction" : "SPATULA_TYPE_WRITE", "burner1Register" : 3012, "burner2Register" : 3512, "burner3Register" : 4012, "burner4Register" : 4512, "description" :  "1 to 5", "javaPreOperations" :  "WRITE, READ", "javaPostOperations" :  "WRITE, READ", "plcOperations" :  "READ", "operationType" : 1}</v>
      </c>
      <c r="BK8" s="141" t="s">
        <v>1052</v>
      </c>
      <c r="BL8" s="141" t="s">
        <v>1054</v>
      </c>
      <c r="BM8" s="141" t="s">
        <v>1055</v>
      </c>
      <c r="BN8" s="141" t="s">
        <v>1053</v>
      </c>
      <c r="BO8" s="141" t="str">
        <f t="shared" si="2"/>
        <v>SPATULA_TYPE_WRITE("SPATULA_TYPE_WRITE", 3012, 3512, 4012, 4512),</v>
      </c>
    </row>
    <row r="9" spans="1:67">
      <c r="A9" s="13">
        <v>8</v>
      </c>
      <c r="B9" s="13">
        <v>2</v>
      </c>
      <c r="C9" s="13" t="s">
        <v>908</v>
      </c>
      <c r="D9" s="13" t="s">
        <v>929</v>
      </c>
      <c r="E9" s="13">
        <v>3015</v>
      </c>
      <c r="F9" s="13">
        <f t="shared" si="0"/>
        <v>3515</v>
      </c>
      <c r="G9" s="13">
        <f t="shared" si="0"/>
        <v>4015</v>
      </c>
      <c r="H9" s="13">
        <f t="shared" si="0"/>
        <v>4515</v>
      </c>
      <c r="I9" s="13">
        <v>2</v>
      </c>
      <c r="J9" s="13"/>
      <c r="K9" s="13" t="s">
        <v>365</v>
      </c>
      <c r="L9" s="13" t="s">
        <v>195</v>
      </c>
      <c r="M9" s="243">
        <v>2</v>
      </c>
      <c r="O9" s="14" t="s">
        <v>464</v>
      </c>
      <c r="P9" s="14" t="s">
        <v>465</v>
      </c>
      <c r="Q9" s="14" t="s">
        <v>447</v>
      </c>
      <c r="R9" s="14" t="s">
        <v>448</v>
      </c>
      <c r="S9" s="14" t="s">
        <v>1229</v>
      </c>
      <c r="T9" s="14" t="s">
        <v>1230</v>
      </c>
      <c r="U9" s="14" t="s">
        <v>1231</v>
      </c>
      <c r="V9" s="14" t="s">
        <v>1232</v>
      </c>
      <c r="W9" s="14" t="s">
        <v>458</v>
      </c>
      <c r="X9" s="14" t="s">
        <v>449</v>
      </c>
      <c r="Y9" s="14" t="s">
        <v>450</v>
      </c>
      <c r="Z9" s="14" t="s">
        <v>451</v>
      </c>
      <c r="AA9" s="14" t="s">
        <v>1203</v>
      </c>
      <c r="AB9" s="14" t="s">
        <v>452</v>
      </c>
      <c r="AC9" s="141" t="str">
        <f t="shared" si="1"/>
        <v>{ "registerId" : 8, "actionId" : 2, "actionName" : "SPATULA_PICK", "typeOfAction" : "SPATULA_PICK_READ", "burner1Register" : 3015, "burner2Register" : 3515, "burner3Register" : 4015, "burner4Register" : 4515, "description" :  "2", "javaPreOperations" :  "", "javaPostOperations" :  "READ, WRITE, READ", "plcOperations" :  "WRITE", "operationType" : 2}</v>
      </c>
      <c r="BK9" s="141" t="s">
        <v>1052</v>
      </c>
      <c r="BL9" s="141" t="s">
        <v>1054</v>
      </c>
      <c r="BM9" s="141" t="s">
        <v>1055</v>
      </c>
      <c r="BN9" s="141" t="s">
        <v>1053</v>
      </c>
      <c r="BO9" s="141" t="str">
        <f t="shared" si="2"/>
        <v>SPATULA_PICK_READ("SPATULA_PICK_READ", 3015, 3515, 4015, 4515),</v>
      </c>
    </row>
    <row r="10" spans="1:67">
      <c r="A10" s="13">
        <v>9</v>
      </c>
      <c r="B10" s="13">
        <v>2</v>
      </c>
      <c r="C10" s="13" t="s">
        <v>908</v>
      </c>
      <c r="D10" s="13" t="s">
        <v>931</v>
      </c>
      <c r="E10" s="13">
        <v>3016</v>
      </c>
      <c r="F10" s="13">
        <f t="shared" si="0"/>
        <v>3516</v>
      </c>
      <c r="G10" s="13">
        <f t="shared" si="0"/>
        <v>4016</v>
      </c>
      <c r="H10" s="13">
        <f t="shared" si="0"/>
        <v>4516</v>
      </c>
      <c r="I10" s="13" t="s">
        <v>212</v>
      </c>
      <c r="J10" s="13"/>
      <c r="K10" s="13" t="s">
        <v>365</v>
      </c>
      <c r="L10" s="13" t="s">
        <v>195</v>
      </c>
      <c r="M10" s="243">
        <v>2</v>
      </c>
      <c r="O10" s="14" t="s">
        <v>464</v>
      </c>
      <c r="P10" s="14" t="s">
        <v>465</v>
      </c>
      <c r="Q10" s="14" t="s">
        <v>447</v>
      </c>
      <c r="R10" s="14" t="s">
        <v>448</v>
      </c>
      <c r="S10" s="14" t="s">
        <v>1229</v>
      </c>
      <c r="T10" s="14" t="s">
        <v>1230</v>
      </c>
      <c r="U10" s="14" t="s">
        <v>1231</v>
      </c>
      <c r="V10" s="14" t="s">
        <v>1232</v>
      </c>
      <c r="W10" s="14" t="s">
        <v>458</v>
      </c>
      <c r="X10" s="14" t="s">
        <v>449</v>
      </c>
      <c r="Y10" s="14" t="s">
        <v>450</v>
      </c>
      <c r="Z10" s="14" t="s">
        <v>451</v>
      </c>
      <c r="AA10" s="14" t="s">
        <v>1203</v>
      </c>
      <c r="AB10" s="14" t="s">
        <v>452</v>
      </c>
      <c r="AC10" s="141" t="str">
        <f t="shared" si="1"/>
        <v>{ "registerId" : 9, "actionId" : 2, "actionName" : "SPATULA_PICK", "typeOfAction" : "SPATULA_TYPE_READ", "burner1Register" : 3016, "burner2Register" : 3516, "burner3Register" : 4016, "burner4Register" : 4516, "description" :  "1 to 15", "javaPreOperations" :  "", "javaPostOperations" :  "READ, WRITE, READ", "plcOperations" :  "WRITE", "operationType" : 2}</v>
      </c>
      <c r="BK10" s="141" t="s">
        <v>1052</v>
      </c>
      <c r="BL10" s="141" t="s">
        <v>1054</v>
      </c>
      <c r="BM10" s="141" t="s">
        <v>1055</v>
      </c>
      <c r="BN10" s="141" t="s">
        <v>1053</v>
      </c>
      <c r="BO10" s="141" t="str">
        <f t="shared" si="2"/>
        <v>SPATULA_TYPE_READ("SPATULA_TYPE_READ", 3016, 3516, 4016, 4516),</v>
      </c>
    </row>
    <row r="11" spans="1:67">
      <c r="A11" s="13">
        <v>10</v>
      </c>
      <c r="B11" s="13">
        <v>2</v>
      </c>
      <c r="C11" s="13" t="s">
        <v>908</v>
      </c>
      <c r="D11" s="13" t="s">
        <v>932</v>
      </c>
      <c r="E11" s="13">
        <v>3017</v>
      </c>
      <c r="F11" s="13">
        <f t="shared" si="0"/>
        <v>3517</v>
      </c>
      <c r="G11" s="13">
        <f t="shared" si="0"/>
        <v>4017</v>
      </c>
      <c r="H11" s="13">
        <f t="shared" si="0"/>
        <v>4517</v>
      </c>
      <c r="I11" s="13" t="s">
        <v>1058</v>
      </c>
      <c r="J11" s="13"/>
      <c r="K11" s="13" t="s">
        <v>365</v>
      </c>
      <c r="L11" s="13" t="s">
        <v>195</v>
      </c>
      <c r="M11" s="243">
        <v>2</v>
      </c>
      <c r="O11" s="14" t="s">
        <v>464</v>
      </c>
      <c r="P11" s="14" t="s">
        <v>465</v>
      </c>
      <c r="Q11" s="14" t="s">
        <v>447</v>
      </c>
      <c r="R11" s="14" t="s">
        <v>448</v>
      </c>
      <c r="S11" s="14" t="s">
        <v>1229</v>
      </c>
      <c r="T11" s="14" t="s">
        <v>1230</v>
      </c>
      <c r="U11" s="14" t="s">
        <v>1231</v>
      </c>
      <c r="V11" s="14" t="s">
        <v>1232</v>
      </c>
      <c r="W11" s="14" t="s">
        <v>458</v>
      </c>
      <c r="X11" s="14" t="s">
        <v>449</v>
      </c>
      <c r="Y11" s="14" t="s">
        <v>450</v>
      </c>
      <c r="Z11" s="14" t="s">
        <v>451</v>
      </c>
      <c r="AA11" s="14" t="s">
        <v>1203</v>
      </c>
      <c r="AB11" s="14" t="s">
        <v>452</v>
      </c>
      <c r="AC11" s="141" t="str">
        <f t="shared" si="1"/>
        <v>{ "registerId" : 10, "actionId" : 2, "actionName" : "SPATULA_PICK", "typeOfAction" : "SPATULA_PICK_OPERATION_RUN_TIME", "burner1Register" : 3017, "burner2Register" : 3517, "burner3Register" : 4017, "burner4Register" : 4517, "description" :  "TIME IN SEC", "javaPreOperations" :  "", "javaPostOperations" :  "READ, WRITE, READ", "plcOperations" :  "WRITE", "operationType" : 2}</v>
      </c>
      <c r="BK11" s="141" t="s">
        <v>1052</v>
      </c>
      <c r="BL11" s="141" t="s">
        <v>1054</v>
      </c>
      <c r="BM11" s="141" t="s">
        <v>1055</v>
      </c>
      <c r="BN11" s="141" t="s">
        <v>1053</v>
      </c>
      <c r="BO11" s="141" t="str">
        <f t="shared" si="2"/>
        <v>SPATULA_PICK_OPERATION_RUN_TIME("SPATULA_PICK_OPERATION_RUN_TIME", 3017, 3517, 4017, 4517),</v>
      </c>
    </row>
    <row r="12" spans="1:67">
      <c r="A12" s="12">
        <v>11</v>
      </c>
      <c r="B12" s="12">
        <v>3</v>
      </c>
      <c r="C12" s="12" t="s">
        <v>909</v>
      </c>
      <c r="D12" s="12" t="s">
        <v>933</v>
      </c>
      <c r="E12" s="12">
        <v>3021</v>
      </c>
      <c r="F12" s="12">
        <f t="shared" si="0"/>
        <v>3521</v>
      </c>
      <c r="G12" s="12">
        <f t="shared" si="0"/>
        <v>4021</v>
      </c>
      <c r="H12" s="12">
        <f t="shared" si="0"/>
        <v>4521</v>
      </c>
      <c r="I12" s="12">
        <v>3</v>
      </c>
      <c r="J12" s="12" t="s">
        <v>364</v>
      </c>
      <c r="K12" s="12" t="s">
        <v>364</v>
      </c>
      <c r="L12" s="12" t="s">
        <v>196</v>
      </c>
      <c r="M12" s="242">
        <v>1</v>
      </c>
      <c r="O12" s="14" t="s">
        <v>464</v>
      </c>
      <c r="P12" s="14" t="s">
        <v>465</v>
      </c>
      <c r="Q12" s="14" t="s">
        <v>447</v>
      </c>
      <c r="R12" s="14" t="s">
        <v>448</v>
      </c>
      <c r="S12" s="14" t="s">
        <v>1229</v>
      </c>
      <c r="T12" s="14" t="s">
        <v>1230</v>
      </c>
      <c r="U12" s="14" t="s">
        <v>1231</v>
      </c>
      <c r="V12" s="14" t="s">
        <v>1232</v>
      </c>
      <c r="W12" s="14" t="s">
        <v>458</v>
      </c>
      <c r="X12" s="14" t="s">
        <v>449</v>
      </c>
      <c r="Y12" s="14" t="s">
        <v>450</v>
      </c>
      <c r="Z12" s="14" t="s">
        <v>451</v>
      </c>
      <c r="AA12" s="14" t="s">
        <v>1203</v>
      </c>
      <c r="AB12" s="14" t="s">
        <v>452</v>
      </c>
      <c r="AC12" s="141" t="str">
        <f t="shared" si="1"/>
        <v>{ "registerId" : 11, "actionId" : 3, "actionName" : "VEGG_COLLECTION", "typeOfAction" : "VEGG_COLLECTION_WRITE", "burner1Register" : 3021, "burner2Register" : 3521, "burner3Register" : 4021, "burner4Register" : 4521, "description" :  "3", "javaPreOperations" :  "WRITE, READ", "javaPostOperations" :  "WRITE, READ", "plcOperations" :  "READ", "operationType" : 1}</v>
      </c>
      <c r="BK12" s="141" t="s">
        <v>1052</v>
      </c>
      <c r="BL12" s="141" t="s">
        <v>1054</v>
      </c>
      <c r="BM12" s="141" t="s">
        <v>1055</v>
      </c>
      <c r="BN12" s="141" t="s">
        <v>1053</v>
      </c>
      <c r="BO12" s="141" t="str">
        <f t="shared" si="2"/>
        <v>VEGG_COLLECTION_WRITE("VEGG_COLLECTION_WRITE", 3021, 3521, 4021, 4521),</v>
      </c>
    </row>
    <row r="13" spans="1:67">
      <c r="A13" s="12">
        <v>12</v>
      </c>
      <c r="B13" s="12">
        <v>3</v>
      </c>
      <c r="C13" s="12" t="s">
        <v>909</v>
      </c>
      <c r="D13" s="12" t="s">
        <v>937</v>
      </c>
      <c r="E13" s="12">
        <v>3022</v>
      </c>
      <c r="F13" s="12">
        <f t="shared" si="0"/>
        <v>3522</v>
      </c>
      <c r="G13" s="12">
        <f t="shared" si="0"/>
        <v>4022</v>
      </c>
      <c r="H13" s="12">
        <f t="shared" si="0"/>
        <v>4522</v>
      </c>
      <c r="I13" s="12" t="s">
        <v>201</v>
      </c>
      <c r="J13" s="12" t="s">
        <v>364</v>
      </c>
      <c r="K13" s="12" t="s">
        <v>364</v>
      </c>
      <c r="L13" s="12" t="s">
        <v>196</v>
      </c>
      <c r="M13" s="242">
        <v>1</v>
      </c>
      <c r="O13" s="14" t="s">
        <v>464</v>
      </c>
      <c r="P13" s="14" t="s">
        <v>465</v>
      </c>
      <c r="Q13" s="14" t="s">
        <v>447</v>
      </c>
      <c r="R13" s="14" t="s">
        <v>448</v>
      </c>
      <c r="S13" s="14" t="s">
        <v>1229</v>
      </c>
      <c r="T13" s="14" t="s">
        <v>1230</v>
      </c>
      <c r="U13" s="14" t="s">
        <v>1231</v>
      </c>
      <c r="V13" s="14" t="s">
        <v>1232</v>
      </c>
      <c r="W13" s="14" t="s">
        <v>458</v>
      </c>
      <c r="X13" s="14" t="s">
        <v>449</v>
      </c>
      <c r="Y13" s="14" t="s">
        <v>450</v>
      </c>
      <c r="Z13" s="14" t="s">
        <v>451</v>
      </c>
      <c r="AA13" s="14" t="s">
        <v>1203</v>
      </c>
      <c r="AB13" s="14" t="s">
        <v>452</v>
      </c>
      <c r="AC13" s="141" t="str">
        <f t="shared" si="1"/>
        <v>{ "registerId" : 12, "actionId" : 3, "actionName" : "VEGG_COLLECTION", "typeOfAction" : "VEGG_COLLECTION_BIN_NUMBER_WRITE", "burner1Register" : 3022, "burner2Register" : 3522, "burner3Register" : 4022, "burner4Register" : 4522, "description" :  "BIN NUMBER", "javaPreOperations" :  "WRITE, READ", "javaPostOperations" :  "WRITE, READ", "plcOperations" :  "READ", "operationType" : 1}</v>
      </c>
      <c r="BK13" s="141" t="s">
        <v>1052</v>
      </c>
      <c r="BL13" s="141" t="s">
        <v>1054</v>
      </c>
      <c r="BM13" s="141" t="s">
        <v>1055</v>
      </c>
      <c r="BN13" s="141" t="s">
        <v>1053</v>
      </c>
      <c r="BO13" s="141" t="str">
        <f t="shared" si="2"/>
        <v>VEGG_COLLECTION_BIN_NUMBER_WRITE("VEGG_COLLECTION_BIN_NUMBER_WRITE", 3022, 3522, 4022, 4522),</v>
      </c>
    </row>
    <row r="14" spans="1:67">
      <c r="A14" s="12">
        <v>13</v>
      </c>
      <c r="B14" s="12">
        <v>3</v>
      </c>
      <c r="C14" s="12" t="s">
        <v>909</v>
      </c>
      <c r="D14" s="12" t="s">
        <v>934</v>
      </c>
      <c r="E14" s="12">
        <v>3023</v>
      </c>
      <c r="F14" s="12">
        <f t="shared" si="0"/>
        <v>3523</v>
      </c>
      <c r="G14" s="12">
        <f t="shared" si="0"/>
        <v>4023</v>
      </c>
      <c r="H14" s="12">
        <f t="shared" si="0"/>
        <v>4523</v>
      </c>
      <c r="I14" s="12" t="s">
        <v>202</v>
      </c>
      <c r="J14" s="12" t="s">
        <v>364</v>
      </c>
      <c r="K14" s="12" t="s">
        <v>364</v>
      </c>
      <c r="L14" s="12" t="s">
        <v>196</v>
      </c>
      <c r="M14" s="242">
        <v>1</v>
      </c>
      <c r="O14" s="14" t="s">
        <v>464</v>
      </c>
      <c r="P14" s="14" t="s">
        <v>465</v>
      </c>
      <c r="Q14" s="14" t="s">
        <v>447</v>
      </c>
      <c r="R14" s="14" t="s">
        <v>448</v>
      </c>
      <c r="S14" s="14" t="s">
        <v>1229</v>
      </c>
      <c r="T14" s="14" t="s">
        <v>1230</v>
      </c>
      <c r="U14" s="14" t="s">
        <v>1231</v>
      </c>
      <c r="V14" s="14" t="s">
        <v>1232</v>
      </c>
      <c r="W14" s="14" t="s">
        <v>458</v>
      </c>
      <c r="X14" s="14" t="s">
        <v>449</v>
      </c>
      <c r="Y14" s="14" t="s">
        <v>450</v>
      </c>
      <c r="Z14" s="14" t="s">
        <v>451</v>
      </c>
      <c r="AA14" s="14" t="s">
        <v>1203</v>
      </c>
      <c r="AB14" s="14" t="s">
        <v>452</v>
      </c>
      <c r="AC14" s="141" t="str">
        <f t="shared" si="1"/>
        <v>{ "registerId" : 13, "actionId" : 3, "actionName" : "VEGG_COLLECTION", "typeOfAction" : "VEGG_COLLECTION_WEIGHT", "burner1Register" : 3023, "burner2Register" : 3523, "burner3Register" : 4023, "burner4Register" : 4523, "description" :  "WEIGHT", "javaPreOperations" :  "WRITE, READ", "javaPostOperations" :  "WRITE, READ", "plcOperations" :  "READ", "operationType" : 1}</v>
      </c>
      <c r="BK14" s="141" t="s">
        <v>1052</v>
      </c>
      <c r="BL14" s="141" t="s">
        <v>1054</v>
      </c>
      <c r="BM14" s="141" t="s">
        <v>1055</v>
      </c>
      <c r="BN14" s="141" t="s">
        <v>1053</v>
      </c>
      <c r="BO14" s="141" t="str">
        <f t="shared" si="2"/>
        <v>VEGG_COLLECTION_WEIGHT("VEGG_COLLECTION_WEIGHT", 3023, 3523, 4023, 4523),</v>
      </c>
    </row>
    <row r="15" spans="1:67">
      <c r="A15" s="12">
        <v>14</v>
      </c>
      <c r="B15" s="12">
        <v>3</v>
      </c>
      <c r="C15" s="12" t="s">
        <v>909</v>
      </c>
      <c r="D15" s="12" t="s">
        <v>935</v>
      </c>
      <c r="E15" s="12">
        <v>3025</v>
      </c>
      <c r="F15" s="12">
        <f t="shared" si="0"/>
        <v>3525</v>
      </c>
      <c r="G15" s="12">
        <f t="shared" si="0"/>
        <v>4025</v>
      </c>
      <c r="H15" s="12">
        <f t="shared" si="0"/>
        <v>4525</v>
      </c>
      <c r="I15" s="12">
        <v>3</v>
      </c>
      <c r="J15" s="12"/>
      <c r="K15" s="12" t="s">
        <v>365</v>
      </c>
      <c r="L15" s="12" t="s">
        <v>195</v>
      </c>
      <c r="M15" s="242">
        <v>2</v>
      </c>
      <c r="O15" s="14" t="s">
        <v>464</v>
      </c>
      <c r="P15" s="14" t="s">
        <v>465</v>
      </c>
      <c r="Q15" s="14" t="s">
        <v>447</v>
      </c>
      <c r="R15" s="14" t="s">
        <v>448</v>
      </c>
      <c r="S15" s="14" t="s">
        <v>1229</v>
      </c>
      <c r="T15" s="14" t="s">
        <v>1230</v>
      </c>
      <c r="U15" s="14" t="s">
        <v>1231</v>
      </c>
      <c r="V15" s="14" t="s">
        <v>1232</v>
      </c>
      <c r="W15" s="14" t="s">
        <v>458</v>
      </c>
      <c r="X15" s="14" t="s">
        <v>449</v>
      </c>
      <c r="Y15" s="14" t="s">
        <v>450</v>
      </c>
      <c r="Z15" s="14" t="s">
        <v>451</v>
      </c>
      <c r="AA15" s="14" t="s">
        <v>1203</v>
      </c>
      <c r="AB15" s="14" t="s">
        <v>452</v>
      </c>
      <c r="AC15" s="141" t="str">
        <f t="shared" si="1"/>
        <v>{ "registerId" : 14, "actionId" : 3, "actionName" : "VEGG_COLLECTION", "typeOfAction" : "VEGG_COLLECTION_READ", "burner1Register" : 3025, "burner2Register" : 3525, "burner3Register" : 4025, "burner4Register" : 4525, "description" :  "3", "javaPreOperations" :  "", "javaPostOperations" :  "READ, WRITE, READ", "plcOperations" :  "WRITE", "operationType" : 2}</v>
      </c>
      <c r="BK15" s="141" t="s">
        <v>1052</v>
      </c>
      <c r="BL15" s="141" t="s">
        <v>1054</v>
      </c>
      <c r="BM15" s="141" t="s">
        <v>1055</v>
      </c>
      <c r="BN15" s="141" t="s">
        <v>1053</v>
      </c>
      <c r="BO15" s="141" t="str">
        <f t="shared" si="2"/>
        <v>VEGG_COLLECTION_READ("VEGG_COLLECTION_READ", 3025, 3525, 4025, 4525),</v>
      </c>
    </row>
    <row r="16" spans="1:67">
      <c r="A16" s="12">
        <v>15</v>
      </c>
      <c r="B16" s="12">
        <v>3</v>
      </c>
      <c r="C16" s="12" t="s">
        <v>909</v>
      </c>
      <c r="D16" s="12" t="s">
        <v>936</v>
      </c>
      <c r="E16" s="12">
        <v>3026</v>
      </c>
      <c r="F16" s="12">
        <f t="shared" si="0"/>
        <v>3526</v>
      </c>
      <c r="G16" s="12">
        <f t="shared" si="0"/>
        <v>4026</v>
      </c>
      <c r="H16" s="12">
        <f t="shared" si="0"/>
        <v>4526</v>
      </c>
      <c r="I16" s="12" t="s">
        <v>201</v>
      </c>
      <c r="J16" s="12"/>
      <c r="K16" s="12" t="s">
        <v>365</v>
      </c>
      <c r="L16" s="12" t="s">
        <v>195</v>
      </c>
      <c r="M16" s="242">
        <v>2</v>
      </c>
      <c r="O16" s="14" t="s">
        <v>464</v>
      </c>
      <c r="P16" s="14" t="s">
        <v>465</v>
      </c>
      <c r="Q16" s="14" t="s">
        <v>447</v>
      </c>
      <c r="R16" s="14" t="s">
        <v>448</v>
      </c>
      <c r="S16" s="14" t="s">
        <v>1229</v>
      </c>
      <c r="T16" s="14" t="s">
        <v>1230</v>
      </c>
      <c r="U16" s="14" t="s">
        <v>1231</v>
      </c>
      <c r="V16" s="14" t="s">
        <v>1232</v>
      </c>
      <c r="W16" s="14" t="s">
        <v>458</v>
      </c>
      <c r="X16" s="14" t="s">
        <v>449</v>
      </c>
      <c r="Y16" s="14" t="s">
        <v>450</v>
      </c>
      <c r="Z16" s="14" t="s">
        <v>451</v>
      </c>
      <c r="AA16" s="14" t="s">
        <v>1203</v>
      </c>
      <c r="AB16" s="14" t="s">
        <v>452</v>
      </c>
      <c r="AC16" s="141" t="str">
        <f t="shared" si="1"/>
        <v>{ "registerId" : 15, "actionId" : 3, "actionName" : "VEGG_COLLECTION", "typeOfAction" : "VEGG_COLLECTION_BIN_NUMBER_READ", "burner1Register" : 3026, "burner2Register" : 3526, "burner3Register" : 4026, "burner4Register" : 4526, "description" :  "BIN NUMBER", "javaPreOperations" :  "", "javaPostOperations" :  "READ, WRITE, READ", "plcOperations" :  "WRITE", "operationType" : 2}</v>
      </c>
      <c r="BK16" s="141" t="s">
        <v>1052</v>
      </c>
      <c r="BL16" s="141" t="s">
        <v>1054</v>
      </c>
      <c r="BM16" s="141" t="s">
        <v>1055</v>
      </c>
      <c r="BN16" s="141" t="s">
        <v>1053</v>
      </c>
      <c r="BO16" s="141" t="str">
        <f t="shared" si="2"/>
        <v>VEGG_COLLECTION_BIN_NUMBER_READ("VEGG_COLLECTION_BIN_NUMBER_READ", 3026, 3526, 4026, 4526),</v>
      </c>
    </row>
    <row r="17" spans="1:67">
      <c r="A17" s="12">
        <v>16</v>
      </c>
      <c r="B17" s="12">
        <v>3</v>
      </c>
      <c r="C17" s="12" t="s">
        <v>909</v>
      </c>
      <c r="D17" s="12" t="s">
        <v>938</v>
      </c>
      <c r="E17" s="12">
        <v>3027</v>
      </c>
      <c r="F17" s="12">
        <f t="shared" si="0"/>
        <v>3527</v>
      </c>
      <c r="G17" s="12">
        <f t="shared" si="0"/>
        <v>4027</v>
      </c>
      <c r="H17" s="12">
        <f t="shared" si="0"/>
        <v>4527</v>
      </c>
      <c r="I17" s="12" t="s">
        <v>203</v>
      </c>
      <c r="J17" s="12"/>
      <c r="K17" s="12" t="s">
        <v>365</v>
      </c>
      <c r="L17" s="12" t="s">
        <v>195</v>
      </c>
      <c r="M17" s="242">
        <v>2</v>
      </c>
      <c r="O17" s="14" t="s">
        <v>464</v>
      </c>
      <c r="P17" s="14" t="s">
        <v>465</v>
      </c>
      <c r="Q17" s="14" t="s">
        <v>447</v>
      </c>
      <c r="R17" s="14" t="s">
        <v>448</v>
      </c>
      <c r="S17" s="14" t="s">
        <v>1229</v>
      </c>
      <c r="T17" s="14" t="s">
        <v>1230</v>
      </c>
      <c r="U17" s="14" t="s">
        <v>1231</v>
      </c>
      <c r="V17" s="14" t="s">
        <v>1232</v>
      </c>
      <c r="W17" s="14" t="s">
        <v>458</v>
      </c>
      <c r="X17" s="14" t="s">
        <v>449</v>
      </c>
      <c r="Y17" s="14" t="s">
        <v>450</v>
      </c>
      <c r="Z17" s="14" t="s">
        <v>451</v>
      </c>
      <c r="AA17" s="14" t="s">
        <v>1203</v>
      </c>
      <c r="AB17" s="14" t="s">
        <v>452</v>
      </c>
      <c r="AC17" s="141" t="str">
        <f t="shared" si="1"/>
        <v>{ "registerId" : 16, "actionId" : 3, "actionName" : "VEGG_COLLECTION", "typeOfAction" : "VEGG_COLLECTION_ACHIEVED_WEIGHT", "burner1Register" : 3027, "burner2Register" : 3527, "burner3Register" : 4027, "burner4Register" : 4527, "description" :  "ACHIEVED WEIGHT", "javaPreOperations" :  "", "javaPostOperations" :  "READ, WRITE, READ", "plcOperations" :  "WRITE", "operationType" : 2}</v>
      </c>
      <c r="BK17" s="141" t="s">
        <v>1052</v>
      </c>
      <c r="BL17" s="141" t="s">
        <v>1054</v>
      </c>
      <c r="BM17" s="141" t="s">
        <v>1055</v>
      </c>
      <c r="BN17" s="141" t="s">
        <v>1053</v>
      </c>
      <c r="BO17" s="141" t="str">
        <f t="shared" si="2"/>
        <v>VEGG_COLLECTION_ACHIEVED_WEIGHT("VEGG_COLLECTION_ACHIEVED_WEIGHT", 3027, 3527, 4027, 4527),</v>
      </c>
    </row>
    <row r="18" spans="1:67">
      <c r="A18" s="12">
        <v>17</v>
      </c>
      <c r="B18" s="12">
        <v>3</v>
      </c>
      <c r="C18" s="12" t="s">
        <v>909</v>
      </c>
      <c r="D18" s="12" t="s">
        <v>939</v>
      </c>
      <c r="E18" s="12">
        <v>3028</v>
      </c>
      <c r="F18" s="12">
        <f t="shared" si="0"/>
        <v>3528</v>
      </c>
      <c r="G18" s="12">
        <f t="shared" si="0"/>
        <v>4028</v>
      </c>
      <c r="H18" s="12">
        <f t="shared" si="0"/>
        <v>4528</v>
      </c>
      <c r="I18" s="12" t="s">
        <v>1058</v>
      </c>
      <c r="J18" s="12"/>
      <c r="K18" s="12" t="s">
        <v>365</v>
      </c>
      <c r="L18" s="12" t="s">
        <v>195</v>
      </c>
      <c r="M18" s="242">
        <v>2</v>
      </c>
      <c r="O18" s="14" t="s">
        <v>464</v>
      </c>
      <c r="P18" s="14" t="s">
        <v>465</v>
      </c>
      <c r="Q18" s="14" t="s">
        <v>447</v>
      </c>
      <c r="R18" s="14" t="s">
        <v>448</v>
      </c>
      <c r="S18" s="14" t="s">
        <v>1229</v>
      </c>
      <c r="T18" s="14" t="s">
        <v>1230</v>
      </c>
      <c r="U18" s="14" t="s">
        <v>1231</v>
      </c>
      <c r="V18" s="14" t="s">
        <v>1232</v>
      </c>
      <c r="W18" s="14" t="s">
        <v>458</v>
      </c>
      <c r="X18" s="14" t="s">
        <v>449</v>
      </c>
      <c r="Y18" s="14" t="s">
        <v>450</v>
      </c>
      <c r="Z18" s="14" t="s">
        <v>451</v>
      </c>
      <c r="AA18" s="14" t="s">
        <v>1203</v>
      </c>
      <c r="AB18" s="14" t="s">
        <v>452</v>
      </c>
      <c r="AC18" s="141" t="str">
        <f t="shared" si="1"/>
        <v>{ "registerId" : 17, "actionId" : 3, "actionName" : "VEGG_COLLECTION", "typeOfAction" : "VEGG_COLLECTION_OPERATION_RUN_TIME", "burner1Register" : 3028, "burner2Register" : 3528, "burner3Register" : 4028, "burner4Register" : 4528, "description" :  "TIME IN SEC", "javaPreOperations" :  "", "javaPostOperations" :  "READ, WRITE, READ", "plcOperations" :  "WRITE", "operationType" : 2}</v>
      </c>
      <c r="BK18" s="141" t="s">
        <v>1052</v>
      </c>
      <c r="BL18" s="141" t="s">
        <v>1054</v>
      </c>
      <c r="BM18" s="141" t="s">
        <v>1055</v>
      </c>
      <c r="BN18" s="141" t="s">
        <v>1053</v>
      </c>
      <c r="BO18" s="141" t="str">
        <f t="shared" si="2"/>
        <v>VEGG_COLLECTION_OPERATION_RUN_TIME("VEGG_COLLECTION_OPERATION_RUN_TIME", 3028, 3528, 4028, 4528),</v>
      </c>
    </row>
    <row r="19" spans="1:67">
      <c r="A19" s="12">
        <v>18</v>
      </c>
      <c r="B19" s="12">
        <v>3</v>
      </c>
      <c r="C19" s="12" t="s">
        <v>909</v>
      </c>
      <c r="D19" s="12" t="s">
        <v>940</v>
      </c>
      <c r="E19" s="12">
        <v>3029</v>
      </c>
      <c r="F19" s="12">
        <f t="shared" si="0"/>
        <v>3529</v>
      </c>
      <c r="G19" s="12">
        <f t="shared" si="0"/>
        <v>4029</v>
      </c>
      <c r="H19" s="12">
        <f t="shared" si="0"/>
        <v>4529</v>
      </c>
      <c r="I19" s="12" t="s">
        <v>1058</v>
      </c>
      <c r="J19" s="12"/>
      <c r="K19" s="12" t="s">
        <v>365</v>
      </c>
      <c r="L19" s="12" t="s">
        <v>195</v>
      </c>
      <c r="M19" s="242">
        <v>2</v>
      </c>
      <c r="O19" s="14" t="s">
        <v>464</v>
      </c>
      <c r="P19" s="14" t="s">
        <v>465</v>
      </c>
      <c r="Q19" s="14" t="s">
        <v>447</v>
      </c>
      <c r="R19" s="14" t="s">
        <v>448</v>
      </c>
      <c r="S19" s="14" t="s">
        <v>1229</v>
      </c>
      <c r="T19" s="14" t="s">
        <v>1230</v>
      </c>
      <c r="U19" s="14" t="s">
        <v>1231</v>
      </c>
      <c r="V19" s="14" t="s">
        <v>1232</v>
      </c>
      <c r="W19" s="14" t="s">
        <v>458</v>
      </c>
      <c r="X19" s="14" t="s">
        <v>449</v>
      </c>
      <c r="Y19" s="14" t="s">
        <v>450</v>
      </c>
      <c r="Z19" s="14" t="s">
        <v>451</v>
      </c>
      <c r="AA19" s="14" t="s">
        <v>1203</v>
      </c>
      <c r="AB19" s="14" t="s">
        <v>452</v>
      </c>
      <c r="AC19" s="141" t="str">
        <f t="shared" si="1"/>
        <v>{ "registerId" : 18, "actionId" : 3, "actionName" : "VEGG_COLLECTION", "typeOfAction" : "VEGG_COLLECTION_WEIGHING_OPERATION_RUN_TIME", "burner1Register" : 3029, "burner2Register" : 3529, "burner3Register" : 4029, "burner4Register" : 4529, "description" :  "TIME IN SEC", "javaPreOperations" :  "", "javaPostOperations" :  "READ, WRITE, READ", "plcOperations" :  "WRITE", "operationType" : 2}</v>
      </c>
      <c r="BK19" s="141" t="s">
        <v>1052</v>
      </c>
      <c r="BL19" s="141" t="s">
        <v>1054</v>
      </c>
      <c r="BM19" s="141" t="s">
        <v>1055</v>
      </c>
      <c r="BN19" s="141" t="s">
        <v>1053</v>
      </c>
      <c r="BO19" s="141" t="str">
        <f t="shared" si="2"/>
        <v>VEGG_COLLECTION_WEIGHING_OPERATION_RUN_TIME("VEGG_COLLECTION_WEIGHING_OPERATION_RUN_TIME", 3029, 3529, 4029, 4529),</v>
      </c>
    </row>
    <row r="20" spans="1:67" s="141" customFormat="1">
      <c r="A20" s="12">
        <v>19</v>
      </c>
      <c r="B20" s="12">
        <v>3</v>
      </c>
      <c r="C20" s="12" t="s">
        <v>909</v>
      </c>
      <c r="D20" s="12" t="s">
        <v>1034</v>
      </c>
      <c r="E20" s="12">
        <v>3301</v>
      </c>
      <c r="F20" s="12">
        <f t="shared" si="0"/>
        <v>3801</v>
      </c>
      <c r="G20" s="12">
        <f t="shared" si="0"/>
        <v>4301</v>
      </c>
      <c r="H20" s="12">
        <f t="shared" si="0"/>
        <v>4801</v>
      </c>
      <c r="I20" s="12" t="s">
        <v>1059</v>
      </c>
      <c r="J20" s="12" t="s">
        <v>364</v>
      </c>
      <c r="K20" s="12" t="s">
        <v>364</v>
      </c>
      <c r="L20" s="12" t="s">
        <v>196</v>
      </c>
      <c r="M20" s="242">
        <v>1</v>
      </c>
      <c r="O20" s="14" t="s">
        <v>464</v>
      </c>
      <c r="P20" s="14" t="s">
        <v>465</v>
      </c>
      <c r="Q20" s="14" t="s">
        <v>447</v>
      </c>
      <c r="R20" s="14" t="s">
        <v>448</v>
      </c>
      <c r="S20" s="14" t="s">
        <v>1229</v>
      </c>
      <c r="T20" s="14" t="s">
        <v>1230</v>
      </c>
      <c r="U20" s="14" t="s">
        <v>1231</v>
      </c>
      <c r="V20" s="14" t="s">
        <v>1232</v>
      </c>
      <c r="W20" s="14" t="s">
        <v>458</v>
      </c>
      <c r="X20" s="14" t="s">
        <v>449</v>
      </c>
      <c r="Y20" s="14" t="s">
        <v>450</v>
      </c>
      <c r="Z20" s="14" t="s">
        <v>451</v>
      </c>
      <c r="AA20" s="14" t="s">
        <v>1203</v>
      </c>
      <c r="AB20" s="14" t="s">
        <v>452</v>
      </c>
      <c r="AC20" s="141" t="str">
        <f t="shared" si="1"/>
        <v>{ "registerId" : 19, "actionId" : 3, "actionName" : "VEGG_COLLECTION", "typeOfAction" : "VEGG_MOTOR_CUTOFF_IN_PCT", "burner1Register" : 3301, "burner2Register" : 3801, "burner3Register" : 4301, "burner4Register" : 4801, "description" :  "MOTOR CUTOFF IN PCT", "javaPreOperations" :  "WRITE, READ", "javaPostOperations" :  "WRITE, READ", "plcOperations" :  "READ", "operationType" : 1}</v>
      </c>
      <c r="BK20" s="141" t="s">
        <v>1052</v>
      </c>
      <c r="BL20" s="141" t="s">
        <v>1054</v>
      </c>
      <c r="BM20" s="141" t="s">
        <v>1055</v>
      </c>
      <c r="BN20" s="141" t="s">
        <v>1053</v>
      </c>
      <c r="BO20" s="141" t="str">
        <f t="shared" si="2"/>
        <v>VEGG_MOTOR_CUTOFF_IN_PCT("VEGG_MOTOR_CUTOFF_IN_PCT", 3301, 3801, 4301, 4801),</v>
      </c>
    </row>
    <row r="21" spans="1:67" s="141" customFormat="1">
      <c r="A21" s="12">
        <v>20</v>
      </c>
      <c r="B21" s="12">
        <v>3</v>
      </c>
      <c r="C21" s="12" t="s">
        <v>909</v>
      </c>
      <c r="D21" s="12" t="s">
        <v>1035</v>
      </c>
      <c r="E21" s="12">
        <v>3302</v>
      </c>
      <c r="F21" s="12">
        <f t="shared" si="0"/>
        <v>3802</v>
      </c>
      <c r="G21" s="12">
        <f t="shared" si="0"/>
        <v>4302</v>
      </c>
      <c r="H21" s="12">
        <f t="shared" si="0"/>
        <v>4802</v>
      </c>
      <c r="I21" s="12" t="s">
        <v>249</v>
      </c>
      <c r="J21" s="12" t="s">
        <v>364</v>
      </c>
      <c r="K21" s="12" t="s">
        <v>364</v>
      </c>
      <c r="L21" s="12" t="s">
        <v>196</v>
      </c>
      <c r="M21" s="242">
        <v>1</v>
      </c>
      <c r="O21" s="14" t="s">
        <v>464</v>
      </c>
      <c r="P21" s="14" t="s">
        <v>465</v>
      </c>
      <c r="Q21" s="14" t="s">
        <v>447</v>
      </c>
      <c r="R21" s="14" t="s">
        <v>448</v>
      </c>
      <c r="S21" s="14" t="s">
        <v>1229</v>
      </c>
      <c r="T21" s="14" t="s">
        <v>1230</v>
      </c>
      <c r="U21" s="14" t="s">
        <v>1231</v>
      </c>
      <c r="V21" s="14" t="s">
        <v>1232</v>
      </c>
      <c r="W21" s="14" t="s">
        <v>458</v>
      </c>
      <c r="X21" s="14" t="s">
        <v>449</v>
      </c>
      <c r="Y21" s="14" t="s">
        <v>450</v>
      </c>
      <c r="Z21" s="14" t="s">
        <v>451</v>
      </c>
      <c r="AA21" s="14" t="s">
        <v>1203</v>
      </c>
      <c r="AB21" s="14" t="s">
        <v>452</v>
      </c>
      <c r="AC21" s="141" t="str">
        <f t="shared" si="1"/>
        <v>{ "registerId" : 20, "actionId" : 3, "actionName" : "VEGG_COLLECTION", "typeOfAction" : "VEGG_MOTOR_NORMAL_OPERATION_IN_PCT", "burner1Register" : 3302, "burner2Register" : 3802, "burner3Register" : 4302, "burner4Register" : 4802, "description" :  "MOTOR NORMAL OPEARTION IN PERCENTAGE", "javaPreOperations" :  "WRITE, READ", "javaPostOperations" :  "WRITE, READ", "plcOperations" :  "READ", "operationType" : 1}</v>
      </c>
      <c r="BK21" s="141" t="s">
        <v>1052</v>
      </c>
      <c r="BL21" s="141" t="s">
        <v>1054</v>
      </c>
      <c r="BM21" s="141" t="s">
        <v>1055</v>
      </c>
      <c r="BN21" s="141" t="s">
        <v>1053</v>
      </c>
      <c r="BO21" s="141" t="str">
        <f t="shared" si="2"/>
        <v>VEGG_MOTOR_NORMAL_OPERATION_IN_PCT("VEGG_MOTOR_NORMAL_OPERATION_IN_PCT", 3302, 3802, 4302, 4802),</v>
      </c>
    </row>
    <row r="22" spans="1:67" s="141" customFormat="1">
      <c r="A22" s="12">
        <v>21</v>
      </c>
      <c r="B22" s="12">
        <v>3</v>
      </c>
      <c r="C22" s="12" t="s">
        <v>909</v>
      </c>
      <c r="D22" s="12" t="s">
        <v>1028</v>
      </c>
      <c r="E22" s="12">
        <v>3303</v>
      </c>
      <c r="F22" s="12">
        <f t="shared" si="0"/>
        <v>3803</v>
      </c>
      <c r="G22" s="12">
        <f t="shared" si="0"/>
        <v>4303</v>
      </c>
      <c r="H22" s="12">
        <f t="shared" si="0"/>
        <v>4803</v>
      </c>
      <c r="I22" s="12" t="s">
        <v>250</v>
      </c>
      <c r="J22" s="12" t="s">
        <v>364</v>
      </c>
      <c r="K22" s="12" t="s">
        <v>364</v>
      </c>
      <c r="L22" s="12" t="s">
        <v>196</v>
      </c>
      <c r="M22" s="242">
        <v>1</v>
      </c>
      <c r="O22" s="14" t="s">
        <v>464</v>
      </c>
      <c r="P22" s="14" t="s">
        <v>465</v>
      </c>
      <c r="Q22" s="14" t="s">
        <v>447</v>
      </c>
      <c r="R22" s="14" t="s">
        <v>448</v>
      </c>
      <c r="S22" s="14" t="s">
        <v>1229</v>
      </c>
      <c r="T22" s="14" t="s">
        <v>1230</v>
      </c>
      <c r="U22" s="14" t="s">
        <v>1231</v>
      </c>
      <c r="V22" s="14" t="s">
        <v>1232</v>
      </c>
      <c r="W22" s="14" t="s">
        <v>458</v>
      </c>
      <c r="X22" s="14" t="s">
        <v>449</v>
      </c>
      <c r="Y22" s="14" t="s">
        <v>450</v>
      </c>
      <c r="Z22" s="14" t="s">
        <v>451</v>
      </c>
      <c r="AA22" s="14" t="s">
        <v>1203</v>
      </c>
      <c r="AB22" s="14" t="s">
        <v>452</v>
      </c>
      <c r="AC22" s="141" t="str">
        <f t="shared" si="1"/>
        <v>{ "registerId" : 21, "actionId" : 3, "actionName" : "VEGG_COLLECTION", "typeOfAction" : "VEGG_MOTOR_NORMAL_OPEARATION_SPEED", "burner1Register" : 3303, "burner2Register" : 3803, "burner3Register" : 4303, "burner4Register" : 4803, "description" :  "NORMAL OPERATION MOTOR SPEED", "javaPreOperations" :  "WRITE, READ", "javaPostOperations" :  "WRITE, READ", "plcOperations" :  "READ", "operationType" : 1}</v>
      </c>
      <c r="BK22" s="141" t="s">
        <v>1052</v>
      </c>
      <c r="BL22" s="141" t="s">
        <v>1054</v>
      </c>
      <c r="BM22" s="141" t="s">
        <v>1055</v>
      </c>
      <c r="BN22" s="141" t="s">
        <v>1053</v>
      </c>
      <c r="BO22" s="141" t="str">
        <f t="shared" si="2"/>
        <v>VEGG_MOTOR_NORMAL_OPEARATION_SPEED("VEGG_MOTOR_NORMAL_OPEARATION_SPEED", 3303, 3803, 4303, 4803),</v>
      </c>
    </row>
    <row r="23" spans="1:67" s="141" customFormat="1">
      <c r="A23" s="12">
        <v>22</v>
      </c>
      <c r="B23" s="12">
        <v>3</v>
      </c>
      <c r="C23" s="12" t="s">
        <v>909</v>
      </c>
      <c r="D23" s="12" t="s">
        <v>1029</v>
      </c>
      <c r="E23" s="12">
        <v>3304</v>
      </c>
      <c r="F23" s="12">
        <f t="shared" si="0"/>
        <v>3804</v>
      </c>
      <c r="G23" s="12">
        <f t="shared" si="0"/>
        <v>4304</v>
      </c>
      <c r="H23" s="12">
        <f t="shared" si="0"/>
        <v>4804</v>
      </c>
      <c r="I23" s="12" t="s">
        <v>251</v>
      </c>
      <c r="J23" s="12" t="s">
        <v>364</v>
      </c>
      <c r="K23" s="12" t="s">
        <v>364</v>
      </c>
      <c r="L23" s="12" t="s">
        <v>196</v>
      </c>
      <c r="M23" s="242">
        <v>1</v>
      </c>
      <c r="O23" s="14" t="s">
        <v>464</v>
      </c>
      <c r="P23" s="14" t="s">
        <v>465</v>
      </c>
      <c r="Q23" s="14" t="s">
        <v>447</v>
      </c>
      <c r="R23" s="14" t="s">
        <v>448</v>
      </c>
      <c r="S23" s="14" t="s">
        <v>1229</v>
      </c>
      <c r="T23" s="14" t="s">
        <v>1230</v>
      </c>
      <c r="U23" s="14" t="s">
        <v>1231</v>
      </c>
      <c r="V23" s="14" t="s">
        <v>1232</v>
      </c>
      <c r="W23" s="14" t="s">
        <v>458</v>
      </c>
      <c r="X23" s="14" t="s">
        <v>449</v>
      </c>
      <c r="Y23" s="14" t="s">
        <v>450</v>
      </c>
      <c r="Z23" s="14" t="s">
        <v>451</v>
      </c>
      <c r="AA23" s="14" t="s">
        <v>1203</v>
      </c>
      <c r="AB23" s="14" t="s">
        <v>452</v>
      </c>
      <c r="AC23" s="141" t="str">
        <f t="shared" si="1"/>
        <v>{ "registerId" : 22, "actionId" : 3, "actionName" : "VEGG_COLLECTION", "typeOfAction" : "VEGG_MOTOR_INCHING_OPEARATION_SPEED", "burner1Register" : 3304, "burner2Register" : 3804, "burner3Register" : 4304, "burner4Register" : 4804, "description" :  "INCHING OPERATION MOTOR SPEED", "javaPreOperations" :  "WRITE, READ", "javaPostOperations" :  "WRITE, READ", "plcOperations" :  "READ", "operationType" : 1}</v>
      </c>
      <c r="BK23" s="141" t="s">
        <v>1052</v>
      </c>
      <c r="BL23" s="141" t="s">
        <v>1054</v>
      </c>
      <c r="BM23" s="141" t="s">
        <v>1055</v>
      </c>
      <c r="BN23" s="141" t="s">
        <v>1053</v>
      </c>
      <c r="BO23" s="141" t="str">
        <f t="shared" si="2"/>
        <v>VEGG_MOTOR_INCHING_OPEARATION_SPEED("VEGG_MOTOR_INCHING_OPEARATION_SPEED", 3304, 3804, 4304, 4804),</v>
      </c>
    </row>
    <row r="24" spans="1:67" s="141" customFormat="1">
      <c r="A24" s="12">
        <v>23</v>
      </c>
      <c r="B24" s="12">
        <v>3</v>
      </c>
      <c r="C24" s="12" t="s">
        <v>909</v>
      </c>
      <c r="D24" s="12" t="s">
        <v>1036</v>
      </c>
      <c r="E24" s="12">
        <v>3305</v>
      </c>
      <c r="F24" s="12">
        <f t="shared" si="0"/>
        <v>3805</v>
      </c>
      <c r="G24" s="12">
        <f t="shared" si="0"/>
        <v>4305</v>
      </c>
      <c r="H24" s="12">
        <f t="shared" si="0"/>
        <v>4805</v>
      </c>
      <c r="I24" s="12" t="s">
        <v>1060</v>
      </c>
      <c r="J24" s="12" t="s">
        <v>364</v>
      </c>
      <c r="K24" s="12" t="s">
        <v>364</v>
      </c>
      <c r="L24" s="12" t="s">
        <v>196</v>
      </c>
      <c r="M24" s="242">
        <v>1</v>
      </c>
      <c r="O24" s="14" t="s">
        <v>464</v>
      </c>
      <c r="P24" s="14" t="s">
        <v>465</v>
      </c>
      <c r="Q24" s="14" t="s">
        <v>447</v>
      </c>
      <c r="R24" s="14" t="s">
        <v>448</v>
      </c>
      <c r="S24" s="14" t="s">
        <v>1229</v>
      </c>
      <c r="T24" s="14" t="s">
        <v>1230</v>
      </c>
      <c r="U24" s="14" t="s">
        <v>1231</v>
      </c>
      <c r="V24" s="14" t="s">
        <v>1232</v>
      </c>
      <c r="W24" s="14" t="s">
        <v>458</v>
      </c>
      <c r="X24" s="14" t="s">
        <v>449</v>
      </c>
      <c r="Y24" s="14" t="s">
        <v>450</v>
      </c>
      <c r="Z24" s="14" t="s">
        <v>451</v>
      </c>
      <c r="AA24" s="14" t="s">
        <v>1203</v>
      </c>
      <c r="AB24" s="14" t="s">
        <v>452</v>
      </c>
      <c r="AC24" s="141" t="str">
        <f t="shared" si="1"/>
        <v>{ "registerId" : 23, "actionId" : 3, "actionName" : "VEGG_COLLECTION", "typeOfAction" : "VEGG_MOTOR_TIME_GAP_BETWEEN_NORMAL_AND_INCH_OPERATION", "burner1Register" : 3305, "burner2Register" : 3805, "burner3Register" : 4305, "burner4Register" : 4805, "description" :  "TIME GAP BETWEEN NORMAL AND INCH OPERATION", "javaPreOperations" :  "WRITE, READ", "javaPostOperations" :  "WRITE, READ", "plcOperations" :  "READ", "operationType" : 1}</v>
      </c>
      <c r="BK24" s="141" t="s">
        <v>1052</v>
      </c>
      <c r="BL24" s="141" t="s">
        <v>1054</v>
      </c>
      <c r="BM24" s="141" t="s">
        <v>1055</v>
      </c>
      <c r="BN24" s="141" t="s">
        <v>1053</v>
      </c>
      <c r="BO24" s="141" t="str">
        <f t="shared" si="2"/>
        <v>VEGG_MOTOR_TIME_GAP_BETWEEN_NORMAL_AND_INCH_OPERATION("VEGG_MOTOR_TIME_GAP_BETWEEN_NORMAL_AND_INCH_OPERATION", 3305, 3805, 4305, 4805),</v>
      </c>
    </row>
    <row r="25" spans="1:67" s="141" customFormat="1">
      <c r="A25" s="12">
        <v>24</v>
      </c>
      <c r="B25" s="12">
        <v>3</v>
      </c>
      <c r="C25" s="12" t="s">
        <v>909</v>
      </c>
      <c r="D25" s="12" t="s">
        <v>1039</v>
      </c>
      <c r="E25" s="12">
        <v>3306</v>
      </c>
      <c r="F25" s="12">
        <f t="shared" si="0"/>
        <v>3806</v>
      </c>
      <c r="G25" s="12">
        <f t="shared" si="0"/>
        <v>4306</v>
      </c>
      <c r="H25" s="12">
        <f t="shared" si="0"/>
        <v>4806</v>
      </c>
      <c r="I25" s="12" t="s">
        <v>253</v>
      </c>
      <c r="J25" s="12" t="s">
        <v>364</v>
      </c>
      <c r="K25" s="12" t="s">
        <v>364</v>
      </c>
      <c r="L25" s="12" t="s">
        <v>196</v>
      </c>
      <c r="M25" s="242">
        <v>1</v>
      </c>
      <c r="O25" s="14" t="s">
        <v>464</v>
      </c>
      <c r="P25" s="14" t="s">
        <v>465</v>
      </c>
      <c r="Q25" s="14" t="s">
        <v>447</v>
      </c>
      <c r="R25" s="14" t="s">
        <v>448</v>
      </c>
      <c r="S25" s="14" t="s">
        <v>1229</v>
      </c>
      <c r="T25" s="14" t="s">
        <v>1230</v>
      </c>
      <c r="U25" s="14" t="s">
        <v>1231</v>
      </c>
      <c r="V25" s="14" t="s">
        <v>1232</v>
      </c>
      <c r="W25" s="14" t="s">
        <v>458</v>
      </c>
      <c r="X25" s="14" t="s">
        <v>449</v>
      </c>
      <c r="Y25" s="14" t="s">
        <v>450</v>
      </c>
      <c r="Z25" s="14" t="s">
        <v>451</v>
      </c>
      <c r="AA25" s="14" t="s">
        <v>1203</v>
      </c>
      <c r="AB25" s="14" t="s">
        <v>452</v>
      </c>
      <c r="AC25" s="141" t="str">
        <f t="shared" si="1"/>
        <v>{ "registerId" : 24, "actionId" : 3, "actionName" : "VEGG_COLLECTION", "typeOfAction" : "VEGG_MOTOR_TIME_GAP_BETWEEN_INCHING", "burner1Register" : 3306, "burner2Register" : 3806, "burner3Register" : 4306, "burner4Register" : 4806, "description" :  "TIME GAP BETWEEN INCHING", "javaPreOperations" :  "WRITE, READ", "javaPostOperations" :  "WRITE, READ", "plcOperations" :  "READ", "operationType" : 1}</v>
      </c>
      <c r="BK25" s="141" t="s">
        <v>1052</v>
      </c>
      <c r="BL25" s="141" t="s">
        <v>1054</v>
      </c>
      <c r="BM25" s="141" t="s">
        <v>1055</v>
      </c>
      <c r="BN25" s="141" t="s">
        <v>1053</v>
      </c>
      <c r="BO25" s="141" t="str">
        <f t="shared" si="2"/>
        <v>VEGG_MOTOR_TIME_GAP_BETWEEN_INCHING("VEGG_MOTOR_TIME_GAP_BETWEEN_INCHING", 3306, 3806, 4306, 4806),</v>
      </c>
    </row>
    <row r="26" spans="1:67" s="141" customFormat="1">
      <c r="A26" s="12">
        <v>25</v>
      </c>
      <c r="B26" s="12">
        <v>3</v>
      </c>
      <c r="C26" s="12" t="s">
        <v>909</v>
      </c>
      <c r="D26" s="12" t="s">
        <v>1042</v>
      </c>
      <c r="E26" s="12">
        <v>3307</v>
      </c>
      <c r="F26" s="12">
        <f t="shared" si="0"/>
        <v>3807</v>
      </c>
      <c r="G26" s="12">
        <f t="shared" si="0"/>
        <v>4307</v>
      </c>
      <c r="H26" s="12">
        <f t="shared" si="0"/>
        <v>4807</v>
      </c>
      <c r="I26" s="12" t="s">
        <v>254</v>
      </c>
      <c r="J26" s="12" t="s">
        <v>364</v>
      </c>
      <c r="K26" s="12" t="s">
        <v>364</v>
      </c>
      <c r="L26" s="12" t="s">
        <v>196</v>
      </c>
      <c r="M26" s="242">
        <v>1</v>
      </c>
      <c r="O26" s="14" t="s">
        <v>464</v>
      </c>
      <c r="P26" s="14" t="s">
        <v>465</v>
      </c>
      <c r="Q26" s="14" t="s">
        <v>447</v>
      </c>
      <c r="R26" s="14" t="s">
        <v>448</v>
      </c>
      <c r="S26" s="14" t="s">
        <v>1229</v>
      </c>
      <c r="T26" s="14" t="s">
        <v>1230</v>
      </c>
      <c r="U26" s="14" t="s">
        <v>1231</v>
      </c>
      <c r="V26" s="14" t="s">
        <v>1232</v>
      </c>
      <c r="W26" s="14" t="s">
        <v>458</v>
      </c>
      <c r="X26" s="14" t="s">
        <v>449</v>
      </c>
      <c r="Y26" s="14" t="s">
        <v>450</v>
      </c>
      <c r="Z26" s="14" t="s">
        <v>451</v>
      </c>
      <c r="AA26" s="14" t="s">
        <v>1203</v>
      </c>
      <c r="AB26" s="14" t="s">
        <v>452</v>
      </c>
      <c r="AC26" s="141" t="str">
        <f t="shared" si="1"/>
        <v>{ "registerId" : 25, "actionId" : 3, "actionName" : "VEGG_COLLECTION", "typeOfAction" : "VEGG_MOTOR_INCHING_TIME", "burner1Register" : 3307, "burner2Register" : 3807, "burner3Register" : 4307, "burner4Register" : 4807, "description" :  "INCHING TIME", "javaPreOperations" :  "WRITE, READ", "javaPostOperations" :  "WRITE, READ", "plcOperations" :  "READ", "operationType" : 1}</v>
      </c>
      <c r="BK26" s="141" t="s">
        <v>1052</v>
      </c>
      <c r="BL26" s="141" t="s">
        <v>1054</v>
      </c>
      <c r="BM26" s="141" t="s">
        <v>1055</v>
      </c>
      <c r="BN26" s="141" t="s">
        <v>1053</v>
      </c>
      <c r="BO26" s="141" t="str">
        <f t="shared" si="2"/>
        <v>VEGG_MOTOR_INCHING_TIME("VEGG_MOTOR_INCHING_TIME", 3307, 3807, 4307, 4807),</v>
      </c>
    </row>
    <row r="27" spans="1:67">
      <c r="A27" s="13">
        <v>26</v>
      </c>
      <c r="B27" s="13">
        <v>4</v>
      </c>
      <c r="C27" s="13" t="s">
        <v>910</v>
      </c>
      <c r="D27" s="13" t="s">
        <v>941</v>
      </c>
      <c r="E27" s="13">
        <v>3031</v>
      </c>
      <c r="F27" s="13">
        <f t="shared" si="0"/>
        <v>3531</v>
      </c>
      <c r="G27" s="13">
        <f t="shared" si="0"/>
        <v>4031</v>
      </c>
      <c r="H27" s="13">
        <f t="shared" si="0"/>
        <v>4531</v>
      </c>
      <c r="I27" s="13">
        <v>4</v>
      </c>
      <c r="J27" s="13" t="s">
        <v>364</v>
      </c>
      <c r="K27" s="13" t="s">
        <v>364</v>
      </c>
      <c r="L27" s="13" t="s">
        <v>196</v>
      </c>
      <c r="M27" s="243">
        <v>1</v>
      </c>
      <c r="O27" s="14" t="s">
        <v>464</v>
      </c>
      <c r="P27" s="14" t="s">
        <v>465</v>
      </c>
      <c r="Q27" s="14" t="s">
        <v>447</v>
      </c>
      <c r="R27" s="14" t="s">
        <v>448</v>
      </c>
      <c r="S27" s="14" t="s">
        <v>1229</v>
      </c>
      <c r="T27" s="14" t="s">
        <v>1230</v>
      </c>
      <c r="U27" s="14" t="s">
        <v>1231</v>
      </c>
      <c r="V27" s="14" t="s">
        <v>1232</v>
      </c>
      <c r="W27" s="14" t="s">
        <v>458</v>
      </c>
      <c r="X27" s="14" t="s">
        <v>449</v>
      </c>
      <c r="Y27" s="14" t="s">
        <v>450</v>
      </c>
      <c r="Z27" s="14" t="s">
        <v>451</v>
      </c>
      <c r="AA27" s="14" t="s">
        <v>1203</v>
      </c>
      <c r="AB27" s="14" t="s">
        <v>452</v>
      </c>
      <c r="AC27" s="141" t="str">
        <f t="shared" si="1"/>
        <v>{ "registerId" : 26, "actionId" : 4, "actionName" : "SPICE_COLLECTION", "typeOfAction" : "SPICE_COLLECTION_WRITE", "burner1Register" : 3031, "burner2Register" : 3531, "burner3Register" : 4031, "burner4Register" : 4531, "description" :  "4", "javaPreOperations" :  "WRITE, READ", "javaPostOperations" :  "WRITE, READ", "plcOperations" :  "READ", "operationType" : 1}</v>
      </c>
      <c r="BK27" s="141" t="s">
        <v>1052</v>
      </c>
      <c r="BL27" s="141" t="s">
        <v>1054</v>
      </c>
      <c r="BM27" s="141" t="s">
        <v>1055</v>
      </c>
      <c r="BN27" s="141" t="s">
        <v>1053</v>
      </c>
      <c r="BO27" s="141" t="str">
        <f t="shared" si="2"/>
        <v>SPICE_COLLECTION_WRITE("SPICE_COLLECTION_WRITE", 3031, 3531, 4031, 4531),</v>
      </c>
    </row>
    <row r="28" spans="1:67">
      <c r="A28" s="13">
        <v>27</v>
      </c>
      <c r="B28" s="13">
        <v>4</v>
      </c>
      <c r="C28" s="13" t="s">
        <v>910</v>
      </c>
      <c r="D28" s="13" t="s">
        <v>942</v>
      </c>
      <c r="E28" s="13">
        <v>3032</v>
      </c>
      <c r="F28" s="13">
        <f t="shared" si="0"/>
        <v>3532</v>
      </c>
      <c r="G28" s="13">
        <f t="shared" si="0"/>
        <v>4032</v>
      </c>
      <c r="H28" s="13">
        <f t="shared" si="0"/>
        <v>4532</v>
      </c>
      <c r="I28" s="13" t="s">
        <v>201</v>
      </c>
      <c r="J28" s="13" t="s">
        <v>364</v>
      </c>
      <c r="K28" s="13" t="s">
        <v>364</v>
      </c>
      <c r="L28" s="13" t="s">
        <v>196</v>
      </c>
      <c r="M28" s="243">
        <v>1</v>
      </c>
      <c r="O28" s="14" t="s">
        <v>464</v>
      </c>
      <c r="P28" s="14" t="s">
        <v>465</v>
      </c>
      <c r="Q28" s="14" t="s">
        <v>447</v>
      </c>
      <c r="R28" s="14" t="s">
        <v>448</v>
      </c>
      <c r="S28" s="14" t="s">
        <v>1229</v>
      </c>
      <c r="T28" s="14" t="s">
        <v>1230</v>
      </c>
      <c r="U28" s="14" t="s">
        <v>1231</v>
      </c>
      <c r="V28" s="14" t="s">
        <v>1232</v>
      </c>
      <c r="W28" s="14" t="s">
        <v>458</v>
      </c>
      <c r="X28" s="14" t="s">
        <v>449</v>
      </c>
      <c r="Y28" s="14" t="s">
        <v>450</v>
      </c>
      <c r="Z28" s="14" t="s">
        <v>451</v>
      </c>
      <c r="AA28" s="14" t="s">
        <v>1203</v>
      </c>
      <c r="AB28" s="14" t="s">
        <v>452</v>
      </c>
      <c r="AC28" s="141" t="str">
        <f t="shared" si="1"/>
        <v>{ "registerId" : 27, "actionId" : 4, "actionName" : "SPICE_COLLECTION", "typeOfAction" : "SPICE_COLLECTION_BIN_NUMBER_WRITE", "burner1Register" : 3032, "burner2Register" : 3532, "burner3Register" : 4032, "burner4Register" : 4532, "description" :  "BIN NUMBER", "javaPreOperations" :  "WRITE, READ", "javaPostOperations" :  "WRITE, READ", "plcOperations" :  "READ", "operationType" : 1}</v>
      </c>
      <c r="BK28" s="141" t="s">
        <v>1052</v>
      </c>
      <c r="BL28" s="141" t="s">
        <v>1054</v>
      </c>
      <c r="BM28" s="141" t="s">
        <v>1055</v>
      </c>
      <c r="BN28" s="141" t="s">
        <v>1053</v>
      </c>
      <c r="BO28" s="141" t="str">
        <f t="shared" si="2"/>
        <v>SPICE_COLLECTION_BIN_NUMBER_WRITE("SPICE_COLLECTION_BIN_NUMBER_WRITE", 3032, 3532, 4032, 4532),</v>
      </c>
    </row>
    <row r="29" spans="1:67">
      <c r="A29" s="13">
        <v>28</v>
      </c>
      <c r="B29" s="13">
        <v>4</v>
      </c>
      <c r="C29" s="13" t="s">
        <v>910</v>
      </c>
      <c r="D29" s="13" t="s">
        <v>943</v>
      </c>
      <c r="E29" s="13">
        <v>3033</v>
      </c>
      <c r="F29" s="13">
        <f t="shared" ref="F29:H62" si="3">E29+500</f>
        <v>3533</v>
      </c>
      <c r="G29" s="13">
        <f t="shared" si="3"/>
        <v>4033</v>
      </c>
      <c r="H29" s="13">
        <f t="shared" si="3"/>
        <v>4533</v>
      </c>
      <c r="I29" s="13" t="s">
        <v>202</v>
      </c>
      <c r="J29" s="13" t="s">
        <v>364</v>
      </c>
      <c r="K29" s="13" t="s">
        <v>364</v>
      </c>
      <c r="L29" s="13" t="s">
        <v>196</v>
      </c>
      <c r="M29" s="243">
        <v>1</v>
      </c>
      <c r="O29" s="14" t="s">
        <v>464</v>
      </c>
      <c r="P29" s="14" t="s">
        <v>465</v>
      </c>
      <c r="Q29" s="14" t="s">
        <v>447</v>
      </c>
      <c r="R29" s="14" t="s">
        <v>448</v>
      </c>
      <c r="S29" s="14" t="s">
        <v>1229</v>
      </c>
      <c r="T29" s="14" t="s">
        <v>1230</v>
      </c>
      <c r="U29" s="14" t="s">
        <v>1231</v>
      </c>
      <c r="V29" s="14" t="s">
        <v>1232</v>
      </c>
      <c r="W29" s="14" t="s">
        <v>458</v>
      </c>
      <c r="X29" s="14" t="s">
        <v>449</v>
      </c>
      <c r="Y29" s="14" t="s">
        <v>450</v>
      </c>
      <c r="Z29" s="14" t="s">
        <v>451</v>
      </c>
      <c r="AA29" s="14" t="s">
        <v>1203</v>
      </c>
      <c r="AB29" s="14" t="s">
        <v>452</v>
      </c>
      <c r="AC29" s="141" t="str">
        <f t="shared" si="1"/>
        <v>{ "registerId" : 28, "actionId" : 4, "actionName" : "SPICE_COLLECTION", "typeOfAction" : "SPICE_COLLECTION_WEIGHT", "burner1Register" : 3033, "burner2Register" : 3533, "burner3Register" : 4033, "burner4Register" : 4533, "description" :  "WEIGHT", "javaPreOperations" :  "WRITE, READ", "javaPostOperations" :  "WRITE, READ", "plcOperations" :  "READ", "operationType" : 1}</v>
      </c>
      <c r="BK29" s="141" t="s">
        <v>1052</v>
      </c>
      <c r="BL29" s="141" t="s">
        <v>1054</v>
      </c>
      <c r="BM29" s="141" t="s">
        <v>1055</v>
      </c>
      <c r="BN29" s="141" t="s">
        <v>1053</v>
      </c>
      <c r="BO29" s="141" t="str">
        <f t="shared" si="2"/>
        <v>SPICE_COLLECTION_WEIGHT("SPICE_COLLECTION_WEIGHT", 3033, 3533, 4033, 4533),</v>
      </c>
    </row>
    <row r="30" spans="1:67">
      <c r="A30" s="13">
        <v>29</v>
      </c>
      <c r="B30" s="13">
        <v>4</v>
      </c>
      <c r="C30" s="13" t="s">
        <v>910</v>
      </c>
      <c r="D30" s="13" t="s">
        <v>944</v>
      </c>
      <c r="E30" s="13">
        <v>3035</v>
      </c>
      <c r="F30" s="13">
        <f t="shared" si="3"/>
        <v>3535</v>
      </c>
      <c r="G30" s="13">
        <f t="shared" si="3"/>
        <v>4035</v>
      </c>
      <c r="H30" s="13">
        <f t="shared" si="3"/>
        <v>4535</v>
      </c>
      <c r="I30" s="13">
        <v>4</v>
      </c>
      <c r="J30" s="13"/>
      <c r="K30" s="13" t="s">
        <v>365</v>
      </c>
      <c r="L30" s="13" t="s">
        <v>195</v>
      </c>
      <c r="M30" s="243">
        <v>2</v>
      </c>
      <c r="O30" s="14" t="s">
        <v>464</v>
      </c>
      <c r="P30" s="14" t="s">
        <v>465</v>
      </c>
      <c r="Q30" s="14" t="s">
        <v>447</v>
      </c>
      <c r="R30" s="14" t="s">
        <v>448</v>
      </c>
      <c r="S30" s="14" t="s">
        <v>1229</v>
      </c>
      <c r="T30" s="14" t="s">
        <v>1230</v>
      </c>
      <c r="U30" s="14" t="s">
        <v>1231</v>
      </c>
      <c r="V30" s="14" t="s">
        <v>1232</v>
      </c>
      <c r="W30" s="14" t="s">
        <v>458</v>
      </c>
      <c r="X30" s="14" t="s">
        <v>449</v>
      </c>
      <c r="Y30" s="14" t="s">
        <v>450</v>
      </c>
      <c r="Z30" s="14" t="s">
        <v>451</v>
      </c>
      <c r="AA30" s="14" t="s">
        <v>1203</v>
      </c>
      <c r="AB30" s="14" t="s">
        <v>452</v>
      </c>
      <c r="AC30" s="141" t="str">
        <f t="shared" si="1"/>
        <v>{ "registerId" : 29, "actionId" : 4, "actionName" : "SPICE_COLLECTION", "typeOfAction" : "SPICE_COLLECTION_READ", "burner1Register" : 3035, "burner2Register" : 3535, "burner3Register" : 4035, "burner4Register" : 4535, "description" :  "4", "javaPreOperations" :  "", "javaPostOperations" :  "READ, WRITE, READ", "plcOperations" :  "WRITE", "operationType" : 2}</v>
      </c>
      <c r="BK30" s="141" t="s">
        <v>1052</v>
      </c>
      <c r="BL30" s="141" t="s">
        <v>1054</v>
      </c>
      <c r="BM30" s="141" t="s">
        <v>1055</v>
      </c>
      <c r="BN30" s="141" t="s">
        <v>1053</v>
      </c>
      <c r="BO30" s="141" t="str">
        <f t="shared" si="2"/>
        <v>SPICE_COLLECTION_READ("SPICE_COLLECTION_READ", 3035, 3535, 4035, 4535),</v>
      </c>
    </row>
    <row r="31" spans="1:67">
      <c r="A31" s="13">
        <v>30</v>
      </c>
      <c r="B31" s="13">
        <v>4</v>
      </c>
      <c r="C31" s="13" t="s">
        <v>910</v>
      </c>
      <c r="D31" s="13" t="s">
        <v>945</v>
      </c>
      <c r="E31" s="13">
        <v>3036</v>
      </c>
      <c r="F31" s="13">
        <f t="shared" si="3"/>
        <v>3536</v>
      </c>
      <c r="G31" s="13">
        <f t="shared" si="3"/>
        <v>4036</v>
      </c>
      <c r="H31" s="13">
        <f t="shared" si="3"/>
        <v>4536</v>
      </c>
      <c r="I31" s="13" t="s">
        <v>201</v>
      </c>
      <c r="J31" s="13"/>
      <c r="K31" s="13" t="s">
        <v>365</v>
      </c>
      <c r="L31" s="13" t="s">
        <v>195</v>
      </c>
      <c r="M31" s="243">
        <v>2</v>
      </c>
      <c r="O31" s="14" t="s">
        <v>464</v>
      </c>
      <c r="P31" s="14" t="s">
        <v>465</v>
      </c>
      <c r="Q31" s="14" t="s">
        <v>447</v>
      </c>
      <c r="R31" s="14" t="s">
        <v>448</v>
      </c>
      <c r="S31" s="14" t="s">
        <v>1229</v>
      </c>
      <c r="T31" s="14" t="s">
        <v>1230</v>
      </c>
      <c r="U31" s="14" t="s">
        <v>1231</v>
      </c>
      <c r="V31" s="14" t="s">
        <v>1232</v>
      </c>
      <c r="W31" s="14" t="s">
        <v>458</v>
      </c>
      <c r="X31" s="14" t="s">
        <v>449</v>
      </c>
      <c r="Y31" s="14" t="s">
        <v>450</v>
      </c>
      <c r="Z31" s="14" t="s">
        <v>451</v>
      </c>
      <c r="AA31" s="14" t="s">
        <v>1203</v>
      </c>
      <c r="AB31" s="14" t="s">
        <v>452</v>
      </c>
      <c r="AC31" s="141" t="str">
        <f t="shared" si="1"/>
        <v>{ "registerId" : 30, "actionId" : 4, "actionName" : "SPICE_COLLECTION", "typeOfAction" : "SPICE_COLLECTION_BIN_NUMBER_READ", "burner1Register" : 3036, "burner2Register" : 3536, "burner3Register" : 4036, "burner4Register" : 4536, "description" :  "BIN NUMBER", "javaPreOperations" :  "", "javaPostOperations" :  "READ, WRITE, READ", "plcOperations" :  "WRITE", "operationType" : 2}</v>
      </c>
      <c r="BK31" s="141" t="s">
        <v>1052</v>
      </c>
      <c r="BL31" s="141" t="s">
        <v>1054</v>
      </c>
      <c r="BM31" s="141" t="s">
        <v>1055</v>
      </c>
      <c r="BN31" s="141" t="s">
        <v>1053</v>
      </c>
      <c r="BO31" s="141" t="str">
        <f t="shared" si="2"/>
        <v>SPICE_COLLECTION_BIN_NUMBER_READ("SPICE_COLLECTION_BIN_NUMBER_READ", 3036, 3536, 4036, 4536),</v>
      </c>
    </row>
    <row r="32" spans="1:67">
      <c r="A32" s="13">
        <v>31</v>
      </c>
      <c r="B32" s="13">
        <v>4</v>
      </c>
      <c r="C32" s="13" t="s">
        <v>910</v>
      </c>
      <c r="D32" s="13" t="s">
        <v>946</v>
      </c>
      <c r="E32" s="13">
        <v>3037</v>
      </c>
      <c r="F32" s="13">
        <f t="shared" si="3"/>
        <v>3537</v>
      </c>
      <c r="G32" s="13">
        <f t="shared" si="3"/>
        <v>4037</v>
      </c>
      <c r="H32" s="13">
        <f t="shared" si="3"/>
        <v>4537</v>
      </c>
      <c r="I32" s="13" t="s">
        <v>203</v>
      </c>
      <c r="J32" s="13"/>
      <c r="K32" s="13" t="s">
        <v>365</v>
      </c>
      <c r="L32" s="13" t="s">
        <v>195</v>
      </c>
      <c r="M32" s="243">
        <v>2</v>
      </c>
      <c r="O32" s="14" t="s">
        <v>464</v>
      </c>
      <c r="P32" s="14" t="s">
        <v>465</v>
      </c>
      <c r="Q32" s="14" t="s">
        <v>447</v>
      </c>
      <c r="R32" s="14" t="s">
        <v>448</v>
      </c>
      <c r="S32" s="14" t="s">
        <v>1229</v>
      </c>
      <c r="T32" s="14" t="s">
        <v>1230</v>
      </c>
      <c r="U32" s="14" t="s">
        <v>1231</v>
      </c>
      <c r="V32" s="14" t="s">
        <v>1232</v>
      </c>
      <c r="W32" s="14" t="s">
        <v>458</v>
      </c>
      <c r="X32" s="14" t="s">
        <v>449</v>
      </c>
      <c r="Y32" s="14" t="s">
        <v>450</v>
      </c>
      <c r="Z32" s="14" t="s">
        <v>451</v>
      </c>
      <c r="AA32" s="14" t="s">
        <v>1203</v>
      </c>
      <c r="AB32" s="14" t="s">
        <v>452</v>
      </c>
      <c r="AC32" s="141" t="str">
        <f t="shared" si="1"/>
        <v>{ "registerId" : 31, "actionId" : 4, "actionName" : "SPICE_COLLECTION", "typeOfAction" : "SPICE_COLLECTION_ACHIEVED_WEIGHT", "burner1Register" : 3037, "burner2Register" : 3537, "burner3Register" : 4037, "burner4Register" : 4537, "description" :  "ACHIEVED WEIGHT", "javaPreOperations" :  "", "javaPostOperations" :  "READ, WRITE, READ", "plcOperations" :  "WRITE", "operationType" : 2}</v>
      </c>
      <c r="BK32" s="141" t="s">
        <v>1052</v>
      </c>
      <c r="BL32" s="141" t="s">
        <v>1054</v>
      </c>
      <c r="BM32" s="141" t="s">
        <v>1055</v>
      </c>
      <c r="BN32" s="141" t="s">
        <v>1053</v>
      </c>
      <c r="BO32" s="141" t="str">
        <f t="shared" si="2"/>
        <v>SPICE_COLLECTION_ACHIEVED_WEIGHT("SPICE_COLLECTION_ACHIEVED_WEIGHT", 3037, 3537, 4037, 4537),</v>
      </c>
    </row>
    <row r="33" spans="1:67">
      <c r="A33" s="13">
        <v>32</v>
      </c>
      <c r="B33" s="13">
        <v>4</v>
      </c>
      <c r="C33" s="13" t="s">
        <v>910</v>
      </c>
      <c r="D33" s="13" t="s">
        <v>947</v>
      </c>
      <c r="E33" s="13">
        <v>3038</v>
      </c>
      <c r="F33" s="13">
        <f t="shared" si="3"/>
        <v>3538</v>
      </c>
      <c r="G33" s="13">
        <f t="shared" si="3"/>
        <v>4038</v>
      </c>
      <c r="H33" s="13">
        <f t="shared" si="3"/>
        <v>4538</v>
      </c>
      <c r="I33" s="13" t="s">
        <v>1058</v>
      </c>
      <c r="J33" s="13"/>
      <c r="K33" s="13" t="s">
        <v>365</v>
      </c>
      <c r="L33" s="13" t="s">
        <v>195</v>
      </c>
      <c r="M33" s="243">
        <v>2</v>
      </c>
      <c r="O33" s="14" t="s">
        <v>464</v>
      </c>
      <c r="P33" s="14" t="s">
        <v>465</v>
      </c>
      <c r="Q33" s="14" t="s">
        <v>447</v>
      </c>
      <c r="R33" s="14" t="s">
        <v>448</v>
      </c>
      <c r="S33" s="14" t="s">
        <v>1229</v>
      </c>
      <c r="T33" s="14" t="s">
        <v>1230</v>
      </c>
      <c r="U33" s="14" t="s">
        <v>1231</v>
      </c>
      <c r="V33" s="14" t="s">
        <v>1232</v>
      </c>
      <c r="W33" s="14" t="s">
        <v>458</v>
      </c>
      <c r="X33" s="14" t="s">
        <v>449</v>
      </c>
      <c r="Y33" s="14" t="s">
        <v>450</v>
      </c>
      <c r="Z33" s="14" t="s">
        <v>451</v>
      </c>
      <c r="AA33" s="14" t="s">
        <v>1203</v>
      </c>
      <c r="AB33" s="14" t="s">
        <v>452</v>
      </c>
      <c r="AC33" s="141" t="str">
        <f t="shared" si="1"/>
        <v>{ "registerId" : 32, "actionId" : 4, "actionName" : "SPICE_COLLECTION", "typeOfAction" : "SPICE_COLLECTION_OPERATION_RUN_TIME", "burner1Register" : 3038, "burner2Register" : 3538, "burner3Register" : 4038, "burner4Register" : 4538, "description" :  "TIME IN SEC", "javaPreOperations" :  "", "javaPostOperations" :  "READ, WRITE, READ", "plcOperations" :  "WRITE", "operationType" : 2}</v>
      </c>
      <c r="BK33" s="141" t="s">
        <v>1052</v>
      </c>
      <c r="BL33" s="141" t="s">
        <v>1054</v>
      </c>
      <c r="BM33" s="141" t="s">
        <v>1055</v>
      </c>
      <c r="BN33" s="141" t="s">
        <v>1053</v>
      </c>
      <c r="BO33" s="141" t="str">
        <f t="shared" si="2"/>
        <v>SPICE_COLLECTION_OPERATION_RUN_TIME("SPICE_COLLECTION_OPERATION_RUN_TIME", 3038, 3538, 4038, 4538),</v>
      </c>
    </row>
    <row r="34" spans="1:67">
      <c r="A34" s="13">
        <v>33</v>
      </c>
      <c r="B34" s="13">
        <v>4</v>
      </c>
      <c r="C34" s="13" t="s">
        <v>910</v>
      </c>
      <c r="D34" s="13" t="s">
        <v>948</v>
      </c>
      <c r="E34" s="13">
        <v>3039</v>
      </c>
      <c r="F34" s="13">
        <f t="shared" si="3"/>
        <v>3539</v>
      </c>
      <c r="G34" s="13">
        <f t="shared" si="3"/>
        <v>4039</v>
      </c>
      <c r="H34" s="13">
        <f t="shared" si="3"/>
        <v>4539</v>
      </c>
      <c r="I34" s="13" t="s">
        <v>1058</v>
      </c>
      <c r="J34" s="13"/>
      <c r="K34" s="13" t="s">
        <v>365</v>
      </c>
      <c r="L34" s="13" t="s">
        <v>195</v>
      </c>
      <c r="M34" s="243">
        <v>2</v>
      </c>
      <c r="O34" s="14" t="s">
        <v>464</v>
      </c>
      <c r="P34" s="14" t="s">
        <v>465</v>
      </c>
      <c r="Q34" s="14" t="s">
        <v>447</v>
      </c>
      <c r="R34" s="14" t="s">
        <v>448</v>
      </c>
      <c r="S34" s="14" t="s">
        <v>1229</v>
      </c>
      <c r="T34" s="14" t="s">
        <v>1230</v>
      </c>
      <c r="U34" s="14" t="s">
        <v>1231</v>
      </c>
      <c r="V34" s="14" t="s">
        <v>1232</v>
      </c>
      <c r="W34" s="14" t="s">
        <v>458</v>
      </c>
      <c r="X34" s="14" t="s">
        <v>449</v>
      </c>
      <c r="Y34" s="14" t="s">
        <v>450</v>
      </c>
      <c r="Z34" s="14" t="s">
        <v>451</v>
      </c>
      <c r="AA34" s="14" t="s">
        <v>1203</v>
      </c>
      <c r="AB34" s="14" t="s">
        <v>452</v>
      </c>
      <c r="AC34" s="141" t="str">
        <f t="shared" si="1"/>
        <v>{ "registerId" : 33, "actionId" : 4, "actionName" : "SPICE_COLLECTION", "typeOfAction" : "SPICE_COLLECTION_WEIGHING_OPERATION_RUN_TIME", "burner1Register" : 3039, "burner2Register" : 3539, "burner3Register" : 4039, "burner4Register" : 4539, "description" :  "TIME IN SEC", "javaPreOperations" :  "", "javaPostOperations" :  "READ, WRITE, READ", "plcOperations" :  "WRITE", "operationType" : 2}</v>
      </c>
      <c r="BK34" s="141" t="s">
        <v>1052</v>
      </c>
      <c r="BL34" s="141" t="s">
        <v>1054</v>
      </c>
      <c r="BM34" s="141" t="s">
        <v>1055</v>
      </c>
      <c r="BN34" s="141" t="s">
        <v>1053</v>
      </c>
      <c r="BO34" s="141" t="str">
        <f t="shared" si="2"/>
        <v>SPICE_COLLECTION_WEIGHING_OPERATION_RUN_TIME("SPICE_COLLECTION_WEIGHING_OPERATION_RUN_TIME", 3039, 3539, 4039, 4539),</v>
      </c>
    </row>
    <row r="35" spans="1:67" s="141" customFormat="1">
      <c r="A35" s="13">
        <v>34</v>
      </c>
      <c r="B35" s="13">
        <v>4</v>
      </c>
      <c r="C35" s="13" t="s">
        <v>910</v>
      </c>
      <c r="D35" s="13" t="s">
        <v>1045</v>
      </c>
      <c r="E35" s="13">
        <v>3311</v>
      </c>
      <c r="F35" s="13">
        <f t="shared" si="3"/>
        <v>3811</v>
      </c>
      <c r="G35" s="13">
        <f t="shared" si="3"/>
        <v>4311</v>
      </c>
      <c r="H35" s="13">
        <f t="shared" si="3"/>
        <v>4811</v>
      </c>
      <c r="I35" s="13" t="s">
        <v>1059</v>
      </c>
      <c r="J35" s="13" t="s">
        <v>364</v>
      </c>
      <c r="K35" s="13" t="s">
        <v>364</v>
      </c>
      <c r="L35" s="13" t="s">
        <v>196</v>
      </c>
      <c r="M35" s="243">
        <v>1</v>
      </c>
      <c r="O35" s="14" t="s">
        <v>464</v>
      </c>
      <c r="P35" s="14" t="s">
        <v>465</v>
      </c>
      <c r="Q35" s="14" t="s">
        <v>447</v>
      </c>
      <c r="R35" s="14" t="s">
        <v>448</v>
      </c>
      <c r="S35" s="14" t="s">
        <v>1229</v>
      </c>
      <c r="T35" s="14" t="s">
        <v>1230</v>
      </c>
      <c r="U35" s="14" t="s">
        <v>1231</v>
      </c>
      <c r="V35" s="14" t="s">
        <v>1232</v>
      </c>
      <c r="W35" s="14" t="s">
        <v>458</v>
      </c>
      <c r="X35" s="14" t="s">
        <v>449</v>
      </c>
      <c r="Y35" s="14" t="s">
        <v>450</v>
      </c>
      <c r="Z35" s="14" t="s">
        <v>451</v>
      </c>
      <c r="AA35" s="14" t="s">
        <v>1203</v>
      </c>
      <c r="AB35" s="14" t="s">
        <v>452</v>
      </c>
      <c r="AC35" s="141" t="str">
        <f t="shared" si="1"/>
        <v>{ "registerId" : 34, "actionId" : 4, "actionName" : "SPICE_COLLECTION", "typeOfAction" : "SPICE_MOTOR_CUTOFF_IN_PCT", "burner1Register" : 3311, "burner2Register" : 3811, "burner3Register" : 4311, "burner4Register" : 4811, "description" :  "MOTOR CUTOFF IN PCT", "javaPreOperations" :  "WRITE, READ", "javaPostOperations" :  "WRITE, READ", "plcOperations" :  "READ", "operationType" : 1}</v>
      </c>
      <c r="BK35" s="141" t="s">
        <v>1052</v>
      </c>
      <c r="BL35" s="141" t="s">
        <v>1054</v>
      </c>
      <c r="BM35" s="141" t="s">
        <v>1055</v>
      </c>
      <c r="BN35" s="141" t="s">
        <v>1053</v>
      </c>
      <c r="BO35" s="141" t="str">
        <f t="shared" si="2"/>
        <v>SPICE_MOTOR_CUTOFF_IN_PCT("SPICE_MOTOR_CUTOFF_IN_PCT", 3311, 3811, 4311, 4811),</v>
      </c>
    </row>
    <row r="36" spans="1:67" s="141" customFormat="1">
      <c r="A36" s="13">
        <v>35</v>
      </c>
      <c r="B36" s="13">
        <v>4</v>
      </c>
      <c r="C36" s="13" t="s">
        <v>910</v>
      </c>
      <c r="D36" s="13" t="s">
        <v>1046</v>
      </c>
      <c r="E36" s="13">
        <v>3312</v>
      </c>
      <c r="F36" s="13">
        <f t="shared" si="3"/>
        <v>3812</v>
      </c>
      <c r="G36" s="13">
        <f t="shared" si="3"/>
        <v>4312</v>
      </c>
      <c r="H36" s="13">
        <f t="shared" si="3"/>
        <v>4812</v>
      </c>
      <c r="I36" s="13" t="s">
        <v>249</v>
      </c>
      <c r="J36" s="13" t="s">
        <v>364</v>
      </c>
      <c r="K36" s="13" t="s">
        <v>364</v>
      </c>
      <c r="L36" s="13" t="s">
        <v>196</v>
      </c>
      <c r="M36" s="243">
        <v>1</v>
      </c>
      <c r="O36" s="14" t="s">
        <v>464</v>
      </c>
      <c r="P36" s="14" t="s">
        <v>465</v>
      </c>
      <c r="Q36" s="14" t="s">
        <v>447</v>
      </c>
      <c r="R36" s="14" t="s">
        <v>448</v>
      </c>
      <c r="S36" s="14" t="s">
        <v>1229</v>
      </c>
      <c r="T36" s="14" t="s">
        <v>1230</v>
      </c>
      <c r="U36" s="14" t="s">
        <v>1231</v>
      </c>
      <c r="V36" s="14" t="s">
        <v>1232</v>
      </c>
      <c r="W36" s="14" t="s">
        <v>458</v>
      </c>
      <c r="X36" s="14" t="s">
        <v>449</v>
      </c>
      <c r="Y36" s="14" t="s">
        <v>450</v>
      </c>
      <c r="Z36" s="14" t="s">
        <v>451</v>
      </c>
      <c r="AA36" s="14" t="s">
        <v>1203</v>
      </c>
      <c r="AB36" s="14" t="s">
        <v>452</v>
      </c>
      <c r="AC36" s="141" t="str">
        <f t="shared" si="1"/>
        <v>{ "registerId" : 35, "actionId" : 4, "actionName" : "SPICE_COLLECTION", "typeOfAction" : "SPICE_MOTOR_NORMAL_OPERATION_IN_PCT", "burner1Register" : 3312, "burner2Register" : 3812, "burner3Register" : 4312, "burner4Register" : 4812, "description" :  "MOTOR NORMAL OPEARTION IN PERCENTAGE", "javaPreOperations" :  "WRITE, READ", "javaPostOperations" :  "WRITE, READ", "plcOperations" :  "READ", "operationType" : 1}</v>
      </c>
      <c r="BK36" s="141" t="s">
        <v>1052</v>
      </c>
      <c r="BL36" s="141" t="s">
        <v>1054</v>
      </c>
      <c r="BM36" s="141" t="s">
        <v>1055</v>
      </c>
      <c r="BN36" s="141" t="s">
        <v>1053</v>
      </c>
      <c r="BO36" s="141" t="str">
        <f t="shared" si="2"/>
        <v>SPICE_MOTOR_NORMAL_OPERATION_IN_PCT("SPICE_MOTOR_NORMAL_OPERATION_IN_PCT", 3312, 3812, 4312, 4812),</v>
      </c>
    </row>
    <row r="37" spans="1:67" s="141" customFormat="1">
      <c r="A37" s="13">
        <v>36</v>
      </c>
      <c r="B37" s="13">
        <v>4</v>
      </c>
      <c r="C37" s="13" t="s">
        <v>910</v>
      </c>
      <c r="D37" s="13" t="s">
        <v>1047</v>
      </c>
      <c r="E37" s="13">
        <v>3313</v>
      </c>
      <c r="F37" s="13">
        <f t="shared" si="3"/>
        <v>3813</v>
      </c>
      <c r="G37" s="13">
        <f t="shared" si="3"/>
        <v>4313</v>
      </c>
      <c r="H37" s="13">
        <f t="shared" si="3"/>
        <v>4813</v>
      </c>
      <c r="I37" s="13" t="s">
        <v>250</v>
      </c>
      <c r="J37" s="13" t="s">
        <v>364</v>
      </c>
      <c r="K37" s="13" t="s">
        <v>364</v>
      </c>
      <c r="L37" s="13" t="s">
        <v>196</v>
      </c>
      <c r="M37" s="243">
        <v>1</v>
      </c>
      <c r="O37" s="14" t="s">
        <v>464</v>
      </c>
      <c r="P37" s="14" t="s">
        <v>465</v>
      </c>
      <c r="Q37" s="14" t="s">
        <v>447</v>
      </c>
      <c r="R37" s="14" t="s">
        <v>448</v>
      </c>
      <c r="S37" s="14" t="s">
        <v>1229</v>
      </c>
      <c r="T37" s="14" t="s">
        <v>1230</v>
      </c>
      <c r="U37" s="14" t="s">
        <v>1231</v>
      </c>
      <c r="V37" s="14" t="s">
        <v>1232</v>
      </c>
      <c r="W37" s="14" t="s">
        <v>458</v>
      </c>
      <c r="X37" s="14" t="s">
        <v>449</v>
      </c>
      <c r="Y37" s="14" t="s">
        <v>450</v>
      </c>
      <c r="Z37" s="14" t="s">
        <v>451</v>
      </c>
      <c r="AA37" s="14" t="s">
        <v>1203</v>
      </c>
      <c r="AB37" s="14" t="s">
        <v>452</v>
      </c>
      <c r="AC37" s="141" t="str">
        <f t="shared" si="1"/>
        <v>{ "registerId" : 36, "actionId" : 4, "actionName" : "SPICE_COLLECTION", "typeOfAction" : "SPICE_MOTOR_NORMAL_OPEARATION_SPEED", "burner1Register" : 3313, "burner2Register" : 3813, "burner3Register" : 4313, "burner4Register" : 4813, "description" :  "NORMAL OPERATION MOTOR SPEED", "javaPreOperations" :  "WRITE, READ", "javaPostOperations" :  "WRITE, READ", "plcOperations" :  "READ", "operationType" : 1}</v>
      </c>
      <c r="BK37" s="141" t="s">
        <v>1052</v>
      </c>
      <c r="BL37" s="141" t="s">
        <v>1054</v>
      </c>
      <c r="BM37" s="141" t="s">
        <v>1055</v>
      </c>
      <c r="BN37" s="141" t="s">
        <v>1053</v>
      </c>
      <c r="BO37" s="141" t="str">
        <f t="shared" si="2"/>
        <v>SPICE_MOTOR_NORMAL_OPEARATION_SPEED("SPICE_MOTOR_NORMAL_OPEARATION_SPEED", 3313, 3813, 4313, 4813),</v>
      </c>
    </row>
    <row r="38" spans="1:67" s="141" customFormat="1">
      <c r="A38" s="13">
        <v>37</v>
      </c>
      <c r="B38" s="13">
        <v>4</v>
      </c>
      <c r="C38" s="13" t="s">
        <v>910</v>
      </c>
      <c r="D38" s="13" t="s">
        <v>1048</v>
      </c>
      <c r="E38" s="13">
        <v>3314</v>
      </c>
      <c r="F38" s="13">
        <f t="shared" si="3"/>
        <v>3814</v>
      </c>
      <c r="G38" s="13">
        <f t="shared" si="3"/>
        <v>4314</v>
      </c>
      <c r="H38" s="13">
        <f t="shared" si="3"/>
        <v>4814</v>
      </c>
      <c r="I38" s="13" t="s">
        <v>251</v>
      </c>
      <c r="J38" s="13" t="s">
        <v>364</v>
      </c>
      <c r="K38" s="13" t="s">
        <v>364</v>
      </c>
      <c r="L38" s="13" t="s">
        <v>196</v>
      </c>
      <c r="M38" s="243">
        <v>1</v>
      </c>
      <c r="O38" s="14" t="s">
        <v>464</v>
      </c>
      <c r="P38" s="14" t="s">
        <v>465</v>
      </c>
      <c r="Q38" s="14" t="s">
        <v>447</v>
      </c>
      <c r="R38" s="14" t="s">
        <v>448</v>
      </c>
      <c r="S38" s="14" t="s">
        <v>1229</v>
      </c>
      <c r="T38" s="14" t="s">
        <v>1230</v>
      </c>
      <c r="U38" s="14" t="s">
        <v>1231</v>
      </c>
      <c r="V38" s="14" t="s">
        <v>1232</v>
      </c>
      <c r="W38" s="14" t="s">
        <v>458</v>
      </c>
      <c r="X38" s="14" t="s">
        <v>449</v>
      </c>
      <c r="Y38" s="14" t="s">
        <v>450</v>
      </c>
      <c r="Z38" s="14" t="s">
        <v>451</v>
      </c>
      <c r="AA38" s="14" t="s">
        <v>1203</v>
      </c>
      <c r="AB38" s="14" t="s">
        <v>452</v>
      </c>
      <c r="AC38" s="141" t="str">
        <f t="shared" si="1"/>
        <v>{ "registerId" : 37, "actionId" : 4, "actionName" : "SPICE_COLLECTION", "typeOfAction" : "SPICE_MOTOR_INCHING_OPEARATION_SPEED", "burner1Register" : 3314, "burner2Register" : 3814, "burner3Register" : 4314, "burner4Register" : 4814, "description" :  "INCHING OPERATION MOTOR SPEED", "javaPreOperations" :  "WRITE, READ", "javaPostOperations" :  "WRITE, READ", "plcOperations" :  "READ", "operationType" : 1}</v>
      </c>
      <c r="BK38" s="141" t="s">
        <v>1052</v>
      </c>
      <c r="BL38" s="141" t="s">
        <v>1054</v>
      </c>
      <c r="BM38" s="141" t="s">
        <v>1055</v>
      </c>
      <c r="BN38" s="141" t="s">
        <v>1053</v>
      </c>
      <c r="BO38" s="141" t="str">
        <f t="shared" si="2"/>
        <v>SPICE_MOTOR_INCHING_OPEARATION_SPEED("SPICE_MOTOR_INCHING_OPEARATION_SPEED", 3314, 3814, 4314, 4814),</v>
      </c>
    </row>
    <row r="39" spans="1:67" s="141" customFormat="1">
      <c r="A39" s="13">
        <v>38</v>
      </c>
      <c r="B39" s="13">
        <v>4</v>
      </c>
      <c r="C39" s="13" t="s">
        <v>910</v>
      </c>
      <c r="D39" s="13" t="s">
        <v>1037</v>
      </c>
      <c r="E39" s="13">
        <v>3315</v>
      </c>
      <c r="F39" s="13">
        <f t="shared" si="3"/>
        <v>3815</v>
      </c>
      <c r="G39" s="13">
        <f t="shared" si="3"/>
        <v>4315</v>
      </c>
      <c r="H39" s="13">
        <f t="shared" si="3"/>
        <v>4815</v>
      </c>
      <c r="I39" s="13" t="s">
        <v>1060</v>
      </c>
      <c r="J39" s="13" t="s">
        <v>364</v>
      </c>
      <c r="K39" s="13" t="s">
        <v>364</v>
      </c>
      <c r="L39" s="13" t="s">
        <v>196</v>
      </c>
      <c r="M39" s="243">
        <v>1</v>
      </c>
      <c r="O39" s="14" t="s">
        <v>464</v>
      </c>
      <c r="P39" s="14" t="s">
        <v>465</v>
      </c>
      <c r="Q39" s="14" t="s">
        <v>447</v>
      </c>
      <c r="R39" s="14" t="s">
        <v>448</v>
      </c>
      <c r="S39" s="14" t="s">
        <v>1229</v>
      </c>
      <c r="T39" s="14" t="s">
        <v>1230</v>
      </c>
      <c r="U39" s="14" t="s">
        <v>1231</v>
      </c>
      <c r="V39" s="14" t="s">
        <v>1232</v>
      </c>
      <c r="W39" s="14" t="s">
        <v>458</v>
      </c>
      <c r="X39" s="14" t="s">
        <v>449</v>
      </c>
      <c r="Y39" s="14" t="s">
        <v>450</v>
      </c>
      <c r="Z39" s="14" t="s">
        <v>451</v>
      </c>
      <c r="AA39" s="14" t="s">
        <v>1203</v>
      </c>
      <c r="AB39" s="14" t="s">
        <v>452</v>
      </c>
      <c r="AC39" s="141" t="str">
        <f t="shared" si="1"/>
        <v>{ "registerId" : 38, "actionId" : 4, "actionName" : "SPICE_COLLECTION", "typeOfAction" : "SPICE_MOTOR_TIME_GAP_BETWEEN_NORMAL_AND_INCH_OPERATION", "burner1Register" : 3315, "burner2Register" : 3815, "burner3Register" : 4315, "burner4Register" : 4815, "description" :  "TIME GAP BETWEEN NORMAL AND INCH OPERATION", "javaPreOperations" :  "WRITE, READ", "javaPostOperations" :  "WRITE, READ", "plcOperations" :  "READ", "operationType" : 1}</v>
      </c>
      <c r="BK39" s="141" t="s">
        <v>1052</v>
      </c>
      <c r="BL39" s="141" t="s">
        <v>1054</v>
      </c>
      <c r="BM39" s="141" t="s">
        <v>1055</v>
      </c>
      <c r="BN39" s="141" t="s">
        <v>1053</v>
      </c>
      <c r="BO39" s="141" t="str">
        <f t="shared" si="2"/>
        <v>SPICE_MOTOR_TIME_GAP_BETWEEN_NORMAL_AND_INCH_OPERATION("SPICE_MOTOR_TIME_GAP_BETWEEN_NORMAL_AND_INCH_OPERATION", 3315, 3815, 4315, 4815),</v>
      </c>
    </row>
    <row r="40" spans="1:67" s="141" customFormat="1">
      <c r="A40" s="13">
        <v>39</v>
      </c>
      <c r="B40" s="13">
        <v>4</v>
      </c>
      <c r="C40" s="13" t="s">
        <v>910</v>
      </c>
      <c r="D40" s="13" t="s">
        <v>1040</v>
      </c>
      <c r="E40" s="13">
        <v>3316</v>
      </c>
      <c r="F40" s="13">
        <f t="shared" si="3"/>
        <v>3816</v>
      </c>
      <c r="G40" s="13">
        <f t="shared" si="3"/>
        <v>4316</v>
      </c>
      <c r="H40" s="13">
        <f t="shared" si="3"/>
        <v>4816</v>
      </c>
      <c r="I40" s="13" t="s">
        <v>253</v>
      </c>
      <c r="J40" s="13" t="s">
        <v>364</v>
      </c>
      <c r="K40" s="13" t="s">
        <v>364</v>
      </c>
      <c r="L40" s="13" t="s">
        <v>196</v>
      </c>
      <c r="M40" s="243">
        <v>1</v>
      </c>
      <c r="O40" s="14" t="s">
        <v>464</v>
      </c>
      <c r="P40" s="14" t="s">
        <v>465</v>
      </c>
      <c r="Q40" s="14" t="s">
        <v>447</v>
      </c>
      <c r="R40" s="14" t="s">
        <v>448</v>
      </c>
      <c r="S40" s="14" t="s">
        <v>1229</v>
      </c>
      <c r="T40" s="14" t="s">
        <v>1230</v>
      </c>
      <c r="U40" s="14" t="s">
        <v>1231</v>
      </c>
      <c r="V40" s="14" t="s">
        <v>1232</v>
      </c>
      <c r="W40" s="14" t="s">
        <v>458</v>
      </c>
      <c r="X40" s="14" t="s">
        <v>449</v>
      </c>
      <c r="Y40" s="14" t="s">
        <v>450</v>
      </c>
      <c r="Z40" s="14" t="s">
        <v>451</v>
      </c>
      <c r="AA40" s="14" t="s">
        <v>1203</v>
      </c>
      <c r="AB40" s="14" t="s">
        <v>452</v>
      </c>
      <c r="AC40" s="141" t="str">
        <f t="shared" si="1"/>
        <v>{ "registerId" : 39, "actionId" : 4, "actionName" : "SPICE_COLLECTION", "typeOfAction" : "SPICE_MOTOR_TIME_GAP_BETWEEN_INCHING", "burner1Register" : 3316, "burner2Register" : 3816, "burner3Register" : 4316, "burner4Register" : 4816, "description" :  "TIME GAP BETWEEN INCHING", "javaPreOperations" :  "WRITE, READ", "javaPostOperations" :  "WRITE, READ", "plcOperations" :  "READ", "operationType" : 1}</v>
      </c>
      <c r="BK40" s="141" t="s">
        <v>1052</v>
      </c>
      <c r="BL40" s="141" t="s">
        <v>1054</v>
      </c>
      <c r="BM40" s="141" t="s">
        <v>1055</v>
      </c>
      <c r="BN40" s="141" t="s">
        <v>1053</v>
      </c>
      <c r="BO40" s="141" t="str">
        <f t="shared" si="2"/>
        <v>SPICE_MOTOR_TIME_GAP_BETWEEN_INCHING("SPICE_MOTOR_TIME_GAP_BETWEEN_INCHING", 3316, 3816, 4316, 4816),</v>
      </c>
    </row>
    <row r="41" spans="1:67" s="141" customFormat="1">
      <c r="A41" s="13">
        <v>40</v>
      </c>
      <c r="B41" s="13">
        <v>4</v>
      </c>
      <c r="C41" s="13" t="s">
        <v>910</v>
      </c>
      <c r="D41" s="13" t="s">
        <v>1043</v>
      </c>
      <c r="E41" s="13">
        <v>3317</v>
      </c>
      <c r="F41" s="13">
        <f t="shared" si="3"/>
        <v>3817</v>
      </c>
      <c r="G41" s="13">
        <f t="shared" si="3"/>
        <v>4317</v>
      </c>
      <c r="H41" s="13">
        <f t="shared" si="3"/>
        <v>4817</v>
      </c>
      <c r="I41" s="13" t="s">
        <v>254</v>
      </c>
      <c r="J41" s="13" t="s">
        <v>364</v>
      </c>
      <c r="K41" s="13" t="s">
        <v>364</v>
      </c>
      <c r="L41" s="13" t="s">
        <v>196</v>
      </c>
      <c r="M41" s="243">
        <v>1</v>
      </c>
      <c r="O41" s="14" t="s">
        <v>464</v>
      </c>
      <c r="P41" s="14" t="s">
        <v>465</v>
      </c>
      <c r="Q41" s="14" t="s">
        <v>447</v>
      </c>
      <c r="R41" s="14" t="s">
        <v>448</v>
      </c>
      <c r="S41" s="14" t="s">
        <v>1229</v>
      </c>
      <c r="T41" s="14" t="s">
        <v>1230</v>
      </c>
      <c r="U41" s="14" t="s">
        <v>1231</v>
      </c>
      <c r="V41" s="14" t="s">
        <v>1232</v>
      </c>
      <c r="W41" s="14" t="s">
        <v>458</v>
      </c>
      <c r="X41" s="14" t="s">
        <v>449</v>
      </c>
      <c r="Y41" s="14" t="s">
        <v>450</v>
      </c>
      <c r="Z41" s="14" t="s">
        <v>451</v>
      </c>
      <c r="AA41" s="14" t="s">
        <v>1203</v>
      </c>
      <c r="AB41" s="14" t="s">
        <v>452</v>
      </c>
      <c r="AC41" s="141" t="str">
        <f t="shared" si="1"/>
        <v>{ "registerId" : 40, "actionId" : 4, "actionName" : "SPICE_COLLECTION", "typeOfAction" : "SPICE_MOTOR_INCHING_TIME", "burner1Register" : 3317, "burner2Register" : 3817, "burner3Register" : 4317, "burner4Register" : 4817, "description" :  "INCHING TIME", "javaPreOperations" :  "WRITE, READ", "javaPostOperations" :  "WRITE, READ", "plcOperations" :  "READ", "operationType" : 1}</v>
      </c>
      <c r="BK41" s="141" t="s">
        <v>1052</v>
      </c>
      <c r="BL41" s="141" t="s">
        <v>1054</v>
      </c>
      <c r="BM41" s="141" t="s">
        <v>1055</v>
      </c>
      <c r="BN41" s="141" t="s">
        <v>1053</v>
      </c>
      <c r="BO41" s="141" t="str">
        <f t="shared" si="2"/>
        <v>SPICE_MOTOR_INCHING_TIME("SPICE_MOTOR_INCHING_TIME", 3317, 3817, 4317, 4817),</v>
      </c>
    </row>
    <row r="42" spans="1:67">
      <c r="A42" s="12">
        <v>41</v>
      </c>
      <c r="B42" s="12">
        <v>5</v>
      </c>
      <c r="C42" s="12" t="s">
        <v>911</v>
      </c>
      <c r="D42" s="12" t="s">
        <v>949</v>
      </c>
      <c r="E42" s="12">
        <v>3041</v>
      </c>
      <c r="F42" s="12">
        <f t="shared" si="3"/>
        <v>3541</v>
      </c>
      <c r="G42" s="12">
        <f t="shared" si="3"/>
        <v>4041</v>
      </c>
      <c r="H42" s="12">
        <f t="shared" si="3"/>
        <v>4541</v>
      </c>
      <c r="I42" s="12">
        <v>5</v>
      </c>
      <c r="J42" s="12" t="s">
        <v>364</v>
      </c>
      <c r="K42" s="12" t="s">
        <v>364</v>
      </c>
      <c r="L42" s="12" t="s">
        <v>196</v>
      </c>
      <c r="M42" s="242">
        <v>1</v>
      </c>
      <c r="O42" s="14" t="s">
        <v>464</v>
      </c>
      <c r="P42" s="14" t="s">
        <v>465</v>
      </c>
      <c r="Q42" s="14" t="s">
        <v>447</v>
      </c>
      <c r="R42" s="14" t="s">
        <v>448</v>
      </c>
      <c r="S42" s="14" t="s">
        <v>1229</v>
      </c>
      <c r="T42" s="14" t="s">
        <v>1230</v>
      </c>
      <c r="U42" s="14" t="s">
        <v>1231</v>
      </c>
      <c r="V42" s="14" t="s">
        <v>1232</v>
      </c>
      <c r="W42" s="14" t="s">
        <v>458</v>
      </c>
      <c r="X42" s="14" t="s">
        <v>449</v>
      </c>
      <c r="Y42" s="14" t="s">
        <v>450</v>
      </c>
      <c r="Z42" s="14" t="s">
        <v>451</v>
      </c>
      <c r="AA42" s="14" t="s">
        <v>1203</v>
      </c>
      <c r="AB42" s="14" t="s">
        <v>452</v>
      </c>
      <c r="AC42" s="141" t="str">
        <f t="shared" si="1"/>
        <v>{ "registerId" : 41, "actionId" : 5, "actionName" : "MEAT_COLLECTION", "typeOfAction" : "MEAT_COLLECTION_WRITE", "burner1Register" : 3041, "burner2Register" : 3541, "burner3Register" : 4041, "burner4Register" : 4541, "description" :  "5", "javaPreOperations" :  "WRITE, READ", "javaPostOperations" :  "WRITE, READ", "plcOperations" :  "READ", "operationType" : 1}</v>
      </c>
      <c r="BK42" s="141" t="s">
        <v>1052</v>
      </c>
      <c r="BL42" s="141" t="s">
        <v>1054</v>
      </c>
      <c r="BM42" s="141" t="s">
        <v>1055</v>
      </c>
      <c r="BN42" s="141" t="s">
        <v>1053</v>
      </c>
      <c r="BO42" s="141" t="str">
        <f t="shared" si="2"/>
        <v>MEAT_COLLECTION_WRITE("MEAT_COLLECTION_WRITE", 3041, 3541, 4041, 4541),</v>
      </c>
    </row>
    <row r="43" spans="1:67">
      <c r="A43" s="12">
        <v>42</v>
      </c>
      <c r="B43" s="12">
        <v>5</v>
      </c>
      <c r="C43" s="12" t="s">
        <v>911</v>
      </c>
      <c r="D43" s="12" t="s">
        <v>1056</v>
      </c>
      <c r="E43" s="12">
        <v>3042</v>
      </c>
      <c r="F43" s="12">
        <f t="shared" si="3"/>
        <v>3542</v>
      </c>
      <c r="G43" s="12">
        <f t="shared" si="3"/>
        <v>4042</v>
      </c>
      <c r="H43" s="12">
        <f t="shared" si="3"/>
        <v>4542</v>
      </c>
      <c r="I43" s="12" t="s">
        <v>201</v>
      </c>
      <c r="J43" s="12" t="s">
        <v>364</v>
      </c>
      <c r="K43" s="12" t="s">
        <v>364</v>
      </c>
      <c r="L43" s="12" t="s">
        <v>196</v>
      </c>
      <c r="M43" s="242">
        <v>1</v>
      </c>
      <c r="O43" s="14" t="s">
        <v>464</v>
      </c>
      <c r="P43" s="14" t="s">
        <v>465</v>
      </c>
      <c r="Q43" s="14" t="s">
        <v>447</v>
      </c>
      <c r="R43" s="14" t="s">
        <v>448</v>
      </c>
      <c r="S43" s="14" t="s">
        <v>1229</v>
      </c>
      <c r="T43" s="14" t="s">
        <v>1230</v>
      </c>
      <c r="U43" s="14" t="s">
        <v>1231</v>
      </c>
      <c r="V43" s="14" t="s">
        <v>1232</v>
      </c>
      <c r="W43" s="14" t="s">
        <v>458</v>
      </c>
      <c r="X43" s="14" t="s">
        <v>449</v>
      </c>
      <c r="Y43" s="14" t="s">
        <v>450</v>
      </c>
      <c r="Z43" s="14" t="s">
        <v>451</v>
      </c>
      <c r="AA43" s="14" t="s">
        <v>1203</v>
      </c>
      <c r="AB43" s="14" t="s">
        <v>452</v>
      </c>
      <c r="AC43" s="141" t="str">
        <f t="shared" si="1"/>
        <v>{ "registerId" : 42, "actionId" : 5, "actionName" : "MEAT_COLLECTION", "typeOfAction" : "MEAT_COLLECTION_BIN_NUMBER_WRITE", "burner1Register" : 3042, "burner2Register" : 3542, "burner3Register" : 4042, "burner4Register" : 4542, "description" :  "BIN NUMBER", "javaPreOperations" :  "WRITE, READ", "javaPostOperations" :  "WRITE, READ", "plcOperations" :  "READ", "operationType" : 1}</v>
      </c>
      <c r="BK43" s="141" t="s">
        <v>1052</v>
      </c>
      <c r="BL43" s="141" t="s">
        <v>1054</v>
      </c>
      <c r="BM43" s="141" t="s">
        <v>1055</v>
      </c>
      <c r="BN43" s="141" t="s">
        <v>1053</v>
      </c>
      <c r="BO43" s="141" t="str">
        <f t="shared" si="2"/>
        <v>MEAT_COLLECTION_BIN_NUMBER_WRITE("MEAT_COLLECTION_BIN_NUMBER_WRITE", 3042, 3542, 4042, 4542),</v>
      </c>
    </row>
    <row r="44" spans="1:67">
      <c r="A44" s="12">
        <v>43</v>
      </c>
      <c r="B44" s="12">
        <v>5</v>
      </c>
      <c r="C44" s="12" t="s">
        <v>911</v>
      </c>
      <c r="D44" s="12" t="s">
        <v>950</v>
      </c>
      <c r="E44" s="12">
        <v>3043</v>
      </c>
      <c r="F44" s="12">
        <f t="shared" si="3"/>
        <v>3543</v>
      </c>
      <c r="G44" s="12">
        <f t="shared" si="3"/>
        <v>4043</v>
      </c>
      <c r="H44" s="12">
        <f t="shared" si="3"/>
        <v>4543</v>
      </c>
      <c r="I44" s="12" t="s">
        <v>202</v>
      </c>
      <c r="J44" s="12" t="s">
        <v>364</v>
      </c>
      <c r="K44" s="12" t="s">
        <v>364</v>
      </c>
      <c r="L44" s="12" t="s">
        <v>196</v>
      </c>
      <c r="M44" s="242">
        <v>1</v>
      </c>
      <c r="O44" s="14" t="s">
        <v>464</v>
      </c>
      <c r="P44" s="14" t="s">
        <v>465</v>
      </c>
      <c r="Q44" s="14" t="s">
        <v>447</v>
      </c>
      <c r="R44" s="14" t="s">
        <v>448</v>
      </c>
      <c r="S44" s="14" t="s">
        <v>1229</v>
      </c>
      <c r="T44" s="14" t="s">
        <v>1230</v>
      </c>
      <c r="U44" s="14" t="s">
        <v>1231</v>
      </c>
      <c r="V44" s="14" t="s">
        <v>1232</v>
      </c>
      <c r="W44" s="14" t="s">
        <v>458</v>
      </c>
      <c r="X44" s="14" t="s">
        <v>449</v>
      </c>
      <c r="Y44" s="14" t="s">
        <v>450</v>
      </c>
      <c r="Z44" s="14" t="s">
        <v>451</v>
      </c>
      <c r="AA44" s="14" t="s">
        <v>1203</v>
      </c>
      <c r="AB44" s="14" t="s">
        <v>452</v>
      </c>
      <c r="AC44" s="141" t="str">
        <f t="shared" si="1"/>
        <v>{ "registerId" : 43, "actionId" : 5, "actionName" : "MEAT_COLLECTION", "typeOfAction" : "MEAT_COLLECTION_WEIGHT", "burner1Register" : 3043, "burner2Register" : 3543, "burner3Register" : 4043, "burner4Register" : 4543, "description" :  "WEIGHT", "javaPreOperations" :  "WRITE, READ", "javaPostOperations" :  "WRITE, READ", "plcOperations" :  "READ", "operationType" : 1}</v>
      </c>
      <c r="BK44" s="141" t="s">
        <v>1052</v>
      </c>
      <c r="BL44" s="141" t="s">
        <v>1054</v>
      </c>
      <c r="BM44" s="141" t="s">
        <v>1055</v>
      </c>
      <c r="BN44" s="141" t="s">
        <v>1053</v>
      </c>
      <c r="BO44" s="141" t="str">
        <f t="shared" si="2"/>
        <v>MEAT_COLLECTION_WEIGHT("MEAT_COLLECTION_WEIGHT", 3043, 3543, 4043, 4543),</v>
      </c>
    </row>
    <row r="45" spans="1:67">
      <c r="A45" s="12">
        <v>44</v>
      </c>
      <c r="B45" s="12">
        <v>5</v>
      </c>
      <c r="C45" s="12" t="s">
        <v>911</v>
      </c>
      <c r="D45" s="12" t="s">
        <v>951</v>
      </c>
      <c r="E45" s="12">
        <v>3045</v>
      </c>
      <c r="F45" s="12">
        <f t="shared" si="3"/>
        <v>3545</v>
      </c>
      <c r="G45" s="12">
        <f t="shared" si="3"/>
        <v>4045</v>
      </c>
      <c r="H45" s="12">
        <f t="shared" si="3"/>
        <v>4545</v>
      </c>
      <c r="I45" s="12">
        <v>5</v>
      </c>
      <c r="J45" s="12"/>
      <c r="K45" s="12" t="s">
        <v>365</v>
      </c>
      <c r="L45" s="12" t="s">
        <v>195</v>
      </c>
      <c r="M45" s="242">
        <v>2</v>
      </c>
      <c r="O45" s="14" t="s">
        <v>464</v>
      </c>
      <c r="P45" s="14" t="s">
        <v>465</v>
      </c>
      <c r="Q45" s="14" t="s">
        <v>447</v>
      </c>
      <c r="R45" s="14" t="s">
        <v>448</v>
      </c>
      <c r="S45" s="14" t="s">
        <v>1229</v>
      </c>
      <c r="T45" s="14" t="s">
        <v>1230</v>
      </c>
      <c r="U45" s="14" t="s">
        <v>1231</v>
      </c>
      <c r="V45" s="14" t="s">
        <v>1232</v>
      </c>
      <c r="W45" s="14" t="s">
        <v>458</v>
      </c>
      <c r="X45" s="14" t="s">
        <v>449</v>
      </c>
      <c r="Y45" s="14" t="s">
        <v>450</v>
      </c>
      <c r="Z45" s="14" t="s">
        <v>451</v>
      </c>
      <c r="AA45" s="14" t="s">
        <v>1203</v>
      </c>
      <c r="AB45" s="14" t="s">
        <v>452</v>
      </c>
      <c r="AC45" s="141" t="str">
        <f t="shared" si="1"/>
        <v>{ "registerId" : 44, "actionId" : 5, "actionName" : "MEAT_COLLECTION", "typeOfAction" : "MEAT_COLLECTION_READ", "burner1Register" : 3045, "burner2Register" : 3545, "burner3Register" : 4045, "burner4Register" : 4545, "description" :  "5", "javaPreOperations" :  "", "javaPostOperations" :  "READ, WRITE, READ", "plcOperations" :  "WRITE", "operationType" : 2}</v>
      </c>
      <c r="BK45" s="141" t="s">
        <v>1052</v>
      </c>
      <c r="BL45" s="141" t="s">
        <v>1054</v>
      </c>
      <c r="BM45" s="141" t="s">
        <v>1055</v>
      </c>
      <c r="BN45" s="141" t="s">
        <v>1053</v>
      </c>
      <c r="BO45" s="141" t="str">
        <f t="shared" si="2"/>
        <v>MEAT_COLLECTION_READ("MEAT_COLLECTION_READ", 3045, 3545, 4045, 4545),</v>
      </c>
    </row>
    <row r="46" spans="1:67">
      <c r="A46" s="12">
        <v>45</v>
      </c>
      <c r="B46" s="12">
        <v>5</v>
      </c>
      <c r="C46" s="12" t="s">
        <v>911</v>
      </c>
      <c r="D46" s="12" t="s">
        <v>996</v>
      </c>
      <c r="E46" s="12">
        <v>3046</v>
      </c>
      <c r="F46" s="12">
        <f t="shared" si="3"/>
        <v>3546</v>
      </c>
      <c r="G46" s="12">
        <f t="shared" si="3"/>
        <v>4046</v>
      </c>
      <c r="H46" s="12">
        <f t="shared" si="3"/>
        <v>4546</v>
      </c>
      <c r="I46" s="12" t="s">
        <v>201</v>
      </c>
      <c r="J46" s="12"/>
      <c r="K46" s="12" t="s">
        <v>365</v>
      </c>
      <c r="L46" s="12" t="s">
        <v>195</v>
      </c>
      <c r="M46" s="242">
        <v>2</v>
      </c>
      <c r="O46" s="14" t="s">
        <v>464</v>
      </c>
      <c r="P46" s="14" t="s">
        <v>465</v>
      </c>
      <c r="Q46" s="14" t="s">
        <v>447</v>
      </c>
      <c r="R46" s="14" t="s">
        <v>448</v>
      </c>
      <c r="S46" s="14" t="s">
        <v>1229</v>
      </c>
      <c r="T46" s="14" t="s">
        <v>1230</v>
      </c>
      <c r="U46" s="14" t="s">
        <v>1231</v>
      </c>
      <c r="V46" s="14" t="s">
        <v>1232</v>
      </c>
      <c r="W46" s="14" t="s">
        <v>458</v>
      </c>
      <c r="X46" s="14" t="s">
        <v>449</v>
      </c>
      <c r="Y46" s="14" t="s">
        <v>450</v>
      </c>
      <c r="Z46" s="14" t="s">
        <v>451</v>
      </c>
      <c r="AA46" s="14" t="s">
        <v>1203</v>
      </c>
      <c r="AB46" s="14" t="s">
        <v>452</v>
      </c>
      <c r="AC46" s="141" t="str">
        <f t="shared" si="1"/>
        <v>{ "registerId" : 45, "actionId" : 5, "actionName" : "MEAT_COLLECTION", "typeOfAction" : "MEAT_COLLECTION_BIN_NUMBER_READ", "burner1Register" : 3046, "burner2Register" : 3546, "burner3Register" : 4046, "burner4Register" : 4546, "description" :  "BIN NUMBER", "javaPreOperations" :  "", "javaPostOperations" :  "READ, WRITE, READ", "plcOperations" :  "WRITE", "operationType" : 2}</v>
      </c>
      <c r="BK46" s="141" t="s">
        <v>1052</v>
      </c>
      <c r="BL46" s="141" t="s">
        <v>1054</v>
      </c>
      <c r="BM46" s="141" t="s">
        <v>1055</v>
      </c>
      <c r="BN46" s="141" t="s">
        <v>1053</v>
      </c>
      <c r="BO46" s="141" t="str">
        <f t="shared" si="2"/>
        <v>MEAT_COLLECTION_BIN_NUMBER_READ("MEAT_COLLECTION_BIN_NUMBER_READ", 3046, 3546, 4046, 4546),</v>
      </c>
    </row>
    <row r="47" spans="1:67">
      <c r="A47" s="12">
        <v>46</v>
      </c>
      <c r="B47" s="12">
        <v>5</v>
      </c>
      <c r="C47" s="12" t="s">
        <v>911</v>
      </c>
      <c r="D47" s="12" t="s">
        <v>952</v>
      </c>
      <c r="E47" s="12">
        <v>3047</v>
      </c>
      <c r="F47" s="12">
        <f t="shared" si="3"/>
        <v>3547</v>
      </c>
      <c r="G47" s="12">
        <f t="shared" si="3"/>
        <v>4047</v>
      </c>
      <c r="H47" s="12">
        <f t="shared" si="3"/>
        <v>4547</v>
      </c>
      <c r="I47" s="12" t="s">
        <v>203</v>
      </c>
      <c r="J47" s="12"/>
      <c r="K47" s="12" t="s">
        <v>365</v>
      </c>
      <c r="L47" s="12" t="s">
        <v>195</v>
      </c>
      <c r="M47" s="242">
        <v>2</v>
      </c>
      <c r="O47" s="14" t="s">
        <v>464</v>
      </c>
      <c r="P47" s="14" t="s">
        <v>465</v>
      </c>
      <c r="Q47" s="14" t="s">
        <v>447</v>
      </c>
      <c r="R47" s="14" t="s">
        <v>448</v>
      </c>
      <c r="S47" s="14" t="s">
        <v>1229</v>
      </c>
      <c r="T47" s="14" t="s">
        <v>1230</v>
      </c>
      <c r="U47" s="14" t="s">
        <v>1231</v>
      </c>
      <c r="V47" s="14" t="s">
        <v>1232</v>
      </c>
      <c r="W47" s="14" t="s">
        <v>458</v>
      </c>
      <c r="X47" s="14" t="s">
        <v>449</v>
      </c>
      <c r="Y47" s="14" t="s">
        <v>450</v>
      </c>
      <c r="Z47" s="14" t="s">
        <v>451</v>
      </c>
      <c r="AA47" s="14" t="s">
        <v>1203</v>
      </c>
      <c r="AB47" s="14" t="s">
        <v>452</v>
      </c>
      <c r="AC47" s="141" t="str">
        <f t="shared" si="1"/>
        <v>{ "registerId" : 46, "actionId" : 5, "actionName" : "MEAT_COLLECTION", "typeOfAction" : "MEAT_COLLECTION_ACHIEVED_WEIGHT", "burner1Register" : 3047, "burner2Register" : 3547, "burner3Register" : 4047, "burner4Register" : 4547, "description" :  "ACHIEVED WEIGHT", "javaPreOperations" :  "", "javaPostOperations" :  "READ, WRITE, READ", "plcOperations" :  "WRITE", "operationType" : 2}</v>
      </c>
      <c r="BK47" s="141" t="s">
        <v>1052</v>
      </c>
      <c r="BL47" s="141" t="s">
        <v>1054</v>
      </c>
      <c r="BM47" s="141" t="s">
        <v>1055</v>
      </c>
      <c r="BN47" s="141" t="s">
        <v>1053</v>
      </c>
      <c r="BO47" s="141" t="str">
        <f t="shared" si="2"/>
        <v>MEAT_COLLECTION_ACHIEVED_WEIGHT("MEAT_COLLECTION_ACHIEVED_WEIGHT", 3047, 3547, 4047, 4547),</v>
      </c>
    </row>
    <row r="48" spans="1:67">
      <c r="A48" s="12">
        <v>47</v>
      </c>
      <c r="B48" s="12">
        <v>5</v>
      </c>
      <c r="C48" s="12" t="s">
        <v>911</v>
      </c>
      <c r="D48" s="12" t="s">
        <v>953</v>
      </c>
      <c r="E48" s="12">
        <v>3048</v>
      </c>
      <c r="F48" s="12">
        <f t="shared" si="3"/>
        <v>3548</v>
      </c>
      <c r="G48" s="12">
        <f t="shared" si="3"/>
        <v>4048</v>
      </c>
      <c r="H48" s="12">
        <f t="shared" si="3"/>
        <v>4548</v>
      </c>
      <c r="I48" s="12" t="s">
        <v>1058</v>
      </c>
      <c r="J48" s="12"/>
      <c r="K48" s="12" t="s">
        <v>365</v>
      </c>
      <c r="L48" s="12" t="s">
        <v>195</v>
      </c>
      <c r="M48" s="242">
        <v>2</v>
      </c>
      <c r="O48" s="14" t="s">
        <v>464</v>
      </c>
      <c r="P48" s="14" t="s">
        <v>465</v>
      </c>
      <c r="Q48" s="14" t="s">
        <v>447</v>
      </c>
      <c r="R48" s="14" t="s">
        <v>448</v>
      </c>
      <c r="S48" s="14" t="s">
        <v>1229</v>
      </c>
      <c r="T48" s="14" t="s">
        <v>1230</v>
      </c>
      <c r="U48" s="14" t="s">
        <v>1231</v>
      </c>
      <c r="V48" s="14" t="s">
        <v>1232</v>
      </c>
      <c r="W48" s="14" t="s">
        <v>458</v>
      </c>
      <c r="X48" s="14" t="s">
        <v>449</v>
      </c>
      <c r="Y48" s="14" t="s">
        <v>450</v>
      </c>
      <c r="Z48" s="14" t="s">
        <v>451</v>
      </c>
      <c r="AA48" s="14" t="s">
        <v>1203</v>
      </c>
      <c r="AB48" s="14" t="s">
        <v>452</v>
      </c>
      <c r="AC48" s="141" t="str">
        <f t="shared" si="1"/>
        <v>{ "registerId" : 47, "actionId" : 5, "actionName" : "MEAT_COLLECTION", "typeOfAction" : "MEAT_COLLECTION_OPERATION_RUN_TIME", "burner1Register" : 3048, "burner2Register" : 3548, "burner3Register" : 4048, "burner4Register" : 4548, "description" :  "TIME IN SEC", "javaPreOperations" :  "", "javaPostOperations" :  "READ, WRITE, READ", "plcOperations" :  "WRITE", "operationType" : 2}</v>
      </c>
      <c r="BK48" s="141" t="s">
        <v>1052</v>
      </c>
      <c r="BL48" s="141" t="s">
        <v>1054</v>
      </c>
      <c r="BM48" s="141" t="s">
        <v>1055</v>
      </c>
      <c r="BN48" s="141" t="s">
        <v>1053</v>
      </c>
      <c r="BO48" s="141" t="str">
        <f t="shared" si="2"/>
        <v>MEAT_COLLECTION_OPERATION_RUN_TIME("MEAT_COLLECTION_OPERATION_RUN_TIME", 3048, 3548, 4048, 4548),</v>
      </c>
    </row>
    <row r="49" spans="1:67">
      <c r="A49" s="12">
        <v>48</v>
      </c>
      <c r="B49" s="12">
        <v>5</v>
      </c>
      <c r="C49" s="12" t="s">
        <v>911</v>
      </c>
      <c r="D49" s="12" t="s">
        <v>954</v>
      </c>
      <c r="E49" s="12">
        <v>3049</v>
      </c>
      <c r="F49" s="12">
        <f t="shared" si="3"/>
        <v>3549</v>
      </c>
      <c r="G49" s="12">
        <f t="shared" si="3"/>
        <v>4049</v>
      </c>
      <c r="H49" s="12">
        <f t="shared" si="3"/>
        <v>4549</v>
      </c>
      <c r="I49" s="12" t="s">
        <v>1058</v>
      </c>
      <c r="J49" s="12"/>
      <c r="K49" s="12" t="s">
        <v>365</v>
      </c>
      <c r="L49" s="12" t="s">
        <v>195</v>
      </c>
      <c r="M49" s="242">
        <v>2</v>
      </c>
      <c r="O49" s="14" t="s">
        <v>464</v>
      </c>
      <c r="P49" s="14" t="s">
        <v>465</v>
      </c>
      <c r="Q49" s="14" t="s">
        <v>447</v>
      </c>
      <c r="R49" s="14" t="s">
        <v>448</v>
      </c>
      <c r="S49" s="14" t="s">
        <v>1229</v>
      </c>
      <c r="T49" s="14" t="s">
        <v>1230</v>
      </c>
      <c r="U49" s="14" t="s">
        <v>1231</v>
      </c>
      <c r="V49" s="14" t="s">
        <v>1232</v>
      </c>
      <c r="W49" s="14" t="s">
        <v>458</v>
      </c>
      <c r="X49" s="14" t="s">
        <v>449</v>
      </c>
      <c r="Y49" s="14" t="s">
        <v>450</v>
      </c>
      <c r="Z49" s="14" t="s">
        <v>451</v>
      </c>
      <c r="AA49" s="14" t="s">
        <v>1203</v>
      </c>
      <c r="AB49" s="14" t="s">
        <v>452</v>
      </c>
      <c r="AC49" s="141" t="str">
        <f t="shared" si="1"/>
        <v>{ "registerId" : 48, "actionId" : 5, "actionName" : "MEAT_COLLECTION", "typeOfAction" : "MEAT_COLLECTION_WEIGHING_OPERATION_RUN_TIME", "burner1Register" : 3049, "burner2Register" : 3549, "burner3Register" : 4049, "burner4Register" : 4549, "description" :  "TIME IN SEC", "javaPreOperations" :  "", "javaPostOperations" :  "READ, WRITE, READ", "plcOperations" :  "WRITE", "operationType" : 2}</v>
      </c>
      <c r="BK49" s="141" t="s">
        <v>1052</v>
      </c>
      <c r="BL49" s="141" t="s">
        <v>1054</v>
      </c>
      <c r="BM49" s="141" t="s">
        <v>1055</v>
      </c>
      <c r="BN49" s="141" t="s">
        <v>1053</v>
      </c>
      <c r="BO49" s="141" t="str">
        <f t="shared" si="2"/>
        <v>MEAT_COLLECTION_WEIGHING_OPERATION_RUN_TIME("MEAT_COLLECTION_WEIGHING_OPERATION_RUN_TIME", 3049, 3549, 4049, 4549),</v>
      </c>
    </row>
    <row r="50" spans="1:67" s="141" customFormat="1">
      <c r="A50" s="12">
        <v>49</v>
      </c>
      <c r="B50" s="12">
        <v>5</v>
      </c>
      <c r="C50" s="12" t="s">
        <v>911</v>
      </c>
      <c r="D50" s="12" t="s">
        <v>925</v>
      </c>
      <c r="E50" s="12">
        <v>3321</v>
      </c>
      <c r="F50" s="12">
        <f t="shared" si="3"/>
        <v>3821</v>
      </c>
      <c r="G50" s="12">
        <f t="shared" si="3"/>
        <v>4321</v>
      </c>
      <c r="H50" s="12">
        <f t="shared" si="3"/>
        <v>4821</v>
      </c>
      <c r="I50" s="12" t="s">
        <v>1059</v>
      </c>
      <c r="J50" s="12" t="s">
        <v>364</v>
      </c>
      <c r="K50" s="12" t="s">
        <v>364</v>
      </c>
      <c r="L50" s="12" t="s">
        <v>196</v>
      </c>
      <c r="M50" s="242">
        <v>1</v>
      </c>
      <c r="O50" s="14" t="s">
        <v>464</v>
      </c>
      <c r="P50" s="14" t="s">
        <v>465</v>
      </c>
      <c r="Q50" s="14" t="s">
        <v>447</v>
      </c>
      <c r="R50" s="14" t="s">
        <v>448</v>
      </c>
      <c r="S50" s="14" t="s">
        <v>1229</v>
      </c>
      <c r="T50" s="14" t="s">
        <v>1230</v>
      </c>
      <c r="U50" s="14" t="s">
        <v>1231</v>
      </c>
      <c r="V50" s="14" t="s">
        <v>1232</v>
      </c>
      <c r="W50" s="14" t="s">
        <v>458</v>
      </c>
      <c r="X50" s="14" t="s">
        <v>449</v>
      </c>
      <c r="Y50" s="14" t="s">
        <v>450</v>
      </c>
      <c r="Z50" s="14" t="s">
        <v>451</v>
      </c>
      <c r="AA50" s="14" t="s">
        <v>1203</v>
      </c>
      <c r="AB50" s="14" t="s">
        <v>452</v>
      </c>
      <c r="AC50" s="141" t="str">
        <f t="shared" si="1"/>
        <v>{ "registerId" : 49, "actionId" : 5, "actionName" : "MEAT_COLLECTION", "typeOfAction" : "MEAT_MOTOR_CUTOFF_IN_PCT", "burner1Register" : 3321, "burner2Register" : 3821, "burner3Register" : 4321, "burner4Register" : 4821, "description" :  "MOTOR CUTOFF IN PCT", "javaPreOperations" :  "WRITE, READ", "javaPostOperations" :  "WRITE, READ", "plcOperations" :  "READ", "operationType" : 1}</v>
      </c>
      <c r="BK50" s="141" t="s">
        <v>1052</v>
      </c>
      <c r="BL50" s="141" t="s">
        <v>1054</v>
      </c>
      <c r="BM50" s="141" t="s">
        <v>1055</v>
      </c>
      <c r="BN50" s="141" t="s">
        <v>1053</v>
      </c>
      <c r="BO50" s="141" t="str">
        <f t="shared" si="2"/>
        <v>MEAT_MOTOR_CUTOFF_IN_PCT("MEAT_MOTOR_CUTOFF_IN_PCT", 3321, 3821, 4321, 4821),</v>
      </c>
    </row>
    <row r="51" spans="1:67" s="141" customFormat="1">
      <c r="A51" s="12">
        <v>50</v>
      </c>
      <c r="B51" s="12">
        <v>5</v>
      </c>
      <c r="C51" s="12" t="s">
        <v>911</v>
      </c>
      <c r="D51" s="12" t="s">
        <v>1073</v>
      </c>
      <c r="E51" s="12">
        <v>3322</v>
      </c>
      <c r="F51" s="12">
        <f t="shared" si="3"/>
        <v>3822</v>
      </c>
      <c r="G51" s="12">
        <f t="shared" si="3"/>
        <v>4322</v>
      </c>
      <c r="H51" s="12">
        <f t="shared" si="3"/>
        <v>4822</v>
      </c>
      <c r="I51" s="12" t="s">
        <v>249</v>
      </c>
      <c r="J51" s="12" t="s">
        <v>364</v>
      </c>
      <c r="K51" s="12" t="s">
        <v>364</v>
      </c>
      <c r="L51" s="12" t="s">
        <v>196</v>
      </c>
      <c r="M51" s="242">
        <v>1</v>
      </c>
      <c r="O51" s="14" t="s">
        <v>464</v>
      </c>
      <c r="P51" s="14" t="s">
        <v>465</v>
      </c>
      <c r="Q51" s="14" t="s">
        <v>447</v>
      </c>
      <c r="R51" s="14" t="s">
        <v>448</v>
      </c>
      <c r="S51" s="14" t="s">
        <v>1229</v>
      </c>
      <c r="T51" s="14" t="s">
        <v>1230</v>
      </c>
      <c r="U51" s="14" t="s">
        <v>1231</v>
      </c>
      <c r="V51" s="14" t="s">
        <v>1232</v>
      </c>
      <c r="W51" s="14" t="s">
        <v>458</v>
      </c>
      <c r="X51" s="14" t="s">
        <v>449</v>
      </c>
      <c r="Y51" s="14" t="s">
        <v>450</v>
      </c>
      <c r="Z51" s="14" t="s">
        <v>451</v>
      </c>
      <c r="AA51" s="14" t="s">
        <v>1203</v>
      </c>
      <c r="AB51" s="14" t="s">
        <v>452</v>
      </c>
      <c r="AC51" s="141" t="str">
        <f t="shared" si="1"/>
        <v>{ "registerId" : 50, "actionId" : 5, "actionName" : "MEAT_COLLECTION", "typeOfAction" : "MEAT_MOTOR_NORMAL_OPERATION_IN_PCT", "burner1Register" : 3322, "burner2Register" : 3822, "burner3Register" : 4322, "burner4Register" : 4822, "description" :  "MOTOR NORMAL OPEARTION IN PERCENTAGE", "javaPreOperations" :  "WRITE, READ", "javaPostOperations" :  "WRITE, READ", "plcOperations" :  "READ", "operationType" : 1}</v>
      </c>
      <c r="BK51" s="141" t="s">
        <v>1052</v>
      </c>
      <c r="BL51" s="141" t="s">
        <v>1054</v>
      </c>
      <c r="BM51" s="141" t="s">
        <v>1055</v>
      </c>
      <c r="BN51" s="141" t="s">
        <v>1053</v>
      </c>
      <c r="BO51" s="141" t="str">
        <f t="shared" si="2"/>
        <v>MEAT_MOTOR_NORMAL_OPERATION_IN_PCT("MEAT_MOTOR_NORMAL_OPERATION_IN_PCT", 3322, 3822, 4322, 4822),</v>
      </c>
    </row>
    <row r="52" spans="1:67" s="141" customFormat="1">
      <c r="A52" s="12">
        <v>51</v>
      </c>
      <c r="B52" s="12">
        <v>5</v>
      </c>
      <c r="C52" s="12" t="s">
        <v>911</v>
      </c>
      <c r="D52" s="12" t="s">
        <v>1072</v>
      </c>
      <c r="E52" s="12">
        <v>3323</v>
      </c>
      <c r="F52" s="12">
        <f t="shared" si="3"/>
        <v>3823</v>
      </c>
      <c r="G52" s="12">
        <f t="shared" si="3"/>
        <v>4323</v>
      </c>
      <c r="H52" s="12">
        <f t="shared" si="3"/>
        <v>4823</v>
      </c>
      <c r="I52" s="12" t="s">
        <v>250</v>
      </c>
      <c r="J52" s="12" t="s">
        <v>364</v>
      </c>
      <c r="K52" s="12" t="s">
        <v>364</v>
      </c>
      <c r="L52" s="12" t="s">
        <v>196</v>
      </c>
      <c r="M52" s="242">
        <v>1</v>
      </c>
      <c r="O52" s="14" t="s">
        <v>464</v>
      </c>
      <c r="P52" s="14" t="s">
        <v>465</v>
      </c>
      <c r="Q52" s="14" t="s">
        <v>447</v>
      </c>
      <c r="R52" s="14" t="s">
        <v>448</v>
      </c>
      <c r="S52" s="14" t="s">
        <v>1229</v>
      </c>
      <c r="T52" s="14" t="s">
        <v>1230</v>
      </c>
      <c r="U52" s="14" t="s">
        <v>1231</v>
      </c>
      <c r="V52" s="14" t="s">
        <v>1232</v>
      </c>
      <c r="W52" s="14" t="s">
        <v>458</v>
      </c>
      <c r="X52" s="14" t="s">
        <v>449</v>
      </c>
      <c r="Y52" s="14" t="s">
        <v>450</v>
      </c>
      <c r="Z52" s="14" t="s">
        <v>451</v>
      </c>
      <c r="AA52" s="14" t="s">
        <v>1203</v>
      </c>
      <c r="AB52" s="14" t="s">
        <v>452</v>
      </c>
      <c r="AC52" s="141" t="str">
        <f t="shared" si="1"/>
        <v>{ "registerId" : 51, "actionId" : 5, "actionName" : "MEAT_COLLECTION", "typeOfAction" : "MEAT_MOTOR_NORMAL_OPEARATION_SPEED", "burner1Register" : 3323, "burner2Register" : 3823, "burner3Register" : 4323, "burner4Register" : 4823, "description" :  "NORMAL OPERATION MOTOR SPEED", "javaPreOperations" :  "WRITE, READ", "javaPostOperations" :  "WRITE, READ", "plcOperations" :  "READ", "operationType" : 1}</v>
      </c>
      <c r="BK52" s="141" t="s">
        <v>1052</v>
      </c>
      <c r="BL52" s="141" t="s">
        <v>1054</v>
      </c>
      <c r="BM52" s="141" t="s">
        <v>1055</v>
      </c>
      <c r="BN52" s="141" t="s">
        <v>1053</v>
      </c>
      <c r="BO52" s="141" t="str">
        <f t="shared" si="2"/>
        <v>MEAT_MOTOR_NORMAL_OPEARATION_SPEED("MEAT_MOTOR_NORMAL_OPEARATION_SPEED", 3323, 3823, 4323, 4823),</v>
      </c>
    </row>
    <row r="53" spans="1:67" s="141" customFormat="1">
      <c r="A53" s="12">
        <v>52</v>
      </c>
      <c r="B53" s="12">
        <v>5</v>
      </c>
      <c r="C53" s="12" t="s">
        <v>911</v>
      </c>
      <c r="D53" s="12" t="s">
        <v>1049</v>
      </c>
      <c r="E53" s="12">
        <v>3324</v>
      </c>
      <c r="F53" s="12">
        <f t="shared" si="3"/>
        <v>3824</v>
      </c>
      <c r="G53" s="12">
        <f t="shared" si="3"/>
        <v>4324</v>
      </c>
      <c r="H53" s="12">
        <f t="shared" si="3"/>
        <v>4824</v>
      </c>
      <c r="I53" s="12" t="s">
        <v>251</v>
      </c>
      <c r="J53" s="12" t="s">
        <v>364</v>
      </c>
      <c r="K53" s="12" t="s">
        <v>364</v>
      </c>
      <c r="L53" s="12" t="s">
        <v>196</v>
      </c>
      <c r="M53" s="242">
        <v>1</v>
      </c>
      <c r="O53" s="14" t="s">
        <v>464</v>
      </c>
      <c r="P53" s="14" t="s">
        <v>465</v>
      </c>
      <c r="Q53" s="14" t="s">
        <v>447</v>
      </c>
      <c r="R53" s="14" t="s">
        <v>448</v>
      </c>
      <c r="S53" s="14" t="s">
        <v>1229</v>
      </c>
      <c r="T53" s="14" t="s">
        <v>1230</v>
      </c>
      <c r="U53" s="14" t="s">
        <v>1231</v>
      </c>
      <c r="V53" s="14" t="s">
        <v>1232</v>
      </c>
      <c r="W53" s="14" t="s">
        <v>458</v>
      </c>
      <c r="X53" s="14" t="s">
        <v>449</v>
      </c>
      <c r="Y53" s="14" t="s">
        <v>450</v>
      </c>
      <c r="Z53" s="14" t="s">
        <v>451</v>
      </c>
      <c r="AA53" s="14" t="s">
        <v>1203</v>
      </c>
      <c r="AB53" s="14" t="s">
        <v>452</v>
      </c>
      <c r="AC53" s="141" t="str">
        <f t="shared" si="1"/>
        <v>{ "registerId" : 52, "actionId" : 5, "actionName" : "MEAT_COLLECTION", "typeOfAction" : "MEAT_MOTOR_INCHING_OPEARATION_SPEED", "burner1Register" : 3324, "burner2Register" : 3824, "burner3Register" : 4324, "burner4Register" : 4824, "description" :  "INCHING OPERATION MOTOR SPEED", "javaPreOperations" :  "WRITE, READ", "javaPostOperations" :  "WRITE, READ", "plcOperations" :  "READ", "operationType" : 1}</v>
      </c>
      <c r="BK53" s="141" t="s">
        <v>1052</v>
      </c>
      <c r="BL53" s="141" t="s">
        <v>1054</v>
      </c>
      <c r="BM53" s="141" t="s">
        <v>1055</v>
      </c>
      <c r="BN53" s="141" t="s">
        <v>1053</v>
      </c>
      <c r="BO53" s="141" t="str">
        <f t="shared" si="2"/>
        <v>MEAT_MOTOR_INCHING_OPEARATION_SPEED("MEAT_MOTOR_INCHING_OPEARATION_SPEED", 3324, 3824, 4324, 4824),</v>
      </c>
    </row>
    <row r="54" spans="1:67" s="141" customFormat="1">
      <c r="A54" s="12">
        <v>53</v>
      </c>
      <c r="B54" s="12">
        <v>5</v>
      </c>
      <c r="C54" s="12" t="s">
        <v>911</v>
      </c>
      <c r="D54" s="12" t="s">
        <v>1038</v>
      </c>
      <c r="E54" s="12">
        <v>3325</v>
      </c>
      <c r="F54" s="12">
        <f t="shared" si="3"/>
        <v>3825</v>
      </c>
      <c r="G54" s="12">
        <f t="shared" si="3"/>
        <v>4325</v>
      </c>
      <c r="H54" s="12">
        <f t="shared" si="3"/>
        <v>4825</v>
      </c>
      <c r="I54" s="12" t="s">
        <v>1061</v>
      </c>
      <c r="J54" s="12" t="s">
        <v>364</v>
      </c>
      <c r="K54" s="12" t="s">
        <v>364</v>
      </c>
      <c r="L54" s="12" t="s">
        <v>196</v>
      </c>
      <c r="M54" s="242">
        <v>1</v>
      </c>
      <c r="O54" s="14" t="s">
        <v>464</v>
      </c>
      <c r="P54" s="14" t="s">
        <v>465</v>
      </c>
      <c r="Q54" s="14" t="s">
        <v>447</v>
      </c>
      <c r="R54" s="14" t="s">
        <v>448</v>
      </c>
      <c r="S54" s="14" t="s">
        <v>1229</v>
      </c>
      <c r="T54" s="14" t="s">
        <v>1230</v>
      </c>
      <c r="U54" s="14" t="s">
        <v>1231</v>
      </c>
      <c r="V54" s="14" t="s">
        <v>1232</v>
      </c>
      <c r="W54" s="14" t="s">
        <v>458</v>
      </c>
      <c r="X54" s="14" t="s">
        <v>449</v>
      </c>
      <c r="Y54" s="14" t="s">
        <v>450</v>
      </c>
      <c r="Z54" s="14" t="s">
        <v>451</v>
      </c>
      <c r="AA54" s="14" t="s">
        <v>1203</v>
      </c>
      <c r="AB54" s="14" t="s">
        <v>452</v>
      </c>
      <c r="AC54" s="141" t="str">
        <f t="shared" si="1"/>
        <v>{ "registerId" : 53, "actionId" : 5, "actionName" : "MEAT_COLLECTION", "typeOfAction" : "MEAT_MOTOR_TIME_GAP_BETWEEN_NORMAL_AND_INCH_OPERATION", "burner1Register" : 3325, "burner2Register" : 3825, "burner3Register" : 4325, "burner4Register" : 4825, "description" :  "DELAY TIME IN MILLISEC/100", "javaPreOperations" :  "WRITE, READ", "javaPostOperations" :  "WRITE, READ", "plcOperations" :  "READ", "operationType" : 1}</v>
      </c>
      <c r="BK54" s="141" t="s">
        <v>1052</v>
      </c>
      <c r="BL54" s="141" t="s">
        <v>1054</v>
      </c>
      <c r="BM54" s="141" t="s">
        <v>1055</v>
      </c>
      <c r="BN54" s="141" t="s">
        <v>1053</v>
      </c>
      <c r="BO54" s="141" t="str">
        <f t="shared" si="2"/>
        <v>MEAT_MOTOR_TIME_GAP_BETWEEN_NORMAL_AND_INCH_OPERATION("MEAT_MOTOR_TIME_GAP_BETWEEN_NORMAL_AND_INCH_OPERATION", 3325, 3825, 4325, 4825),</v>
      </c>
    </row>
    <row r="55" spans="1:67" s="141" customFormat="1">
      <c r="A55" s="12">
        <v>54</v>
      </c>
      <c r="B55" s="12">
        <v>5</v>
      </c>
      <c r="C55" s="12" t="s">
        <v>911</v>
      </c>
      <c r="D55" s="12" t="s">
        <v>1041</v>
      </c>
      <c r="E55" s="12">
        <v>3326</v>
      </c>
      <c r="F55" s="12">
        <f t="shared" si="3"/>
        <v>3826</v>
      </c>
      <c r="G55" s="12">
        <f t="shared" si="3"/>
        <v>4326</v>
      </c>
      <c r="H55" s="12">
        <f t="shared" si="3"/>
        <v>4826</v>
      </c>
      <c r="I55" s="12" t="s">
        <v>1061</v>
      </c>
      <c r="J55" s="12" t="s">
        <v>364</v>
      </c>
      <c r="K55" s="12" t="s">
        <v>364</v>
      </c>
      <c r="L55" s="12" t="s">
        <v>196</v>
      </c>
      <c r="M55" s="242">
        <v>1</v>
      </c>
      <c r="O55" s="14" t="s">
        <v>464</v>
      </c>
      <c r="P55" s="14" t="s">
        <v>465</v>
      </c>
      <c r="Q55" s="14" t="s">
        <v>447</v>
      </c>
      <c r="R55" s="14" t="s">
        <v>448</v>
      </c>
      <c r="S55" s="14" t="s">
        <v>1229</v>
      </c>
      <c r="T55" s="14" t="s">
        <v>1230</v>
      </c>
      <c r="U55" s="14" t="s">
        <v>1231</v>
      </c>
      <c r="V55" s="14" t="s">
        <v>1232</v>
      </c>
      <c r="W55" s="14" t="s">
        <v>458</v>
      </c>
      <c r="X55" s="14" t="s">
        <v>449</v>
      </c>
      <c r="Y55" s="14" t="s">
        <v>450</v>
      </c>
      <c r="Z55" s="14" t="s">
        <v>451</v>
      </c>
      <c r="AA55" s="14" t="s">
        <v>1203</v>
      </c>
      <c r="AB55" s="14" t="s">
        <v>452</v>
      </c>
      <c r="AC55" s="141" t="str">
        <f t="shared" si="1"/>
        <v>{ "registerId" : 54, "actionId" : 5, "actionName" : "MEAT_COLLECTION", "typeOfAction" : "MEAT_MOTOR_TIME_GAP_BETWEEN_INCHING", "burner1Register" : 3326, "burner2Register" : 3826, "burner3Register" : 4326, "burner4Register" : 4826, "description" :  "DELAY TIME IN MILLISEC/100", "javaPreOperations" :  "WRITE, READ", "javaPostOperations" :  "WRITE, READ", "plcOperations" :  "READ", "operationType" : 1}</v>
      </c>
      <c r="BK55" s="141" t="s">
        <v>1052</v>
      </c>
      <c r="BL55" s="141" t="s">
        <v>1054</v>
      </c>
      <c r="BM55" s="141" t="s">
        <v>1055</v>
      </c>
      <c r="BN55" s="141" t="s">
        <v>1053</v>
      </c>
      <c r="BO55" s="141" t="str">
        <f t="shared" si="2"/>
        <v>MEAT_MOTOR_TIME_GAP_BETWEEN_INCHING("MEAT_MOTOR_TIME_GAP_BETWEEN_INCHING", 3326, 3826, 4326, 4826),</v>
      </c>
    </row>
    <row r="56" spans="1:67" s="141" customFormat="1">
      <c r="A56" s="12">
        <v>55</v>
      </c>
      <c r="B56" s="12">
        <v>5</v>
      </c>
      <c r="C56" s="12" t="s">
        <v>911</v>
      </c>
      <c r="D56" s="12" t="s">
        <v>1044</v>
      </c>
      <c r="E56" s="12">
        <v>3327</v>
      </c>
      <c r="F56" s="12">
        <f t="shared" si="3"/>
        <v>3827</v>
      </c>
      <c r="G56" s="12">
        <f t="shared" si="3"/>
        <v>4327</v>
      </c>
      <c r="H56" s="12">
        <f t="shared" si="3"/>
        <v>4827</v>
      </c>
      <c r="I56" s="12" t="s">
        <v>1061</v>
      </c>
      <c r="J56" s="12" t="s">
        <v>364</v>
      </c>
      <c r="K56" s="12" t="s">
        <v>364</v>
      </c>
      <c r="L56" s="12" t="s">
        <v>196</v>
      </c>
      <c r="M56" s="242">
        <v>1</v>
      </c>
      <c r="O56" s="14" t="s">
        <v>464</v>
      </c>
      <c r="P56" s="14" t="s">
        <v>465</v>
      </c>
      <c r="Q56" s="14" t="s">
        <v>447</v>
      </c>
      <c r="R56" s="14" t="s">
        <v>448</v>
      </c>
      <c r="S56" s="14" t="s">
        <v>1229</v>
      </c>
      <c r="T56" s="14" t="s">
        <v>1230</v>
      </c>
      <c r="U56" s="14" t="s">
        <v>1231</v>
      </c>
      <c r="V56" s="14" t="s">
        <v>1232</v>
      </c>
      <c r="W56" s="14" t="s">
        <v>458</v>
      </c>
      <c r="X56" s="14" t="s">
        <v>449</v>
      </c>
      <c r="Y56" s="14" t="s">
        <v>450</v>
      </c>
      <c r="Z56" s="14" t="s">
        <v>451</v>
      </c>
      <c r="AA56" s="14" t="s">
        <v>1203</v>
      </c>
      <c r="AB56" s="14" t="s">
        <v>452</v>
      </c>
      <c r="AC56" s="141" t="str">
        <f t="shared" si="1"/>
        <v>{ "registerId" : 55, "actionId" : 5, "actionName" : "MEAT_COLLECTION", "typeOfAction" : "MEAT_MOTOR_INCHING_TIME", "burner1Register" : 3327, "burner2Register" : 3827, "burner3Register" : 4327, "burner4Register" : 4827, "description" :  "DELAY TIME IN MILLISEC/100", "javaPreOperations" :  "WRITE, READ", "javaPostOperations" :  "WRITE, READ", "plcOperations" :  "READ", "operationType" : 1}</v>
      </c>
      <c r="BK56" s="141" t="s">
        <v>1052</v>
      </c>
      <c r="BL56" s="141" t="s">
        <v>1054</v>
      </c>
      <c r="BM56" s="141" t="s">
        <v>1055</v>
      </c>
      <c r="BN56" s="141" t="s">
        <v>1053</v>
      </c>
      <c r="BO56" s="141" t="str">
        <f t="shared" si="2"/>
        <v>MEAT_MOTOR_INCHING_TIME("MEAT_MOTOR_INCHING_TIME", 3327, 3827, 4327, 4827),</v>
      </c>
    </row>
    <row r="57" spans="1:67">
      <c r="A57" s="13">
        <v>56</v>
      </c>
      <c r="B57" s="13">
        <v>6</v>
      </c>
      <c r="C57" s="13" t="s">
        <v>912</v>
      </c>
      <c r="D57" s="13" t="s">
        <v>955</v>
      </c>
      <c r="E57" s="13">
        <v>3051</v>
      </c>
      <c r="F57" s="13">
        <f t="shared" si="3"/>
        <v>3551</v>
      </c>
      <c r="G57" s="13">
        <f t="shared" si="3"/>
        <v>4051</v>
      </c>
      <c r="H57" s="13">
        <f t="shared" si="3"/>
        <v>4551</v>
      </c>
      <c r="I57" s="13">
        <v>6</v>
      </c>
      <c r="J57" s="13" t="s">
        <v>364</v>
      </c>
      <c r="K57" s="13" t="s">
        <v>364</v>
      </c>
      <c r="L57" s="13" t="s">
        <v>196</v>
      </c>
      <c r="M57" s="243">
        <v>1</v>
      </c>
      <c r="O57" s="14" t="s">
        <v>464</v>
      </c>
      <c r="P57" s="14" t="s">
        <v>465</v>
      </c>
      <c r="Q57" s="14" t="s">
        <v>447</v>
      </c>
      <c r="R57" s="14" t="s">
        <v>448</v>
      </c>
      <c r="S57" s="14" t="s">
        <v>1229</v>
      </c>
      <c r="T57" s="14" t="s">
        <v>1230</v>
      </c>
      <c r="U57" s="14" t="s">
        <v>1231</v>
      </c>
      <c r="V57" s="14" t="s">
        <v>1232</v>
      </c>
      <c r="W57" s="14" t="s">
        <v>458</v>
      </c>
      <c r="X57" s="14" t="s">
        <v>449</v>
      </c>
      <c r="Y57" s="14" t="s">
        <v>450</v>
      </c>
      <c r="Z57" s="14" t="s">
        <v>451</v>
      </c>
      <c r="AA57" s="14" t="s">
        <v>1203</v>
      </c>
      <c r="AB57" s="14" t="s">
        <v>452</v>
      </c>
      <c r="AC57" s="141" t="str">
        <f t="shared" si="1"/>
        <v>{ "registerId" : 56, "actionId" : 6, "actionName" : "VEGG_PICKUP", "typeOfAction" : "VEGG_PICKUP_WRITE", "burner1Register" : 3051, "burner2Register" : 3551, "burner3Register" : 4051, "burner4Register" : 4551, "description" :  "6", "javaPreOperations" :  "WRITE, READ", "javaPostOperations" :  "WRITE, READ", "plcOperations" :  "READ", "operationType" : 1}</v>
      </c>
      <c r="BK57" s="141" t="s">
        <v>1052</v>
      </c>
      <c r="BL57" s="141" t="s">
        <v>1054</v>
      </c>
      <c r="BM57" s="141" t="s">
        <v>1055</v>
      </c>
      <c r="BN57" s="141" t="s">
        <v>1053</v>
      </c>
      <c r="BO57" s="141" t="str">
        <f t="shared" si="2"/>
        <v>VEGG_PICKUP_WRITE("VEGG_PICKUP_WRITE", 3051, 3551, 4051, 4551),</v>
      </c>
    </row>
    <row r="58" spans="1:67">
      <c r="A58" s="13">
        <v>57</v>
      </c>
      <c r="B58" s="13">
        <v>6</v>
      </c>
      <c r="C58" s="13" t="s">
        <v>912</v>
      </c>
      <c r="D58" s="13" t="s">
        <v>1069</v>
      </c>
      <c r="E58" s="13">
        <v>3052</v>
      </c>
      <c r="F58" s="13">
        <f t="shared" si="3"/>
        <v>3552</v>
      </c>
      <c r="G58" s="13">
        <f t="shared" si="3"/>
        <v>4052</v>
      </c>
      <c r="H58" s="13">
        <f t="shared" si="3"/>
        <v>4552</v>
      </c>
      <c r="I58" s="13" t="s">
        <v>213</v>
      </c>
      <c r="J58" s="13" t="s">
        <v>364</v>
      </c>
      <c r="K58" s="13" t="s">
        <v>364</v>
      </c>
      <c r="L58" s="13" t="s">
        <v>196</v>
      </c>
      <c r="M58" s="243">
        <v>1</v>
      </c>
      <c r="O58" s="14" t="s">
        <v>464</v>
      </c>
      <c r="P58" s="14" t="s">
        <v>465</v>
      </c>
      <c r="Q58" s="14" t="s">
        <v>447</v>
      </c>
      <c r="R58" s="14" t="s">
        <v>448</v>
      </c>
      <c r="S58" s="14" t="s">
        <v>1229</v>
      </c>
      <c r="T58" s="14" t="s">
        <v>1230</v>
      </c>
      <c r="U58" s="14" t="s">
        <v>1231</v>
      </c>
      <c r="V58" s="14" t="s">
        <v>1232</v>
      </c>
      <c r="W58" s="14" t="s">
        <v>458</v>
      </c>
      <c r="X58" s="14" t="s">
        <v>449</v>
      </c>
      <c r="Y58" s="14" t="s">
        <v>450</v>
      </c>
      <c r="Z58" s="14" t="s">
        <v>451</v>
      </c>
      <c r="AA58" s="14" t="s">
        <v>1203</v>
      </c>
      <c r="AB58" s="14" t="s">
        <v>452</v>
      </c>
      <c r="AC58" s="141" t="str">
        <f t="shared" si="1"/>
        <v>{ "registerId" : 57, "actionId" : 6, "actionName" : "VEGG_PICKUP", "typeOfAction" : "VEGG_PICKUP_LOCATION_WRITE", "burner1Register" : 3052, "burner2Register" : 3552, "burner3Register" : 4052, "burner4Register" : 4552, "description" :  "1 OR 2", "javaPreOperations" :  "WRITE, READ", "javaPostOperations" :  "WRITE, READ", "plcOperations" :  "READ", "operationType" : 1}</v>
      </c>
      <c r="BK58" s="141" t="s">
        <v>1052</v>
      </c>
      <c r="BL58" s="141" t="s">
        <v>1054</v>
      </c>
      <c r="BM58" s="141" t="s">
        <v>1055</v>
      </c>
      <c r="BN58" s="141" t="s">
        <v>1053</v>
      </c>
      <c r="BO58" s="141" t="str">
        <f t="shared" si="2"/>
        <v>VEGG_PICKUP_LOCATION_WRITE("VEGG_PICKUP_LOCATION_WRITE", 3052, 3552, 4052, 4552),</v>
      </c>
    </row>
    <row r="59" spans="1:67">
      <c r="A59" s="13">
        <v>58</v>
      </c>
      <c r="B59" s="13">
        <v>6</v>
      </c>
      <c r="C59" s="13" t="s">
        <v>912</v>
      </c>
      <c r="D59" s="13" t="s">
        <v>956</v>
      </c>
      <c r="E59" s="13">
        <v>3055</v>
      </c>
      <c r="F59" s="13">
        <f t="shared" si="3"/>
        <v>3555</v>
      </c>
      <c r="G59" s="13">
        <f t="shared" si="3"/>
        <v>4055</v>
      </c>
      <c r="H59" s="13">
        <f t="shared" si="3"/>
        <v>4555</v>
      </c>
      <c r="I59" s="13">
        <v>6</v>
      </c>
      <c r="J59" s="13"/>
      <c r="K59" s="13" t="s">
        <v>365</v>
      </c>
      <c r="L59" s="13" t="s">
        <v>195</v>
      </c>
      <c r="M59" s="243">
        <v>2</v>
      </c>
      <c r="O59" s="14" t="s">
        <v>464</v>
      </c>
      <c r="P59" s="14" t="s">
        <v>465</v>
      </c>
      <c r="Q59" s="14" t="s">
        <v>447</v>
      </c>
      <c r="R59" s="14" t="s">
        <v>448</v>
      </c>
      <c r="S59" s="14" t="s">
        <v>1229</v>
      </c>
      <c r="T59" s="14" t="s">
        <v>1230</v>
      </c>
      <c r="U59" s="14" t="s">
        <v>1231</v>
      </c>
      <c r="V59" s="14" t="s">
        <v>1232</v>
      </c>
      <c r="W59" s="14" t="s">
        <v>458</v>
      </c>
      <c r="X59" s="14" t="s">
        <v>449</v>
      </c>
      <c r="Y59" s="14" t="s">
        <v>450</v>
      </c>
      <c r="Z59" s="14" t="s">
        <v>451</v>
      </c>
      <c r="AA59" s="14" t="s">
        <v>1203</v>
      </c>
      <c r="AB59" s="14" t="s">
        <v>452</v>
      </c>
      <c r="AC59" s="141" t="str">
        <f t="shared" si="1"/>
        <v>{ "registerId" : 58, "actionId" : 6, "actionName" : "VEGG_PICKUP", "typeOfAction" : "VEGG_PICKUP_READ", "burner1Register" : 3055, "burner2Register" : 3555, "burner3Register" : 4055, "burner4Register" : 4555, "description" :  "6", "javaPreOperations" :  "", "javaPostOperations" :  "READ, WRITE, READ", "plcOperations" :  "WRITE", "operationType" : 2}</v>
      </c>
      <c r="BK59" s="141" t="s">
        <v>1052</v>
      </c>
      <c r="BL59" s="141" t="s">
        <v>1054</v>
      </c>
      <c r="BM59" s="141" t="s">
        <v>1055</v>
      </c>
      <c r="BN59" s="141" t="s">
        <v>1053</v>
      </c>
      <c r="BO59" s="141" t="str">
        <f t="shared" si="2"/>
        <v>VEGG_PICKUP_READ("VEGG_PICKUP_READ", 3055, 3555, 4055, 4555),</v>
      </c>
    </row>
    <row r="60" spans="1:67">
      <c r="A60" s="13">
        <v>59</v>
      </c>
      <c r="B60" s="13">
        <v>6</v>
      </c>
      <c r="C60" s="13" t="s">
        <v>912</v>
      </c>
      <c r="D60" s="13" t="s">
        <v>1070</v>
      </c>
      <c r="E60" s="13">
        <v>3056</v>
      </c>
      <c r="F60" s="13">
        <f t="shared" si="3"/>
        <v>3556</v>
      </c>
      <c r="G60" s="13">
        <f t="shared" si="3"/>
        <v>4056</v>
      </c>
      <c r="H60" s="13">
        <f t="shared" si="3"/>
        <v>4556</v>
      </c>
      <c r="I60" s="13" t="s">
        <v>213</v>
      </c>
      <c r="J60" s="13"/>
      <c r="K60" s="13" t="s">
        <v>365</v>
      </c>
      <c r="L60" s="13" t="s">
        <v>195</v>
      </c>
      <c r="M60" s="243">
        <v>2</v>
      </c>
      <c r="O60" s="14" t="s">
        <v>464</v>
      </c>
      <c r="P60" s="14" t="s">
        <v>465</v>
      </c>
      <c r="Q60" s="14" t="s">
        <v>447</v>
      </c>
      <c r="R60" s="14" t="s">
        <v>448</v>
      </c>
      <c r="S60" s="14" t="s">
        <v>1229</v>
      </c>
      <c r="T60" s="14" t="s">
        <v>1230</v>
      </c>
      <c r="U60" s="14" t="s">
        <v>1231</v>
      </c>
      <c r="V60" s="14" t="s">
        <v>1232</v>
      </c>
      <c r="W60" s="14" t="s">
        <v>458</v>
      </c>
      <c r="X60" s="14" t="s">
        <v>449</v>
      </c>
      <c r="Y60" s="14" t="s">
        <v>450</v>
      </c>
      <c r="Z60" s="14" t="s">
        <v>451</v>
      </c>
      <c r="AA60" s="14" t="s">
        <v>1203</v>
      </c>
      <c r="AB60" s="14" t="s">
        <v>452</v>
      </c>
      <c r="AC60" s="141" t="str">
        <f t="shared" si="1"/>
        <v>{ "registerId" : 59, "actionId" : 6, "actionName" : "VEGG_PICKUP", "typeOfAction" : "VEGG_PICKUP_LOCATION_READ", "burner1Register" : 3056, "burner2Register" : 3556, "burner3Register" : 4056, "burner4Register" : 4556, "description" :  "1 OR 2", "javaPreOperations" :  "", "javaPostOperations" :  "READ, WRITE, READ", "plcOperations" :  "WRITE", "operationType" : 2}</v>
      </c>
      <c r="BK60" s="141" t="s">
        <v>1052</v>
      </c>
      <c r="BL60" s="141" t="s">
        <v>1054</v>
      </c>
      <c r="BM60" s="141" t="s">
        <v>1055</v>
      </c>
      <c r="BN60" s="141" t="s">
        <v>1053</v>
      </c>
      <c r="BO60" s="141" t="str">
        <f t="shared" si="2"/>
        <v>VEGG_PICKUP_LOCATION_READ("VEGG_PICKUP_LOCATION_READ", 3056, 3556, 4056, 4556),</v>
      </c>
    </row>
    <row r="61" spans="1:67">
      <c r="A61" s="13">
        <v>60</v>
      </c>
      <c r="B61" s="13">
        <v>6</v>
      </c>
      <c r="C61" s="13" t="s">
        <v>912</v>
      </c>
      <c r="D61" s="13" t="s">
        <v>957</v>
      </c>
      <c r="E61" s="13">
        <v>3057</v>
      </c>
      <c r="F61" s="13">
        <f t="shared" si="3"/>
        <v>3557</v>
      </c>
      <c r="G61" s="13">
        <f t="shared" si="3"/>
        <v>4057</v>
      </c>
      <c r="H61" s="13">
        <f t="shared" si="3"/>
        <v>4557</v>
      </c>
      <c r="I61" s="13" t="s">
        <v>1058</v>
      </c>
      <c r="J61" s="13"/>
      <c r="K61" s="13" t="s">
        <v>365</v>
      </c>
      <c r="L61" s="13" t="s">
        <v>195</v>
      </c>
      <c r="M61" s="243">
        <v>2</v>
      </c>
      <c r="O61" s="14" t="s">
        <v>464</v>
      </c>
      <c r="P61" s="14" t="s">
        <v>465</v>
      </c>
      <c r="Q61" s="14" t="s">
        <v>447</v>
      </c>
      <c r="R61" s="14" t="s">
        <v>448</v>
      </c>
      <c r="S61" s="14" t="s">
        <v>1229</v>
      </c>
      <c r="T61" s="14" t="s">
        <v>1230</v>
      </c>
      <c r="U61" s="14" t="s">
        <v>1231</v>
      </c>
      <c r="V61" s="14" t="s">
        <v>1232</v>
      </c>
      <c r="W61" s="14" t="s">
        <v>458</v>
      </c>
      <c r="X61" s="14" t="s">
        <v>449</v>
      </c>
      <c r="Y61" s="14" t="s">
        <v>450</v>
      </c>
      <c r="Z61" s="14" t="s">
        <v>451</v>
      </c>
      <c r="AA61" s="14" t="s">
        <v>1203</v>
      </c>
      <c r="AB61" s="14" t="s">
        <v>452</v>
      </c>
      <c r="AC61" s="141" t="str">
        <f t="shared" si="1"/>
        <v>{ "registerId" : 60, "actionId" : 6, "actionName" : "VEGG_PICKUP", "typeOfAction" : "VEGG_PICKUP_OPERATION_RUN_TIME", "burner1Register" : 3057, "burner2Register" : 3557, "burner3Register" : 4057, "burner4Register" : 4557, "description" :  "TIME IN SEC", "javaPreOperations" :  "", "javaPostOperations" :  "READ, WRITE, READ", "plcOperations" :  "WRITE", "operationType" : 2}</v>
      </c>
      <c r="BK61" s="141" t="s">
        <v>1052</v>
      </c>
      <c r="BL61" s="141" t="s">
        <v>1054</v>
      </c>
      <c r="BM61" s="141" t="s">
        <v>1055</v>
      </c>
      <c r="BN61" s="141" t="s">
        <v>1053</v>
      </c>
      <c r="BO61" s="141" t="str">
        <f t="shared" si="2"/>
        <v>VEGG_PICKUP_OPERATION_RUN_TIME("VEGG_PICKUP_OPERATION_RUN_TIME", 3057, 3557, 4057, 4557),</v>
      </c>
    </row>
    <row r="62" spans="1:67">
      <c r="A62" s="12">
        <v>61</v>
      </c>
      <c r="B62" s="12">
        <v>7</v>
      </c>
      <c r="C62" s="12" t="s">
        <v>913</v>
      </c>
      <c r="D62" s="12" t="s">
        <v>958</v>
      </c>
      <c r="E62" s="12">
        <v>3061</v>
      </c>
      <c r="F62" s="12">
        <f t="shared" si="3"/>
        <v>3561</v>
      </c>
      <c r="G62" s="12">
        <f t="shared" si="3"/>
        <v>4061</v>
      </c>
      <c r="H62" s="12">
        <f t="shared" si="3"/>
        <v>4561</v>
      </c>
      <c r="I62" s="12">
        <v>7</v>
      </c>
      <c r="J62" s="12" t="s">
        <v>364</v>
      </c>
      <c r="K62" s="12" t="s">
        <v>364</v>
      </c>
      <c r="L62" s="12" t="s">
        <v>196</v>
      </c>
      <c r="M62" s="242">
        <v>1</v>
      </c>
      <c r="O62" s="14" t="s">
        <v>464</v>
      </c>
      <c r="P62" s="14" t="s">
        <v>465</v>
      </c>
      <c r="Q62" s="14" t="s">
        <v>447</v>
      </c>
      <c r="R62" s="14" t="s">
        <v>448</v>
      </c>
      <c r="S62" s="14" t="s">
        <v>1229</v>
      </c>
      <c r="T62" s="14" t="s">
        <v>1230</v>
      </c>
      <c r="U62" s="14" t="s">
        <v>1231</v>
      </c>
      <c r="V62" s="14" t="s">
        <v>1232</v>
      </c>
      <c r="W62" s="14" t="s">
        <v>458</v>
      </c>
      <c r="X62" s="14" t="s">
        <v>449</v>
      </c>
      <c r="Y62" s="14" t="s">
        <v>450</v>
      </c>
      <c r="Z62" s="14" t="s">
        <v>451</v>
      </c>
      <c r="AA62" s="14" t="s">
        <v>1203</v>
      </c>
      <c r="AB62" s="14" t="s">
        <v>452</v>
      </c>
      <c r="AC62" s="141" t="str">
        <f t="shared" si="1"/>
        <v>{ "registerId" : 61, "actionId" : 7, "actionName" : "SPICE_PICKUP", "typeOfAction" : "SPICE_PICKUP_WRITE", "burner1Register" : 3061, "burner2Register" : 3561, "burner3Register" : 4061, "burner4Register" : 4561, "description" :  "7", "javaPreOperations" :  "WRITE, READ", "javaPostOperations" :  "WRITE, READ", "plcOperations" :  "READ", "operationType" : 1}</v>
      </c>
      <c r="BK62" s="141" t="s">
        <v>1052</v>
      </c>
      <c r="BL62" s="141" t="s">
        <v>1054</v>
      </c>
      <c r="BM62" s="141" t="s">
        <v>1055</v>
      </c>
      <c r="BN62" s="141" t="s">
        <v>1053</v>
      </c>
      <c r="BO62" s="141" t="str">
        <f t="shared" si="2"/>
        <v>SPICE_PICKUP_WRITE("SPICE_PICKUP_WRITE", 3061, 3561, 4061, 4561),</v>
      </c>
    </row>
    <row r="63" spans="1:67">
      <c r="A63" s="12">
        <v>62</v>
      </c>
      <c r="B63" s="12">
        <v>7</v>
      </c>
      <c r="C63" s="12" t="s">
        <v>913</v>
      </c>
      <c r="D63" s="12" t="s">
        <v>1074</v>
      </c>
      <c r="E63" s="12">
        <v>3062</v>
      </c>
      <c r="F63" s="12">
        <f t="shared" ref="F63:H84" si="4">E63+500</f>
        <v>3562</v>
      </c>
      <c r="G63" s="12">
        <f t="shared" si="4"/>
        <v>4062</v>
      </c>
      <c r="H63" s="12">
        <f t="shared" si="4"/>
        <v>4562</v>
      </c>
      <c r="I63" s="12" t="s">
        <v>213</v>
      </c>
      <c r="J63" s="12" t="s">
        <v>364</v>
      </c>
      <c r="K63" s="12" t="s">
        <v>364</v>
      </c>
      <c r="L63" s="12" t="s">
        <v>196</v>
      </c>
      <c r="M63" s="242">
        <v>1</v>
      </c>
      <c r="O63" s="14" t="s">
        <v>464</v>
      </c>
      <c r="P63" s="14" t="s">
        <v>465</v>
      </c>
      <c r="Q63" s="14" t="s">
        <v>447</v>
      </c>
      <c r="R63" s="14" t="s">
        <v>448</v>
      </c>
      <c r="S63" s="14" t="s">
        <v>1229</v>
      </c>
      <c r="T63" s="14" t="s">
        <v>1230</v>
      </c>
      <c r="U63" s="14" t="s">
        <v>1231</v>
      </c>
      <c r="V63" s="14" t="s">
        <v>1232</v>
      </c>
      <c r="W63" s="14" t="s">
        <v>458</v>
      </c>
      <c r="X63" s="14" t="s">
        <v>449</v>
      </c>
      <c r="Y63" s="14" t="s">
        <v>450</v>
      </c>
      <c r="Z63" s="14" t="s">
        <v>451</v>
      </c>
      <c r="AA63" s="14" t="s">
        <v>1203</v>
      </c>
      <c r="AB63" s="14" t="s">
        <v>452</v>
      </c>
      <c r="AC63" s="141" t="str">
        <f t="shared" si="1"/>
        <v>{ "registerId" : 62, "actionId" : 7, "actionName" : "SPICE_PICKUP", "typeOfAction" : "SPICE_PICKUP_LOCATION_WRITE", "burner1Register" : 3062, "burner2Register" : 3562, "burner3Register" : 4062, "burner4Register" : 4562, "description" :  "1 OR 2", "javaPreOperations" :  "WRITE, READ", "javaPostOperations" :  "WRITE, READ", "plcOperations" :  "READ", "operationType" : 1}</v>
      </c>
      <c r="BK63" s="141" t="s">
        <v>1052</v>
      </c>
      <c r="BL63" s="141" t="s">
        <v>1054</v>
      </c>
      <c r="BM63" s="141" t="s">
        <v>1055</v>
      </c>
      <c r="BN63" s="141" t="s">
        <v>1053</v>
      </c>
      <c r="BO63" s="141" t="str">
        <f t="shared" si="2"/>
        <v>SPICE_PICKUP_LOCATION_WRITE("SPICE_PICKUP_LOCATION_WRITE", 3062, 3562, 4062, 4562),</v>
      </c>
    </row>
    <row r="64" spans="1:67">
      <c r="A64" s="12">
        <v>63</v>
      </c>
      <c r="B64" s="12">
        <v>7</v>
      </c>
      <c r="C64" s="12" t="s">
        <v>913</v>
      </c>
      <c r="D64" s="12" t="s">
        <v>959</v>
      </c>
      <c r="E64" s="12">
        <v>3065</v>
      </c>
      <c r="F64" s="12">
        <f t="shared" si="4"/>
        <v>3565</v>
      </c>
      <c r="G64" s="12">
        <f t="shared" si="4"/>
        <v>4065</v>
      </c>
      <c r="H64" s="12">
        <f t="shared" si="4"/>
        <v>4565</v>
      </c>
      <c r="I64" s="12">
        <v>7</v>
      </c>
      <c r="J64" s="12"/>
      <c r="K64" s="12" t="s">
        <v>365</v>
      </c>
      <c r="L64" s="12" t="s">
        <v>195</v>
      </c>
      <c r="M64" s="242">
        <v>2</v>
      </c>
      <c r="O64" s="14" t="s">
        <v>464</v>
      </c>
      <c r="P64" s="14" t="s">
        <v>465</v>
      </c>
      <c r="Q64" s="14" t="s">
        <v>447</v>
      </c>
      <c r="R64" s="14" t="s">
        <v>448</v>
      </c>
      <c r="S64" s="14" t="s">
        <v>1229</v>
      </c>
      <c r="T64" s="14" t="s">
        <v>1230</v>
      </c>
      <c r="U64" s="14" t="s">
        <v>1231</v>
      </c>
      <c r="V64" s="14" t="s">
        <v>1232</v>
      </c>
      <c r="W64" s="14" t="s">
        <v>458</v>
      </c>
      <c r="X64" s="14" t="s">
        <v>449</v>
      </c>
      <c r="Y64" s="14" t="s">
        <v>450</v>
      </c>
      <c r="Z64" s="14" t="s">
        <v>451</v>
      </c>
      <c r="AA64" s="14" t="s">
        <v>1203</v>
      </c>
      <c r="AB64" s="14" t="s">
        <v>452</v>
      </c>
      <c r="AC64" s="141" t="str">
        <f t="shared" si="1"/>
        <v>{ "registerId" : 63, "actionId" : 7, "actionName" : "SPICE_PICKUP", "typeOfAction" : "SPICE_PICKUP_READ", "burner1Register" : 3065, "burner2Register" : 3565, "burner3Register" : 4065, "burner4Register" : 4565, "description" :  "7", "javaPreOperations" :  "", "javaPostOperations" :  "READ, WRITE, READ", "plcOperations" :  "WRITE", "operationType" : 2}</v>
      </c>
      <c r="BK64" s="141" t="s">
        <v>1052</v>
      </c>
      <c r="BL64" s="141" t="s">
        <v>1054</v>
      </c>
      <c r="BM64" s="141" t="s">
        <v>1055</v>
      </c>
      <c r="BN64" s="141" t="s">
        <v>1053</v>
      </c>
      <c r="BO64" s="141" t="str">
        <f t="shared" si="2"/>
        <v>SPICE_PICKUP_READ("SPICE_PICKUP_READ", 3065, 3565, 4065, 4565),</v>
      </c>
    </row>
    <row r="65" spans="1:67">
      <c r="A65" s="12">
        <v>64</v>
      </c>
      <c r="B65" s="12">
        <v>7</v>
      </c>
      <c r="C65" s="12" t="s">
        <v>913</v>
      </c>
      <c r="D65" s="12" t="s">
        <v>1075</v>
      </c>
      <c r="E65" s="12">
        <v>3066</v>
      </c>
      <c r="F65" s="12">
        <f t="shared" si="4"/>
        <v>3566</v>
      </c>
      <c r="G65" s="12">
        <f t="shared" si="4"/>
        <v>4066</v>
      </c>
      <c r="H65" s="12">
        <f t="shared" si="4"/>
        <v>4566</v>
      </c>
      <c r="I65" s="12" t="s">
        <v>213</v>
      </c>
      <c r="J65" s="12"/>
      <c r="K65" s="12" t="s">
        <v>365</v>
      </c>
      <c r="L65" s="12" t="s">
        <v>195</v>
      </c>
      <c r="M65" s="242">
        <v>2</v>
      </c>
      <c r="O65" s="14" t="s">
        <v>464</v>
      </c>
      <c r="P65" s="14" t="s">
        <v>465</v>
      </c>
      <c r="Q65" s="14" t="s">
        <v>447</v>
      </c>
      <c r="R65" s="14" t="s">
        <v>448</v>
      </c>
      <c r="S65" s="14" t="s">
        <v>1229</v>
      </c>
      <c r="T65" s="14" t="s">
        <v>1230</v>
      </c>
      <c r="U65" s="14" t="s">
        <v>1231</v>
      </c>
      <c r="V65" s="14" t="s">
        <v>1232</v>
      </c>
      <c r="W65" s="14" t="s">
        <v>458</v>
      </c>
      <c r="X65" s="14" t="s">
        <v>449</v>
      </c>
      <c r="Y65" s="14" t="s">
        <v>450</v>
      </c>
      <c r="Z65" s="14" t="s">
        <v>451</v>
      </c>
      <c r="AA65" s="14" t="s">
        <v>1203</v>
      </c>
      <c r="AB65" s="14" t="s">
        <v>452</v>
      </c>
      <c r="AC65" s="141" t="str">
        <f t="shared" si="1"/>
        <v>{ "registerId" : 64, "actionId" : 7, "actionName" : "SPICE_PICKUP", "typeOfAction" : "SPICE_PICKUP_LOCATION_READ", "burner1Register" : 3066, "burner2Register" : 3566, "burner3Register" : 4066, "burner4Register" : 4566, "description" :  "1 OR 2", "javaPreOperations" :  "", "javaPostOperations" :  "READ, WRITE, READ", "plcOperations" :  "WRITE", "operationType" : 2}</v>
      </c>
      <c r="BK65" s="141" t="s">
        <v>1052</v>
      </c>
      <c r="BL65" s="141" t="s">
        <v>1054</v>
      </c>
      <c r="BM65" s="141" t="s">
        <v>1055</v>
      </c>
      <c r="BN65" s="141" t="s">
        <v>1053</v>
      </c>
      <c r="BO65" s="141" t="str">
        <f t="shared" si="2"/>
        <v>SPICE_PICKUP_LOCATION_READ("SPICE_PICKUP_LOCATION_READ", 3066, 3566, 4066, 4566),</v>
      </c>
    </row>
    <row r="66" spans="1:67">
      <c r="A66" s="12">
        <v>65</v>
      </c>
      <c r="B66" s="12">
        <v>7</v>
      </c>
      <c r="C66" s="12" t="s">
        <v>913</v>
      </c>
      <c r="D66" s="12" t="s">
        <v>960</v>
      </c>
      <c r="E66" s="12">
        <v>3067</v>
      </c>
      <c r="F66" s="12">
        <f t="shared" si="4"/>
        <v>3567</v>
      </c>
      <c r="G66" s="12">
        <f t="shared" si="4"/>
        <v>4067</v>
      </c>
      <c r="H66" s="12">
        <f t="shared" si="4"/>
        <v>4567</v>
      </c>
      <c r="I66" s="12" t="s">
        <v>1058</v>
      </c>
      <c r="J66" s="12"/>
      <c r="K66" s="12" t="s">
        <v>365</v>
      </c>
      <c r="L66" s="12" t="s">
        <v>195</v>
      </c>
      <c r="M66" s="242">
        <v>2</v>
      </c>
      <c r="O66" s="14" t="s">
        <v>464</v>
      </c>
      <c r="P66" s="14" t="s">
        <v>465</v>
      </c>
      <c r="Q66" s="14" t="s">
        <v>447</v>
      </c>
      <c r="R66" s="14" t="s">
        <v>448</v>
      </c>
      <c r="S66" s="14" t="s">
        <v>1229</v>
      </c>
      <c r="T66" s="14" t="s">
        <v>1230</v>
      </c>
      <c r="U66" s="14" t="s">
        <v>1231</v>
      </c>
      <c r="V66" s="14" t="s">
        <v>1232</v>
      </c>
      <c r="W66" s="14" t="s">
        <v>458</v>
      </c>
      <c r="X66" s="14" t="s">
        <v>449</v>
      </c>
      <c r="Y66" s="14" t="s">
        <v>450</v>
      </c>
      <c r="Z66" s="14" t="s">
        <v>451</v>
      </c>
      <c r="AA66" s="14" t="s">
        <v>1203</v>
      </c>
      <c r="AB66" s="14" t="s">
        <v>452</v>
      </c>
      <c r="AC66" s="141" t="str">
        <f t="shared" si="1"/>
        <v>{ "registerId" : 65, "actionId" : 7, "actionName" : "SPICE_PICKUP", "typeOfAction" : "SPICE_PICKUP_OPERATION_RUN_TIME", "burner1Register" : 3067, "burner2Register" : 3567, "burner3Register" : 4067, "burner4Register" : 4567, "description" :  "TIME IN SEC", "javaPreOperations" :  "", "javaPostOperations" :  "READ, WRITE, READ", "plcOperations" :  "WRITE", "operationType" : 2}</v>
      </c>
      <c r="BK66" s="141" t="s">
        <v>1052</v>
      </c>
      <c r="BL66" s="141" t="s">
        <v>1054</v>
      </c>
      <c r="BM66" s="141" t="s">
        <v>1055</v>
      </c>
      <c r="BN66" s="141" t="s">
        <v>1053</v>
      </c>
      <c r="BO66" s="141" t="str">
        <f t="shared" si="2"/>
        <v>SPICE_PICKUP_OPERATION_RUN_TIME("SPICE_PICKUP_OPERATION_RUN_TIME", 3067, 3567, 4067, 4567),</v>
      </c>
    </row>
    <row r="67" spans="1:67">
      <c r="A67" s="13">
        <v>66</v>
      </c>
      <c r="B67" s="13">
        <v>8</v>
      </c>
      <c r="C67" s="13" t="s">
        <v>914</v>
      </c>
      <c r="D67" s="13" t="s">
        <v>961</v>
      </c>
      <c r="E67" s="13">
        <v>3071</v>
      </c>
      <c r="F67" s="13">
        <f t="shared" si="4"/>
        <v>3571</v>
      </c>
      <c r="G67" s="13">
        <f t="shared" si="4"/>
        <v>4071</v>
      </c>
      <c r="H67" s="13">
        <f t="shared" si="4"/>
        <v>4571</v>
      </c>
      <c r="I67" s="13">
        <v>8</v>
      </c>
      <c r="J67" s="13" t="s">
        <v>364</v>
      </c>
      <c r="K67" s="13" t="s">
        <v>364</v>
      </c>
      <c r="L67" s="13" t="s">
        <v>196</v>
      </c>
      <c r="M67" s="243">
        <v>1</v>
      </c>
      <c r="O67" s="14" t="s">
        <v>464</v>
      </c>
      <c r="P67" s="14" t="s">
        <v>465</v>
      </c>
      <c r="Q67" s="14" t="s">
        <v>447</v>
      </c>
      <c r="R67" s="14" t="s">
        <v>448</v>
      </c>
      <c r="S67" s="14" t="s">
        <v>1229</v>
      </c>
      <c r="T67" s="14" t="s">
        <v>1230</v>
      </c>
      <c r="U67" s="14" t="s">
        <v>1231</v>
      </c>
      <c r="V67" s="14" t="s">
        <v>1232</v>
      </c>
      <c r="W67" s="14" t="s">
        <v>458</v>
      </c>
      <c r="X67" s="14" t="s">
        <v>449</v>
      </c>
      <c r="Y67" s="14" t="s">
        <v>450</v>
      </c>
      <c r="Z67" s="14" t="s">
        <v>451</v>
      </c>
      <c r="AA67" s="14" t="s">
        <v>1203</v>
      </c>
      <c r="AB67" s="14" t="s">
        <v>452</v>
      </c>
      <c r="AC67" s="141" t="str">
        <f t="shared" ref="AC67:AC130" si="5">O67&amp;+A67&amp;+P67&amp;+B67&amp;+Q67&amp;+C67&amp;+R67&amp;+D67&amp;+S67&amp;+E67&amp;+T67&amp;+F67&amp;+U67&amp;+G67&amp;+V67&amp;+H67&amp;+W67&amp;+I67&amp;+X67&amp;+J67&amp;+Y67&amp;+K67&amp;+Z67&amp;+L67&amp;+AA67&amp;+M67&amp;+AB67</f>
        <v>{ "registerId" : 66, "actionId" : 8, "actionName" : "MEAT_PICKUP", "typeOfAction" : "MEAT_PICKUP_WRITE", "burner1Register" : 3071, "burner2Register" : 3571, "burner3Register" : 4071, "burner4Register" : 4571, "description" :  "8", "javaPreOperations" :  "WRITE, READ", "javaPostOperations" :  "WRITE, READ", "plcOperations" :  "READ", "operationType" : 1}</v>
      </c>
      <c r="BK67" s="141" t="s">
        <v>1052</v>
      </c>
      <c r="BL67" s="141" t="s">
        <v>1054</v>
      </c>
      <c r="BM67" s="141" t="s">
        <v>1055</v>
      </c>
      <c r="BN67" s="141" t="s">
        <v>1053</v>
      </c>
      <c r="BO67" s="141" t="str">
        <f t="shared" si="2"/>
        <v>MEAT_PICKUP_WRITE("MEAT_PICKUP_WRITE", 3071, 3571, 4071, 4571),</v>
      </c>
    </row>
    <row r="68" spans="1:67">
      <c r="A68" s="13">
        <v>67</v>
      </c>
      <c r="B68" s="13">
        <v>8</v>
      </c>
      <c r="C68" s="13" t="s">
        <v>914</v>
      </c>
      <c r="D68" s="13" t="s">
        <v>1076</v>
      </c>
      <c r="E68" s="13">
        <v>3072</v>
      </c>
      <c r="F68" s="13">
        <f t="shared" si="4"/>
        <v>3572</v>
      </c>
      <c r="G68" s="13">
        <f t="shared" si="4"/>
        <v>4072</v>
      </c>
      <c r="H68" s="13">
        <f t="shared" si="4"/>
        <v>4572</v>
      </c>
      <c r="I68" s="13" t="s">
        <v>213</v>
      </c>
      <c r="J68" s="13" t="s">
        <v>364</v>
      </c>
      <c r="K68" s="13" t="s">
        <v>364</v>
      </c>
      <c r="L68" s="13" t="s">
        <v>196</v>
      </c>
      <c r="M68" s="243">
        <v>1</v>
      </c>
      <c r="O68" s="14" t="s">
        <v>464</v>
      </c>
      <c r="P68" s="14" t="s">
        <v>465</v>
      </c>
      <c r="Q68" s="14" t="s">
        <v>447</v>
      </c>
      <c r="R68" s="14" t="s">
        <v>448</v>
      </c>
      <c r="S68" s="14" t="s">
        <v>1229</v>
      </c>
      <c r="T68" s="14" t="s">
        <v>1230</v>
      </c>
      <c r="U68" s="14" t="s">
        <v>1231</v>
      </c>
      <c r="V68" s="14" t="s">
        <v>1232</v>
      </c>
      <c r="W68" s="14" t="s">
        <v>458</v>
      </c>
      <c r="X68" s="14" t="s">
        <v>449</v>
      </c>
      <c r="Y68" s="14" t="s">
        <v>450</v>
      </c>
      <c r="Z68" s="14" t="s">
        <v>451</v>
      </c>
      <c r="AA68" s="14" t="s">
        <v>1203</v>
      </c>
      <c r="AB68" s="14" t="s">
        <v>452</v>
      </c>
      <c r="AC68" s="141" t="str">
        <f t="shared" si="5"/>
        <v>{ "registerId" : 67, "actionId" : 8, "actionName" : "MEAT_PICKUP", "typeOfAction" : "MEAT_PICKUP_LOCATION_WRITE", "burner1Register" : 3072, "burner2Register" : 3572, "burner3Register" : 4072, "burner4Register" : 4572, "description" :  "1 OR 2", "javaPreOperations" :  "WRITE, READ", "javaPostOperations" :  "WRITE, READ", "plcOperations" :  "READ", "operationType" : 1}</v>
      </c>
      <c r="BK68" s="141" t="s">
        <v>1052</v>
      </c>
      <c r="BL68" s="141" t="s">
        <v>1054</v>
      </c>
      <c r="BM68" s="141" t="s">
        <v>1055</v>
      </c>
      <c r="BN68" s="141" t="s">
        <v>1053</v>
      </c>
      <c r="BO68" s="141" t="str">
        <f t="shared" si="2"/>
        <v>MEAT_PICKUP_LOCATION_WRITE("MEAT_PICKUP_LOCATION_WRITE", 3072, 3572, 4072, 4572),</v>
      </c>
    </row>
    <row r="69" spans="1:67">
      <c r="A69" s="13">
        <v>68</v>
      </c>
      <c r="B69" s="13">
        <v>8</v>
      </c>
      <c r="C69" s="13" t="s">
        <v>914</v>
      </c>
      <c r="D69" s="13" t="s">
        <v>962</v>
      </c>
      <c r="E69" s="13">
        <v>3075</v>
      </c>
      <c r="F69" s="13">
        <f t="shared" si="4"/>
        <v>3575</v>
      </c>
      <c r="G69" s="13">
        <f t="shared" si="4"/>
        <v>4075</v>
      </c>
      <c r="H69" s="13">
        <f t="shared" si="4"/>
        <v>4575</v>
      </c>
      <c r="I69" s="13">
        <v>8</v>
      </c>
      <c r="J69" s="13"/>
      <c r="K69" s="13" t="s">
        <v>365</v>
      </c>
      <c r="L69" s="13" t="s">
        <v>195</v>
      </c>
      <c r="M69" s="243">
        <v>2</v>
      </c>
      <c r="O69" s="14" t="s">
        <v>464</v>
      </c>
      <c r="P69" s="14" t="s">
        <v>465</v>
      </c>
      <c r="Q69" s="14" t="s">
        <v>447</v>
      </c>
      <c r="R69" s="14" t="s">
        <v>448</v>
      </c>
      <c r="S69" s="14" t="s">
        <v>1229</v>
      </c>
      <c r="T69" s="14" t="s">
        <v>1230</v>
      </c>
      <c r="U69" s="14" t="s">
        <v>1231</v>
      </c>
      <c r="V69" s="14" t="s">
        <v>1232</v>
      </c>
      <c r="W69" s="14" t="s">
        <v>458</v>
      </c>
      <c r="X69" s="14" t="s">
        <v>449</v>
      </c>
      <c r="Y69" s="14" t="s">
        <v>450</v>
      </c>
      <c r="Z69" s="14" t="s">
        <v>451</v>
      </c>
      <c r="AA69" s="14" t="s">
        <v>1203</v>
      </c>
      <c r="AB69" s="14" t="s">
        <v>452</v>
      </c>
      <c r="AC69" s="141" t="str">
        <f t="shared" si="5"/>
        <v>{ "registerId" : 68, "actionId" : 8, "actionName" : "MEAT_PICKUP", "typeOfAction" : "MEAT_PICKUP_READ", "burner1Register" : 3075, "burner2Register" : 3575, "burner3Register" : 4075, "burner4Register" : 4575, "description" :  "8", "javaPreOperations" :  "", "javaPostOperations" :  "READ, WRITE, READ", "plcOperations" :  "WRITE", "operationType" : 2}</v>
      </c>
      <c r="BK69" s="141" t="s">
        <v>1052</v>
      </c>
      <c r="BL69" s="141" t="s">
        <v>1054</v>
      </c>
      <c r="BM69" s="141" t="s">
        <v>1055</v>
      </c>
      <c r="BN69" s="141" t="s">
        <v>1053</v>
      </c>
      <c r="BO69" s="141" t="str">
        <f t="shared" si="2"/>
        <v>MEAT_PICKUP_READ("MEAT_PICKUP_READ", 3075, 3575, 4075, 4575),</v>
      </c>
    </row>
    <row r="70" spans="1:67">
      <c r="A70" s="13">
        <v>69</v>
      </c>
      <c r="B70" s="13">
        <v>8</v>
      </c>
      <c r="C70" s="13" t="s">
        <v>914</v>
      </c>
      <c r="D70" s="13" t="s">
        <v>1077</v>
      </c>
      <c r="E70" s="13">
        <v>3076</v>
      </c>
      <c r="F70" s="13">
        <f t="shared" si="4"/>
        <v>3576</v>
      </c>
      <c r="G70" s="13">
        <f t="shared" si="4"/>
        <v>4076</v>
      </c>
      <c r="H70" s="13">
        <f t="shared" si="4"/>
        <v>4576</v>
      </c>
      <c r="I70" s="13" t="s">
        <v>213</v>
      </c>
      <c r="J70" s="13"/>
      <c r="K70" s="13" t="s">
        <v>365</v>
      </c>
      <c r="L70" s="13" t="s">
        <v>195</v>
      </c>
      <c r="M70" s="243">
        <v>2</v>
      </c>
      <c r="O70" s="14" t="s">
        <v>464</v>
      </c>
      <c r="P70" s="14" t="s">
        <v>465</v>
      </c>
      <c r="Q70" s="14" t="s">
        <v>447</v>
      </c>
      <c r="R70" s="14" t="s">
        <v>448</v>
      </c>
      <c r="S70" s="14" t="s">
        <v>1229</v>
      </c>
      <c r="T70" s="14" t="s">
        <v>1230</v>
      </c>
      <c r="U70" s="14" t="s">
        <v>1231</v>
      </c>
      <c r="V70" s="14" t="s">
        <v>1232</v>
      </c>
      <c r="W70" s="14" t="s">
        <v>458</v>
      </c>
      <c r="X70" s="14" t="s">
        <v>449</v>
      </c>
      <c r="Y70" s="14" t="s">
        <v>450</v>
      </c>
      <c r="Z70" s="14" t="s">
        <v>451</v>
      </c>
      <c r="AA70" s="14" t="s">
        <v>1203</v>
      </c>
      <c r="AB70" s="14" t="s">
        <v>452</v>
      </c>
      <c r="AC70" s="141" t="str">
        <f t="shared" si="5"/>
        <v>{ "registerId" : 69, "actionId" : 8, "actionName" : "MEAT_PICKUP", "typeOfAction" : "MEAT_PICKUP_LOCATION_READ", "burner1Register" : 3076, "burner2Register" : 3576, "burner3Register" : 4076, "burner4Register" : 4576, "description" :  "1 OR 2", "javaPreOperations" :  "", "javaPostOperations" :  "READ, WRITE, READ", "plcOperations" :  "WRITE", "operationType" : 2}</v>
      </c>
      <c r="BK70" s="141" t="s">
        <v>1052</v>
      </c>
      <c r="BL70" s="141" t="s">
        <v>1054</v>
      </c>
      <c r="BM70" s="141" t="s">
        <v>1055</v>
      </c>
      <c r="BN70" s="141" t="s">
        <v>1053</v>
      </c>
      <c r="BO70" s="141" t="str">
        <f t="shared" si="2"/>
        <v>MEAT_PICKUP_LOCATION_READ("MEAT_PICKUP_LOCATION_READ", 3076, 3576, 4076, 4576),</v>
      </c>
    </row>
    <row r="71" spans="1:67">
      <c r="A71" s="13">
        <v>70</v>
      </c>
      <c r="B71" s="13">
        <v>8</v>
      </c>
      <c r="C71" s="13" t="s">
        <v>914</v>
      </c>
      <c r="D71" s="13" t="s">
        <v>963</v>
      </c>
      <c r="E71" s="13">
        <v>3077</v>
      </c>
      <c r="F71" s="13">
        <f t="shared" si="4"/>
        <v>3577</v>
      </c>
      <c r="G71" s="13">
        <f t="shared" si="4"/>
        <v>4077</v>
      </c>
      <c r="H71" s="13">
        <f t="shared" si="4"/>
        <v>4577</v>
      </c>
      <c r="I71" s="13" t="s">
        <v>1058</v>
      </c>
      <c r="J71" s="13"/>
      <c r="K71" s="13" t="s">
        <v>365</v>
      </c>
      <c r="L71" s="13" t="s">
        <v>195</v>
      </c>
      <c r="M71" s="243">
        <v>2</v>
      </c>
      <c r="O71" s="14" t="s">
        <v>464</v>
      </c>
      <c r="P71" s="14" t="s">
        <v>465</v>
      </c>
      <c r="Q71" s="14" t="s">
        <v>447</v>
      </c>
      <c r="R71" s="14" t="s">
        <v>448</v>
      </c>
      <c r="S71" s="14" t="s">
        <v>1229</v>
      </c>
      <c r="T71" s="14" t="s">
        <v>1230</v>
      </c>
      <c r="U71" s="14" t="s">
        <v>1231</v>
      </c>
      <c r="V71" s="14" t="s">
        <v>1232</v>
      </c>
      <c r="W71" s="14" t="s">
        <v>458</v>
      </c>
      <c r="X71" s="14" t="s">
        <v>449</v>
      </c>
      <c r="Y71" s="14" t="s">
        <v>450</v>
      </c>
      <c r="Z71" s="14" t="s">
        <v>451</v>
      </c>
      <c r="AA71" s="14" t="s">
        <v>1203</v>
      </c>
      <c r="AB71" s="14" t="s">
        <v>452</v>
      </c>
      <c r="AC71" s="141" t="str">
        <f t="shared" si="5"/>
        <v>{ "registerId" : 70, "actionId" : 8, "actionName" : "MEAT_PICKUP", "typeOfAction" : "MEAT_PICKUP_OPERATION_RUN_TIME", "burner1Register" : 3077, "burner2Register" : 3577, "burner3Register" : 4077, "burner4Register" : 4577, "description" :  "TIME IN SEC", "javaPreOperations" :  "", "javaPostOperations" :  "READ, WRITE, READ", "plcOperations" :  "WRITE", "operationType" : 2}</v>
      </c>
      <c r="BK71" s="141" t="s">
        <v>1052</v>
      </c>
      <c r="BL71" s="141" t="s">
        <v>1054</v>
      </c>
      <c r="BM71" s="141" t="s">
        <v>1055</v>
      </c>
      <c r="BN71" s="141" t="s">
        <v>1053</v>
      </c>
      <c r="BO71" s="141" t="str">
        <f t="shared" si="2"/>
        <v>MEAT_PICKUP_OPERATION_RUN_TIME("MEAT_PICKUP_OPERATION_RUN_TIME", 3077, 3577, 4077, 4577),</v>
      </c>
    </row>
    <row r="72" spans="1:67">
      <c r="A72" s="12">
        <v>71</v>
      </c>
      <c r="B72" s="12">
        <v>9</v>
      </c>
      <c r="C72" s="12" t="s">
        <v>208</v>
      </c>
      <c r="D72" s="12" t="s">
        <v>964</v>
      </c>
      <c r="E72" s="12">
        <v>3081</v>
      </c>
      <c r="F72" s="12">
        <f t="shared" si="4"/>
        <v>3581</v>
      </c>
      <c r="G72" s="12">
        <f t="shared" si="4"/>
        <v>4081</v>
      </c>
      <c r="H72" s="12">
        <f t="shared" si="4"/>
        <v>4581</v>
      </c>
      <c r="I72" s="12">
        <v>9</v>
      </c>
      <c r="J72" s="12" t="s">
        <v>364</v>
      </c>
      <c r="K72" s="12" t="s">
        <v>364</v>
      </c>
      <c r="L72" s="12" t="s">
        <v>196</v>
      </c>
      <c r="M72" s="242">
        <v>1</v>
      </c>
      <c r="O72" s="14" t="s">
        <v>464</v>
      </c>
      <c r="P72" s="14" t="s">
        <v>465</v>
      </c>
      <c r="Q72" s="14" t="s">
        <v>447</v>
      </c>
      <c r="R72" s="14" t="s">
        <v>448</v>
      </c>
      <c r="S72" s="14" t="s">
        <v>1229</v>
      </c>
      <c r="T72" s="14" t="s">
        <v>1230</v>
      </c>
      <c r="U72" s="14" t="s">
        <v>1231</v>
      </c>
      <c r="V72" s="14" t="s">
        <v>1232</v>
      </c>
      <c r="W72" s="14" t="s">
        <v>458</v>
      </c>
      <c r="X72" s="14" t="s">
        <v>449</v>
      </c>
      <c r="Y72" s="14" t="s">
        <v>450</v>
      </c>
      <c r="Z72" s="14" t="s">
        <v>451</v>
      </c>
      <c r="AA72" s="14" t="s">
        <v>1203</v>
      </c>
      <c r="AB72" s="14" t="s">
        <v>452</v>
      </c>
      <c r="AC72" s="141" t="str">
        <f t="shared" si="5"/>
        <v>{ "registerId" : 71, "actionId" : 9, "actionName" : "IGNITION", "typeOfAction" : "IGNITION_WRITE", "burner1Register" : 3081, "burner2Register" : 3581, "burner3Register" : 4081, "burner4Register" : 4581, "description" :  "9", "javaPreOperations" :  "WRITE, READ", "javaPostOperations" :  "WRITE, READ", "plcOperations" :  "READ", "operationType" : 1}</v>
      </c>
      <c r="BK72" s="141" t="s">
        <v>1052</v>
      </c>
      <c r="BL72" s="141" t="s">
        <v>1054</v>
      </c>
      <c r="BM72" s="141" t="s">
        <v>1055</v>
      </c>
      <c r="BN72" s="141" t="s">
        <v>1053</v>
      </c>
      <c r="BO72" s="141" t="str">
        <f t="shared" si="2"/>
        <v>IGNITION_WRITE("IGNITION_WRITE", 3081, 3581, 4081, 4581),</v>
      </c>
    </row>
    <row r="73" spans="1:67">
      <c r="A73" s="12">
        <v>72</v>
      </c>
      <c r="B73" s="12">
        <v>9</v>
      </c>
      <c r="C73" s="12" t="s">
        <v>208</v>
      </c>
      <c r="D73" s="12" t="s">
        <v>965</v>
      </c>
      <c r="E73" s="12">
        <v>3084</v>
      </c>
      <c r="F73" s="12">
        <f t="shared" si="4"/>
        <v>3584</v>
      </c>
      <c r="G73" s="12">
        <f t="shared" si="4"/>
        <v>4084</v>
      </c>
      <c r="H73" s="12">
        <f t="shared" si="4"/>
        <v>4584</v>
      </c>
      <c r="I73" s="12" t="s">
        <v>209</v>
      </c>
      <c r="J73" s="12" t="s">
        <v>364</v>
      </c>
      <c r="K73" s="12" t="s">
        <v>364</v>
      </c>
      <c r="L73" s="12" t="s">
        <v>196</v>
      </c>
      <c r="M73" s="242">
        <v>1</v>
      </c>
      <c r="O73" s="14" t="s">
        <v>464</v>
      </c>
      <c r="P73" s="14" t="s">
        <v>465</v>
      </c>
      <c r="Q73" s="14" t="s">
        <v>447</v>
      </c>
      <c r="R73" s="14" t="s">
        <v>448</v>
      </c>
      <c r="S73" s="14" t="s">
        <v>1229</v>
      </c>
      <c r="T73" s="14" t="s">
        <v>1230</v>
      </c>
      <c r="U73" s="14" t="s">
        <v>1231</v>
      </c>
      <c r="V73" s="14" t="s">
        <v>1232</v>
      </c>
      <c r="W73" s="14" t="s">
        <v>458</v>
      </c>
      <c r="X73" s="14" t="s">
        <v>449</v>
      </c>
      <c r="Y73" s="14" t="s">
        <v>450</v>
      </c>
      <c r="Z73" s="14" t="s">
        <v>451</v>
      </c>
      <c r="AA73" s="14" t="s">
        <v>1203</v>
      </c>
      <c r="AB73" s="14" t="s">
        <v>452</v>
      </c>
      <c r="AC73" s="141" t="str">
        <f t="shared" si="5"/>
        <v>{ "registerId" : 72, "actionId" : 9, "actionName" : "IGNITION", "typeOfAction" : "IGNITION_DELAY_TIME", "burner1Register" : 3084, "burner2Register" : 3584, "burner3Register" : 4084, "burner4Register" : 4584, "description" :  "DELAY TIME", "javaPreOperations" :  "WRITE, READ", "javaPostOperations" :  "WRITE, READ", "plcOperations" :  "READ", "operationType" : 1}</v>
      </c>
      <c r="BK73" s="141" t="s">
        <v>1052</v>
      </c>
      <c r="BL73" s="141" t="s">
        <v>1054</v>
      </c>
      <c r="BM73" s="141" t="s">
        <v>1055</v>
      </c>
      <c r="BN73" s="141" t="s">
        <v>1053</v>
      </c>
      <c r="BO73" s="141" t="str">
        <f t="shared" si="2"/>
        <v>IGNITION_DELAY_TIME("IGNITION_DELAY_TIME", 3084, 3584, 4084, 4584),</v>
      </c>
    </row>
    <row r="74" spans="1:67">
      <c r="A74" s="12">
        <v>73</v>
      </c>
      <c r="B74" s="12">
        <v>9</v>
      </c>
      <c r="C74" s="12" t="s">
        <v>208</v>
      </c>
      <c r="D74" s="12" t="s">
        <v>966</v>
      </c>
      <c r="E74" s="12">
        <v>3085</v>
      </c>
      <c r="F74" s="12">
        <f t="shared" si="4"/>
        <v>3585</v>
      </c>
      <c r="G74" s="12">
        <f t="shared" si="4"/>
        <v>4085</v>
      </c>
      <c r="H74" s="12">
        <f t="shared" si="4"/>
        <v>4585</v>
      </c>
      <c r="I74" s="12">
        <v>9</v>
      </c>
      <c r="J74" s="12"/>
      <c r="K74" s="12" t="s">
        <v>365</v>
      </c>
      <c r="L74" s="12" t="s">
        <v>195</v>
      </c>
      <c r="M74" s="242">
        <v>2</v>
      </c>
      <c r="O74" s="14" t="s">
        <v>464</v>
      </c>
      <c r="P74" s="14" t="s">
        <v>465</v>
      </c>
      <c r="Q74" s="14" t="s">
        <v>447</v>
      </c>
      <c r="R74" s="14" t="s">
        <v>448</v>
      </c>
      <c r="S74" s="14" t="s">
        <v>1229</v>
      </c>
      <c r="T74" s="14" t="s">
        <v>1230</v>
      </c>
      <c r="U74" s="14" t="s">
        <v>1231</v>
      </c>
      <c r="V74" s="14" t="s">
        <v>1232</v>
      </c>
      <c r="W74" s="14" t="s">
        <v>458</v>
      </c>
      <c r="X74" s="14" t="s">
        <v>449</v>
      </c>
      <c r="Y74" s="14" t="s">
        <v>450</v>
      </c>
      <c r="Z74" s="14" t="s">
        <v>451</v>
      </c>
      <c r="AA74" s="14" t="s">
        <v>1203</v>
      </c>
      <c r="AB74" s="14" t="s">
        <v>452</v>
      </c>
      <c r="AC74" s="141" t="str">
        <f t="shared" si="5"/>
        <v>{ "registerId" : 73, "actionId" : 9, "actionName" : "IGNITION", "typeOfAction" : "IGNITION_READ", "burner1Register" : 3085, "burner2Register" : 3585, "burner3Register" : 4085, "burner4Register" : 4585, "description" :  "9", "javaPreOperations" :  "", "javaPostOperations" :  "READ, WRITE, READ", "plcOperations" :  "WRITE", "operationType" : 2}</v>
      </c>
      <c r="BK74" s="141" t="s">
        <v>1052</v>
      </c>
      <c r="BL74" s="141" t="s">
        <v>1054</v>
      </c>
      <c r="BM74" s="141" t="s">
        <v>1055</v>
      </c>
      <c r="BN74" s="141" t="s">
        <v>1053</v>
      </c>
      <c r="BO74" s="141" t="str">
        <f t="shared" si="2"/>
        <v>IGNITION_READ("IGNITION_READ", 3085, 3585, 4085, 4585),</v>
      </c>
    </row>
    <row r="75" spans="1:67">
      <c r="A75" s="12">
        <v>74</v>
      </c>
      <c r="B75" s="12">
        <v>9</v>
      </c>
      <c r="C75" s="12" t="s">
        <v>208</v>
      </c>
      <c r="D75" s="12" t="s">
        <v>967</v>
      </c>
      <c r="E75" s="12">
        <v>3087</v>
      </c>
      <c r="F75" s="12">
        <f t="shared" si="4"/>
        <v>3587</v>
      </c>
      <c r="G75" s="12">
        <f t="shared" si="4"/>
        <v>4087</v>
      </c>
      <c r="H75" s="12">
        <f t="shared" si="4"/>
        <v>4587</v>
      </c>
      <c r="I75" s="12" t="s">
        <v>1058</v>
      </c>
      <c r="J75" s="12"/>
      <c r="K75" s="12" t="s">
        <v>365</v>
      </c>
      <c r="L75" s="12" t="s">
        <v>195</v>
      </c>
      <c r="M75" s="242">
        <v>2</v>
      </c>
      <c r="O75" s="14" t="s">
        <v>464</v>
      </c>
      <c r="P75" s="14" t="s">
        <v>465</v>
      </c>
      <c r="Q75" s="14" t="s">
        <v>447</v>
      </c>
      <c r="R75" s="14" t="s">
        <v>448</v>
      </c>
      <c r="S75" s="14" t="s">
        <v>1229</v>
      </c>
      <c r="T75" s="14" t="s">
        <v>1230</v>
      </c>
      <c r="U75" s="14" t="s">
        <v>1231</v>
      </c>
      <c r="V75" s="14" t="s">
        <v>1232</v>
      </c>
      <c r="W75" s="14" t="s">
        <v>458</v>
      </c>
      <c r="X75" s="14" t="s">
        <v>449</v>
      </c>
      <c r="Y75" s="14" t="s">
        <v>450</v>
      </c>
      <c r="Z75" s="14" t="s">
        <v>451</v>
      </c>
      <c r="AA75" s="14" t="s">
        <v>1203</v>
      </c>
      <c r="AB75" s="14" t="s">
        <v>452</v>
      </c>
      <c r="AC75" s="141" t="str">
        <f t="shared" si="5"/>
        <v>{ "registerId" : 74, "actionId" : 9, "actionName" : "IGNITION", "typeOfAction" : "IGNITION_OPERATION_RUN_TIME", "burner1Register" : 3087, "burner2Register" : 3587, "burner3Register" : 4087, "burner4Register" : 4587, "description" :  "TIME IN SEC", "javaPreOperations" :  "", "javaPostOperations" :  "READ, WRITE, READ", "plcOperations" :  "WRITE", "operationType" : 2}</v>
      </c>
      <c r="BK75" s="141" t="s">
        <v>1052</v>
      </c>
      <c r="BL75" s="141" t="s">
        <v>1054</v>
      </c>
      <c r="BM75" s="141" t="s">
        <v>1055</v>
      </c>
      <c r="BN75" s="141" t="s">
        <v>1053</v>
      </c>
      <c r="BO75" s="141" t="str">
        <f t="shared" si="2"/>
        <v>IGNITION_OPERATION_RUN_TIME("IGNITION_OPERATION_RUN_TIME", 3087, 3587, 4087, 4587),</v>
      </c>
    </row>
    <row r="76" spans="1:67">
      <c r="A76" s="12">
        <v>75</v>
      </c>
      <c r="B76" s="12">
        <v>9</v>
      </c>
      <c r="C76" s="12" t="s">
        <v>208</v>
      </c>
      <c r="D76" s="12" t="s">
        <v>923</v>
      </c>
      <c r="E76" s="12">
        <v>3401</v>
      </c>
      <c r="F76" s="12">
        <f t="shared" ref="F76:H77" si="6">E76+500</f>
        <v>3901</v>
      </c>
      <c r="G76" s="12">
        <f t="shared" si="6"/>
        <v>4401</v>
      </c>
      <c r="H76" s="12">
        <f t="shared" si="6"/>
        <v>4901</v>
      </c>
      <c r="I76" s="12" t="s">
        <v>266</v>
      </c>
      <c r="J76" s="12" t="s">
        <v>364</v>
      </c>
      <c r="K76" s="12"/>
      <c r="L76" s="12" t="s">
        <v>196</v>
      </c>
      <c r="M76" s="242">
        <v>1</v>
      </c>
      <c r="O76" s="14" t="s">
        <v>464</v>
      </c>
      <c r="P76" s="14" t="s">
        <v>465</v>
      </c>
      <c r="Q76" s="14" t="s">
        <v>447</v>
      </c>
      <c r="R76" s="14" t="s">
        <v>448</v>
      </c>
      <c r="S76" s="14" t="s">
        <v>1229</v>
      </c>
      <c r="T76" s="14" t="s">
        <v>1230</v>
      </c>
      <c r="U76" s="14" t="s">
        <v>1231</v>
      </c>
      <c r="V76" s="14" t="s">
        <v>1232</v>
      </c>
      <c r="W76" s="14" t="s">
        <v>458</v>
      </c>
      <c r="X76" s="14" t="s">
        <v>449</v>
      </c>
      <c r="Y76" s="14" t="s">
        <v>450</v>
      </c>
      <c r="Z76" s="14" t="s">
        <v>451</v>
      </c>
      <c r="AA76" s="14" t="s">
        <v>1203</v>
      </c>
      <c r="AB76" s="14" t="s">
        <v>452</v>
      </c>
      <c r="AC76" s="141" t="str">
        <f t="shared" si="5"/>
        <v>{ "registerId" : 75, "actionId" : 9, "actionName" : "IGNITION", "typeOfAction" : "FLAME_SET_POINT", "burner1Register" : 3401, "burner2Register" : 3901, "burner3Register" : 4401, "burner4Register" : 4901, "description" :  "FLAME SET POINT WRITE", "javaPreOperations" :  "WRITE, READ", "javaPostOperations" :  "", "plcOperations" :  "READ", "operationType" : 1}</v>
      </c>
      <c r="BK76" s="141" t="s">
        <v>1052</v>
      </c>
      <c r="BL76" s="141" t="s">
        <v>1054</v>
      </c>
      <c r="BM76" s="141" t="s">
        <v>1055</v>
      </c>
      <c r="BN76" s="141" t="s">
        <v>1053</v>
      </c>
      <c r="BO76" s="141" t="str">
        <f t="shared" ref="BO76:BO77" si="7">D76&amp;+BK76&amp;+D76&amp;+BL76&amp;+E76&amp;+BM76&amp;+F76&amp;+BM76&amp;+G76&amp;+BM76&amp;+H76&amp;+BN76</f>
        <v>FLAME_SET_POINT("FLAME_SET_POINT", 3401, 3901, 4401, 4901),</v>
      </c>
    </row>
    <row r="77" spans="1:67">
      <c r="A77" s="12">
        <v>76</v>
      </c>
      <c r="B77" s="12">
        <v>9</v>
      </c>
      <c r="C77" s="12" t="s">
        <v>208</v>
      </c>
      <c r="D77" s="12" t="s">
        <v>924</v>
      </c>
      <c r="E77" s="12">
        <v>3402</v>
      </c>
      <c r="F77" s="12">
        <f t="shared" si="6"/>
        <v>3902</v>
      </c>
      <c r="G77" s="12">
        <f t="shared" si="6"/>
        <v>4402</v>
      </c>
      <c r="H77" s="12">
        <f t="shared" si="6"/>
        <v>4902</v>
      </c>
      <c r="I77" s="12" t="s">
        <v>267</v>
      </c>
      <c r="J77" s="12"/>
      <c r="K77" s="12" t="s">
        <v>196</v>
      </c>
      <c r="L77" s="12" t="s">
        <v>195</v>
      </c>
      <c r="M77" s="242">
        <v>2</v>
      </c>
      <c r="O77" s="14" t="s">
        <v>464</v>
      </c>
      <c r="P77" s="14" t="s">
        <v>465</v>
      </c>
      <c r="Q77" s="14" t="s">
        <v>447</v>
      </c>
      <c r="R77" s="14" t="s">
        <v>448</v>
      </c>
      <c r="S77" s="14" t="s">
        <v>1229</v>
      </c>
      <c r="T77" s="14" t="s">
        <v>1230</v>
      </c>
      <c r="U77" s="14" t="s">
        <v>1231</v>
      </c>
      <c r="V77" s="14" t="s">
        <v>1232</v>
      </c>
      <c r="W77" s="14" t="s">
        <v>458</v>
      </c>
      <c r="X77" s="14" t="s">
        <v>449</v>
      </c>
      <c r="Y77" s="14" t="s">
        <v>450</v>
      </c>
      <c r="Z77" s="14" t="s">
        <v>451</v>
      </c>
      <c r="AA77" s="14" t="s">
        <v>1203</v>
      </c>
      <c r="AB77" s="14" t="s">
        <v>452</v>
      </c>
      <c r="AC77" s="141" t="str">
        <f t="shared" si="5"/>
        <v>{ "registerId" : 76, "actionId" : 9, "actionName" : "IGNITION", "typeOfAction" : "FLAME_LEVEL_READ", "burner1Register" : 3402, "burner2Register" : 3902, "burner3Register" : 4402, "burner4Register" : 4902, "description" :  "FLAME SET POINT READ", "javaPreOperations" :  "", "javaPostOperations" :  "READ", "plcOperations" :  "WRITE", "operationType" : 2}</v>
      </c>
      <c r="BK77" s="141" t="s">
        <v>1052</v>
      </c>
      <c r="BL77" s="141" t="s">
        <v>1054</v>
      </c>
      <c r="BM77" s="141" t="s">
        <v>1055</v>
      </c>
      <c r="BN77" s="141" t="s">
        <v>1053</v>
      </c>
      <c r="BO77" s="141" t="str">
        <f t="shared" si="7"/>
        <v>FLAME_LEVEL_READ("FLAME_LEVEL_READ", 3402, 3902, 4402, 4902),</v>
      </c>
    </row>
    <row r="78" spans="1:67">
      <c r="A78" s="13">
        <v>77</v>
      </c>
      <c r="B78" s="13">
        <v>10</v>
      </c>
      <c r="C78" s="13" t="s">
        <v>915</v>
      </c>
      <c r="D78" s="13" t="s">
        <v>968</v>
      </c>
      <c r="E78" s="13">
        <v>3091</v>
      </c>
      <c r="F78" s="13">
        <f t="shared" si="4"/>
        <v>3591</v>
      </c>
      <c r="G78" s="13">
        <f t="shared" si="4"/>
        <v>4091</v>
      </c>
      <c r="H78" s="13">
        <f t="shared" si="4"/>
        <v>4591</v>
      </c>
      <c r="I78" s="13">
        <v>10</v>
      </c>
      <c r="J78" s="13" t="s">
        <v>364</v>
      </c>
      <c r="K78" s="13" t="s">
        <v>364</v>
      </c>
      <c r="L78" s="13" t="s">
        <v>196</v>
      </c>
      <c r="M78" s="243">
        <v>1</v>
      </c>
      <c r="O78" s="14" t="s">
        <v>464</v>
      </c>
      <c r="P78" s="14" t="s">
        <v>465</v>
      </c>
      <c r="Q78" s="14" t="s">
        <v>447</v>
      </c>
      <c r="R78" s="14" t="s">
        <v>448</v>
      </c>
      <c r="S78" s="14" t="s">
        <v>1229</v>
      </c>
      <c r="T78" s="14" t="s">
        <v>1230</v>
      </c>
      <c r="U78" s="14" t="s">
        <v>1231</v>
      </c>
      <c r="V78" s="14" t="s">
        <v>1232</v>
      </c>
      <c r="W78" s="14" t="s">
        <v>458</v>
      </c>
      <c r="X78" s="14" t="s">
        <v>449</v>
      </c>
      <c r="Y78" s="14" t="s">
        <v>450</v>
      </c>
      <c r="Z78" s="14" t="s">
        <v>451</v>
      </c>
      <c r="AA78" s="14" t="s">
        <v>1203</v>
      </c>
      <c r="AB78" s="14" t="s">
        <v>452</v>
      </c>
      <c r="AC78" s="141" t="str">
        <f t="shared" si="5"/>
        <v>{ "registerId" : 77, "actionId" : 10, "actionName" : "STIRR_ACTION", "typeOfAction" : "STIRR_ACTION_WRITE", "burner1Register" : 3091, "burner2Register" : 3591, "burner3Register" : 4091, "burner4Register" : 4591, "description" :  "10", "javaPreOperations" :  "WRITE, READ", "javaPostOperations" :  "WRITE, READ", "plcOperations" :  "READ", "operationType" : 1}</v>
      </c>
      <c r="BK78" s="141" t="s">
        <v>1052</v>
      </c>
      <c r="BL78" s="141" t="s">
        <v>1054</v>
      </c>
      <c r="BM78" s="141" t="s">
        <v>1055</v>
      </c>
      <c r="BN78" s="141" t="s">
        <v>1053</v>
      </c>
      <c r="BO78" s="141" t="str">
        <f t="shared" si="2"/>
        <v>STIRR_ACTION_WRITE("STIRR_ACTION_WRITE", 3091, 3591, 4091, 4591),</v>
      </c>
    </row>
    <row r="79" spans="1:67">
      <c r="A79" s="13">
        <v>78</v>
      </c>
      <c r="B79" s="13">
        <v>10</v>
      </c>
      <c r="C79" s="13" t="s">
        <v>915</v>
      </c>
      <c r="D79" s="13" t="s">
        <v>969</v>
      </c>
      <c r="E79" s="13">
        <v>3092</v>
      </c>
      <c r="F79" s="13">
        <f t="shared" si="4"/>
        <v>3592</v>
      </c>
      <c r="G79" s="13">
        <f t="shared" si="4"/>
        <v>4092</v>
      </c>
      <c r="H79" s="13">
        <f t="shared" si="4"/>
        <v>4592</v>
      </c>
      <c r="I79" s="13" t="s">
        <v>216</v>
      </c>
      <c r="J79" s="13" t="s">
        <v>364</v>
      </c>
      <c r="K79" s="13" t="s">
        <v>364</v>
      </c>
      <c r="L79" s="13" t="s">
        <v>196</v>
      </c>
      <c r="M79" s="243">
        <v>1</v>
      </c>
      <c r="O79" s="14" t="s">
        <v>464</v>
      </c>
      <c r="P79" s="14" t="s">
        <v>465</v>
      </c>
      <c r="Q79" s="14" t="s">
        <v>447</v>
      </c>
      <c r="R79" s="14" t="s">
        <v>448</v>
      </c>
      <c r="S79" s="14" t="s">
        <v>1229</v>
      </c>
      <c r="T79" s="14" t="s">
        <v>1230</v>
      </c>
      <c r="U79" s="14" t="s">
        <v>1231</v>
      </c>
      <c r="V79" s="14" t="s">
        <v>1232</v>
      </c>
      <c r="W79" s="14" t="s">
        <v>458</v>
      </c>
      <c r="X79" s="14" t="s">
        <v>449</v>
      </c>
      <c r="Y79" s="14" t="s">
        <v>450</v>
      </c>
      <c r="Z79" s="14" t="s">
        <v>451</v>
      </c>
      <c r="AA79" s="14" t="s">
        <v>1203</v>
      </c>
      <c r="AB79" s="14" t="s">
        <v>452</v>
      </c>
      <c r="AC79" s="141" t="str">
        <f t="shared" si="5"/>
        <v>{ "registerId" : 78, "actionId" : 10, "actionName" : "STIRR_ACTION", "typeOfAction" : "STIRR_ACTION_STIR_TYPE_NUMBER_WRITE", "burner1Register" : 3092, "burner2Register" : 3592, "burner3Register" : 4092, "burner4Register" : 4592, "description" :  "TYPE OF STIRR", "javaPreOperations" :  "WRITE, READ", "javaPostOperations" :  "WRITE, READ", "plcOperations" :  "READ", "operationType" : 1}</v>
      </c>
      <c r="BK79" s="141" t="s">
        <v>1052</v>
      </c>
      <c r="BL79" s="141" t="s">
        <v>1054</v>
      </c>
      <c r="BM79" s="141" t="s">
        <v>1055</v>
      </c>
      <c r="BN79" s="141" t="s">
        <v>1053</v>
      </c>
      <c r="BO79" s="141" t="str">
        <f t="shared" si="2"/>
        <v>STIRR_ACTION_STIR_TYPE_NUMBER_WRITE("STIRR_ACTION_STIR_TYPE_NUMBER_WRITE", 3092, 3592, 4092, 4592),</v>
      </c>
    </row>
    <row r="80" spans="1:67">
      <c r="A80" s="13">
        <v>79</v>
      </c>
      <c r="B80" s="13">
        <v>10</v>
      </c>
      <c r="C80" s="13" t="s">
        <v>915</v>
      </c>
      <c r="D80" s="13" t="s">
        <v>1050</v>
      </c>
      <c r="E80" s="13">
        <v>3093</v>
      </c>
      <c r="F80" s="13">
        <f t="shared" si="4"/>
        <v>3593</v>
      </c>
      <c r="G80" s="13">
        <f t="shared" si="4"/>
        <v>4093</v>
      </c>
      <c r="H80" s="13">
        <f t="shared" si="4"/>
        <v>4593</v>
      </c>
      <c r="I80" s="13" t="s">
        <v>1062</v>
      </c>
      <c r="J80" s="13" t="s">
        <v>364</v>
      </c>
      <c r="K80" s="13" t="s">
        <v>364</v>
      </c>
      <c r="L80" s="13" t="s">
        <v>196</v>
      </c>
      <c r="M80" s="243">
        <v>1</v>
      </c>
      <c r="O80" s="14" t="s">
        <v>464</v>
      </c>
      <c r="P80" s="14" t="s">
        <v>465</v>
      </c>
      <c r="Q80" s="14" t="s">
        <v>447</v>
      </c>
      <c r="R80" s="14" t="s">
        <v>448</v>
      </c>
      <c r="S80" s="14" t="s">
        <v>1229</v>
      </c>
      <c r="T80" s="14" t="s">
        <v>1230</v>
      </c>
      <c r="U80" s="14" t="s">
        <v>1231</v>
      </c>
      <c r="V80" s="14" t="s">
        <v>1232</v>
      </c>
      <c r="W80" s="14" t="s">
        <v>458</v>
      </c>
      <c r="X80" s="14" t="s">
        <v>449</v>
      </c>
      <c r="Y80" s="14" t="s">
        <v>450</v>
      </c>
      <c r="Z80" s="14" t="s">
        <v>451</v>
      </c>
      <c r="AA80" s="14" t="s">
        <v>1203</v>
      </c>
      <c r="AB80" s="14" t="s">
        <v>452</v>
      </c>
      <c r="AC80" s="141" t="str">
        <f t="shared" si="5"/>
        <v>{ "registerId" : 79, "actionId" : 10, "actionName" : "STIRR_ACTION", "typeOfAction" : "STIRR_ACTION_TIME_IN_MILLI_SEC", "burner1Register" : 3093, "burner2Register" : 3593, "burner3Register" : 4093, "burner4Register" : 4593, "description" :  "STIRR ACTION TIME IN SEC", "javaPreOperations" :  "WRITE, READ", "javaPostOperations" :  "WRITE, READ", "plcOperations" :  "READ", "operationType" : 1}</v>
      </c>
      <c r="BK80" s="141" t="s">
        <v>1052</v>
      </c>
      <c r="BL80" s="141" t="s">
        <v>1054</v>
      </c>
      <c r="BM80" s="141" t="s">
        <v>1055</v>
      </c>
      <c r="BN80" s="141" t="s">
        <v>1053</v>
      </c>
      <c r="BO80" s="141" t="str">
        <f t="shared" si="2"/>
        <v>STIRR_ACTION_TIME_IN_MILLI_SEC("STIRR_ACTION_TIME_IN_MILLI_SEC", 3093, 3593, 4093, 4593),</v>
      </c>
    </row>
    <row r="81" spans="1:67">
      <c r="A81" s="13">
        <v>80</v>
      </c>
      <c r="B81" s="13">
        <v>10</v>
      </c>
      <c r="C81" s="13" t="s">
        <v>915</v>
      </c>
      <c r="D81" s="13" t="s">
        <v>970</v>
      </c>
      <c r="E81" s="13">
        <v>3095</v>
      </c>
      <c r="F81" s="13">
        <f t="shared" si="4"/>
        <v>3595</v>
      </c>
      <c r="G81" s="13">
        <f t="shared" si="4"/>
        <v>4095</v>
      </c>
      <c r="H81" s="13">
        <f t="shared" si="4"/>
        <v>4595</v>
      </c>
      <c r="I81" s="13">
        <v>10</v>
      </c>
      <c r="J81" s="13"/>
      <c r="K81" s="13" t="s">
        <v>365</v>
      </c>
      <c r="L81" s="13" t="s">
        <v>195</v>
      </c>
      <c r="M81" s="243">
        <v>2</v>
      </c>
      <c r="O81" s="14" t="s">
        <v>464</v>
      </c>
      <c r="P81" s="14" t="s">
        <v>465</v>
      </c>
      <c r="Q81" s="14" t="s">
        <v>447</v>
      </c>
      <c r="R81" s="14" t="s">
        <v>448</v>
      </c>
      <c r="S81" s="14" t="s">
        <v>1229</v>
      </c>
      <c r="T81" s="14" t="s">
        <v>1230</v>
      </c>
      <c r="U81" s="14" t="s">
        <v>1231</v>
      </c>
      <c r="V81" s="14" t="s">
        <v>1232</v>
      </c>
      <c r="W81" s="14" t="s">
        <v>458</v>
      </c>
      <c r="X81" s="14" t="s">
        <v>449</v>
      </c>
      <c r="Y81" s="14" t="s">
        <v>450</v>
      </c>
      <c r="Z81" s="14" t="s">
        <v>451</v>
      </c>
      <c r="AA81" s="14" t="s">
        <v>1203</v>
      </c>
      <c r="AB81" s="14" t="s">
        <v>452</v>
      </c>
      <c r="AC81" s="141" t="str">
        <f t="shared" si="5"/>
        <v>{ "registerId" : 80, "actionId" : 10, "actionName" : "STIRR_ACTION", "typeOfAction" : "STIRR_ACTION_READ", "burner1Register" : 3095, "burner2Register" : 3595, "burner3Register" : 4095, "burner4Register" : 4595, "description" :  "10", "javaPreOperations" :  "", "javaPostOperations" :  "READ, WRITE, READ", "plcOperations" :  "WRITE", "operationType" : 2}</v>
      </c>
      <c r="BK81" s="141" t="s">
        <v>1052</v>
      </c>
      <c r="BL81" s="141" t="s">
        <v>1054</v>
      </c>
      <c r="BM81" s="141" t="s">
        <v>1055</v>
      </c>
      <c r="BN81" s="141" t="s">
        <v>1053</v>
      </c>
      <c r="BO81" s="141" t="str">
        <f t="shared" si="2"/>
        <v>STIRR_ACTION_READ("STIRR_ACTION_READ", 3095, 3595, 4095, 4595),</v>
      </c>
    </row>
    <row r="82" spans="1:67">
      <c r="A82" s="13">
        <v>81</v>
      </c>
      <c r="B82" s="13">
        <v>10</v>
      </c>
      <c r="C82" s="13" t="s">
        <v>915</v>
      </c>
      <c r="D82" s="13" t="s">
        <v>971</v>
      </c>
      <c r="E82" s="13">
        <v>3096</v>
      </c>
      <c r="F82" s="13">
        <f t="shared" si="4"/>
        <v>3596</v>
      </c>
      <c r="G82" s="13">
        <f t="shared" si="4"/>
        <v>4096</v>
      </c>
      <c r="H82" s="13">
        <f t="shared" si="4"/>
        <v>4596</v>
      </c>
      <c r="I82" s="13" t="s">
        <v>216</v>
      </c>
      <c r="J82" s="13"/>
      <c r="K82" s="13" t="s">
        <v>365</v>
      </c>
      <c r="L82" s="13" t="s">
        <v>195</v>
      </c>
      <c r="M82" s="243">
        <v>2</v>
      </c>
      <c r="O82" s="14" t="s">
        <v>464</v>
      </c>
      <c r="P82" s="14" t="s">
        <v>465</v>
      </c>
      <c r="Q82" s="14" t="s">
        <v>447</v>
      </c>
      <c r="R82" s="14" t="s">
        <v>448</v>
      </c>
      <c r="S82" s="14" t="s">
        <v>1229</v>
      </c>
      <c r="T82" s="14" t="s">
        <v>1230</v>
      </c>
      <c r="U82" s="14" t="s">
        <v>1231</v>
      </c>
      <c r="V82" s="14" t="s">
        <v>1232</v>
      </c>
      <c r="W82" s="14" t="s">
        <v>458</v>
      </c>
      <c r="X82" s="14" t="s">
        <v>449</v>
      </c>
      <c r="Y82" s="14" t="s">
        <v>450</v>
      </c>
      <c r="Z82" s="14" t="s">
        <v>451</v>
      </c>
      <c r="AA82" s="14" t="s">
        <v>1203</v>
      </c>
      <c r="AB82" s="14" t="s">
        <v>452</v>
      </c>
      <c r="AC82" s="141" t="str">
        <f t="shared" si="5"/>
        <v>{ "registerId" : 81, "actionId" : 10, "actionName" : "STIRR_ACTION", "typeOfAction" : "STIRR_ACTION_STIR_TYPE_NUMBER_READ", "burner1Register" : 3096, "burner2Register" : 3596, "burner3Register" : 4096, "burner4Register" : 4596, "description" :  "TYPE OF STIRR", "javaPreOperations" :  "", "javaPostOperations" :  "READ, WRITE, READ", "plcOperations" :  "WRITE", "operationType" : 2}</v>
      </c>
      <c r="BK82" s="141" t="s">
        <v>1052</v>
      </c>
      <c r="BL82" s="141" t="s">
        <v>1054</v>
      </c>
      <c r="BM82" s="141" t="s">
        <v>1055</v>
      </c>
      <c r="BN82" s="141" t="s">
        <v>1053</v>
      </c>
      <c r="BO82" s="141" t="str">
        <f t="shared" si="2"/>
        <v>STIRR_ACTION_STIR_TYPE_NUMBER_READ("STIRR_ACTION_STIR_TYPE_NUMBER_READ", 3096, 3596, 4096, 4596),</v>
      </c>
    </row>
    <row r="83" spans="1:67">
      <c r="A83" s="13">
        <v>82</v>
      </c>
      <c r="B83" s="13">
        <v>10</v>
      </c>
      <c r="C83" s="13" t="s">
        <v>915</v>
      </c>
      <c r="D83" s="13" t="s">
        <v>972</v>
      </c>
      <c r="E83" s="13">
        <v>3097</v>
      </c>
      <c r="F83" s="13">
        <f t="shared" si="4"/>
        <v>3597</v>
      </c>
      <c r="G83" s="13">
        <f t="shared" si="4"/>
        <v>4097</v>
      </c>
      <c r="H83" s="13">
        <f t="shared" si="4"/>
        <v>4597</v>
      </c>
      <c r="I83" s="13" t="s">
        <v>1058</v>
      </c>
      <c r="J83" s="13"/>
      <c r="K83" s="13" t="s">
        <v>365</v>
      </c>
      <c r="L83" s="13" t="s">
        <v>195</v>
      </c>
      <c r="M83" s="243">
        <v>2</v>
      </c>
      <c r="N83" s="8" t="s">
        <v>369</v>
      </c>
      <c r="O83" s="14" t="s">
        <v>464</v>
      </c>
      <c r="P83" s="14" t="s">
        <v>465</v>
      </c>
      <c r="Q83" s="14" t="s">
        <v>447</v>
      </c>
      <c r="R83" s="14" t="s">
        <v>448</v>
      </c>
      <c r="S83" s="14" t="s">
        <v>1229</v>
      </c>
      <c r="T83" s="14" t="s">
        <v>1230</v>
      </c>
      <c r="U83" s="14" t="s">
        <v>1231</v>
      </c>
      <c r="V83" s="14" t="s">
        <v>1232</v>
      </c>
      <c r="W83" s="14" t="s">
        <v>458</v>
      </c>
      <c r="X83" s="14" t="s">
        <v>449</v>
      </c>
      <c r="Y83" s="14" t="s">
        <v>450</v>
      </c>
      <c r="Z83" s="14" t="s">
        <v>451</v>
      </c>
      <c r="AA83" s="14" t="s">
        <v>1203</v>
      </c>
      <c r="AB83" s="14" t="s">
        <v>452</v>
      </c>
      <c r="AC83" s="141" t="str">
        <f t="shared" si="5"/>
        <v>{ "registerId" : 82, "actionId" : 10, "actionName" : "STIRR_ACTION", "typeOfAction" : "STIRR_ACTION_OPERATION_RUN_TIME", "burner1Register" : 3097, "burner2Register" : 3597, "burner3Register" : 4097, "burner4Register" : 4597, "description" :  "TIME IN SEC", "javaPreOperations" :  "", "javaPostOperations" :  "READ, WRITE, READ", "plcOperations" :  "WRITE", "operationType" : 2}</v>
      </c>
      <c r="BK83" s="141" t="s">
        <v>1052</v>
      </c>
      <c r="BL83" s="141" t="s">
        <v>1054</v>
      </c>
      <c r="BM83" s="141" t="s">
        <v>1055</v>
      </c>
      <c r="BN83" s="141" t="s">
        <v>1053</v>
      </c>
      <c r="BO83" s="141" t="str">
        <f t="shared" si="2"/>
        <v>STIRR_ACTION_OPERATION_RUN_TIME("STIRR_ACTION_OPERATION_RUN_TIME", 3097, 3597, 4097, 4597),</v>
      </c>
    </row>
    <row r="84" spans="1:67">
      <c r="A84" s="12">
        <v>83</v>
      </c>
      <c r="B84" s="12">
        <v>11</v>
      </c>
      <c r="C84" s="12" t="s">
        <v>916</v>
      </c>
      <c r="D84" s="12" t="s">
        <v>973</v>
      </c>
      <c r="E84" s="12">
        <v>3101</v>
      </c>
      <c r="F84" s="12">
        <f t="shared" si="4"/>
        <v>3601</v>
      </c>
      <c r="G84" s="12">
        <f t="shared" si="4"/>
        <v>4101</v>
      </c>
      <c r="H84" s="12">
        <f t="shared" si="4"/>
        <v>4601</v>
      </c>
      <c r="I84" s="12">
        <v>11</v>
      </c>
      <c r="J84" s="12" t="s">
        <v>364</v>
      </c>
      <c r="K84" s="12" t="s">
        <v>364</v>
      </c>
      <c r="L84" s="12" t="s">
        <v>196</v>
      </c>
      <c r="M84" s="242">
        <v>1</v>
      </c>
      <c r="O84" s="14" t="s">
        <v>464</v>
      </c>
      <c r="P84" s="14" t="s">
        <v>465</v>
      </c>
      <c r="Q84" s="14" t="s">
        <v>447</v>
      </c>
      <c r="R84" s="14" t="s">
        <v>448</v>
      </c>
      <c r="S84" s="14" t="s">
        <v>1229</v>
      </c>
      <c r="T84" s="14" t="s">
        <v>1230</v>
      </c>
      <c r="U84" s="14" t="s">
        <v>1231</v>
      </c>
      <c r="V84" s="14" t="s">
        <v>1232</v>
      </c>
      <c r="W84" s="14" t="s">
        <v>458</v>
      </c>
      <c r="X84" s="14" t="s">
        <v>449</v>
      </c>
      <c r="Y84" s="14" t="s">
        <v>450</v>
      </c>
      <c r="Z84" s="14" t="s">
        <v>451</v>
      </c>
      <c r="AA84" s="14" t="s">
        <v>1203</v>
      </c>
      <c r="AB84" s="14" t="s">
        <v>452</v>
      </c>
      <c r="AC84" s="141" t="str">
        <f t="shared" si="5"/>
        <v>{ "registerId" : 83, "actionId" : 11, "actionName" : "TOSS_ACTION", "typeOfAction" : "TOSS_ACTION_WRITE", "burner1Register" : 3101, "burner2Register" : 3601, "burner3Register" : 4101, "burner4Register" : 4601, "description" :  "11", "javaPreOperations" :  "WRITE, READ", "javaPostOperations" :  "WRITE, READ", "plcOperations" :  "READ", "operationType" : 1}</v>
      </c>
      <c r="BK84" s="141" t="s">
        <v>1052</v>
      </c>
      <c r="BL84" s="141" t="s">
        <v>1054</v>
      </c>
      <c r="BM84" s="141" t="s">
        <v>1055</v>
      </c>
      <c r="BN84" s="141" t="s">
        <v>1053</v>
      </c>
      <c r="BO84" s="141" t="str">
        <f t="shared" si="2"/>
        <v>TOSS_ACTION_WRITE("TOSS_ACTION_WRITE", 3101, 3601, 4101, 4601),</v>
      </c>
    </row>
    <row r="85" spans="1:67">
      <c r="A85" s="12">
        <v>84</v>
      </c>
      <c r="B85" s="12">
        <v>11</v>
      </c>
      <c r="C85" s="12" t="s">
        <v>916</v>
      </c>
      <c r="D85" s="12" t="s">
        <v>974</v>
      </c>
      <c r="E85" s="12">
        <v>3102</v>
      </c>
      <c r="F85" s="12">
        <f t="shared" ref="F85:H104" si="8">E85+500</f>
        <v>3602</v>
      </c>
      <c r="G85" s="12">
        <f t="shared" si="8"/>
        <v>4102</v>
      </c>
      <c r="H85" s="12">
        <f t="shared" si="8"/>
        <v>4602</v>
      </c>
      <c r="I85" s="12" t="s">
        <v>215</v>
      </c>
      <c r="J85" s="12" t="s">
        <v>364</v>
      </c>
      <c r="K85" s="12" t="s">
        <v>364</v>
      </c>
      <c r="L85" s="12" t="s">
        <v>196</v>
      </c>
      <c r="M85" s="242">
        <v>1</v>
      </c>
      <c r="O85" s="14" t="s">
        <v>464</v>
      </c>
      <c r="P85" s="14" t="s">
        <v>465</v>
      </c>
      <c r="Q85" s="14" t="s">
        <v>447</v>
      </c>
      <c r="R85" s="14" t="s">
        <v>448</v>
      </c>
      <c r="S85" s="14" t="s">
        <v>1229</v>
      </c>
      <c r="T85" s="14" t="s">
        <v>1230</v>
      </c>
      <c r="U85" s="14" t="s">
        <v>1231</v>
      </c>
      <c r="V85" s="14" t="s">
        <v>1232</v>
      </c>
      <c r="W85" s="14" t="s">
        <v>458</v>
      </c>
      <c r="X85" s="14" t="s">
        <v>449</v>
      </c>
      <c r="Y85" s="14" t="s">
        <v>450</v>
      </c>
      <c r="Z85" s="14" t="s">
        <v>451</v>
      </c>
      <c r="AA85" s="14" t="s">
        <v>1203</v>
      </c>
      <c r="AB85" s="14" t="s">
        <v>452</v>
      </c>
      <c r="AC85" s="141" t="str">
        <f t="shared" si="5"/>
        <v>{ "registerId" : 84, "actionId" : 11, "actionName" : "TOSS_ACTION", "typeOfAction" : "TOSS_ACTION_TOSS_TYPE_NUMBER_WRITE", "burner1Register" : 3102, "burner2Register" : 3602, "burner3Register" : 4102, "burner4Register" : 4602, "description" :  "TYPE OF TOSS", "javaPreOperations" :  "WRITE, READ", "javaPostOperations" :  "WRITE, READ", "plcOperations" :  "READ", "operationType" : 1}</v>
      </c>
      <c r="BK85" s="141" t="s">
        <v>1052</v>
      </c>
      <c r="BL85" s="141" t="s">
        <v>1054</v>
      </c>
      <c r="BM85" s="141" t="s">
        <v>1055</v>
      </c>
      <c r="BN85" s="141" t="s">
        <v>1053</v>
      </c>
      <c r="BO85" s="141" t="str">
        <f t="shared" si="2"/>
        <v>TOSS_ACTION_TOSS_TYPE_NUMBER_WRITE("TOSS_ACTION_TOSS_TYPE_NUMBER_WRITE", 3102, 3602, 4102, 4602),</v>
      </c>
    </row>
    <row r="86" spans="1:67">
      <c r="A86" s="12">
        <v>85</v>
      </c>
      <c r="B86" s="12">
        <v>11</v>
      </c>
      <c r="C86" s="12" t="s">
        <v>916</v>
      </c>
      <c r="D86" s="12" t="s">
        <v>1051</v>
      </c>
      <c r="E86" s="12">
        <v>3103</v>
      </c>
      <c r="F86" s="12">
        <f t="shared" si="8"/>
        <v>3603</v>
      </c>
      <c r="G86" s="12">
        <f t="shared" si="8"/>
        <v>4103</v>
      </c>
      <c r="H86" s="12">
        <f t="shared" si="8"/>
        <v>4603</v>
      </c>
      <c r="I86" s="12" t="s">
        <v>1062</v>
      </c>
      <c r="J86" s="12" t="s">
        <v>364</v>
      </c>
      <c r="K86" s="12" t="s">
        <v>364</v>
      </c>
      <c r="L86" s="12" t="s">
        <v>196</v>
      </c>
      <c r="M86" s="242">
        <v>1</v>
      </c>
      <c r="O86" s="14" t="s">
        <v>464</v>
      </c>
      <c r="P86" s="14" t="s">
        <v>465</v>
      </c>
      <c r="Q86" s="14" t="s">
        <v>447</v>
      </c>
      <c r="R86" s="14" t="s">
        <v>448</v>
      </c>
      <c r="S86" s="14" t="s">
        <v>1229</v>
      </c>
      <c r="T86" s="14" t="s">
        <v>1230</v>
      </c>
      <c r="U86" s="14" t="s">
        <v>1231</v>
      </c>
      <c r="V86" s="14" t="s">
        <v>1232</v>
      </c>
      <c r="W86" s="14" t="s">
        <v>458</v>
      </c>
      <c r="X86" s="14" t="s">
        <v>449</v>
      </c>
      <c r="Y86" s="14" t="s">
        <v>450</v>
      </c>
      <c r="Z86" s="14" t="s">
        <v>451</v>
      </c>
      <c r="AA86" s="14" t="s">
        <v>1203</v>
      </c>
      <c r="AB86" s="14" t="s">
        <v>452</v>
      </c>
      <c r="AC86" s="141" t="str">
        <f t="shared" si="5"/>
        <v>{ "registerId" : 85, "actionId" : 11, "actionName" : "TOSS_ACTION", "typeOfAction" : "TOSS_ACTION_TIME_IN_MILLI_SEC", "burner1Register" : 3103, "burner2Register" : 3603, "burner3Register" : 4103, "burner4Register" : 4603, "description" :  "STIRR ACTION TIME IN SEC", "javaPreOperations" :  "WRITE, READ", "javaPostOperations" :  "WRITE, READ", "plcOperations" :  "READ", "operationType" : 1}</v>
      </c>
      <c r="BK86" s="141" t="s">
        <v>1052</v>
      </c>
      <c r="BL86" s="141" t="s">
        <v>1054</v>
      </c>
      <c r="BM86" s="141" t="s">
        <v>1055</v>
      </c>
      <c r="BN86" s="141" t="s">
        <v>1053</v>
      </c>
      <c r="BO86" s="141" t="str">
        <f t="shared" si="2"/>
        <v>TOSS_ACTION_TIME_IN_MILLI_SEC("TOSS_ACTION_TIME_IN_MILLI_SEC", 3103, 3603, 4103, 4603),</v>
      </c>
    </row>
    <row r="87" spans="1:67">
      <c r="A87" s="12">
        <v>86</v>
      </c>
      <c r="B87" s="12">
        <v>11</v>
      </c>
      <c r="C87" s="12" t="s">
        <v>916</v>
      </c>
      <c r="D87" s="12" t="s">
        <v>975</v>
      </c>
      <c r="E87" s="12">
        <v>3105</v>
      </c>
      <c r="F87" s="12">
        <f t="shared" si="8"/>
        <v>3605</v>
      </c>
      <c r="G87" s="12">
        <f t="shared" si="8"/>
        <v>4105</v>
      </c>
      <c r="H87" s="12">
        <f t="shared" si="8"/>
        <v>4605</v>
      </c>
      <c r="I87" s="12">
        <v>11</v>
      </c>
      <c r="J87" s="12"/>
      <c r="K87" s="12" t="s">
        <v>365</v>
      </c>
      <c r="L87" s="12" t="s">
        <v>195</v>
      </c>
      <c r="M87" s="242">
        <v>2</v>
      </c>
      <c r="O87" s="14" t="s">
        <v>464</v>
      </c>
      <c r="P87" s="14" t="s">
        <v>465</v>
      </c>
      <c r="Q87" s="14" t="s">
        <v>447</v>
      </c>
      <c r="R87" s="14" t="s">
        <v>448</v>
      </c>
      <c r="S87" s="14" t="s">
        <v>1229</v>
      </c>
      <c r="T87" s="14" t="s">
        <v>1230</v>
      </c>
      <c r="U87" s="14" t="s">
        <v>1231</v>
      </c>
      <c r="V87" s="14" t="s">
        <v>1232</v>
      </c>
      <c r="W87" s="14" t="s">
        <v>458</v>
      </c>
      <c r="X87" s="14" t="s">
        <v>449</v>
      </c>
      <c r="Y87" s="14" t="s">
        <v>450</v>
      </c>
      <c r="Z87" s="14" t="s">
        <v>451</v>
      </c>
      <c r="AA87" s="14" t="s">
        <v>1203</v>
      </c>
      <c r="AB87" s="14" t="s">
        <v>452</v>
      </c>
      <c r="AC87" s="141" t="str">
        <f t="shared" si="5"/>
        <v>{ "registerId" : 86, "actionId" : 11, "actionName" : "TOSS_ACTION", "typeOfAction" : "TOSS_ACTION_READ", "burner1Register" : 3105, "burner2Register" : 3605, "burner3Register" : 4105, "burner4Register" : 4605, "description" :  "11", "javaPreOperations" :  "", "javaPostOperations" :  "READ, WRITE, READ", "plcOperations" :  "WRITE", "operationType" : 2}</v>
      </c>
      <c r="BK87" s="141" t="s">
        <v>1052</v>
      </c>
      <c r="BL87" s="141" t="s">
        <v>1054</v>
      </c>
      <c r="BM87" s="141" t="s">
        <v>1055</v>
      </c>
      <c r="BN87" s="141" t="s">
        <v>1053</v>
      </c>
      <c r="BO87" s="141" t="str">
        <f t="shared" si="2"/>
        <v>TOSS_ACTION_READ("TOSS_ACTION_READ", 3105, 3605, 4105, 4605),</v>
      </c>
    </row>
    <row r="88" spans="1:67">
      <c r="A88" s="12">
        <v>87</v>
      </c>
      <c r="B88" s="12">
        <v>11</v>
      </c>
      <c r="C88" s="12" t="s">
        <v>916</v>
      </c>
      <c r="D88" s="12" t="s">
        <v>976</v>
      </c>
      <c r="E88" s="12">
        <v>3106</v>
      </c>
      <c r="F88" s="12">
        <f t="shared" si="8"/>
        <v>3606</v>
      </c>
      <c r="G88" s="12">
        <f t="shared" si="8"/>
        <v>4106</v>
      </c>
      <c r="H88" s="12">
        <f t="shared" si="8"/>
        <v>4606</v>
      </c>
      <c r="I88" s="12" t="s">
        <v>215</v>
      </c>
      <c r="J88" s="12"/>
      <c r="K88" s="12" t="s">
        <v>365</v>
      </c>
      <c r="L88" s="12" t="s">
        <v>195</v>
      </c>
      <c r="M88" s="242">
        <v>2</v>
      </c>
      <c r="O88" s="14" t="s">
        <v>464</v>
      </c>
      <c r="P88" s="14" t="s">
        <v>465</v>
      </c>
      <c r="Q88" s="14" t="s">
        <v>447</v>
      </c>
      <c r="R88" s="14" t="s">
        <v>448</v>
      </c>
      <c r="S88" s="14" t="s">
        <v>1229</v>
      </c>
      <c r="T88" s="14" t="s">
        <v>1230</v>
      </c>
      <c r="U88" s="14" t="s">
        <v>1231</v>
      </c>
      <c r="V88" s="14" t="s">
        <v>1232</v>
      </c>
      <c r="W88" s="14" t="s">
        <v>458</v>
      </c>
      <c r="X88" s="14" t="s">
        <v>449</v>
      </c>
      <c r="Y88" s="14" t="s">
        <v>450</v>
      </c>
      <c r="Z88" s="14" t="s">
        <v>451</v>
      </c>
      <c r="AA88" s="14" t="s">
        <v>1203</v>
      </c>
      <c r="AB88" s="14" t="s">
        <v>452</v>
      </c>
      <c r="AC88" s="141" t="str">
        <f t="shared" si="5"/>
        <v>{ "registerId" : 87, "actionId" : 11, "actionName" : "TOSS_ACTION", "typeOfAction" : "TOSS_ACTION_TOSS_TYPE_NUMBER_READ", "burner1Register" : 3106, "burner2Register" : 3606, "burner3Register" : 4106, "burner4Register" : 4606, "description" :  "TYPE OF TOSS", "javaPreOperations" :  "", "javaPostOperations" :  "READ, WRITE, READ", "plcOperations" :  "WRITE", "operationType" : 2}</v>
      </c>
      <c r="BK88" s="141" t="s">
        <v>1052</v>
      </c>
      <c r="BL88" s="141" t="s">
        <v>1054</v>
      </c>
      <c r="BM88" s="141" t="s">
        <v>1055</v>
      </c>
      <c r="BN88" s="141" t="s">
        <v>1053</v>
      </c>
      <c r="BO88" s="141" t="str">
        <f t="shared" si="2"/>
        <v>TOSS_ACTION_TOSS_TYPE_NUMBER_READ("TOSS_ACTION_TOSS_TYPE_NUMBER_READ", 3106, 3606, 4106, 4606),</v>
      </c>
    </row>
    <row r="89" spans="1:67">
      <c r="A89" s="12">
        <v>88</v>
      </c>
      <c r="B89" s="12">
        <v>11</v>
      </c>
      <c r="C89" s="12" t="s">
        <v>916</v>
      </c>
      <c r="D89" s="12" t="s">
        <v>977</v>
      </c>
      <c r="E89" s="12">
        <v>3107</v>
      </c>
      <c r="F89" s="12">
        <f t="shared" si="8"/>
        <v>3607</v>
      </c>
      <c r="G89" s="12">
        <f t="shared" si="8"/>
        <v>4107</v>
      </c>
      <c r="H89" s="12">
        <f t="shared" si="8"/>
        <v>4607</v>
      </c>
      <c r="I89" s="12" t="s">
        <v>1058</v>
      </c>
      <c r="J89" s="12"/>
      <c r="K89" s="12" t="s">
        <v>365</v>
      </c>
      <c r="L89" s="12" t="s">
        <v>195</v>
      </c>
      <c r="M89" s="242">
        <v>2</v>
      </c>
      <c r="N89" s="6" t="s">
        <v>369</v>
      </c>
      <c r="O89" s="14" t="s">
        <v>464</v>
      </c>
      <c r="P89" s="14" t="s">
        <v>465</v>
      </c>
      <c r="Q89" s="14" t="s">
        <v>447</v>
      </c>
      <c r="R89" s="14" t="s">
        <v>448</v>
      </c>
      <c r="S89" s="14" t="s">
        <v>1229</v>
      </c>
      <c r="T89" s="14" t="s">
        <v>1230</v>
      </c>
      <c r="U89" s="14" t="s">
        <v>1231</v>
      </c>
      <c r="V89" s="14" t="s">
        <v>1232</v>
      </c>
      <c r="W89" s="14" t="s">
        <v>458</v>
      </c>
      <c r="X89" s="14" t="s">
        <v>449</v>
      </c>
      <c r="Y89" s="14" t="s">
        <v>450</v>
      </c>
      <c r="Z89" s="14" t="s">
        <v>451</v>
      </c>
      <c r="AA89" s="14" t="s">
        <v>1203</v>
      </c>
      <c r="AB89" s="14" t="s">
        <v>452</v>
      </c>
      <c r="AC89" s="141" t="str">
        <f t="shared" si="5"/>
        <v>{ "registerId" : 88, "actionId" : 11, "actionName" : "TOSS_ACTION", "typeOfAction" : "TOSS_ACTION_OPERATION_RUN_TIME", "burner1Register" : 3107, "burner2Register" : 3607, "burner3Register" : 4107, "burner4Register" : 4607, "description" :  "TIME IN SEC", "javaPreOperations" :  "", "javaPostOperations" :  "READ, WRITE, READ", "plcOperations" :  "WRITE", "operationType" : 2}</v>
      </c>
      <c r="BK89" s="141" t="s">
        <v>1052</v>
      </c>
      <c r="BL89" s="141" t="s">
        <v>1054</v>
      </c>
      <c r="BM89" s="141" t="s">
        <v>1055</v>
      </c>
      <c r="BN89" s="141" t="s">
        <v>1053</v>
      </c>
      <c r="BO89" s="141" t="str">
        <f t="shared" si="2"/>
        <v>TOSS_ACTION_OPERATION_RUN_TIME("TOSS_ACTION_OPERATION_RUN_TIME", 3107, 3607, 4107, 4607),</v>
      </c>
    </row>
    <row r="90" spans="1:67">
      <c r="A90" s="13">
        <v>89</v>
      </c>
      <c r="B90" s="13">
        <v>12</v>
      </c>
      <c r="C90" s="13" t="s">
        <v>917</v>
      </c>
      <c r="D90" s="13" t="s">
        <v>978</v>
      </c>
      <c r="E90" s="13">
        <v>3111</v>
      </c>
      <c r="F90" s="13">
        <f t="shared" si="8"/>
        <v>3611</v>
      </c>
      <c r="G90" s="13">
        <f t="shared" si="8"/>
        <v>4111</v>
      </c>
      <c r="H90" s="13">
        <f t="shared" si="8"/>
        <v>4611</v>
      </c>
      <c r="I90" s="13">
        <v>12</v>
      </c>
      <c r="J90" s="13" t="s">
        <v>364</v>
      </c>
      <c r="K90" s="13" t="s">
        <v>364</v>
      </c>
      <c r="L90" s="13" t="s">
        <v>196</v>
      </c>
      <c r="M90" s="243">
        <v>1</v>
      </c>
      <c r="O90" s="14" t="s">
        <v>464</v>
      </c>
      <c r="P90" s="14" t="s">
        <v>465</v>
      </c>
      <c r="Q90" s="14" t="s">
        <v>447</v>
      </c>
      <c r="R90" s="14" t="s">
        <v>448</v>
      </c>
      <c r="S90" s="14" t="s">
        <v>1229</v>
      </c>
      <c r="T90" s="14" t="s">
        <v>1230</v>
      </c>
      <c r="U90" s="14" t="s">
        <v>1231</v>
      </c>
      <c r="V90" s="14" t="s">
        <v>1232</v>
      </c>
      <c r="W90" s="14" t="s">
        <v>458</v>
      </c>
      <c r="X90" s="14" t="s">
        <v>449</v>
      </c>
      <c r="Y90" s="14" t="s">
        <v>450</v>
      </c>
      <c r="Z90" s="14" t="s">
        <v>451</v>
      </c>
      <c r="AA90" s="14" t="s">
        <v>1203</v>
      </c>
      <c r="AB90" s="14" t="s">
        <v>452</v>
      </c>
      <c r="AC90" s="141" t="str">
        <f t="shared" si="5"/>
        <v>{ "registerId" : 89, "actionId" : 12, "actionName" : "LIQUID_DISPENSING", "typeOfAction" : "LIQUID_DISPENSING_WRITE", "burner1Register" : 3111, "burner2Register" : 3611, "burner3Register" : 4111, "burner4Register" : 4611, "description" :  "12", "javaPreOperations" :  "WRITE, READ", "javaPostOperations" :  "WRITE, READ", "plcOperations" :  "READ", "operationType" : 1}</v>
      </c>
      <c r="BK90" s="141" t="s">
        <v>1052</v>
      </c>
      <c r="BL90" s="141" t="s">
        <v>1054</v>
      </c>
      <c r="BM90" s="141" t="s">
        <v>1055</v>
      </c>
      <c r="BN90" s="141" t="s">
        <v>1053</v>
      </c>
      <c r="BO90" s="141" t="str">
        <f t="shared" ref="BO90:BO132" si="9">D90&amp;+BK90&amp;+D90&amp;+BL90&amp;+E90&amp;+BM90&amp;+F90&amp;+BM90&amp;+G90&amp;+BM90&amp;+H90&amp;+BN90</f>
        <v>LIQUID_DISPENSING_WRITE("LIQUID_DISPENSING_WRITE", 3111, 3611, 4111, 4611),</v>
      </c>
    </row>
    <row r="91" spans="1:67">
      <c r="A91" s="13">
        <v>90</v>
      </c>
      <c r="B91" s="13">
        <v>12</v>
      </c>
      <c r="C91" s="13" t="s">
        <v>917</v>
      </c>
      <c r="D91" s="13" t="s">
        <v>997</v>
      </c>
      <c r="E91" s="13">
        <v>3112</v>
      </c>
      <c r="F91" s="13">
        <f t="shared" si="8"/>
        <v>3612</v>
      </c>
      <c r="G91" s="13">
        <f t="shared" si="8"/>
        <v>4112</v>
      </c>
      <c r="H91" s="13">
        <f t="shared" si="8"/>
        <v>4612</v>
      </c>
      <c r="I91" s="13" t="s">
        <v>1063</v>
      </c>
      <c r="J91" s="13" t="s">
        <v>364</v>
      </c>
      <c r="K91" s="13" t="s">
        <v>364</v>
      </c>
      <c r="L91" s="13" t="s">
        <v>196</v>
      </c>
      <c r="M91" s="243">
        <v>1</v>
      </c>
      <c r="O91" s="14" t="s">
        <v>464</v>
      </c>
      <c r="P91" s="14" t="s">
        <v>465</v>
      </c>
      <c r="Q91" s="14" t="s">
        <v>447</v>
      </c>
      <c r="R91" s="14" t="s">
        <v>448</v>
      </c>
      <c r="S91" s="14" t="s">
        <v>1229</v>
      </c>
      <c r="T91" s="14" t="s">
        <v>1230</v>
      </c>
      <c r="U91" s="14" t="s">
        <v>1231</v>
      </c>
      <c r="V91" s="14" t="s">
        <v>1232</v>
      </c>
      <c r="W91" s="14" t="s">
        <v>458</v>
      </c>
      <c r="X91" s="14" t="s">
        <v>449</v>
      </c>
      <c r="Y91" s="14" t="s">
        <v>450</v>
      </c>
      <c r="Z91" s="14" t="s">
        <v>451</v>
      </c>
      <c r="AA91" s="14" t="s">
        <v>1203</v>
      </c>
      <c r="AB91" s="14" t="s">
        <v>452</v>
      </c>
      <c r="AC91" s="141" t="str">
        <f t="shared" si="5"/>
        <v>{ "registerId" : 90, "actionId" : 12, "actionName" : "LIQUID_DISPENSING", "typeOfAction" : "LIQUID_DISPENSING_LIQ_BIN_NUMBER_1", "burner1Register" : 3112, "burner2Register" : 3612, "burner3Register" : 4112, "burner4Register" : 4612, "description" :  "BIN NUMBER 1", "javaPreOperations" :  "WRITE, READ", "javaPostOperations" :  "WRITE, READ", "plcOperations" :  "READ", "operationType" : 1}</v>
      </c>
      <c r="BK91" s="141" t="s">
        <v>1052</v>
      </c>
      <c r="BL91" s="141" t="s">
        <v>1054</v>
      </c>
      <c r="BM91" s="141" t="s">
        <v>1055</v>
      </c>
      <c r="BN91" s="141" t="s">
        <v>1053</v>
      </c>
      <c r="BO91" s="141" t="str">
        <f t="shared" si="9"/>
        <v>LIQUID_DISPENSING_LIQ_BIN_NUMBER_1("LIQUID_DISPENSING_LIQ_BIN_NUMBER_1", 3112, 3612, 4112, 4612),</v>
      </c>
    </row>
    <row r="92" spans="1:67">
      <c r="A92" s="13">
        <v>91</v>
      </c>
      <c r="B92" s="13">
        <v>12</v>
      </c>
      <c r="C92" s="13" t="s">
        <v>917</v>
      </c>
      <c r="D92" s="13" t="s">
        <v>1012</v>
      </c>
      <c r="E92" s="13">
        <v>3113</v>
      </c>
      <c r="F92" s="13">
        <f t="shared" si="8"/>
        <v>3613</v>
      </c>
      <c r="G92" s="13">
        <f t="shared" si="8"/>
        <v>4113</v>
      </c>
      <c r="H92" s="13">
        <f t="shared" si="8"/>
        <v>4613</v>
      </c>
      <c r="I92" s="13" t="s">
        <v>1061</v>
      </c>
      <c r="J92" s="13" t="s">
        <v>364</v>
      </c>
      <c r="K92" s="13" t="s">
        <v>364</v>
      </c>
      <c r="L92" s="13" t="s">
        <v>196</v>
      </c>
      <c r="M92" s="243">
        <v>1</v>
      </c>
      <c r="O92" s="14" t="s">
        <v>464</v>
      </c>
      <c r="P92" s="14" t="s">
        <v>465</v>
      </c>
      <c r="Q92" s="14" t="s">
        <v>447</v>
      </c>
      <c r="R92" s="14" t="s">
        <v>448</v>
      </c>
      <c r="S92" s="14" t="s">
        <v>1229</v>
      </c>
      <c r="T92" s="14" t="s">
        <v>1230</v>
      </c>
      <c r="U92" s="14" t="s">
        <v>1231</v>
      </c>
      <c r="V92" s="14" t="s">
        <v>1232</v>
      </c>
      <c r="W92" s="14" t="s">
        <v>458</v>
      </c>
      <c r="X92" s="14" t="s">
        <v>449</v>
      </c>
      <c r="Y92" s="14" t="s">
        <v>450</v>
      </c>
      <c r="Z92" s="14" t="s">
        <v>451</v>
      </c>
      <c r="AA92" s="14" t="s">
        <v>1203</v>
      </c>
      <c r="AB92" s="14" t="s">
        <v>452</v>
      </c>
      <c r="AC92" s="141" t="str">
        <f t="shared" si="5"/>
        <v>{ "registerId" : 91, "actionId" : 12, "actionName" : "LIQUID_DISPENSING", "typeOfAction" : "LIQUID_DISPENSING_DELAY_TIME_1", "burner1Register" : 3113, "burner2Register" : 3613, "burner3Register" : 4113, "burner4Register" : 4613, "description" :  "DELAY TIME IN MILLISEC/100", "javaPreOperations" :  "WRITE, READ", "javaPostOperations" :  "WRITE, READ", "plcOperations" :  "READ", "operationType" : 1}</v>
      </c>
      <c r="BK92" s="141" t="s">
        <v>1052</v>
      </c>
      <c r="BL92" s="141" t="s">
        <v>1054</v>
      </c>
      <c r="BM92" s="141" t="s">
        <v>1055</v>
      </c>
      <c r="BN92" s="141" t="s">
        <v>1053</v>
      </c>
      <c r="BO92" s="141" t="str">
        <f t="shared" si="9"/>
        <v>LIQUID_DISPENSING_DELAY_TIME_1("LIQUID_DISPENSING_DELAY_TIME_1", 3113, 3613, 4113, 4613),</v>
      </c>
    </row>
    <row r="93" spans="1:67">
      <c r="A93" s="13">
        <v>92</v>
      </c>
      <c r="B93" s="13">
        <v>12</v>
      </c>
      <c r="C93" s="13" t="s">
        <v>917</v>
      </c>
      <c r="D93" s="13" t="s">
        <v>998</v>
      </c>
      <c r="E93" s="13">
        <v>3114</v>
      </c>
      <c r="F93" s="13">
        <f t="shared" si="8"/>
        <v>3614</v>
      </c>
      <c r="G93" s="13">
        <f t="shared" si="8"/>
        <v>4114</v>
      </c>
      <c r="H93" s="13">
        <f t="shared" si="8"/>
        <v>4614</v>
      </c>
      <c r="I93" s="13" t="s">
        <v>1064</v>
      </c>
      <c r="J93" s="13" t="s">
        <v>364</v>
      </c>
      <c r="K93" s="13" t="s">
        <v>364</v>
      </c>
      <c r="L93" s="13" t="s">
        <v>196</v>
      </c>
      <c r="M93" s="243">
        <v>1</v>
      </c>
      <c r="O93" s="14" t="s">
        <v>464</v>
      </c>
      <c r="P93" s="14" t="s">
        <v>465</v>
      </c>
      <c r="Q93" s="14" t="s">
        <v>447</v>
      </c>
      <c r="R93" s="14" t="s">
        <v>448</v>
      </c>
      <c r="S93" s="14" t="s">
        <v>1229</v>
      </c>
      <c r="T93" s="14" t="s">
        <v>1230</v>
      </c>
      <c r="U93" s="14" t="s">
        <v>1231</v>
      </c>
      <c r="V93" s="14" t="s">
        <v>1232</v>
      </c>
      <c r="W93" s="14" t="s">
        <v>458</v>
      </c>
      <c r="X93" s="14" t="s">
        <v>449</v>
      </c>
      <c r="Y93" s="14" t="s">
        <v>450</v>
      </c>
      <c r="Z93" s="14" t="s">
        <v>451</v>
      </c>
      <c r="AA93" s="14" t="s">
        <v>1203</v>
      </c>
      <c r="AB93" s="14" t="s">
        <v>452</v>
      </c>
      <c r="AC93" s="141" t="str">
        <f t="shared" si="5"/>
        <v>{ "registerId" : 92, "actionId" : 12, "actionName" : "LIQUID_DISPENSING", "typeOfAction" : "LIQUID_DISPENSING_LIQ_BIN_NUMBER_2", "burner1Register" : 3114, "burner2Register" : 3614, "burner3Register" : 4114, "burner4Register" : 4614, "description" :  "BIN NUMBER 2", "javaPreOperations" :  "WRITE, READ", "javaPostOperations" :  "WRITE, READ", "plcOperations" :  "READ", "operationType" : 1}</v>
      </c>
      <c r="BK93" s="141" t="s">
        <v>1052</v>
      </c>
      <c r="BL93" s="141" t="s">
        <v>1054</v>
      </c>
      <c r="BM93" s="141" t="s">
        <v>1055</v>
      </c>
      <c r="BN93" s="141" t="s">
        <v>1053</v>
      </c>
      <c r="BO93" s="141" t="str">
        <f t="shared" si="9"/>
        <v>LIQUID_DISPENSING_LIQ_BIN_NUMBER_2("LIQUID_DISPENSING_LIQ_BIN_NUMBER_2", 3114, 3614, 4114, 4614),</v>
      </c>
    </row>
    <row r="94" spans="1:67">
      <c r="A94" s="13">
        <v>93</v>
      </c>
      <c r="B94" s="13">
        <v>12</v>
      </c>
      <c r="C94" s="13" t="s">
        <v>917</v>
      </c>
      <c r="D94" s="13" t="s">
        <v>1013</v>
      </c>
      <c r="E94" s="13">
        <v>3115</v>
      </c>
      <c r="F94" s="13">
        <f t="shared" si="8"/>
        <v>3615</v>
      </c>
      <c r="G94" s="13">
        <f t="shared" si="8"/>
        <v>4115</v>
      </c>
      <c r="H94" s="13">
        <f t="shared" si="8"/>
        <v>4615</v>
      </c>
      <c r="I94" s="13" t="s">
        <v>1061</v>
      </c>
      <c r="J94" s="13" t="s">
        <v>364</v>
      </c>
      <c r="K94" s="13" t="s">
        <v>364</v>
      </c>
      <c r="L94" s="13" t="s">
        <v>196</v>
      </c>
      <c r="M94" s="243">
        <v>1</v>
      </c>
      <c r="O94" s="14" t="s">
        <v>464</v>
      </c>
      <c r="P94" s="14" t="s">
        <v>465</v>
      </c>
      <c r="Q94" s="14" t="s">
        <v>447</v>
      </c>
      <c r="R94" s="14" t="s">
        <v>448</v>
      </c>
      <c r="S94" s="14" t="s">
        <v>1229</v>
      </c>
      <c r="T94" s="14" t="s">
        <v>1230</v>
      </c>
      <c r="U94" s="14" t="s">
        <v>1231</v>
      </c>
      <c r="V94" s="14" t="s">
        <v>1232</v>
      </c>
      <c r="W94" s="14" t="s">
        <v>458</v>
      </c>
      <c r="X94" s="14" t="s">
        <v>449</v>
      </c>
      <c r="Y94" s="14" t="s">
        <v>450</v>
      </c>
      <c r="Z94" s="14" t="s">
        <v>451</v>
      </c>
      <c r="AA94" s="14" t="s">
        <v>1203</v>
      </c>
      <c r="AB94" s="14" t="s">
        <v>452</v>
      </c>
      <c r="AC94" s="141" t="str">
        <f t="shared" si="5"/>
        <v>{ "registerId" : 93, "actionId" : 12, "actionName" : "LIQUID_DISPENSING", "typeOfAction" : "LIQUID_DISPENSING_DELAY_TIME_2", "burner1Register" : 3115, "burner2Register" : 3615, "burner3Register" : 4115, "burner4Register" : 4615, "description" :  "DELAY TIME IN MILLISEC/100", "javaPreOperations" :  "WRITE, READ", "javaPostOperations" :  "WRITE, READ", "plcOperations" :  "READ", "operationType" : 1}</v>
      </c>
      <c r="BK94" s="141" t="s">
        <v>1052</v>
      </c>
      <c r="BL94" s="141" t="s">
        <v>1054</v>
      </c>
      <c r="BM94" s="141" t="s">
        <v>1055</v>
      </c>
      <c r="BN94" s="141" t="s">
        <v>1053</v>
      </c>
      <c r="BO94" s="141" t="str">
        <f t="shared" si="9"/>
        <v>LIQUID_DISPENSING_DELAY_TIME_2("LIQUID_DISPENSING_DELAY_TIME_2", 3115, 3615, 4115, 4615),</v>
      </c>
    </row>
    <row r="95" spans="1:67">
      <c r="A95" s="13">
        <v>94</v>
      </c>
      <c r="B95" s="13">
        <v>12</v>
      </c>
      <c r="C95" s="13" t="s">
        <v>917</v>
      </c>
      <c r="D95" s="13" t="s">
        <v>999</v>
      </c>
      <c r="E95" s="13">
        <v>3116</v>
      </c>
      <c r="F95" s="13">
        <f t="shared" si="8"/>
        <v>3616</v>
      </c>
      <c r="G95" s="13">
        <f t="shared" si="8"/>
        <v>4116</v>
      </c>
      <c r="H95" s="13">
        <f t="shared" si="8"/>
        <v>4616</v>
      </c>
      <c r="I95" s="13" t="s">
        <v>1065</v>
      </c>
      <c r="J95" s="13" t="s">
        <v>364</v>
      </c>
      <c r="K95" s="13" t="s">
        <v>364</v>
      </c>
      <c r="L95" s="13" t="s">
        <v>196</v>
      </c>
      <c r="M95" s="243">
        <v>1</v>
      </c>
      <c r="O95" s="14" t="s">
        <v>464</v>
      </c>
      <c r="P95" s="14" t="s">
        <v>465</v>
      </c>
      <c r="Q95" s="14" t="s">
        <v>447</v>
      </c>
      <c r="R95" s="14" t="s">
        <v>448</v>
      </c>
      <c r="S95" s="14" t="s">
        <v>1229</v>
      </c>
      <c r="T95" s="14" t="s">
        <v>1230</v>
      </c>
      <c r="U95" s="14" t="s">
        <v>1231</v>
      </c>
      <c r="V95" s="14" t="s">
        <v>1232</v>
      </c>
      <c r="W95" s="14" t="s">
        <v>458</v>
      </c>
      <c r="X95" s="14" t="s">
        <v>449</v>
      </c>
      <c r="Y95" s="14" t="s">
        <v>450</v>
      </c>
      <c r="Z95" s="14" t="s">
        <v>451</v>
      </c>
      <c r="AA95" s="14" t="s">
        <v>1203</v>
      </c>
      <c r="AB95" s="14" t="s">
        <v>452</v>
      </c>
      <c r="AC95" s="141" t="str">
        <f t="shared" si="5"/>
        <v>{ "registerId" : 94, "actionId" : 12, "actionName" : "LIQUID_DISPENSING", "typeOfAction" : "LIQUID_DISPENSING_LIQ_BIN_NUMBER_3", "burner1Register" : 3116, "burner2Register" : 3616, "burner3Register" : 4116, "burner4Register" : 4616, "description" :  "BIN NUMBER 3", "javaPreOperations" :  "WRITE, READ", "javaPostOperations" :  "WRITE, READ", "plcOperations" :  "READ", "operationType" : 1}</v>
      </c>
      <c r="BK95" s="141" t="s">
        <v>1052</v>
      </c>
      <c r="BL95" s="141" t="s">
        <v>1054</v>
      </c>
      <c r="BM95" s="141" t="s">
        <v>1055</v>
      </c>
      <c r="BN95" s="141" t="s">
        <v>1053</v>
      </c>
      <c r="BO95" s="141" t="str">
        <f t="shared" si="9"/>
        <v>LIQUID_DISPENSING_LIQ_BIN_NUMBER_3("LIQUID_DISPENSING_LIQ_BIN_NUMBER_3", 3116, 3616, 4116, 4616),</v>
      </c>
    </row>
    <row r="96" spans="1:67">
      <c r="A96" s="13">
        <v>95</v>
      </c>
      <c r="B96" s="13">
        <v>12</v>
      </c>
      <c r="C96" s="13" t="s">
        <v>917</v>
      </c>
      <c r="D96" s="13" t="s">
        <v>1014</v>
      </c>
      <c r="E96" s="13">
        <v>3117</v>
      </c>
      <c r="F96" s="13">
        <f t="shared" si="8"/>
        <v>3617</v>
      </c>
      <c r="G96" s="13">
        <f t="shared" si="8"/>
        <v>4117</v>
      </c>
      <c r="H96" s="13">
        <f t="shared" si="8"/>
        <v>4617</v>
      </c>
      <c r="I96" s="13" t="s">
        <v>1061</v>
      </c>
      <c r="J96" s="13" t="s">
        <v>364</v>
      </c>
      <c r="K96" s="13" t="s">
        <v>364</v>
      </c>
      <c r="L96" s="13" t="s">
        <v>196</v>
      </c>
      <c r="M96" s="243">
        <v>1</v>
      </c>
      <c r="O96" s="14" t="s">
        <v>464</v>
      </c>
      <c r="P96" s="14" t="s">
        <v>465</v>
      </c>
      <c r="Q96" s="14" t="s">
        <v>447</v>
      </c>
      <c r="R96" s="14" t="s">
        <v>448</v>
      </c>
      <c r="S96" s="14" t="s">
        <v>1229</v>
      </c>
      <c r="T96" s="14" t="s">
        <v>1230</v>
      </c>
      <c r="U96" s="14" t="s">
        <v>1231</v>
      </c>
      <c r="V96" s="14" t="s">
        <v>1232</v>
      </c>
      <c r="W96" s="14" t="s">
        <v>458</v>
      </c>
      <c r="X96" s="14" t="s">
        <v>449</v>
      </c>
      <c r="Y96" s="14" t="s">
        <v>450</v>
      </c>
      <c r="Z96" s="14" t="s">
        <v>451</v>
      </c>
      <c r="AA96" s="14" t="s">
        <v>1203</v>
      </c>
      <c r="AB96" s="14" t="s">
        <v>452</v>
      </c>
      <c r="AC96" s="141" t="str">
        <f t="shared" si="5"/>
        <v>{ "registerId" : 95, "actionId" : 12, "actionName" : "LIQUID_DISPENSING", "typeOfAction" : "LIQUID_DISPENSING_DELAY_TIME_3", "burner1Register" : 3117, "burner2Register" : 3617, "burner3Register" : 4117, "burner4Register" : 4617, "description" :  "DELAY TIME IN MILLISEC/100", "javaPreOperations" :  "WRITE, READ", "javaPostOperations" :  "WRITE, READ", "plcOperations" :  "READ", "operationType" : 1}</v>
      </c>
      <c r="BK96" s="141" t="s">
        <v>1052</v>
      </c>
      <c r="BL96" s="141" t="s">
        <v>1054</v>
      </c>
      <c r="BM96" s="141" t="s">
        <v>1055</v>
      </c>
      <c r="BN96" s="141" t="s">
        <v>1053</v>
      </c>
      <c r="BO96" s="141" t="str">
        <f t="shared" si="9"/>
        <v>LIQUID_DISPENSING_DELAY_TIME_3("LIQUID_DISPENSING_DELAY_TIME_3", 3117, 3617, 4117, 4617),</v>
      </c>
    </row>
    <row r="97" spans="1:67">
      <c r="A97" s="13">
        <v>96</v>
      </c>
      <c r="B97" s="13">
        <v>12</v>
      </c>
      <c r="C97" s="13" t="s">
        <v>917</v>
      </c>
      <c r="D97" s="13" t="s">
        <v>1000</v>
      </c>
      <c r="E97" s="13">
        <v>3118</v>
      </c>
      <c r="F97" s="13">
        <f t="shared" si="8"/>
        <v>3618</v>
      </c>
      <c r="G97" s="13">
        <f t="shared" si="8"/>
        <v>4118</v>
      </c>
      <c r="H97" s="13">
        <f t="shared" si="8"/>
        <v>4618</v>
      </c>
      <c r="I97" s="13" t="s">
        <v>1066</v>
      </c>
      <c r="J97" s="13" t="s">
        <v>364</v>
      </c>
      <c r="K97" s="13" t="s">
        <v>364</v>
      </c>
      <c r="L97" s="13" t="s">
        <v>196</v>
      </c>
      <c r="M97" s="243">
        <v>1</v>
      </c>
      <c r="O97" s="14" t="s">
        <v>464</v>
      </c>
      <c r="P97" s="14" t="s">
        <v>465</v>
      </c>
      <c r="Q97" s="14" t="s">
        <v>447</v>
      </c>
      <c r="R97" s="14" t="s">
        <v>448</v>
      </c>
      <c r="S97" s="14" t="s">
        <v>1229</v>
      </c>
      <c r="T97" s="14" t="s">
        <v>1230</v>
      </c>
      <c r="U97" s="14" t="s">
        <v>1231</v>
      </c>
      <c r="V97" s="14" t="s">
        <v>1232</v>
      </c>
      <c r="W97" s="14" t="s">
        <v>458</v>
      </c>
      <c r="X97" s="14" t="s">
        <v>449</v>
      </c>
      <c r="Y97" s="14" t="s">
        <v>450</v>
      </c>
      <c r="Z97" s="14" t="s">
        <v>451</v>
      </c>
      <c r="AA97" s="14" t="s">
        <v>1203</v>
      </c>
      <c r="AB97" s="14" t="s">
        <v>452</v>
      </c>
      <c r="AC97" s="141" t="str">
        <f t="shared" si="5"/>
        <v>{ "registerId" : 96, "actionId" : 12, "actionName" : "LIQUID_DISPENSING", "typeOfAction" : "LIQUID_DISPENSING_LIQ_BIN_NUMBER_4", "burner1Register" : 3118, "burner2Register" : 3618, "burner3Register" : 4118, "burner4Register" : 4618, "description" :  "BIN NUMBER 4", "javaPreOperations" :  "WRITE, READ", "javaPostOperations" :  "WRITE, READ", "plcOperations" :  "READ", "operationType" : 1}</v>
      </c>
      <c r="BK97" s="141" t="s">
        <v>1052</v>
      </c>
      <c r="BL97" s="141" t="s">
        <v>1054</v>
      </c>
      <c r="BM97" s="141" t="s">
        <v>1055</v>
      </c>
      <c r="BN97" s="141" t="s">
        <v>1053</v>
      </c>
      <c r="BO97" s="141" t="str">
        <f t="shared" si="9"/>
        <v>LIQUID_DISPENSING_LIQ_BIN_NUMBER_4("LIQUID_DISPENSING_LIQ_BIN_NUMBER_4", 3118, 3618, 4118, 4618),</v>
      </c>
    </row>
    <row r="98" spans="1:67">
      <c r="A98" s="13">
        <v>97</v>
      </c>
      <c r="B98" s="13">
        <v>12</v>
      </c>
      <c r="C98" s="13" t="s">
        <v>917</v>
      </c>
      <c r="D98" s="13" t="s">
        <v>1015</v>
      </c>
      <c r="E98" s="13">
        <v>3119</v>
      </c>
      <c r="F98" s="13">
        <f t="shared" si="8"/>
        <v>3619</v>
      </c>
      <c r="G98" s="13">
        <f t="shared" si="8"/>
        <v>4119</v>
      </c>
      <c r="H98" s="13">
        <f t="shared" si="8"/>
        <v>4619</v>
      </c>
      <c r="I98" s="13" t="s">
        <v>1061</v>
      </c>
      <c r="J98" s="13" t="s">
        <v>364</v>
      </c>
      <c r="K98" s="13" t="s">
        <v>364</v>
      </c>
      <c r="L98" s="13" t="s">
        <v>196</v>
      </c>
      <c r="M98" s="243">
        <v>1</v>
      </c>
      <c r="O98" s="14" t="s">
        <v>464</v>
      </c>
      <c r="P98" s="14" t="s">
        <v>465</v>
      </c>
      <c r="Q98" s="14" t="s">
        <v>447</v>
      </c>
      <c r="R98" s="14" t="s">
        <v>448</v>
      </c>
      <c r="S98" s="14" t="s">
        <v>1229</v>
      </c>
      <c r="T98" s="14" t="s">
        <v>1230</v>
      </c>
      <c r="U98" s="14" t="s">
        <v>1231</v>
      </c>
      <c r="V98" s="14" t="s">
        <v>1232</v>
      </c>
      <c r="W98" s="14" t="s">
        <v>458</v>
      </c>
      <c r="X98" s="14" t="s">
        <v>449</v>
      </c>
      <c r="Y98" s="14" t="s">
        <v>450</v>
      </c>
      <c r="Z98" s="14" t="s">
        <v>451</v>
      </c>
      <c r="AA98" s="14" t="s">
        <v>1203</v>
      </c>
      <c r="AB98" s="14" t="s">
        <v>452</v>
      </c>
      <c r="AC98" s="141" t="str">
        <f t="shared" si="5"/>
        <v>{ "registerId" : 97, "actionId" : 12, "actionName" : "LIQUID_DISPENSING", "typeOfAction" : "LIQUID_DISPENSING_DELAY_TIME_4", "burner1Register" : 3119, "burner2Register" : 3619, "burner3Register" : 4119, "burner4Register" : 4619, "description" :  "DELAY TIME IN MILLISEC/100", "javaPreOperations" :  "WRITE, READ", "javaPostOperations" :  "WRITE, READ", "plcOperations" :  "READ", "operationType" : 1}</v>
      </c>
      <c r="BK98" s="141" t="s">
        <v>1052</v>
      </c>
      <c r="BL98" s="141" t="s">
        <v>1054</v>
      </c>
      <c r="BM98" s="141" t="s">
        <v>1055</v>
      </c>
      <c r="BN98" s="141" t="s">
        <v>1053</v>
      </c>
      <c r="BO98" s="141" t="str">
        <f t="shared" si="9"/>
        <v>LIQUID_DISPENSING_DELAY_TIME_4("LIQUID_DISPENSING_DELAY_TIME_4", 3119, 3619, 4119, 4619),</v>
      </c>
    </row>
    <row r="99" spans="1:67">
      <c r="A99" s="13">
        <v>98</v>
      </c>
      <c r="B99" s="13">
        <v>12</v>
      </c>
      <c r="C99" s="13" t="s">
        <v>917</v>
      </c>
      <c r="D99" s="13" t="s">
        <v>1001</v>
      </c>
      <c r="E99" s="13">
        <v>3120</v>
      </c>
      <c r="F99" s="13">
        <f t="shared" si="8"/>
        <v>3620</v>
      </c>
      <c r="G99" s="13">
        <f t="shared" si="8"/>
        <v>4120</v>
      </c>
      <c r="H99" s="13">
        <f t="shared" si="8"/>
        <v>4620</v>
      </c>
      <c r="I99" s="13" t="s">
        <v>1067</v>
      </c>
      <c r="J99" s="13" t="s">
        <v>364</v>
      </c>
      <c r="K99" s="13" t="s">
        <v>364</v>
      </c>
      <c r="L99" s="13" t="s">
        <v>196</v>
      </c>
      <c r="M99" s="243">
        <v>1</v>
      </c>
      <c r="O99" s="14" t="s">
        <v>464</v>
      </c>
      <c r="P99" s="14" t="s">
        <v>465</v>
      </c>
      <c r="Q99" s="14" t="s">
        <v>447</v>
      </c>
      <c r="R99" s="14" t="s">
        <v>448</v>
      </c>
      <c r="S99" s="14" t="s">
        <v>1229</v>
      </c>
      <c r="T99" s="14" t="s">
        <v>1230</v>
      </c>
      <c r="U99" s="14" t="s">
        <v>1231</v>
      </c>
      <c r="V99" s="14" t="s">
        <v>1232</v>
      </c>
      <c r="W99" s="14" t="s">
        <v>458</v>
      </c>
      <c r="X99" s="14" t="s">
        <v>449</v>
      </c>
      <c r="Y99" s="14" t="s">
        <v>450</v>
      </c>
      <c r="Z99" s="14" t="s">
        <v>451</v>
      </c>
      <c r="AA99" s="14" t="s">
        <v>1203</v>
      </c>
      <c r="AB99" s="14" t="s">
        <v>452</v>
      </c>
      <c r="AC99" s="141" t="str">
        <f t="shared" si="5"/>
        <v>{ "registerId" : 98, "actionId" : 12, "actionName" : "LIQUID_DISPENSING", "typeOfAction" : "LIQUID_DISPENSING_LIQ_BIN_NUMBER_5", "burner1Register" : 3120, "burner2Register" : 3620, "burner3Register" : 4120, "burner4Register" : 4620, "description" :  "BIN NUMBER 5", "javaPreOperations" :  "WRITE, READ", "javaPostOperations" :  "WRITE, READ", "plcOperations" :  "READ", "operationType" : 1}</v>
      </c>
      <c r="BK99" s="141" t="s">
        <v>1052</v>
      </c>
      <c r="BL99" s="141" t="s">
        <v>1054</v>
      </c>
      <c r="BM99" s="141" t="s">
        <v>1055</v>
      </c>
      <c r="BN99" s="141" t="s">
        <v>1053</v>
      </c>
      <c r="BO99" s="141" t="str">
        <f t="shared" si="9"/>
        <v>LIQUID_DISPENSING_LIQ_BIN_NUMBER_5("LIQUID_DISPENSING_LIQ_BIN_NUMBER_5", 3120, 3620, 4120, 4620),</v>
      </c>
    </row>
    <row r="100" spans="1:67">
      <c r="A100" s="13">
        <v>99</v>
      </c>
      <c r="B100" s="13">
        <v>12</v>
      </c>
      <c r="C100" s="13" t="s">
        <v>917</v>
      </c>
      <c r="D100" s="13" t="s">
        <v>1016</v>
      </c>
      <c r="E100" s="13">
        <v>3121</v>
      </c>
      <c r="F100" s="13">
        <f t="shared" si="8"/>
        <v>3621</v>
      </c>
      <c r="G100" s="13">
        <f t="shared" si="8"/>
        <v>4121</v>
      </c>
      <c r="H100" s="13">
        <f t="shared" si="8"/>
        <v>4621</v>
      </c>
      <c r="I100" s="13" t="s">
        <v>1061</v>
      </c>
      <c r="J100" s="13" t="s">
        <v>364</v>
      </c>
      <c r="K100" s="13" t="s">
        <v>364</v>
      </c>
      <c r="L100" s="13" t="s">
        <v>196</v>
      </c>
      <c r="M100" s="243">
        <v>1</v>
      </c>
      <c r="O100" s="14" t="s">
        <v>464</v>
      </c>
      <c r="P100" s="14" t="s">
        <v>465</v>
      </c>
      <c r="Q100" s="14" t="s">
        <v>447</v>
      </c>
      <c r="R100" s="14" t="s">
        <v>448</v>
      </c>
      <c r="S100" s="14" t="s">
        <v>1229</v>
      </c>
      <c r="T100" s="14" t="s">
        <v>1230</v>
      </c>
      <c r="U100" s="14" t="s">
        <v>1231</v>
      </c>
      <c r="V100" s="14" t="s">
        <v>1232</v>
      </c>
      <c r="W100" s="14" t="s">
        <v>458</v>
      </c>
      <c r="X100" s="14" t="s">
        <v>449</v>
      </c>
      <c r="Y100" s="14" t="s">
        <v>450</v>
      </c>
      <c r="Z100" s="14" t="s">
        <v>451</v>
      </c>
      <c r="AA100" s="14" t="s">
        <v>1203</v>
      </c>
      <c r="AB100" s="14" t="s">
        <v>452</v>
      </c>
      <c r="AC100" s="141" t="str">
        <f t="shared" si="5"/>
        <v>{ "registerId" : 99, "actionId" : 12, "actionName" : "LIQUID_DISPENSING", "typeOfAction" : "LIQUID_DISPENSING_DELAY_TIME_5", "burner1Register" : 3121, "burner2Register" : 3621, "burner3Register" : 4121, "burner4Register" : 4621, "description" :  "DELAY TIME IN MILLISEC/100", "javaPreOperations" :  "WRITE, READ", "javaPostOperations" :  "WRITE, READ", "plcOperations" :  "READ", "operationType" : 1}</v>
      </c>
      <c r="BK100" s="141" t="s">
        <v>1052</v>
      </c>
      <c r="BL100" s="141" t="s">
        <v>1054</v>
      </c>
      <c r="BM100" s="141" t="s">
        <v>1055</v>
      </c>
      <c r="BN100" s="141" t="s">
        <v>1053</v>
      </c>
      <c r="BO100" s="141" t="str">
        <f t="shared" si="9"/>
        <v>LIQUID_DISPENSING_DELAY_TIME_5("LIQUID_DISPENSING_DELAY_TIME_5", 3121, 3621, 4121, 4621),</v>
      </c>
    </row>
    <row r="101" spans="1:67">
      <c r="A101" s="13">
        <v>100</v>
      </c>
      <c r="B101" s="13">
        <v>12</v>
      </c>
      <c r="C101" s="13" t="s">
        <v>917</v>
      </c>
      <c r="D101" s="13" t="s">
        <v>1002</v>
      </c>
      <c r="E101" s="13">
        <v>3122</v>
      </c>
      <c r="F101" s="13">
        <f t="shared" si="8"/>
        <v>3622</v>
      </c>
      <c r="G101" s="13">
        <f t="shared" si="8"/>
        <v>4122</v>
      </c>
      <c r="H101" s="13">
        <f t="shared" si="8"/>
        <v>4622</v>
      </c>
      <c r="I101" s="13" t="s">
        <v>1068</v>
      </c>
      <c r="J101" s="13"/>
      <c r="K101" s="13" t="s">
        <v>365</v>
      </c>
      <c r="L101" s="13" t="s">
        <v>195</v>
      </c>
      <c r="M101" s="243">
        <v>2</v>
      </c>
      <c r="N101" s="8" t="s">
        <v>1003</v>
      </c>
      <c r="O101" s="14" t="s">
        <v>464</v>
      </c>
      <c r="P101" s="14" t="s">
        <v>465</v>
      </c>
      <c r="Q101" s="14" t="s">
        <v>447</v>
      </c>
      <c r="R101" s="14" t="s">
        <v>448</v>
      </c>
      <c r="S101" s="14" t="s">
        <v>1229</v>
      </c>
      <c r="T101" s="14" t="s">
        <v>1230</v>
      </c>
      <c r="U101" s="14" t="s">
        <v>1231</v>
      </c>
      <c r="V101" s="14" t="s">
        <v>1232</v>
      </c>
      <c r="W101" s="14" t="s">
        <v>458</v>
      </c>
      <c r="X101" s="14" t="s">
        <v>449</v>
      </c>
      <c r="Y101" s="14" t="s">
        <v>450</v>
      </c>
      <c r="Z101" s="14" t="s">
        <v>451</v>
      </c>
      <c r="AA101" s="14" t="s">
        <v>1203</v>
      </c>
      <c r="AB101" s="14" t="s">
        <v>452</v>
      </c>
      <c r="AC101" s="141" t="str">
        <f t="shared" si="5"/>
        <v>{ "registerId" : 100, "actionId" : 12, "actionName" : "LIQUID_DISPENSING", "typeOfAction" : "LIQUID_DISPENSING_LIQ_BIN_NUMBER_1_OPERATION_RUN_TIME", "burner1Register" : 3122, "burner2Register" : 3622, "burner3Register" : 4122, "burner4Register" : 4622, "description" :  "TIME IN MILLI SEC", "javaPreOperations" :  "", "javaPostOperations" :  "READ, WRITE, READ", "plcOperations" :  "WRITE", "operationType" : 2}</v>
      </c>
      <c r="BK101" s="141" t="s">
        <v>1052</v>
      </c>
      <c r="BL101" s="141" t="s">
        <v>1054</v>
      </c>
      <c r="BM101" s="141" t="s">
        <v>1055</v>
      </c>
      <c r="BN101" s="141" t="s">
        <v>1053</v>
      </c>
      <c r="BO101" s="141" t="str">
        <f t="shared" si="9"/>
        <v>LIQUID_DISPENSING_LIQ_BIN_NUMBER_1_OPERATION_RUN_TIME("LIQUID_DISPENSING_LIQ_BIN_NUMBER_1_OPERATION_RUN_TIME", 3122, 3622, 4122, 4622),</v>
      </c>
    </row>
    <row r="102" spans="1:67">
      <c r="A102" s="13">
        <v>101</v>
      </c>
      <c r="B102" s="13">
        <v>12</v>
      </c>
      <c r="C102" s="13" t="s">
        <v>917</v>
      </c>
      <c r="D102" s="13" t="s">
        <v>1004</v>
      </c>
      <c r="E102" s="13">
        <v>3123</v>
      </c>
      <c r="F102" s="13">
        <f t="shared" si="8"/>
        <v>3623</v>
      </c>
      <c r="G102" s="13">
        <f t="shared" si="8"/>
        <v>4123</v>
      </c>
      <c r="H102" s="13">
        <f t="shared" si="8"/>
        <v>4623</v>
      </c>
      <c r="I102" s="13" t="s">
        <v>1068</v>
      </c>
      <c r="J102" s="13"/>
      <c r="K102" s="13" t="s">
        <v>365</v>
      </c>
      <c r="L102" s="13" t="s">
        <v>195</v>
      </c>
      <c r="M102" s="243">
        <v>2</v>
      </c>
      <c r="N102" s="8" t="s">
        <v>1005</v>
      </c>
      <c r="O102" s="14" t="s">
        <v>464</v>
      </c>
      <c r="P102" s="14" t="s">
        <v>465</v>
      </c>
      <c r="Q102" s="14" t="s">
        <v>447</v>
      </c>
      <c r="R102" s="14" t="s">
        <v>448</v>
      </c>
      <c r="S102" s="14" t="s">
        <v>1229</v>
      </c>
      <c r="T102" s="14" t="s">
        <v>1230</v>
      </c>
      <c r="U102" s="14" t="s">
        <v>1231</v>
      </c>
      <c r="V102" s="14" t="s">
        <v>1232</v>
      </c>
      <c r="W102" s="14" t="s">
        <v>458</v>
      </c>
      <c r="X102" s="14" t="s">
        <v>449</v>
      </c>
      <c r="Y102" s="14" t="s">
        <v>450</v>
      </c>
      <c r="Z102" s="14" t="s">
        <v>451</v>
      </c>
      <c r="AA102" s="14" t="s">
        <v>1203</v>
      </c>
      <c r="AB102" s="14" t="s">
        <v>452</v>
      </c>
      <c r="AC102" s="141" t="str">
        <f t="shared" si="5"/>
        <v>{ "registerId" : 101, "actionId" : 12, "actionName" : "LIQUID_DISPENSING", "typeOfAction" : "LIQUID_DISPENSING_LIQ_BIN_NUMBER_2_OPERATION_RUN_TIME", "burner1Register" : 3123, "burner2Register" : 3623, "burner3Register" : 4123, "burner4Register" : 4623, "description" :  "TIME IN MILLI SEC", "javaPreOperations" :  "", "javaPostOperations" :  "READ, WRITE, READ", "plcOperations" :  "WRITE", "operationType" : 2}</v>
      </c>
      <c r="BK102" s="141" t="s">
        <v>1052</v>
      </c>
      <c r="BL102" s="141" t="s">
        <v>1054</v>
      </c>
      <c r="BM102" s="141" t="s">
        <v>1055</v>
      </c>
      <c r="BN102" s="141" t="s">
        <v>1053</v>
      </c>
      <c r="BO102" s="141" t="str">
        <f t="shared" si="9"/>
        <v>LIQUID_DISPENSING_LIQ_BIN_NUMBER_2_OPERATION_RUN_TIME("LIQUID_DISPENSING_LIQ_BIN_NUMBER_2_OPERATION_RUN_TIME", 3123, 3623, 4123, 4623),</v>
      </c>
    </row>
    <row r="103" spans="1:67">
      <c r="A103" s="13">
        <v>102</v>
      </c>
      <c r="B103" s="13">
        <v>12</v>
      </c>
      <c r="C103" s="13" t="s">
        <v>917</v>
      </c>
      <c r="D103" s="13" t="s">
        <v>1006</v>
      </c>
      <c r="E103" s="13">
        <v>3124</v>
      </c>
      <c r="F103" s="13">
        <f t="shared" si="8"/>
        <v>3624</v>
      </c>
      <c r="G103" s="13">
        <f t="shared" si="8"/>
        <v>4124</v>
      </c>
      <c r="H103" s="13">
        <f t="shared" si="8"/>
        <v>4624</v>
      </c>
      <c r="I103" s="13" t="s">
        <v>1068</v>
      </c>
      <c r="J103" s="13"/>
      <c r="K103" s="13" t="s">
        <v>365</v>
      </c>
      <c r="L103" s="13" t="s">
        <v>195</v>
      </c>
      <c r="M103" s="243">
        <v>2</v>
      </c>
      <c r="N103" s="8" t="s">
        <v>1007</v>
      </c>
      <c r="O103" s="14" t="s">
        <v>464</v>
      </c>
      <c r="P103" s="14" t="s">
        <v>465</v>
      </c>
      <c r="Q103" s="14" t="s">
        <v>447</v>
      </c>
      <c r="R103" s="14" t="s">
        <v>448</v>
      </c>
      <c r="S103" s="14" t="s">
        <v>1229</v>
      </c>
      <c r="T103" s="14" t="s">
        <v>1230</v>
      </c>
      <c r="U103" s="14" t="s">
        <v>1231</v>
      </c>
      <c r="V103" s="14" t="s">
        <v>1232</v>
      </c>
      <c r="W103" s="14" t="s">
        <v>458</v>
      </c>
      <c r="X103" s="14" t="s">
        <v>449</v>
      </c>
      <c r="Y103" s="14" t="s">
        <v>450</v>
      </c>
      <c r="Z103" s="14" t="s">
        <v>451</v>
      </c>
      <c r="AA103" s="14" t="s">
        <v>1203</v>
      </c>
      <c r="AB103" s="14" t="s">
        <v>452</v>
      </c>
      <c r="AC103" s="141" t="str">
        <f t="shared" si="5"/>
        <v>{ "registerId" : 102, "actionId" : 12, "actionName" : "LIQUID_DISPENSING", "typeOfAction" : "LIQUID_DISPENSING_LIQ_BIN_NUMBER_3_OPERATION_RUN_TIME", "burner1Register" : 3124, "burner2Register" : 3624, "burner3Register" : 4124, "burner4Register" : 4624, "description" :  "TIME IN MILLI SEC", "javaPreOperations" :  "", "javaPostOperations" :  "READ, WRITE, READ", "plcOperations" :  "WRITE", "operationType" : 2}</v>
      </c>
      <c r="BK103" s="141" t="s">
        <v>1052</v>
      </c>
      <c r="BL103" s="141" t="s">
        <v>1054</v>
      </c>
      <c r="BM103" s="141" t="s">
        <v>1055</v>
      </c>
      <c r="BN103" s="141" t="s">
        <v>1053</v>
      </c>
      <c r="BO103" s="141" t="str">
        <f t="shared" si="9"/>
        <v>LIQUID_DISPENSING_LIQ_BIN_NUMBER_3_OPERATION_RUN_TIME("LIQUID_DISPENSING_LIQ_BIN_NUMBER_3_OPERATION_RUN_TIME", 3124, 3624, 4124, 4624),</v>
      </c>
    </row>
    <row r="104" spans="1:67">
      <c r="A104" s="13">
        <v>103</v>
      </c>
      <c r="B104" s="13">
        <v>12</v>
      </c>
      <c r="C104" s="13" t="s">
        <v>917</v>
      </c>
      <c r="D104" s="13" t="s">
        <v>1008</v>
      </c>
      <c r="E104" s="13">
        <v>3125</v>
      </c>
      <c r="F104" s="13">
        <f t="shared" si="8"/>
        <v>3625</v>
      </c>
      <c r="G104" s="13">
        <f t="shared" si="8"/>
        <v>4125</v>
      </c>
      <c r="H104" s="13">
        <f t="shared" si="8"/>
        <v>4625</v>
      </c>
      <c r="I104" s="13" t="s">
        <v>1068</v>
      </c>
      <c r="J104" s="13"/>
      <c r="K104" s="13" t="s">
        <v>365</v>
      </c>
      <c r="L104" s="13" t="s">
        <v>195</v>
      </c>
      <c r="M104" s="243">
        <v>2</v>
      </c>
      <c r="N104" s="8" t="s">
        <v>1009</v>
      </c>
      <c r="O104" s="14" t="s">
        <v>464</v>
      </c>
      <c r="P104" s="14" t="s">
        <v>465</v>
      </c>
      <c r="Q104" s="14" t="s">
        <v>447</v>
      </c>
      <c r="R104" s="14" t="s">
        <v>448</v>
      </c>
      <c r="S104" s="14" t="s">
        <v>1229</v>
      </c>
      <c r="T104" s="14" t="s">
        <v>1230</v>
      </c>
      <c r="U104" s="14" t="s">
        <v>1231</v>
      </c>
      <c r="V104" s="14" t="s">
        <v>1232</v>
      </c>
      <c r="W104" s="14" t="s">
        <v>458</v>
      </c>
      <c r="X104" s="14" t="s">
        <v>449</v>
      </c>
      <c r="Y104" s="14" t="s">
        <v>450</v>
      </c>
      <c r="Z104" s="14" t="s">
        <v>451</v>
      </c>
      <c r="AA104" s="14" t="s">
        <v>1203</v>
      </c>
      <c r="AB104" s="14" t="s">
        <v>452</v>
      </c>
      <c r="AC104" s="141" t="str">
        <f t="shared" si="5"/>
        <v>{ "registerId" : 103, "actionId" : 12, "actionName" : "LIQUID_DISPENSING", "typeOfAction" : "LIQUID_DISPENSING_LIQ_BIN_NUMBER_4_OPERATION_RUN_TIME", "burner1Register" : 3125, "burner2Register" : 3625, "burner3Register" : 4125, "burner4Register" : 4625, "description" :  "TIME IN MILLI SEC", "javaPreOperations" :  "", "javaPostOperations" :  "READ, WRITE, READ", "plcOperations" :  "WRITE", "operationType" : 2}</v>
      </c>
      <c r="BK104" s="141" t="s">
        <v>1052</v>
      </c>
      <c r="BL104" s="141" t="s">
        <v>1054</v>
      </c>
      <c r="BM104" s="141" t="s">
        <v>1055</v>
      </c>
      <c r="BN104" s="141" t="s">
        <v>1053</v>
      </c>
      <c r="BO104" s="141" t="str">
        <f t="shared" si="9"/>
        <v>LIQUID_DISPENSING_LIQ_BIN_NUMBER_4_OPERATION_RUN_TIME("LIQUID_DISPENSING_LIQ_BIN_NUMBER_4_OPERATION_RUN_TIME", 3125, 3625, 4125, 4625),</v>
      </c>
    </row>
    <row r="105" spans="1:67">
      <c r="A105" s="13">
        <v>104</v>
      </c>
      <c r="B105" s="13">
        <v>12</v>
      </c>
      <c r="C105" s="13" t="s">
        <v>917</v>
      </c>
      <c r="D105" s="13" t="s">
        <v>1010</v>
      </c>
      <c r="E105" s="13">
        <v>3126</v>
      </c>
      <c r="F105" s="13">
        <f t="shared" ref="F105:H124" si="10">E105+500</f>
        <v>3626</v>
      </c>
      <c r="G105" s="13">
        <f t="shared" si="10"/>
        <v>4126</v>
      </c>
      <c r="H105" s="13">
        <f t="shared" si="10"/>
        <v>4626</v>
      </c>
      <c r="I105" s="13" t="s">
        <v>1068</v>
      </c>
      <c r="J105" s="13"/>
      <c r="K105" s="13" t="s">
        <v>365</v>
      </c>
      <c r="L105" s="13" t="s">
        <v>195</v>
      </c>
      <c r="M105" s="243">
        <v>2</v>
      </c>
      <c r="N105" s="8" t="s">
        <v>1011</v>
      </c>
      <c r="O105" s="14" t="s">
        <v>464</v>
      </c>
      <c r="P105" s="14" t="s">
        <v>465</v>
      </c>
      <c r="Q105" s="14" t="s">
        <v>447</v>
      </c>
      <c r="R105" s="14" t="s">
        <v>448</v>
      </c>
      <c r="S105" s="14" t="s">
        <v>1229</v>
      </c>
      <c r="T105" s="14" t="s">
        <v>1230</v>
      </c>
      <c r="U105" s="14" t="s">
        <v>1231</v>
      </c>
      <c r="V105" s="14" t="s">
        <v>1232</v>
      </c>
      <c r="W105" s="14" t="s">
        <v>458</v>
      </c>
      <c r="X105" s="14" t="s">
        <v>449</v>
      </c>
      <c r="Y105" s="14" t="s">
        <v>450</v>
      </c>
      <c r="Z105" s="14" t="s">
        <v>451</v>
      </c>
      <c r="AA105" s="14" t="s">
        <v>1203</v>
      </c>
      <c r="AB105" s="14" t="s">
        <v>452</v>
      </c>
      <c r="AC105" s="141" t="str">
        <f t="shared" si="5"/>
        <v>{ "registerId" : 104, "actionId" : 12, "actionName" : "LIQUID_DISPENSING", "typeOfAction" : "LIQUID_DISPENSING_LIQ_BIN_NUMBER_5_OPERATION_RUN_TIME", "burner1Register" : 3126, "burner2Register" : 3626, "burner3Register" : 4126, "burner4Register" : 4626, "description" :  "TIME IN MILLI SEC", "javaPreOperations" :  "", "javaPostOperations" :  "READ, WRITE, READ", "plcOperations" :  "WRITE", "operationType" : 2}</v>
      </c>
      <c r="BK105" s="141" t="s">
        <v>1052</v>
      </c>
      <c r="BL105" s="141" t="s">
        <v>1054</v>
      </c>
      <c r="BM105" s="141" t="s">
        <v>1055</v>
      </c>
      <c r="BN105" s="141" t="s">
        <v>1053</v>
      </c>
      <c r="BO105" s="141" t="str">
        <f t="shared" si="9"/>
        <v>LIQUID_DISPENSING_LIQ_BIN_NUMBER_5_OPERATION_RUN_TIME("LIQUID_DISPENSING_LIQ_BIN_NUMBER_5_OPERATION_RUN_TIME", 3126, 3626, 4126, 4626),</v>
      </c>
    </row>
    <row r="106" spans="1:67">
      <c r="A106" s="13">
        <v>105</v>
      </c>
      <c r="B106" s="13">
        <v>12</v>
      </c>
      <c r="C106" s="13" t="s">
        <v>917</v>
      </c>
      <c r="D106" s="13" t="s">
        <v>979</v>
      </c>
      <c r="E106" s="13">
        <v>3129</v>
      </c>
      <c r="F106" s="13">
        <f t="shared" si="10"/>
        <v>3629</v>
      </c>
      <c r="G106" s="13">
        <f t="shared" si="10"/>
        <v>4129</v>
      </c>
      <c r="H106" s="13">
        <f t="shared" si="10"/>
        <v>4629</v>
      </c>
      <c r="I106" s="13">
        <v>12</v>
      </c>
      <c r="J106" s="13"/>
      <c r="K106" s="13" t="s">
        <v>365</v>
      </c>
      <c r="L106" s="13" t="s">
        <v>195</v>
      </c>
      <c r="M106" s="243">
        <v>2</v>
      </c>
      <c r="O106" s="14" t="s">
        <v>464</v>
      </c>
      <c r="P106" s="14" t="s">
        <v>465</v>
      </c>
      <c r="Q106" s="14" t="s">
        <v>447</v>
      </c>
      <c r="R106" s="14" t="s">
        <v>448</v>
      </c>
      <c r="S106" s="14" t="s">
        <v>1229</v>
      </c>
      <c r="T106" s="14" t="s">
        <v>1230</v>
      </c>
      <c r="U106" s="14" t="s">
        <v>1231</v>
      </c>
      <c r="V106" s="14" t="s">
        <v>1232</v>
      </c>
      <c r="W106" s="14" t="s">
        <v>458</v>
      </c>
      <c r="X106" s="14" t="s">
        <v>449</v>
      </c>
      <c r="Y106" s="14" t="s">
        <v>450</v>
      </c>
      <c r="Z106" s="14" t="s">
        <v>451</v>
      </c>
      <c r="AA106" s="14" t="s">
        <v>1203</v>
      </c>
      <c r="AB106" s="14" t="s">
        <v>452</v>
      </c>
      <c r="AC106" s="141" t="str">
        <f t="shared" si="5"/>
        <v>{ "registerId" : 105, "actionId" : 12, "actionName" : "LIQUID_DISPENSING", "typeOfAction" : "LIQUID_DISPENSING_READ", "burner1Register" : 3129, "burner2Register" : 3629, "burner3Register" : 4129, "burner4Register" : 4629, "description" :  "12", "javaPreOperations" :  "", "javaPostOperations" :  "READ, WRITE, READ", "plcOperations" :  "WRITE", "operationType" : 2}</v>
      </c>
      <c r="BK106" s="141" t="s">
        <v>1052</v>
      </c>
      <c r="BL106" s="141" t="s">
        <v>1054</v>
      </c>
      <c r="BM106" s="141" t="s">
        <v>1055</v>
      </c>
      <c r="BN106" s="141" t="s">
        <v>1053</v>
      </c>
      <c r="BO106" s="141" t="str">
        <f t="shared" si="9"/>
        <v>LIQUID_DISPENSING_READ("LIQUID_DISPENSING_READ", 3129, 3629, 4129, 4629),</v>
      </c>
    </row>
    <row r="107" spans="1:67">
      <c r="A107" s="13">
        <v>106</v>
      </c>
      <c r="B107" s="13">
        <v>12</v>
      </c>
      <c r="C107" s="13" t="s">
        <v>917</v>
      </c>
      <c r="D107" s="13" t="s">
        <v>980</v>
      </c>
      <c r="E107" s="13">
        <v>3130</v>
      </c>
      <c r="F107" s="13">
        <f t="shared" si="10"/>
        <v>3630</v>
      </c>
      <c r="G107" s="13">
        <f t="shared" si="10"/>
        <v>4130</v>
      </c>
      <c r="H107" s="13">
        <f t="shared" si="10"/>
        <v>4630</v>
      </c>
      <c r="I107" s="13" t="s">
        <v>1068</v>
      </c>
      <c r="J107" s="13"/>
      <c r="K107" s="13" t="s">
        <v>365</v>
      </c>
      <c r="L107" s="13" t="s">
        <v>195</v>
      </c>
      <c r="M107" s="243">
        <v>2</v>
      </c>
      <c r="O107" s="14" t="s">
        <v>464</v>
      </c>
      <c r="P107" s="14" t="s">
        <v>465</v>
      </c>
      <c r="Q107" s="14" t="s">
        <v>447</v>
      </c>
      <c r="R107" s="14" t="s">
        <v>448</v>
      </c>
      <c r="S107" s="14" t="s">
        <v>1229</v>
      </c>
      <c r="T107" s="14" t="s">
        <v>1230</v>
      </c>
      <c r="U107" s="14" t="s">
        <v>1231</v>
      </c>
      <c r="V107" s="14" t="s">
        <v>1232</v>
      </c>
      <c r="W107" s="14" t="s">
        <v>458</v>
      </c>
      <c r="X107" s="14" t="s">
        <v>449</v>
      </c>
      <c r="Y107" s="14" t="s">
        <v>450</v>
      </c>
      <c r="Z107" s="14" t="s">
        <v>451</v>
      </c>
      <c r="AA107" s="14" t="s">
        <v>1203</v>
      </c>
      <c r="AB107" s="14" t="s">
        <v>452</v>
      </c>
      <c r="AC107" s="141" t="str">
        <f t="shared" si="5"/>
        <v>{ "registerId" : 106, "actionId" : 12, "actionName" : "LIQUID_DISPENSING", "typeOfAction" : "LIQUID_DISPENSING_OPERATION_RUN_TIME", "burner1Register" : 3130, "burner2Register" : 3630, "burner3Register" : 4130, "burner4Register" : 4630, "description" :  "TIME IN MILLI SEC", "javaPreOperations" :  "", "javaPostOperations" :  "READ, WRITE, READ", "plcOperations" :  "WRITE", "operationType" : 2}</v>
      </c>
      <c r="BK107" s="141" t="s">
        <v>1052</v>
      </c>
      <c r="BL107" s="141" t="s">
        <v>1054</v>
      </c>
      <c r="BM107" s="141" t="s">
        <v>1055</v>
      </c>
      <c r="BN107" s="141" t="s">
        <v>1053</v>
      </c>
      <c r="BO107" s="141" t="str">
        <f t="shared" si="9"/>
        <v>LIQUID_DISPENSING_OPERATION_RUN_TIME("LIQUID_DISPENSING_OPERATION_RUN_TIME", 3130, 3630, 4130, 4630),</v>
      </c>
    </row>
    <row r="108" spans="1:67">
      <c r="A108" s="12">
        <v>107</v>
      </c>
      <c r="B108" s="12">
        <v>13</v>
      </c>
      <c r="C108" s="12" t="s">
        <v>918</v>
      </c>
      <c r="D108" s="12" t="s">
        <v>981</v>
      </c>
      <c r="E108" s="12">
        <v>3131</v>
      </c>
      <c r="F108" s="12">
        <f t="shared" si="10"/>
        <v>3631</v>
      </c>
      <c r="G108" s="12">
        <f t="shared" si="10"/>
        <v>4131</v>
      </c>
      <c r="H108" s="12">
        <f t="shared" si="10"/>
        <v>4631</v>
      </c>
      <c r="I108" s="12">
        <v>13</v>
      </c>
      <c r="J108" s="12" t="s">
        <v>364</v>
      </c>
      <c r="K108" s="12" t="s">
        <v>364</v>
      </c>
      <c r="L108" s="12" t="s">
        <v>196</v>
      </c>
      <c r="M108" s="242">
        <v>1</v>
      </c>
      <c r="O108" s="14" t="s">
        <v>464</v>
      </c>
      <c r="P108" s="14" t="s">
        <v>465</v>
      </c>
      <c r="Q108" s="14" t="s">
        <v>447</v>
      </c>
      <c r="R108" s="14" t="s">
        <v>448</v>
      </c>
      <c r="S108" s="14" t="s">
        <v>1229</v>
      </c>
      <c r="T108" s="14" t="s">
        <v>1230</v>
      </c>
      <c r="U108" s="14" t="s">
        <v>1231</v>
      </c>
      <c r="V108" s="14" t="s">
        <v>1232</v>
      </c>
      <c r="W108" s="14" t="s">
        <v>458</v>
      </c>
      <c r="X108" s="14" t="s">
        <v>449</v>
      </c>
      <c r="Y108" s="14" t="s">
        <v>450</v>
      </c>
      <c r="Z108" s="14" t="s">
        <v>451</v>
      </c>
      <c r="AA108" s="14" t="s">
        <v>1203</v>
      </c>
      <c r="AB108" s="14" t="s">
        <v>452</v>
      </c>
      <c r="AC108" s="141" t="str">
        <f t="shared" si="5"/>
        <v>{ "registerId" : 107, "actionId" : 13, "actionName" : "DELAY_ACTION", "typeOfAction" : "DELAY_ACTION_WRITE", "burner1Register" : 3131, "burner2Register" : 3631, "burner3Register" : 4131, "burner4Register" : 4631, "description" :  "13", "javaPreOperations" :  "WRITE, READ", "javaPostOperations" :  "WRITE, READ", "plcOperations" :  "READ", "operationType" : 1}</v>
      </c>
      <c r="BK108" s="141" t="s">
        <v>1052</v>
      </c>
      <c r="BL108" s="141" t="s">
        <v>1054</v>
      </c>
      <c r="BM108" s="141" t="s">
        <v>1055</v>
      </c>
      <c r="BN108" s="141" t="s">
        <v>1053</v>
      </c>
      <c r="BO108" s="141" t="str">
        <f t="shared" si="9"/>
        <v>DELAY_ACTION_WRITE("DELAY_ACTION_WRITE", 3131, 3631, 4131, 4631),</v>
      </c>
    </row>
    <row r="109" spans="1:67">
      <c r="A109" s="12">
        <v>108</v>
      </c>
      <c r="B109" s="12">
        <v>13</v>
      </c>
      <c r="C109" s="12" t="s">
        <v>918</v>
      </c>
      <c r="D109" s="12" t="s">
        <v>1017</v>
      </c>
      <c r="E109" s="12">
        <v>3134</v>
      </c>
      <c r="F109" s="12">
        <f t="shared" si="10"/>
        <v>3634</v>
      </c>
      <c r="G109" s="12">
        <f t="shared" si="10"/>
        <v>4134</v>
      </c>
      <c r="H109" s="12">
        <f t="shared" si="10"/>
        <v>4634</v>
      </c>
      <c r="I109" s="12" t="s">
        <v>209</v>
      </c>
      <c r="J109" s="12" t="s">
        <v>364</v>
      </c>
      <c r="K109" s="12" t="s">
        <v>364</v>
      </c>
      <c r="L109" s="12" t="s">
        <v>196</v>
      </c>
      <c r="M109" s="242">
        <v>1</v>
      </c>
      <c r="O109" s="14" t="s">
        <v>464</v>
      </c>
      <c r="P109" s="14" t="s">
        <v>465</v>
      </c>
      <c r="Q109" s="14" t="s">
        <v>447</v>
      </c>
      <c r="R109" s="14" t="s">
        <v>448</v>
      </c>
      <c r="S109" s="14" t="s">
        <v>1229</v>
      </c>
      <c r="T109" s="14" t="s">
        <v>1230</v>
      </c>
      <c r="U109" s="14" t="s">
        <v>1231</v>
      </c>
      <c r="V109" s="14" t="s">
        <v>1232</v>
      </c>
      <c r="W109" s="14" t="s">
        <v>458</v>
      </c>
      <c r="X109" s="14" t="s">
        <v>449</v>
      </c>
      <c r="Y109" s="14" t="s">
        <v>450</v>
      </c>
      <c r="Z109" s="14" t="s">
        <v>451</v>
      </c>
      <c r="AA109" s="14" t="s">
        <v>1203</v>
      </c>
      <c r="AB109" s="14" t="s">
        <v>452</v>
      </c>
      <c r="AC109" s="141" t="str">
        <f t="shared" si="5"/>
        <v>{ "registerId" : 108, "actionId" : 13, "actionName" : "DELAY_ACTION", "typeOfAction" : "DELAY_ACTION_DELAY_TIME", "burner1Register" : 3134, "burner2Register" : 3634, "burner3Register" : 4134, "burner4Register" : 4634, "description" :  "DELAY TIME", "javaPreOperations" :  "WRITE, READ", "javaPostOperations" :  "WRITE, READ", "plcOperations" :  "READ", "operationType" : 1}</v>
      </c>
      <c r="BK109" s="141" t="s">
        <v>1052</v>
      </c>
      <c r="BL109" s="141" t="s">
        <v>1054</v>
      </c>
      <c r="BM109" s="141" t="s">
        <v>1055</v>
      </c>
      <c r="BN109" s="141" t="s">
        <v>1053</v>
      </c>
      <c r="BO109" s="141" t="str">
        <f t="shared" si="9"/>
        <v>DELAY_ACTION_DELAY_TIME("DELAY_ACTION_DELAY_TIME", 3134, 3634, 4134, 4634),</v>
      </c>
    </row>
    <row r="110" spans="1:67">
      <c r="A110" s="12">
        <v>109</v>
      </c>
      <c r="B110" s="12">
        <v>13</v>
      </c>
      <c r="C110" s="12" t="s">
        <v>918</v>
      </c>
      <c r="D110" s="12" t="s">
        <v>982</v>
      </c>
      <c r="E110" s="12">
        <v>3135</v>
      </c>
      <c r="F110" s="12">
        <f t="shared" si="10"/>
        <v>3635</v>
      </c>
      <c r="G110" s="12">
        <f t="shared" si="10"/>
        <v>4135</v>
      </c>
      <c r="H110" s="12">
        <f t="shared" si="10"/>
        <v>4635</v>
      </c>
      <c r="I110" s="12">
        <v>13</v>
      </c>
      <c r="J110" s="12"/>
      <c r="K110" s="12" t="s">
        <v>365</v>
      </c>
      <c r="L110" s="12" t="s">
        <v>195</v>
      </c>
      <c r="M110" s="242">
        <v>2</v>
      </c>
      <c r="O110" s="14" t="s">
        <v>464</v>
      </c>
      <c r="P110" s="14" t="s">
        <v>465</v>
      </c>
      <c r="Q110" s="14" t="s">
        <v>447</v>
      </c>
      <c r="R110" s="14" t="s">
        <v>448</v>
      </c>
      <c r="S110" s="14" t="s">
        <v>1229</v>
      </c>
      <c r="T110" s="14" t="s">
        <v>1230</v>
      </c>
      <c r="U110" s="14" t="s">
        <v>1231</v>
      </c>
      <c r="V110" s="14" t="s">
        <v>1232</v>
      </c>
      <c r="W110" s="14" t="s">
        <v>458</v>
      </c>
      <c r="X110" s="14" t="s">
        <v>449</v>
      </c>
      <c r="Y110" s="14" t="s">
        <v>450</v>
      </c>
      <c r="Z110" s="14" t="s">
        <v>451</v>
      </c>
      <c r="AA110" s="14" t="s">
        <v>1203</v>
      </c>
      <c r="AB110" s="14" t="s">
        <v>452</v>
      </c>
      <c r="AC110" s="141" t="str">
        <f t="shared" si="5"/>
        <v>{ "registerId" : 109, "actionId" : 13, "actionName" : "DELAY_ACTION", "typeOfAction" : "DELAY_ACTION_READ", "burner1Register" : 3135, "burner2Register" : 3635, "burner3Register" : 4135, "burner4Register" : 4635, "description" :  "13", "javaPreOperations" :  "", "javaPostOperations" :  "READ, WRITE, READ", "plcOperations" :  "WRITE", "operationType" : 2}</v>
      </c>
      <c r="BK110" s="141" t="s">
        <v>1052</v>
      </c>
      <c r="BL110" s="141" t="s">
        <v>1054</v>
      </c>
      <c r="BM110" s="141" t="s">
        <v>1055</v>
      </c>
      <c r="BN110" s="141" t="s">
        <v>1053</v>
      </c>
      <c r="BO110" s="141" t="str">
        <f t="shared" si="9"/>
        <v>DELAY_ACTION_READ("DELAY_ACTION_READ", 3135, 3635, 4135, 4635),</v>
      </c>
    </row>
    <row r="111" spans="1:67">
      <c r="A111" s="12">
        <v>110</v>
      </c>
      <c r="B111" s="12">
        <v>13</v>
      </c>
      <c r="C111" s="12" t="s">
        <v>918</v>
      </c>
      <c r="D111" s="12" t="s">
        <v>983</v>
      </c>
      <c r="E111" s="12">
        <v>3137</v>
      </c>
      <c r="F111" s="12">
        <f t="shared" si="10"/>
        <v>3637</v>
      </c>
      <c r="G111" s="12">
        <f t="shared" si="10"/>
        <v>4137</v>
      </c>
      <c r="H111" s="12">
        <f t="shared" si="10"/>
        <v>4637</v>
      </c>
      <c r="I111" s="12" t="s">
        <v>1058</v>
      </c>
      <c r="J111" s="12"/>
      <c r="K111" s="12" t="s">
        <v>365</v>
      </c>
      <c r="L111" s="12" t="s">
        <v>195</v>
      </c>
      <c r="M111" s="242">
        <v>2</v>
      </c>
      <c r="O111" s="14" t="s">
        <v>464</v>
      </c>
      <c r="P111" s="14" t="s">
        <v>465</v>
      </c>
      <c r="Q111" s="14" t="s">
        <v>447</v>
      </c>
      <c r="R111" s="14" t="s">
        <v>448</v>
      </c>
      <c r="S111" s="14" t="s">
        <v>1229</v>
      </c>
      <c r="T111" s="14" t="s">
        <v>1230</v>
      </c>
      <c r="U111" s="14" t="s">
        <v>1231</v>
      </c>
      <c r="V111" s="14" t="s">
        <v>1232</v>
      </c>
      <c r="W111" s="14" t="s">
        <v>458</v>
      </c>
      <c r="X111" s="14" t="s">
        <v>449</v>
      </c>
      <c r="Y111" s="14" t="s">
        <v>450</v>
      </c>
      <c r="Z111" s="14" t="s">
        <v>451</v>
      </c>
      <c r="AA111" s="14" t="s">
        <v>1203</v>
      </c>
      <c r="AB111" s="14" t="s">
        <v>452</v>
      </c>
      <c r="AC111" s="141" t="str">
        <f t="shared" si="5"/>
        <v>{ "registerId" : 110, "actionId" : 13, "actionName" : "DELAY_ACTION", "typeOfAction" : "DELAY_ACTION_OPERATION_RUN_TIME", "burner1Register" : 3137, "burner2Register" : 3637, "burner3Register" : 4137, "burner4Register" : 4637, "description" :  "TIME IN SEC", "javaPreOperations" :  "", "javaPostOperations" :  "READ, WRITE, READ", "plcOperations" :  "WRITE", "operationType" : 2}</v>
      </c>
      <c r="BK111" s="141" t="s">
        <v>1052</v>
      </c>
      <c r="BL111" s="141" t="s">
        <v>1054</v>
      </c>
      <c r="BM111" s="141" t="s">
        <v>1055</v>
      </c>
      <c r="BN111" s="141" t="s">
        <v>1053</v>
      </c>
      <c r="BO111" s="141" t="str">
        <f t="shared" si="9"/>
        <v>DELAY_ACTION_OPERATION_RUN_TIME("DELAY_ACTION_OPERATION_RUN_TIME", 3137, 3637, 4137, 4637),</v>
      </c>
    </row>
    <row r="112" spans="1:67">
      <c r="A112" s="13">
        <v>111</v>
      </c>
      <c r="B112" s="13">
        <v>14</v>
      </c>
      <c r="C112" s="13" t="s">
        <v>919</v>
      </c>
      <c r="D112" s="13" t="s">
        <v>984</v>
      </c>
      <c r="E112" s="13">
        <v>3141</v>
      </c>
      <c r="F112" s="13">
        <f t="shared" si="10"/>
        <v>3641</v>
      </c>
      <c r="G112" s="13">
        <f t="shared" si="10"/>
        <v>4141</v>
      </c>
      <c r="H112" s="13">
        <f t="shared" si="10"/>
        <v>4641</v>
      </c>
      <c r="I112" s="13">
        <v>14</v>
      </c>
      <c r="J112" s="13" t="s">
        <v>364</v>
      </c>
      <c r="K112" s="13" t="s">
        <v>364</v>
      </c>
      <c r="L112" s="13" t="s">
        <v>196</v>
      </c>
      <c r="M112" s="243">
        <v>1</v>
      </c>
      <c r="O112" s="14" t="s">
        <v>464</v>
      </c>
      <c r="P112" s="14" t="s">
        <v>465</v>
      </c>
      <c r="Q112" s="14" t="s">
        <v>447</v>
      </c>
      <c r="R112" s="14" t="s">
        <v>448</v>
      </c>
      <c r="S112" s="14" t="s">
        <v>1229</v>
      </c>
      <c r="T112" s="14" t="s">
        <v>1230</v>
      </c>
      <c r="U112" s="14" t="s">
        <v>1231</v>
      </c>
      <c r="V112" s="14" t="s">
        <v>1232</v>
      </c>
      <c r="W112" s="14" t="s">
        <v>458</v>
      </c>
      <c r="X112" s="14" t="s">
        <v>449</v>
      </c>
      <c r="Y112" s="14" t="s">
        <v>450</v>
      </c>
      <c r="Z112" s="14" t="s">
        <v>451</v>
      </c>
      <c r="AA112" s="14" t="s">
        <v>1203</v>
      </c>
      <c r="AB112" s="14" t="s">
        <v>452</v>
      </c>
      <c r="AC112" s="141" t="str">
        <f t="shared" si="5"/>
        <v>{ "registerId" : 111, "actionId" : 14, "actionName" : "FRYER_PICKUP", "typeOfAction" : "FRYER_PICKUP_WRITE", "burner1Register" : 3141, "burner2Register" : 3641, "burner3Register" : 4141, "burner4Register" : 4641, "description" :  "14", "javaPreOperations" :  "WRITE, READ", "javaPostOperations" :  "WRITE, READ", "plcOperations" :  "READ", "operationType" : 1}</v>
      </c>
      <c r="BK112" s="141" t="s">
        <v>1052</v>
      </c>
      <c r="BL112" s="141" t="s">
        <v>1054</v>
      </c>
      <c r="BM112" s="141" t="s">
        <v>1055</v>
      </c>
      <c r="BN112" s="141" t="s">
        <v>1053</v>
      </c>
      <c r="BO112" s="141" t="str">
        <f t="shared" si="9"/>
        <v>FRYER_PICKUP_WRITE("FRYER_PICKUP_WRITE", 3141, 3641, 4141, 4641),</v>
      </c>
    </row>
    <row r="113" spans="1:67">
      <c r="A113" s="13">
        <v>112</v>
      </c>
      <c r="B113" s="13">
        <v>14</v>
      </c>
      <c r="C113" s="13" t="s">
        <v>919</v>
      </c>
      <c r="D113" s="13" t="s">
        <v>1071</v>
      </c>
      <c r="E113" s="13">
        <v>3142</v>
      </c>
      <c r="F113" s="13">
        <f t="shared" si="10"/>
        <v>3642</v>
      </c>
      <c r="G113" s="13">
        <f t="shared" si="10"/>
        <v>4142</v>
      </c>
      <c r="H113" s="13">
        <f t="shared" si="10"/>
        <v>4642</v>
      </c>
      <c r="I113" s="13" t="s">
        <v>198</v>
      </c>
      <c r="J113" s="13" t="s">
        <v>364</v>
      </c>
      <c r="K113" s="13" t="s">
        <v>364</v>
      </c>
      <c r="L113" s="13" t="s">
        <v>196</v>
      </c>
      <c r="M113" s="243">
        <v>1</v>
      </c>
      <c r="O113" s="14" t="s">
        <v>464</v>
      </c>
      <c r="P113" s="14" t="s">
        <v>465</v>
      </c>
      <c r="Q113" s="14" t="s">
        <v>447</v>
      </c>
      <c r="R113" s="14" t="s">
        <v>448</v>
      </c>
      <c r="S113" s="14" t="s">
        <v>1229</v>
      </c>
      <c r="T113" s="14" t="s">
        <v>1230</v>
      </c>
      <c r="U113" s="14" t="s">
        <v>1231</v>
      </c>
      <c r="V113" s="14" t="s">
        <v>1232</v>
      </c>
      <c r="W113" s="14" t="s">
        <v>458</v>
      </c>
      <c r="X113" s="14" t="s">
        <v>449</v>
      </c>
      <c r="Y113" s="14" t="s">
        <v>450</v>
      </c>
      <c r="Z113" s="14" t="s">
        <v>451</v>
      </c>
      <c r="AA113" s="14" t="s">
        <v>1203</v>
      </c>
      <c r="AB113" s="14" t="s">
        <v>452</v>
      </c>
      <c r="AC113" s="141" t="str">
        <f t="shared" si="5"/>
        <v>{ "registerId" : 112, "actionId" : 14, "actionName" : "FRYER_PICKUP", "typeOfAction" : "FRYER_PICKUP_LOCATION", "burner1Register" : 3142, "burner2Register" : 3642, "burner3Register" : 4142, "burner4Register" : 4642, "description" :  "NUMBER", "javaPreOperations" :  "WRITE, READ", "javaPostOperations" :  "WRITE, READ", "plcOperations" :  "READ", "operationType" : 1}</v>
      </c>
      <c r="BK113" s="141" t="s">
        <v>1052</v>
      </c>
      <c r="BL113" s="141" t="s">
        <v>1054</v>
      </c>
      <c r="BM113" s="141" t="s">
        <v>1055</v>
      </c>
      <c r="BN113" s="141" t="s">
        <v>1053</v>
      </c>
      <c r="BO113" s="141" t="str">
        <f t="shared" si="9"/>
        <v>FRYER_PICKUP_LOCATION("FRYER_PICKUP_LOCATION", 3142, 3642, 4142, 4642),</v>
      </c>
    </row>
    <row r="114" spans="1:67">
      <c r="A114" s="13">
        <v>113</v>
      </c>
      <c r="B114" s="13">
        <v>14</v>
      </c>
      <c r="C114" s="13" t="s">
        <v>919</v>
      </c>
      <c r="D114" s="13" t="s">
        <v>1020</v>
      </c>
      <c r="E114" s="13">
        <v>3143</v>
      </c>
      <c r="F114" s="13">
        <f t="shared" si="10"/>
        <v>3643</v>
      </c>
      <c r="G114" s="13">
        <f t="shared" si="10"/>
        <v>4143</v>
      </c>
      <c r="H114" s="13">
        <f t="shared" si="10"/>
        <v>4643</v>
      </c>
      <c r="I114" s="13" t="s">
        <v>198</v>
      </c>
      <c r="J114" s="13" t="s">
        <v>364</v>
      </c>
      <c r="K114" s="13" t="s">
        <v>364</v>
      </c>
      <c r="L114" s="13" t="s">
        <v>196</v>
      </c>
      <c r="M114" s="243">
        <v>1</v>
      </c>
      <c r="O114" s="14" t="s">
        <v>464</v>
      </c>
      <c r="P114" s="14" t="s">
        <v>465</v>
      </c>
      <c r="Q114" s="14" t="s">
        <v>447</v>
      </c>
      <c r="R114" s="14" t="s">
        <v>448</v>
      </c>
      <c r="S114" s="14" t="s">
        <v>1229</v>
      </c>
      <c r="T114" s="14" t="s">
        <v>1230</v>
      </c>
      <c r="U114" s="14" t="s">
        <v>1231</v>
      </c>
      <c r="V114" s="14" t="s">
        <v>1232</v>
      </c>
      <c r="W114" s="14" t="s">
        <v>458</v>
      </c>
      <c r="X114" s="14" t="s">
        <v>449</v>
      </c>
      <c r="Y114" s="14" t="s">
        <v>450</v>
      </c>
      <c r="Z114" s="14" t="s">
        <v>451</v>
      </c>
      <c r="AA114" s="14" t="s">
        <v>1203</v>
      </c>
      <c r="AB114" s="14" t="s">
        <v>452</v>
      </c>
      <c r="AC114" s="141" t="str">
        <f t="shared" si="5"/>
        <v>{ "registerId" : 113, "actionId" : 14, "actionName" : "FRYER_PICKUP", "typeOfAction" : "FRYER_PICKUP_DROP_LOCATION", "burner1Register" : 3143, "burner2Register" : 3643, "burner3Register" : 4143, "burner4Register" : 4643, "description" :  "NUMBER", "javaPreOperations" :  "WRITE, READ", "javaPostOperations" :  "WRITE, READ", "plcOperations" :  "READ", "operationType" : 1}</v>
      </c>
      <c r="BK114" s="141" t="s">
        <v>1052</v>
      </c>
      <c r="BL114" s="141" t="s">
        <v>1054</v>
      </c>
      <c r="BM114" s="141" t="s">
        <v>1055</v>
      </c>
      <c r="BN114" s="141" t="s">
        <v>1053</v>
      </c>
      <c r="BO114" s="141" t="str">
        <f t="shared" si="9"/>
        <v>FRYER_PICKUP_DROP_LOCATION("FRYER_PICKUP_DROP_LOCATION", 3143, 3643, 4143, 4643),</v>
      </c>
    </row>
    <row r="115" spans="1:67">
      <c r="A115" s="13">
        <v>114</v>
      </c>
      <c r="B115" s="13">
        <v>14</v>
      </c>
      <c r="C115" s="13" t="s">
        <v>919</v>
      </c>
      <c r="D115" s="13" t="s">
        <v>1021</v>
      </c>
      <c r="E115" s="13">
        <v>3144</v>
      </c>
      <c r="F115" s="13">
        <f t="shared" si="10"/>
        <v>3644</v>
      </c>
      <c r="G115" s="13">
        <f t="shared" si="10"/>
        <v>4144</v>
      </c>
      <c r="H115" s="13">
        <f t="shared" si="10"/>
        <v>4644</v>
      </c>
      <c r="I115" s="13" t="s">
        <v>198</v>
      </c>
      <c r="J115" s="13" t="s">
        <v>364</v>
      </c>
      <c r="K115" s="13" t="s">
        <v>365</v>
      </c>
      <c r="L115" s="13" t="s">
        <v>195</v>
      </c>
      <c r="M115" s="243">
        <v>1</v>
      </c>
      <c r="O115" s="14" t="s">
        <v>464</v>
      </c>
      <c r="P115" s="14" t="s">
        <v>465</v>
      </c>
      <c r="Q115" s="14" t="s">
        <v>447</v>
      </c>
      <c r="R115" s="14" t="s">
        <v>448</v>
      </c>
      <c r="S115" s="14" t="s">
        <v>1229</v>
      </c>
      <c r="T115" s="14" t="s">
        <v>1230</v>
      </c>
      <c r="U115" s="14" t="s">
        <v>1231</v>
      </c>
      <c r="V115" s="14" t="s">
        <v>1232</v>
      </c>
      <c r="W115" s="14" t="s">
        <v>458</v>
      </c>
      <c r="X115" s="14" t="s">
        <v>449</v>
      </c>
      <c r="Y115" s="14" t="s">
        <v>450</v>
      </c>
      <c r="Z115" s="14" t="s">
        <v>451</v>
      </c>
      <c r="AA115" s="14" t="s">
        <v>1203</v>
      </c>
      <c r="AB115" s="14" t="s">
        <v>452</v>
      </c>
      <c r="AC115" s="141" t="str">
        <f t="shared" si="5"/>
        <v>{ "registerId" : 114, "actionId" : 14, "actionName" : "FRYER_PICKUP", "typeOfAction" : "FRYER_PICKUP_BOLW_CHANGE_OR_WITHOUT_BOLW_CHANGE", "burner1Register" : 3144, "burner2Register" : 3644, "burner3Register" : 4144, "burner4Register" : 4644, "description" :  "NUMBER", "javaPreOperations" :  "WRITE, READ", "javaPostOperations" :  "READ, WRITE, READ", "plcOperations" :  "WRITE", "operationType" : 1}</v>
      </c>
      <c r="BK115" s="141" t="s">
        <v>1052</v>
      </c>
      <c r="BL115" s="141" t="s">
        <v>1054</v>
      </c>
      <c r="BM115" s="141" t="s">
        <v>1055</v>
      </c>
      <c r="BN115" s="141" t="s">
        <v>1053</v>
      </c>
      <c r="BO115" s="141" t="str">
        <f t="shared" si="9"/>
        <v>FRYER_PICKUP_BOLW_CHANGE_OR_WITHOUT_BOLW_CHANGE("FRYER_PICKUP_BOLW_CHANGE_OR_WITHOUT_BOLW_CHANGE", 3144, 3644, 4144, 4644),</v>
      </c>
    </row>
    <row r="116" spans="1:67">
      <c r="A116" s="13">
        <v>115</v>
      </c>
      <c r="B116" s="13">
        <v>14</v>
      </c>
      <c r="C116" s="13" t="s">
        <v>919</v>
      </c>
      <c r="D116" s="13" t="s">
        <v>985</v>
      </c>
      <c r="E116" s="13">
        <v>3145</v>
      </c>
      <c r="F116" s="13">
        <f t="shared" si="10"/>
        <v>3645</v>
      </c>
      <c r="G116" s="13">
        <f t="shared" si="10"/>
        <v>4145</v>
      </c>
      <c r="H116" s="13">
        <f t="shared" si="10"/>
        <v>4645</v>
      </c>
      <c r="I116" s="13">
        <v>14</v>
      </c>
      <c r="J116" s="13"/>
      <c r="K116" s="13" t="s">
        <v>365</v>
      </c>
      <c r="L116" s="13" t="s">
        <v>195</v>
      </c>
      <c r="M116" s="243">
        <v>2</v>
      </c>
      <c r="O116" s="14" t="s">
        <v>464</v>
      </c>
      <c r="P116" s="14" t="s">
        <v>465</v>
      </c>
      <c r="Q116" s="14" t="s">
        <v>447</v>
      </c>
      <c r="R116" s="14" t="s">
        <v>448</v>
      </c>
      <c r="S116" s="14" t="s">
        <v>1229</v>
      </c>
      <c r="T116" s="14" t="s">
        <v>1230</v>
      </c>
      <c r="U116" s="14" t="s">
        <v>1231</v>
      </c>
      <c r="V116" s="14" t="s">
        <v>1232</v>
      </c>
      <c r="W116" s="14" t="s">
        <v>458</v>
      </c>
      <c r="X116" s="14" t="s">
        <v>449</v>
      </c>
      <c r="Y116" s="14" t="s">
        <v>450</v>
      </c>
      <c r="Z116" s="14" t="s">
        <v>451</v>
      </c>
      <c r="AA116" s="14" t="s">
        <v>1203</v>
      </c>
      <c r="AB116" s="14" t="s">
        <v>452</v>
      </c>
      <c r="AC116" s="141" t="str">
        <f t="shared" si="5"/>
        <v>{ "registerId" : 115, "actionId" : 14, "actionName" : "FRYER_PICKUP", "typeOfAction" : "FRYER_PICKUP_READ", "burner1Register" : 3145, "burner2Register" : 3645, "burner3Register" : 4145, "burner4Register" : 4645, "description" :  "14", "javaPreOperations" :  "", "javaPostOperations" :  "READ, WRITE, READ", "plcOperations" :  "WRITE", "operationType" : 2}</v>
      </c>
      <c r="BK116" s="141" t="s">
        <v>1052</v>
      </c>
      <c r="BL116" s="141" t="s">
        <v>1054</v>
      </c>
      <c r="BM116" s="141" t="s">
        <v>1055</v>
      </c>
      <c r="BN116" s="141" t="s">
        <v>1053</v>
      </c>
      <c r="BO116" s="141" t="str">
        <f t="shared" si="9"/>
        <v>FRYER_PICKUP_READ("FRYER_PICKUP_READ", 3145, 3645, 4145, 4645),</v>
      </c>
    </row>
    <row r="117" spans="1:67">
      <c r="A117" s="13">
        <v>116</v>
      </c>
      <c r="B117" s="13">
        <v>14</v>
      </c>
      <c r="C117" s="13" t="s">
        <v>919</v>
      </c>
      <c r="D117" s="13" t="s">
        <v>986</v>
      </c>
      <c r="E117" s="13">
        <v>3147</v>
      </c>
      <c r="F117" s="13">
        <f t="shared" si="10"/>
        <v>3647</v>
      </c>
      <c r="G117" s="13">
        <f t="shared" si="10"/>
        <v>4147</v>
      </c>
      <c r="H117" s="13">
        <f t="shared" si="10"/>
        <v>4647</v>
      </c>
      <c r="I117" s="13" t="s">
        <v>1058</v>
      </c>
      <c r="J117" s="13"/>
      <c r="K117" s="13" t="s">
        <v>365</v>
      </c>
      <c r="L117" s="13" t="s">
        <v>195</v>
      </c>
      <c r="M117" s="243">
        <v>2</v>
      </c>
      <c r="O117" s="14" t="s">
        <v>464</v>
      </c>
      <c r="P117" s="14" t="s">
        <v>465</v>
      </c>
      <c r="Q117" s="14" t="s">
        <v>447</v>
      </c>
      <c r="R117" s="14" t="s">
        <v>448</v>
      </c>
      <c r="S117" s="14" t="s">
        <v>1229</v>
      </c>
      <c r="T117" s="14" t="s">
        <v>1230</v>
      </c>
      <c r="U117" s="14" t="s">
        <v>1231</v>
      </c>
      <c r="V117" s="14" t="s">
        <v>1232</v>
      </c>
      <c r="W117" s="14" t="s">
        <v>458</v>
      </c>
      <c r="X117" s="14" t="s">
        <v>449</v>
      </c>
      <c r="Y117" s="14" t="s">
        <v>450</v>
      </c>
      <c r="Z117" s="14" t="s">
        <v>451</v>
      </c>
      <c r="AA117" s="14" t="s">
        <v>1203</v>
      </c>
      <c r="AB117" s="14" t="s">
        <v>452</v>
      </c>
      <c r="AC117" s="141" t="str">
        <f t="shared" si="5"/>
        <v>{ "registerId" : 116, "actionId" : 14, "actionName" : "FRYER_PICKUP", "typeOfAction" : "FRYER_PICKUP_OPERATION_RUN_TIME", "burner1Register" : 3147, "burner2Register" : 3647, "burner3Register" : 4147, "burner4Register" : 4647, "description" :  "TIME IN SEC", "javaPreOperations" :  "", "javaPostOperations" :  "READ, WRITE, READ", "plcOperations" :  "WRITE", "operationType" : 2}</v>
      </c>
      <c r="BK117" s="141" t="s">
        <v>1052</v>
      </c>
      <c r="BL117" s="141" t="s">
        <v>1054</v>
      </c>
      <c r="BM117" s="141" t="s">
        <v>1055</v>
      </c>
      <c r="BN117" s="141" t="s">
        <v>1053</v>
      </c>
      <c r="BO117" s="141" t="str">
        <f t="shared" si="9"/>
        <v>FRYER_PICKUP_OPERATION_RUN_TIME("FRYER_PICKUP_OPERATION_RUN_TIME", 3147, 3647, 4147, 4647),</v>
      </c>
    </row>
    <row r="118" spans="1:67">
      <c r="A118" s="12">
        <v>117</v>
      </c>
      <c r="B118" s="12">
        <v>15</v>
      </c>
      <c r="C118" s="12" t="s">
        <v>920</v>
      </c>
      <c r="D118" s="12" t="s">
        <v>987</v>
      </c>
      <c r="E118" s="12">
        <v>3151</v>
      </c>
      <c r="F118" s="12">
        <f t="shared" si="10"/>
        <v>3651</v>
      </c>
      <c r="G118" s="12">
        <f t="shared" si="10"/>
        <v>4151</v>
      </c>
      <c r="H118" s="12">
        <f t="shared" si="10"/>
        <v>4651</v>
      </c>
      <c r="I118" s="12">
        <v>15</v>
      </c>
      <c r="J118" s="12" t="s">
        <v>364</v>
      </c>
      <c r="K118" s="12" t="s">
        <v>364</v>
      </c>
      <c r="L118" s="12" t="s">
        <v>196</v>
      </c>
      <c r="M118" s="242">
        <v>1</v>
      </c>
      <c r="O118" s="14" t="s">
        <v>464</v>
      </c>
      <c r="P118" s="14" t="s">
        <v>465</v>
      </c>
      <c r="Q118" s="14" t="s">
        <v>447</v>
      </c>
      <c r="R118" s="14" t="s">
        <v>448</v>
      </c>
      <c r="S118" s="14" t="s">
        <v>1229</v>
      </c>
      <c r="T118" s="14" t="s">
        <v>1230</v>
      </c>
      <c r="U118" s="14" t="s">
        <v>1231</v>
      </c>
      <c r="V118" s="14" t="s">
        <v>1232</v>
      </c>
      <c r="W118" s="14" t="s">
        <v>458</v>
      </c>
      <c r="X118" s="14" t="s">
        <v>449</v>
      </c>
      <c r="Y118" s="14" t="s">
        <v>450</v>
      </c>
      <c r="Z118" s="14" t="s">
        <v>451</v>
      </c>
      <c r="AA118" s="14" t="s">
        <v>1203</v>
      </c>
      <c r="AB118" s="14" t="s">
        <v>452</v>
      </c>
      <c r="AC118" s="141" t="str">
        <f t="shared" si="5"/>
        <v>{ "registerId" : 117, "actionId" : 15, "actionName" : "FRYER_ACTION", "typeOfAction" : "FRYER_ACTION_WRITE", "burner1Register" : 3151, "burner2Register" : 3651, "burner3Register" : 4151, "burner4Register" : 4651, "description" :  "15", "javaPreOperations" :  "WRITE, READ", "javaPostOperations" :  "WRITE, READ", "plcOperations" :  "READ", "operationType" : 1}</v>
      </c>
      <c r="BK118" s="141" t="s">
        <v>1052</v>
      </c>
      <c r="BL118" s="141" t="s">
        <v>1054</v>
      </c>
      <c r="BM118" s="141" t="s">
        <v>1055</v>
      </c>
      <c r="BN118" s="141" t="s">
        <v>1053</v>
      </c>
      <c r="BO118" s="141" t="str">
        <f t="shared" si="9"/>
        <v>FRYER_ACTION_WRITE("FRYER_ACTION_WRITE", 3151, 3651, 4151, 4651),</v>
      </c>
    </row>
    <row r="119" spans="1:67">
      <c r="A119" s="12">
        <v>118</v>
      </c>
      <c r="B119" s="12">
        <v>15</v>
      </c>
      <c r="C119" s="12" t="s">
        <v>920</v>
      </c>
      <c r="D119" s="12" t="s">
        <v>1022</v>
      </c>
      <c r="E119" s="12">
        <v>3152</v>
      </c>
      <c r="F119" s="12">
        <f t="shared" si="10"/>
        <v>3652</v>
      </c>
      <c r="G119" s="12">
        <f t="shared" si="10"/>
        <v>4152</v>
      </c>
      <c r="H119" s="12">
        <f t="shared" si="10"/>
        <v>4652</v>
      </c>
      <c r="I119" s="12" t="s">
        <v>198</v>
      </c>
      <c r="J119" s="12" t="s">
        <v>364</v>
      </c>
      <c r="K119" s="12" t="s">
        <v>364</v>
      </c>
      <c r="L119" s="12" t="s">
        <v>196</v>
      </c>
      <c r="M119" s="242">
        <v>1</v>
      </c>
      <c r="N119" s="6" t="s">
        <v>1025</v>
      </c>
      <c r="O119" s="14" t="s">
        <v>464</v>
      </c>
      <c r="P119" s="14" t="s">
        <v>465</v>
      </c>
      <c r="Q119" s="14" t="s">
        <v>447</v>
      </c>
      <c r="R119" s="14" t="s">
        <v>448</v>
      </c>
      <c r="S119" s="14" t="s">
        <v>1229</v>
      </c>
      <c r="T119" s="14" t="s">
        <v>1230</v>
      </c>
      <c r="U119" s="14" t="s">
        <v>1231</v>
      </c>
      <c r="V119" s="14" t="s">
        <v>1232</v>
      </c>
      <c r="W119" s="14" t="s">
        <v>458</v>
      </c>
      <c r="X119" s="14" t="s">
        <v>449</v>
      </c>
      <c r="Y119" s="14" t="s">
        <v>450</v>
      </c>
      <c r="Z119" s="14" t="s">
        <v>451</v>
      </c>
      <c r="AA119" s="14" t="s">
        <v>1203</v>
      </c>
      <c r="AB119" s="14" t="s">
        <v>452</v>
      </c>
      <c r="AC119" s="141" t="str">
        <f t="shared" si="5"/>
        <v>{ "registerId" : 118, "actionId" : 15, "actionName" : "FRYER_ACTION", "typeOfAction" : "FRYER_ACTION_POOL_LOCATION", "burner1Register" : 3152, "burner2Register" : 3652, "burner3Register" : 4152, "burner4Register" : 4652, "description" :  "NUMBER", "javaPreOperations" :  "WRITE, READ", "javaPostOperations" :  "WRITE, READ", "plcOperations" :  "READ", "operationType" : 1}</v>
      </c>
      <c r="BK119" s="141" t="s">
        <v>1052</v>
      </c>
      <c r="BL119" s="141" t="s">
        <v>1054</v>
      </c>
      <c r="BM119" s="141" t="s">
        <v>1055</v>
      </c>
      <c r="BN119" s="141" t="s">
        <v>1053</v>
      </c>
      <c r="BO119" s="141" t="str">
        <f t="shared" si="9"/>
        <v>FRYER_ACTION_POOL_LOCATION("FRYER_ACTION_POOL_LOCATION", 3152, 3652, 4152, 4652),</v>
      </c>
    </row>
    <row r="120" spans="1:67">
      <c r="A120" s="12">
        <v>119</v>
      </c>
      <c r="B120" s="12">
        <v>15</v>
      </c>
      <c r="C120" s="12" t="s">
        <v>920</v>
      </c>
      <c r="D120" s="12" t="s">
        <v>1018</v>
      </c>
      <c r="E120" s="12">
        <v>3153</v>
      </c>
      <c r="F120" s="12">
        <f t="shared" si="10"/>
        <v>3653</v>
      </c>
      <c r="G120" s="12">
        <f t="shared" si="10"/>
        <v>4153</v>
      </c>
      <c r="H120" s="12">
        <f t="shared" si="10"/>
        <v>4653</v>
      </c>
      <c r="I120" s="12" t="s">
        <v>243</v>
      </c>
      <c r="J120" s="12" t="s">
        <v>364</v>
      </c>
      <c r="K120" s="12" t="s">
        <v>364</v>
      </c>
      <c r="L120" s="12" t="s">
        <v>196</v>
      </c>
      <c r="M120" s="242">
        <v>1</v>
      </c>
      <c r="N120" s="6" t="s">
        <v>1019</v>
      </c>
      <c r="O120" s="14" t="s">
        <v>464</v>
      </c>
      <c r="P120" s="14" t="s">
        <v>465</v>
      </c>
      <c r="Q120" s="14" t="s">
        <v>447</v>
      </c>
      <c r="R120" s="14" t="s">
        <v>448</v>
      </c>
      <c r="S120" s="14" t="s">
        <v>1229</v>
      </c>
      <c r="T120" s="14" t="s">
        <v>1230</v>
      </c>
      <c r="U120" s="14" t="s">
        <v>1231</v>
      </c>
      <c r="V120" s="14" t="s">
        <v>1232</v>
      </c>
      <c r="W120" s="14" t="s">
        <v>458</v>
      </c>
      <c r="X120" s="14" t="s">
        <v>449</v>
      </c>
      <c r="Y120" s="14" t="s">
        <v>450</v>
      </c>
      <c r="Z120" s="14" t="s">
        <v>451</v>
      </c>
      <c r="AA120" s="14" t="s">
        <v>1203</v>
      </c>
      <c r="AB120" s="14" t="s">
        <v>452</v>
      </c>
      <c r="AC120" s="141" t="str">
        <f t="shared" si="5"/>
        <v>{ "registerId" : 119, "actionId" : 15, "actionName" : "FRYER_ACTION", "typeOfAction" : "FRYER_ACTION_DELAY_TIME", "burner1Register" : 3153, "burner2Register" : 3653, "burner3Register" : 4153, "burner4Register" : 4653, "description" :  "TIME IN SEC.", "javaPreOperations" :  "WRITE, READ", "javaPostOperations" :  "WRITE, READ", "plcOperations" :  "READ", "operationType" : 1}</v>
      </c>
      <c r="BK120" s="141" t="s">
        <v>1052</v>
      </c>
      <c r="BL120" s="141" t="s">
        <v>1054</v>
      </c>
      <c r="BM120" s="141" t="s">
        <v>1055</v>
      </c>
      <c r="BN120" s="141" t="s">
        <v>1053</v>
      </c>
      <c r="BO120" s="141" t="str">
        <f t="shared" si="9"/>
        <v>FRYER_ACTION_DELAY_TIME("FRYER_ACTION_DELAY_TIME", 3153, 3653, 4153, 4653),</v>
      </c>
    </row>
    <row r="121" spans="1:67">
      <c r="A121" s="12">
        <v>120</v>
      </c>
      <c r="B121" s="12">
        <v>15</v>
      </c>
      <c r="C121" s="12" t="s">
        <v>920</v>
      </c>
      <c r="D121" s="12" t="s">
        <v>1023</v>
      </c>
      <c r="E121" s="12">
        <v>3154</v>
      </c>
      <c r="F121" s="12">
        <f t="shared" si="10"/>
        <v>3654</v>
      </c>
      <c r="G121" s="12">
        <f t="shared" si="10"/>
        <v>4154</v>
      </c>
      <c r="H121" s="12">
        <f t="shared" si="10"/>
        <v>4654</v>
      </c>
      <c r="I121" s="12" t="s">
        <v>243</v>
      </c>
      <c r="J121" s="12" t="s">
        <v>364</v>
      </c>
      <c r="K121" s="12" t="s">
        <v>364</v>
      </c>
      <c r="L121" s="12" t="s">
        <v>196</v>
      </c>
      <c r="M121" s="242">
        <v>1</v>
      </c>
      <c r="N121" s="6" t="s">
        <v>1033</v>
      </c>
      <c r="O121" s="14" t="s">
        <v>464</v>
      </c>
      <c r="P121" s="14" t="s">
        <v>465</v>
      </c>
      <c r="Q121" s="14" t="s">
        <v>447</v>
      </c>
      <c r="R121" s="14" t="s">
        <v>448</v>
      </c>
      <c r="S121" s="14" t="s">
        <v>1229</v>
      </c>
      <c r="T121" s="14" t="s">
        <v>1230</v>
      </c>
      <c r="U121" s="14" t="s">
        <v>1231</v>
      </c>
      <c r="V121" s="14" t="s">
        <v>1232</v>
      </c>
      <c r="W121" s="14" t="s">
        <v>458</v>
      </c>
      <c r="X121" s="14" t="s">
        <v>449</v>
      </c>
      <c r="Y121" s="14" t="s">
        <v>450</v>
      </c>
      <c r="Z121" s="14" t="s">
        <v>451</v>
      </c>
      <c r="AA121" s="14" t="s">
        <v>1203</v>
      </c>
      <c r="AB121" s="14" t="s">
        <v>452</v>
      </c>
      <c r="AC121" s="141" t="str">
        <f t="shared" si="5"/>
        <v>{ "registerId" : 120, "actionId" : 15, "actionName" : "FRYER_ACTION", "typeOfAction" : "FRYER_ACTION_TOSS_INTERVEL", "burner1Register" : 3154, "burner2Register" : 3654, "burner3Register" : 4154, "burner4Register" : 4654, "description" :  "TIME IN SEC.", "javaPreOperations" :  "WRITE, READ", "javaPostOperations" :  "WRITE, READ", "plcOperations" :  "READ", "operationType" : 1}</v>
      </c>
      <c r="BK121" s="141" t="s">
        <v>1052</v>
      </c>
      <c r="BL121" s="141" t="s">
        <v>1054</v>
      </c>
      <c r="BM121" s="141" t="s">
        <v>1055</v>
      </c>
      <c r="BN121" s="141" t="s">
        <v>1053</v>
      </c>
      <c r="BO121" s="141" t="str">
        <f t="shared" si="9"/>
        <v>FRYER_ACTION_TOSS_INTERVEL("FRYER_ACTION_TOSS_INTERVEL", 3154, 3654, 4154, 4654),</v>
      </c>
    </row>
    <row r="122" spans="1:67">
      <c r="A122" s="12">
        <v>121</v>
      </c>
      <c r="B122" s="12">
        <v>15</v>
      </c>
      <c r="C122" s="12" t="s">
        <v>920</v>
      </c>
      <c r="D122" s="12" t="s">
        <v>1024</v>
      </c>
      <c r="E122" s="12">
        <v>3155</v>
      </c>
      <c r="F122" s="12">
        <f t="shared" si="10"/>
        <v>3655</v>
      </c>
      <c r="G122" s="12">
        <f t="shared" si="10"/>
        <v>4155</v>
      </c>
      <c r="H122" s="12">
        <f t="shared" si="10"/>
        <v>4655</v>
      </c>
      <c r="I122" s="12" t="s">
        <v>198</v>
      </c>
      <c r="J122" s="12" t="s">
        <v>364</v>
      </c>
      <c r="K122" s="12" t="s">
        <v>364</v>
      </c>
      <c r="L122" s="12" t="s">
        <v>196</v>
      </c>
      <c r="M122" s="242">
        <v>1</v>
      </c>
      <c r="N122" s="6" t="s">
        <v>368</v>
      </c>
      <c r="O122" s="14" t="s">
        <v>464</v>
      </c>
      <c r="P122" s="14" t="s">
        <v>465</v>
      </c>
      <c r="Q122" s="14" t="s">
        <v>447</v>
      </c>
      <c r="R122" s="14" t="s">
        <v>448</v>
      </c>
      <c r="S122" s="14" t="s">
        <v>1229</v>
      </c>
      <c r="T122" s="14" t="s">
        <v>1230</v>
      </c>
      <c r="U122" s="14" t="s">
        <v>1231</v>
      </c>
      <c r="V122" s="14" t="s">
        <v>1232</v>
      </c>
      <c r="W122" s="14" t="s">
        <v>458</v>
      </c>
      <c r="X122" s="14" t="s">
        <v>449</v>
      </c>
      <c r="Y122" s="14" t="s">
        <v>450</v>
      </c>
      <c r="Z122" s="14" t="s">
        <v>451</v>
      </c>
      <c r="AA122" s="14" t="s">
        <v>1203</v>
      </c>
      <c r="AB122" s="14" t="s">
        <v>452</v>
      </c>
      <c r="AC122" s="141" t="str">
        <f t="shared" si="5"/>
        <v>{ "registerId" : 121, "actionId" : 15, "actionName" : "FRYER_ACTION", "typeOfAction" : "FRYER_ACTION_TOSS_TYPE", "burner1Register" : 3155, "burner2Register" : 3655, "burner3Register" : 4155, "burner4Register" : 4655, "description" :  "NUMBER", "javaPreOperations" :  "WRITE, READ", "javaPostOperations" :  "WRITE, READ", "plcOperations" :  "READ", "operationType" : 1}</v>
      </c>
      <c r="BK122" s="141" t="s">
        <v>1052</v>
      </c>
      <c r="BL122" s="141" t="s">
        <v>1054</v>
      </c>
      <c r="BM122" s="141" t="s">
        <v>1055</v>
      </c>
      <c r="BN122" s="141" t="s">
        <v>1053</v>
      </c>
      <c r="BO122" s="141" t="str">
        <f t="shared" si="9"/>
        <v>FRYER_ACTION_TOSS_TYPE("FRYER_ACTION_TOSS_TYPE", 3155, 3655, 4155, 4655),</v>
      </c>
    </row>
    <row r="123" spans="1:67">
      <c r="A123" s="12">
        <v>122</v>
      </c>
      <c r="B123" s="12">
        <v>15</v>
      </c>
      <c r="C123" s="12" t="s">
        <v>920</v>
      </c>
      <c r="D123" s="12" t="s">
        <v>988</v>
      </c>
      <c r="E123" s="12">
        <v>3159</v>
      </c>
      <c r="F123" s="12">
        <f t="shared" si="10"/>
        <v>3659</v>
      </c>
      <c r="G123" s="12">
        <f t="shared" si="10"/>
        <v>4159</v>
      </c>
      <c r="H123" s="12">
        <f t="shared" si="10"/>
        <v>4659</v>
      </c>
      <c r="I123" s="12">
        <v>15</v>
      </c>
      <c r="J123" s="12"/>
      <c r="K123" s="12" t="s">
        <v>365</v>
      </c>
      <c r="L123" s="12" t="s">
        <v>195</v>
      </c>
      <c r="M123" s="242">
        <v>2</v>
      </c>
      <c r="O123" s="14" t="s">
        <v>464</v>
      </c>
      <c r="P123" s="14" t="s">
        <v>465</v>
      </c>
      <c r="Q123" s="14" t="s">
        <v>447</v>
      </c>
      <c r="R123" s="14" t="s">
        <v>448</v>
      </c>
      <c r="S123" s="14" t="s">
        <v>1229</v>
      </c>
      <c r="T123" s="14" t="s">
        <v>1230</v>
      </c>
      <c r="U123" s="14" t="s">
        <v>1231</v>
      </c>
      <c r="V123" s="14" t="s">
        <v>1232</v>
      </c>
      <c r="W123" s="14" t="s">
        <v>458</v>
      </c>
      <c r="X123" s="14" t="s">
        <v>449</v>
      </c>
      <c r="Y123" s="14" t="s">
        <v>450</v>
      </c>
      <c r="Z123" s="14" t="s">
        <v>451</v>
      </c>
      <c r="AA123" s="14" t="s">
        <v>1203</v>
      </c>
      <c r="AB123" s="14" t="s">
        <v>452</v>
      </c>
      <c r="AC123" s="141" t="str">
        <f t="shared" si="5"/>
        <v>{ "registerId" : 122, "actionId" : 15, "actionName" : "FRYER_ACTION", "typeOfAction" : "FRYER_ACTION_READ", "burner1Register" : 3159, "burner2Register" : 3659, "burner3Register" : 4159, "burner4Register" : 4659, "description" :  "15", "javaPreOperations" :  "", "javaPostOperations" :  "READ, WRITE, READ", "plcOperations" :  "WRITE", "operationType" : 2}</v>
      </c>
      <c r="BK123" s="141" t="s">
        <v>1052</v>
      </c>
      <c r="BL123" s="141" t="s">
        <v>1054</v>
      </c>
      <c r="BM123" s="141" t="s">
        <v>1055</v>
      </c>
      <c r="BN123" s="141" t="s">
        <v>1053</v>
      </c>
      <c r="BO123" s="141" t="str">
        <f t="shared" si="9"/>
        <v>FRYER_ACTION_READ("FRYER_ACTION_READ", 3159, 3659, 4159, 4659),</v>
      </c>
    </row>
    <row r="124" spans="1:67">
      <c r="A124" s="12">
        <v>123</v>
      </c>
      <c r="B124" s="12">
        <v>15</v>
      </c>
      <c r="C124" s="12" t="s">
        <v>920</v>
      </c>
      <c r="D124" s="12" t="s">
        <v>989</v>
      </c>
      <c r="E124" s="12">
        <v>3160</v>
      </c>
      <c r="F124" s="12">
        <f t="shared" si="10"/>
        <v>3660</v>
      </c>
      <c r="G124" s="12">
        <f t="shared" si="10"/>
        <v>4160</v>
      </c>
      <c r="H124" s="12">
        <f t="shared" si="10"/>
        <v>4660</v>
      </c>
      <c r="I124" s="12" t="s">
        <v>1058</v>
      </c>
      <c r="J124" s="12"/>
      <c r="K124" s="12" t="s">
        <v>365</v>
      </c>
      <c r="L124" s="12" t="s">
        <v>195</v>
      </c>
      <c r="M124" s="242">
        <v>2</v>
      </c>
      <c r="O124" s="14" t="s">
        <v>464</v>
      </c>
      <c r="P124" s="14" t="s">
        <v>465</v>
      </c>
      <c r="Q124" s="14" t="s">
        <v>447</v>
      </c>
      <c r="R124" s="14" t="s">
        <v>448</v>
      </c>
      <c r="S124" s="14" t="s">
        <v>1229</v>
      </c>
      <c r="T124" s="14" t="s">
        <v>1230</v>
      </c>
      <c r="U124" s="14" t="s">
        <v>1231</v>
      </c>
      <c r="V124" s="14" t="s">
        <v>1232</v>
      </c>
      <c r="W124" s="14" t="s">
        <v>458</v>
      </c>
      <c r="X124" s="14" t="s">
        <v>449</v>
      </c>
      <c r="Y124" s="14" t="s">
        <v>450</v>
      </c>
      <c r="Z124" s="14" t="s">
        <v>451</v>
      </c>
      <c r="AA124" s="14" t="s">
        <v>1203</v>
      </c>
      <c r="AB124" s="14" t="s">
        <v>452</v>
      </c>
      <c r="AC124" s="141" t="str">
        <f t="shared" si="5"/>
        <v>{ "registerId" : 123, "actionId" : 15, "actionName" : "FRYER_ACTION", "typeOfAction" : "FRYER_ACTION_OPERATION_RUN_TIME", "burner1Register" : 3160, "burner2Register" : 3660, "burner3Register" : 4160, "burner4Register" : 4660, "description" :  "TIME IN SEC", "javaPreOperations" :  "", "javaPostOperations" :  "READ, WRITE, READ", "plcOperations" :  "WRITE", "operationType" : 2}</v>
      </c>
      <c r="BK124" s="141" t="s">
        <v>1052</v>
      </c>
      <c r="BL124" s="141" t="s">
        <v>1054</v>
      </c>
      <c r="BM124" s="141" t="s">
        <v>1055</v>
      </c>
      <c r="BN124" s="141" t="s">
        <v>1053</v>
      </c>
      <c r="BO124" s="141" t="str">
        <f t="shared" si="9"/>
        <v>FRYER_ACTION_OPERATION_RUN_TIME("FRYER_ACTION_OPERATION_RUN_TIME", 3160, 3660, 4160, 4660),</v>
      </c>
    </row>
    <row r="125" spans="1:67">
      <c r="A125" s="13">
        <v>124</v>
      </c>
      <c r="B125" s="13">
        <v>16</v>
      </c>
      <c r="C125" s="13" t="s">
        <v>921</v>
      </c>
      <c r="D125" s="13" t="s">
        <v>990</v>
      </c>
      <c r="E125" s="13">
        <v>3161</v>
      </c>
      <c r="F125" s="13">
        <f t="shared" ref="F125:H132" si="11">E125+500</f>
        <v>3661</v>
      </c>
      <c r="G125" s="13">
        <f t="shared" si="11"/>
        <v>4161</v>
      </c>
      <c r="H125" s="13">
        <f t="shared" si="11"/>
        <v>4661</v>
      </c>
      <c r="I125" s="13">
        <v>16</v>
      </c>
      <c r="J125" s="13" t="s">
        <v>364</v>
      </c>
      <c r="K125" s="13" t="s">
        <v>364</v>
      </c>
      <c r="L125" s="13" t="s">
        <v>196</v>
      </c>
      <c r="M125" s="243">
        <v>1</v>
      </c>
      <c r="O125" s="14" t="s">
        <v>464</v>
      </c>
      <c r="P125" s="14" t="s">
        <v>465</v>
      </c>
      <c r="Q125" s="14" t="s">
        <v>447</v>
      </c>
      <c r="R125" s="14" t="s">
        <v>448</v>
      </c>
      <c r="S125" s="14" t="s">
        <v>1229</v>
      </c>
      <c r="T125" s="14" t="s">
        <v>1230</v>
      </c>
      <c r="U125" s="14" t="s">
        <v>1231</v>
      </c>
      <c r="V125" s="14" t="s">
        <v>1232</v>
      </c>
      <c r="W125" s="14" t="s">
        <v>458</v>
      </c>
      <c r="X125" s="14" t="s">
        <v>449</v>
      </c>
      <c r="Y125" s="14" t="s">
        <v>450</v>
      </c>
      <c r="Z125" s="14" t="s">
        <v>451</v>
      </c>
      <c r="AA125" s="14" t="s">
        <v>1203</v>
      </c>
      <c r="AB125" s="14" t="s">
        <v>452</v>
      </c>
      <c r="AC125" s="141" t="str">
        <f t="shared" si="5"/>
        <v>{ "registerId" : 124, "actionId" : 16, "actionName" : "FRYER_SERVE", "typeOfAction" : "FRYER_SERVE_WRITE", "burner1Register" : 3161, "burner2Register" : 3661, "burner3Register" : 4161, "burner4Register" : 4661, "description" :  "16", "javaPreOperations" :  "WRITE, READ", "javaPostOperations" :  "WRITE, READ", "plcOperations" :  "READ", "operationType" : 1}</v>
      </c>
      <c r="BK125" s="141" t="s">
        <v>1052</v>
      </c>
      <c r="BL125" s="141" t="s">
        <v>1054</v>
      </c>
      <c r="BM125" s="141" t="s">
        <v>1055</v>
      </c>
      <c r="BN125" s="141" t="s">
        <v>1053</v>
      </c>
      <c r="BO125" s="141" t="str">
        <f t="shared" si="9"/>
        <v>FRYER_SERVE_WRITE("FRYER_SERVE_WRITE", 3161, 3661, 4161, 4661),</v>
      </c>
    </row>
    <row r="126" spans="1:67">
      <c r="A126" s="13">
        <v>125</v>
      </c>
      <c r="B126" s="13">
        <v>16</v>
      </c>
      <c r="C126" s="13" t="s">
        <v>921</v>
      </c>
      <c r="D126" s="13" t="s">
        <v>1190</v>
      </c>
      <c r="E126" s="13">
        <v>3162</v>
      </c>
      <c r="F126" s="13">
        <f t="shared" si="11"/>
        <v>3662</v>
      </c>
      <c r="G126" s="13">
        <f t="shared" si="11"/>
        <v>4162</v>
      </c>
      <c r="H126" s="13">
        <f t="shared" si="11"/>
        <v>4662</v>
      </c>
      <c r="I126" s="13" t="s">
        <v>198</v>
      </c>
      <c r="J126" s="13" t="s">
        <v>364</v>
      </c>
      <c r="K126" s="13" t="s">
        <v>364</v>
      </c>
      <c r="L126" s="13" t="s">
        <v>196</v>
      </c>
      <c r="M126" s="243">
        <v>1</v>
      </c>
      <c r="N126" s="8" t="s">
        <v>1026</v>
      </c>
      <c r="O126" s="14" t="s">
        <v>464</v>
      </c>
      <c r="P126" s="14" t="s">
        <v>465</v>
      </c>
      <c r="Q126" s="14" t="s">
        <v>447</v>
      </c>
      <c r="R126" s="14" t="s">
        <v>448</v>
      </c>
      <c r="S126" s="14" t="s">
        <v>1229</v>
      </c>
      <c r="T126" s="14" t="s">
        <v>1230</v>
      </c>
      <c r="U126" s="14" t="s">
        <v>1231</v>
      </c>
      <c r="V126" s="14" t="s">
        <v>1232</v>
      </c>
      <c r="W126" s="14" t="s">
        <v>458</v>
      </c>
      <c r="X126" s="14" t="s">
        <v>449</v>
      </c>
      <c r="Y126" s="14" t="s">
        <v>450</v>
      </c>
      <c r="Z126" s="14" t="s">
        <v>451</v>
      </c>
      <c r="AA126" s="14" t="s">
        <v>1203</v>
      </c>
      <c r="AB126" s="14" t="s">
        <v>452</v>
      </c>
      <c r="AC126" s="141" t="str">
        <f t="shared" si="5"/>
        <v>{ "registerId" : 125, "actionId" : 16, "actionName" : "FRYER_SERVE", "typeOfAction" : "FRYER_SERVE_LOCATION_POOL1_OR_POOL2", "burner1Register" : 3162, "burner2Register" : 3662, "burner3Register" : 4162, "burner4Register" : 4662, "description" :  "NUMBER", "javaPreOperations" :  "WRITE, READ", "javaPostOperations" :  "WRITE, READ", "plcOperations" :  "READ", "operationType" : 1}</v>
      </c>
      <c r="BK126" s="141" t="s">
        <v>1052</v>
      </c>
      <c r="BL126" s="141" t="s">
        <v>1054</v>
      </c>
      <c r="BM126" s="141" t="s">
        <v>1055</v>
      </c>
      <c r="BN126" s="141" t="s">
        <v>1053</v>
      </c>
      <c r="BO126" s="141" t="str">
        <f t="shared" si="9"/>
        <v>FRYER_SERVE_LOCATION_POOL1_OR_POOL2("FRYER_SERVE_LOCATION_POOL1_OR_POOL2", 3162, 3662, 4162, 4662),</v>
      </c>
    </row>
    <row r="127" spans="1:67">
      <c r="A127" s="13">
        <v>126</v>
      </c>
      <c r="B127" s="13">
        <v>16</v>
      </c>
      <c r="C127" s="13" t="s">
        <v>921</v>
      </c>
      <c r="D127" s="13" t="s">
        <v>1027</v>
      </c>
      <c r="E127" s="13">
        <v>3163</v>
      </c>
      <c r="F127" s="13">
        <f t="shared" si="11"/>
        <v>3663</v>
      </c>
      <c r="G127" s="13">
        <f t="shared" si="11"/>
        <v>4163</v>
      </c>
      <c r="H127" s="13">
        <f t="shared" si="11"/>
        <v>4663</v>
      </c>
      <c r="I127" s="13" t="s">
        <v>198</v>
      </c>
      <c r="J127" s="13" t="s">
        <v>364</v>
      </c>
      <c r="K127" s="13" t="s">
        <v>364</v>
      </c>
      <c r="L127" s="13" t="s">
        <v>196</v>
      </c>
      <c r="M127" s="243">
        <v>1</v>
      </c>
      <c r="N127" s="8" t="s">
        <v>367</v>
      </c>
      <c r="O127" s="14" t="s">
        <v>464</v>
      </c>
      <c r="P127" s="14" t="s">
        <v>465</v>
      </c>
      <c r="Q127" s="14" t="s">
        <v>447</v>
      </c>
      <c r="R127" s="14" t="s">
        <v>448</v>
      </c>
      <c r="S127" s="14" t="s">
        <v>1229</v>
      </c>
      <c r="T127" s="14" t="s">
        <v>1230</v>
      </c>
      <c r="U127" s="14" t="s">
        <v>1231</v>
      </c>
      <c r="V127" s="14" t="s">
        <v>1232</v>
      </c>
      <c r="W127" s="14" t="s">
        <v>458</v>
      </c>
      <c r="X127" s="14" t="s">
        <v>449</v>
      </c>
      <c r="Y127" s="14" t="s">
        <v>450</v>
      </c>
      <c r="Z127" s="14" t="s">
        <v>451</v>
      </c>
      <c r="AA127" s="14" t="s">
        <v>1203</v>
      </c>
      <c r="AB127" s="14" t="s">
        <v>452</v>
      </c>
      <c r="AC127" s="141" t="str">
        <f t="shared" si="5"/>
        <v>{ "registerId" : 126, "actionId" : 16, "actionName" : "FRYER_SERVE", "typeOfAction" : "FRYER_SERVE_TRANSFER_OR_SERVE", "burner1Register" : 3163, "burner2Register" : 3663, "burner3Register" : 4163, "burner4Register" : 4663, "description" :  "NUMBER", "javaPreOperations" :  "WRITE, READ", "javaPostOperations" :  "WRITE, READ", "plcOperations" :  "READ", "operationType" : 1}</v>
      </c>
      <c r="BK127" s="141" t="s">
        <v>1052</v>
      </c>
      <c r="BL127" s="141" t="s">
        <v>1054</v>
      </c>
      <c r="BM127" s="141" t="s">
        <v>1055</v>
      </c>
      <c r="BN127" s="141" t="s">
        <v>1053</v>
      </c>
      <c r="BO127" s="141" t="str">
        <f t="shared" si="9"/>
        <v>FRYER_SERVE_TRANSFER_OR_SERVE("FRYER_SERVE_TRANSFER_OR_SERVE", 3163, 3663, 4163, 4663),</v>
      </c>
    </row>
    <row r="128" spans="1:67">
      <c r="A128" s="13">
        <v>127</v>
      </c>
      <c r="B128" s="13">
        <v>16</v>
      </c>
      <c r="C128" s="13" t="s">
        <v>921</v>
      </c>
      <c r="D128" s="13" t="s">
        <v>991</v>
      </c>
      <c r="E128" s="13">
        <v>3165</v>
      </c>
      <c r="F128" s="13">
        <f t="shared" si="11"/>
        <v>3665</v>
      </c>
      <c r="G128" s="13">
        <f t="shared" si="11"/>
        <v>4165</v>
      </c>
      <c r="H128" s="13">
        <f t="shared" si="11"/>
        <v>4665</v>
      </c>
      <c r="I128" s="13">
        <v>16</v>
      </c>
      <c r="J128" s="13"/>
      <c r="K128" s="13" t="s">
        <v>365</v>
      </c>
      <c r="L128" s="13" t="s">
        <v>195</v>
      </c>
      <c r="M128" s="243">
        <v>2</v>
      </c>
      <c r="O128" s="14" t="s">
        <v>464</v>
      </c>
      <c r="P128" s="14" t="s">
        <v>465</v>
      </c>
      <c r="Q128" s="14" t="s">
        <v>447</v>
      </c>
      <c r="R128" s="14" t="s">
        <v>448</v>
      </c>
      <c r="S128" s="14" t="s">
        <v>1229</v>
      </c>
      <c r="T128" s="14" t="s">
        <v>1230</v>
      </c>
      <c r="U128" s="14" t="s">
        <v>1231</v>
      </c>
      <c r="V128" s="14" t="s">
        <v>1232</v>
      </c>
      <c r="W128" s="14" t="s">
        <v>458</v>
      </c>
      <c r="X128" s="14" t="s">
        <v>449</v>
      </c>
      <c r="Y128" s="14" t="s">
        <v>450</v>
      </c>
      <c r="Z128" s="14" t="s">
        <v>451</v>
      </c>
      <c r="AA128" s="14" t="s">
        <v>1203</v>
      </c>
      <c r="AB128" s="14" t="s">
        <v>452</v>
      </c>
      <c r="AC128" s="141" t="str">
        <f t="shared" si="5"/>
        <v>{ "registerId" : 127, "actionId" : 16, "actionName" : "FRYER_SERVE", "typeOfAction" : "FRYER_SERVE_READ", "burner1Register" : 3165, "burner2Register" : 3665, "burner3Register" : 4165, "burner4Register" : 4665, "description" :  "16", "javaPreOperations" :  "", "javaPostOperations" :  "READ, WRITE, READ", "plcOperations" :  "WRITE", "operationType" : 2}</v>
      </c>
      <c r="BK128" s="141" t="s">
        <v>1052</v>
      </c>
      <c r="BL128" s="141" t="s">
        <v>1054</v>
      </c>
      <c r="BM128" s="141" t="s">
        <v>1055</v>
      </c>
      <c r="BN128" s="141" t="s">
        <v>1053</v>
      </c>
      <c r="BO128" s="141" t="str">
        <f t="shared" si="9"/>
        <v>FRYER_SERVE_READ("FRYER_SERVE_READ", 3165, 3665, 4165, 4665),</v>
      </c>
    </row>
    <row r="129" spans="1:67">
      <c r="A129" s="13">
        <v>128</v>
      </c>
      <c r="B129" s="13">
        <v>16</v>
      </c>
      <c r="C129" s="13" t="s">
        <v>921</v>
      </c>
      <c r="D129" s="13" t="s">
        <v>992</v>
      </c>
      <c r="E129" s="13">
        <v>3167</v>
      </c>
      <c r="F129" s="13">
        <f t="shared" si="11"/>
        <v>3667</v>
      </c>
      <c r="G129" s="13">
        <f t="shared" si="11"/>
        <v>4167</v>
      </c>
      <c r="H129" s="13">
        <f t="shared" si="11"/>
        <v>4667</v>
      </c>
      <c r="I129" s="13" t="s">
        <v>1058</v>
      </c>
      <c r="J129" s="13"/>
      <c r="K129" s="13" t="s">
        <v>365</v>
      </c>
      <c r="L129" s="13" t="s">
        <v>195</v>
      </c>
      <c r="M129" s="243">
        <v>2</v>
      </c>
      <c r="O129" s="14" t="s">
        <v>464</v>
      </c>
      <c r="P129" s="14" t="s">
        <v>465</v>
      </c>
      <c r="Q129" s="14" t="s">
        <v>447</v>
      </c>
      <c r="R129" s="14" t="s">
        <v>448</v>
      </c>
      <c r="S129" s="14" t="s">
        <v>1229</v>
      </c>
      <c r="T129" s="14" t="s">
        <v>1230</v>
      </c>
      <c r="U129" s="14" t="s">
        <v>1231</v>
      </c>
      <c r="V129" s="14" t="s">
        <v>1232</v>
      </c>
      <c r="W129" s="14" t="s">
        <v>458</v>
      </c>
      <c r="X129" s="14" t="s">
        <v>449</v>
      </c>
      <c r="Y129" s="14" t="s">
        <v>450</v>
      </c>
      <c r="Z129" s="14" t="s">
        <v>451</v>
      </c>
      <c r="AA129" s="14" t="s">
        <v>1203</v>
      </c>
      <c r="AB129" s="14" t="s">
        <v>452</v>
      </c>
      <c r="AC129" s="141" t="str">
        <f t="shared" si="5"/>
        <v>{ "registerId" : 128, "actionId" : 16, "actionName" : "FRYER_SERVE", "typeOfAction" : "FRYER_SERVE_OPERATION_RUN_TIME", "burner1Register" : 3167, "burner2Register" : 3667, "burner3Register" : 4167, "burner4Register" : 4667, "description" :  "TIME IN SEC", "javaPreOperations" :  "", "javaPostOperations" :  "READ, WRITE, READ", "plcOperations" :  "WRITE", "operationType" : 2}</v>
      </c>
      <c r="BK129" s="141" t="s">
        <v>1052</v>
      </c>
      <c r="BL129" s="141" t="s">
        <v>1054</v>
      </c>
      <c r="BM129" s="141" t="s">
        <v>1055</v>
      </c>
      <c r="BN129" s="141" t="s">
        <v>1053</v>
      </c>
      <c r="BO129" s="141" t="str">
        <f t="shared" si="9"/>
        <v>FRYER_SERVE_OPERATION_RUN_TIME("FRYER_SERVE_OPERATION_RUN_TIME", 3167, 3667, 4167, 4667),</v>
      </c>
    </row>
    <row r="130" spans="1:67">
      <c r="A130" s="12">
        <v>129</v>
      </c>
      <c r="B130" s="12">
        <v>17</v>
      </c>
      <c r="C130" s="12" t="s">
        <v>922</v>
      </c>
      <c r="D130" s="12" t="s">
        <v>993</v>
      </c>
      <c r="E130" s="12">
        <v>3171</v>
      </c>
      <c r="F130" s="12">
        <f t="shared" si="11"/>
        <v>3671</v>
      </c>
      <c r="G130" s="12">
        <f t="shared" si="11"/>
        <v>4171</v>
      </c>
      <c r="H130" s="12">
        <f t="shared" si="11"/>
        <v>4671</v>
      </c>
      <c r="I130" s="12">
        <v>17</v>
      </c>
      <c r="J130" s="12" t="s">
        <v>364</v>
      </c>
      <c r="K130" s="12" t="s">
        <v>364</v>
      </c>
      <c r="L130" s="12" t="s">
        <v>196</v>
      </c>
      <c r="M130" s="242">
        <v>1</v>
      </c>
      <c r="O130" s="14" t="s">
        <v>464</v>
      </c>
      <c r="P130" s="14" t="s">
        <v>465</v>
      </c>
      <c r="Q130" s="14" t="s">
        <v>447</v>
      </c>
      <c r="R130" s="14" t="s">
        <v>448</v>
      </c>
      <c r="S130" s="14" t="s">
        <v>1229</v>
      </c>
      <c r="T130" s="14" t="s">
        <v>1230</v>
      </c>
      <c r="U130" s="14" t="s">
        <v>1231</v>
      </c>
      <c r="V130" s="14" t="s">
        <v>1232</v>
      </c>
      <c r="W130" s="14" t="s">
        <v>458</v>
      </c>
      <c r="X130" s="14" t="s">
        <v>449</v>
      </c>
      <c r="Y130" s="14" t="s">
        <v>450</v>
      </c>
      <c r="Z130" s="14" t="s">
        <v>451</v>
      </c>
      <c r="AA130" s="14" t="s">
        <v>1203</v>
      </c>
      <c r="AB130" s="14" t="s">
        <v>452</v>
      </c>
      <c r="AC130" s="141" t="str">
        <f t="shared" si="5"/>
        <v>{ "registerId" : 129, "actionId" : 17, "actionName" : "SERVE_ACTION", "typeOfAction" : "SERVE_ACTION_WRITE", "burner1Register" : 3171, "burner2Register" : 3671, "burner3Register" : 4171, "burner4Register" : 4671, "description" :  "17", "javaPreOperations" :  "WRITE, READ", "javaPostOperations" :  "WRITE, READ", "plcOperations" :  "READ", "operationType" : 1}</v>
      </c>
      <c r="BK130" s="141" t="s">
        <v>1052</v>
      </c>
      <c r="BL130" s="141" t="s">
        <v>1054</v>
      </c>
      <c r="BM130" s="141" t="s">
        <v>1055</v>
      </c>
      <c r="BN130" s="141" t="s">
        <v>1053</v>
      </c>
      <c r="BO130" s="141" t="str">
        <f t="shared" si="9"/>
        <v>SERVE_ACTION_WRITE("SERVE_ACTION_WRITE", 3171, 3671, 4171, 4671),</v>
      </c>
    </row>
    <row r="131" spans="1:67">
      <c r="A131" s="12">
        <v>130</v>
      </c>
      <c r="B131" s="12">
        <v>17</v>
      </c>
      <c r="C131" s="12" t="s">
        <v>922</v>
      </c>
      <c r="D131" s="12" t="s">
        <v>994</v>
      </c>
      <c r="E131" s="12">
        <v>3175</v>
      </c>
      <c r="F131" s="12">
        <f t="shared" si="11"/>
        <v>3675</v>
      </c>
      <c r="G131" s="12">
        <f t="shared" si="11"/>
        <v>4175</v>
      </c>
      <c r="H131" s="12">
        <f t="shared" si="11"/>
        <v>4675</v>
      </c>
      <c r="I131" s="12">
        <v>17</v>
      </c>
      <c r="J131" s="12"/>
      <c r="K131" s="12" t="s">
        <v>365</v>
      </c>
      <c r="L131" s="12" t="s">
        <v>195</v>
      </c>
      <c r="M131" s="242">
        <v>2</v>
      </c>
      <c r="O131" s="14" t="s">
        <v>464</v>
      </c>
      <c r="P131" s="14" t="s">
        <v>465</v>
      </c>
      <c r="Q131" s="14" t="s">
        <v>447</v>
      </c>
      <c r="R131" s="14" t="s">
        <v>448</v>
      </c>
      <c r="S131" s="14" t="s">
        <v>1229</v>
      </c>
      <c r="T131" s="14" t="s">
        <v>1230</v>
      </c>
      <c r="U131" s="14" t="s">
        <v>1231</v>
      </c>
      <c r="V131" s="14" t="s">
        <v>1232</v>
      </c>
      <c r="W131" s="14" t="s">
        <v>458</v>
      </c>
      <c r="X131" s="14" t="s">
        <v>449</v>
      </c>
      <c r="Y131" s="14" t="s">
        <v>450</v>
      </c>
      <c r="Z131" s="14" t="s">
        <v>451</v>
      </c>
      <c r="AA131" s="14" t="s">
        <v>1203</v>
      </c>
      <c r="AB131" s="14" t="s">
        <v>452</v>
      </c>
      <c r="AC131" s="141" t="str">
        <f t="shared" ref="AC131:AC132" si="12">O131&amp;+A131&amp;+P131&amp;+B131&amp;+Q131&amp;+C131&amp;+R131&amp;+D131&amp;+S131&amp;+E131&amp;+T131&amp;+F131&amp;+U131&amp;+G131&amp;+V131&amp;+H131&amp;+W131&amp;+I131&amp;+X131&amp;+J131&amp;+Y131&amp;+K131&amp;+Z131&amp;+L131&amp;+AA131&amp;+M131&amp;+AB131</f>
        <v>{ "registerId" : 130, "actionId" : 17, "actionName" : "SERVE_ACTION", "typeOfAction" : "SERVE_ACTION_READ", "burner1Register" : 3175, "burner2Register" : 3675, "burner3Register" : 4175, "burner4Register" : 4675, "description" :  "17", "javaPreOperations" :  "", "javaPostOperations" :  "READ, WRITE, READ", "plcOperations" :  "WRITE", "operationType" : 2}</v>
      </c>
      <c r="BK131" s="141" t="s">
        <v>1052</v>
      </c>
      <c r="BL131" s="141" t="s">
        <v>1054</v>
      </c>
      <c r="BM131" s="141" t="s">
        <v>1055</v>
      </c>
      <c r="BN131" s="141" t="s">
        <v>1053</v>
      </c>
      <c r="BO131" s="141" t="str">
        <f t="shared" si="9"/>
        <v>SERVE_ACTION_READ("SERVE_ACTION_READ", 3175, 3675, 4175, 4675),</v>
      </c>
    </row>
    <row r="132" spans="1:67">
      <c r="A132" s="12">
        <v>131</v>
      </c>
      <c r="B132" s="12">
        <v>17</v>
      </c>
      <c r="C132" s="12" t="s">
        <v>922</v>
      </c>
      <c r="D132" s="12" t="s">
        <v>995</v>
      </c>
      <c r="E132" s="12">
        <v>3177</v>
      </c>
      <c r="F132" s="12">
        <f t="shared" si="11"/>
        <v>3677</v>
      </c>
      <c r="G132" s="12">
        <f t="shared" si="11"/>
        <v>4177</v>
      </c>
      <c r="H132" s="12">
        <f t="shared" si="11"/>
        <v>4677</v>
      </c>
      <c r="I132" s="12" t="s">
        <v>1058</v>
      </c>
      <c r="J132" s="12"/>
      <c r="K132" s="12" t="s">
        <v>365</v>
      </c>
      <c r="L132" s="12" t="s">
        <v>195</v>
      </c>
      <c r="M132" s="242">
        <v>2</v>
      </c>
      <c r="O132" s="14" t="s">
        <v>464</v>
      </c>
      <c r="P132" s="14" t="s">
        <v>465</v>
      </c>
      <c r="Q132" s="14" t="s">
        <v>447</v>
      </c>
      <c r="R132" s="14" t="s">
        <v>448</v>
      </c>
      <c r="S132" s="14" t="s">
        <v>1229</v>
      </c>
      <c r="T132" s="14" t="s">
        <v>1230</v>
      </c>
      <c r="U132" s="14" t="s">
        <v>1231</v>
      </c>
      <c r="V132" s="14" t="s">
        <v>1232</v>
      </c>
      <c r="W132" s="14" t="s">
        <v>458</v>
      </c>
      <c r="X132" s="14" t="s">
        <v>449</v>
      </c>
      <c r="Y132" s="14" t="s">
        <v>450</v>
      </c>
      <c r="Z132" s="14" t="s">
        <v>451</v>
      </c>
      <c r="AA132" s="14" t="s">
        <v>1203</v>
      </c>
      <c r="AB132" s="14" t="s">
        <v>452</v>
      </c>
      <c r="AC132" s="141" t="str">
        <f t="shared" si="12"/>
        <v>{ "registerId" : 131, "actionId" : 17, "actionName" : "SERVE_ACTION", "typeOfAction" : "SERVE_ACTION_OPERATION_RUN_TIME", "burner1Register" : 3177, "burner2Register" : 3677, "burner3Register" : 4177, "burner4Register" : 4677, "description" :  "TIME IN SEC", "javaPreOperations" :  "", "javaPostOperations" :  "READ, WRITE, READ", "plcOperations" :  "WRITE", "operationType" : 2}</v>
      </c>
      <c r="BK132" s="141" t="s">
        <v>1052</v>
      </c>
      <c r="BL132" s="141" t="s">
        <v>1054</v>
      </c>
      <c r="BM132" s="141" t="s">
        <v>1055</v>
      </c>
      <c r="BN132" s="141" t="s">
        <v>1053</v>
      </c>
      <c r="BO132" s="141" t="str">
        <f t="shared" si="9"/>
        <v>SERVE_ACTION_OPERATION_RUN_TIME("SERVE_ACTION_OPERATION_RUN_TIME", 3177, 3677, 4177, 4677),</v>
      </c>
    </row>
    <row r="133" spans="1:67"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242"/>
      <c r="AC133" s="16"/>
    </row>
    <row r="134" spans="1:67" s="10" customFormat="1"/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183"/>
  <sheetViews>
    <sheetView topLeftCell="A154" workbookViewId="0">
      <selection activeCell="AF179" sqref="AF179"/>
    </sheetView>
  </sheetViews>
  <sheetFormatPr defaultRowHeight="14.5"/>
  <cols>
    <col min="1" max="1" width="9.1796875" bestFit="1" customWidth="1"/>
    <col min="2" max="2" width="9.54296875" bestFit="1" customWidth="1"/>
    <col min="3" max="3" width="17.81640625" bestFit="1" customWidth="1"/>
    <col min="4" max="4" width="62.54296875" bestFit="1" customWidth="1"/>
    <col min="5" max="8" width="16.81640625" bestFit="1" customWidth="1"/>
    <col min="9" max="9" width="45.453125" bestFit="1" customWidth="1"/>
    <col min="10" max="10" width="20.453125" bestFit="1" customWidth="1"/>
    <col min="11" max="11" width="21.54296875" bestFit="1" customWidth="1"/>
    <col min="12" max="12" width="15.54296875" bestFit="1" customWidth="1"/>
    <col min="13" max="13" width="31.453125" bestFit="1" customWidth="1"/>
    <col min="14" max="14" width="66.453125" bestFit="1" customWidth="1"/>
  </cols>
  <sheetData>
    <row r="1" spans="1:14">
      <c r="A1" s="22" t="s">
        <v>459</v>
      </c>
      <c r="B1" s="22" t="s">
        <v>375</v>
      </c>
      <c r="C1" s="22" t="s">
        <v>376</v>
      </c>
      <c r="D1" s="22" t="s">
        <v>1078</v>
      </c>
      <c r="E1" s="22" t="s">
        <v>460</v>
      </c>
      <c r="F1" s="22" t="s">
        <v>461</v>
      </c>
      <c r="G1" s="22" t="s">
        <v>462</v>
      </c>
      <c r="H1" s="22" t="s">
        <v>463</v>
      </c>
      <c r="I1" s="22" t="s">
        <v>457</v>
      </c>
      <c r="J1" s="22" t="s">
        <v>1030</v>
      </c>
      <c r="K1" s="22" t="s">
        <v>1031</v>
      </c>
      <c r="L1" s="22" t="s">
        <v>1032</v>
      </c>
      <c r="M1" s="15" t="s">
        <v>1057</v>
      </c>
      <c r="N1" s="15" t="s">
        <v>371</v>
      </c>
    </row>
    <row r="2" spans="1:14">
      <c r="A2" s="12">
        <v>1</v>
      </c>
      <c r="B2" s="12">
        <v>1</v>
      </c>
      <c r="C2" s="12" t="s">
        <v>907</v>
      </c>
      <c r="D2" s="12" t="s">
        <v>905</v>
      </c>
      <c r="E2" s="12">
        <v>3001</v>
      </c>
      <c r="F2" s="12">
        <f t="shared" ref="F2:H43" si="0">E2+500</f>
        <v>3501</v>
      </c>
      <c r="G2" s="12">
        <f t="shared" si="0"/>
        <v>4001</v>
      </c>
      <c r="H2" s="12">
        <f t="shared" si="0"/>
        <v>4501</v>
      </c>
      <c r="I2" s="12">
        <v>1</v>
      </c>
      <c r="J2" s="12" t="s">
        <v>364</v>
      </c>
      <c r="K2" s="12" t="s">
        <v>364</v>
      </c>
      <c r="L2" s="12" t="s">
        <v>196</v>
      </c>
      <c r="M2" s="14">
        <v>1</v>
      </c>
      <c r="N2" s="14"/>
    </row>
    <row r="3" spans="1:14">
      <c r="A3" s="12">
        <v>2</v>
      </c>
      <c r="B3" s="12">
        <v>1</v>
      </c>
      <c r="C3" s="12" t="s">
        <v>907</v>
      </c>
      <c r="D3" s="12" t="s">
        <v>904</v>
      </c>
      <c r="E3" s="12">
        <v>3002</v>
      </c>
      <c r="F3" s="12">
        <f t="shared" si="0"/>
        <v>3502</v>
      </c>
      <c r="G3" s="12">
        <f t="shared" si="0"/>
        <v>4002</v>
      </c>
      <c r="H3" s="12">
        <f t="shared" si="0"/>
        <v>4502</v>
      </c>
      <c r="I3" s="12" t="s">
        <v>210</v>
      </c>
      <c r="J3" s="12" t="s">
        <v>364</v>
      </c>
      <c r="K3" s="12" t="s">
        <v>364</v>
      </c>
      <c r="L3" s="12" t="s">
        <v>196</v>
      </c>
      <c r="M3" s="242">
        <v>1</v>
      </c>
      <c r="N3" s="141"/>
    </row>
    <row r="4" spans="1:14" s="141" customFormat="1">
      <c r="A4" s="12"/>
      <c r="B4" s="12">
        <v>1</v>
      </c>
      <c r="C4" s="12" t="s">
        <v>907</v>
      </c>
      <c r="D4" s="12"/>
      <c r="E4" s="12">
        <v>3003</v>
      </c>
      <c r="F4" s="12">
        <f t="shared" ref="F4:F5" si="1">E4+500</f>
        <v>3503</v>
      </c>
      <c r="G4" s="12">
        <f t="shared" ref="G4:G5" si="2">F4+500</f>
        <v>4003</v>
      </c>
      <c r="H4" s="12">
        <f t="shared" ref="H4:H5" si="3">G4+500</f>
        <v>4503</v>
      </c>
      <c r="I4" s="12"/>
      <c r="J4" s="12"/>
      <c r="K4" s="12"/>
      <c r="L4" s="12"/>
      <c r="M4" s="242"/>
    </row>
    <row r="5" spans="1:14" s="141" customFormat="1">
      <c r="A5" s="12"/>
      <c r="B5" s="12">
        <v>1</v>
      </c>
      <c r="C5" s="12" t="s">
        <v>907</v>
      </c>
      <c r="D5" s="12"/>
      <c r="E5" s="12">
        <v>3004</v>
      </c>
      <c r="F5" s="12">
        <f t="shared" si="1"/>
        <v>3504</v>
      </c>
      <c r="G5" s="12">
        <f t="shared" si="2"/>
        <v>4004</v>
      </c>
      <c r="H5" s="12">
        <f t="shared" si="3"/>
        <v>4504</v>
      </c>
      <c r="I5" s="12"/>
      <c r="J5" s="12"/>
      <c r="K5" s="12"/>
      <c r="L5" s="12"/>
      <c r="M5" s="242"/>
    </row>
    <row r="6" spans="1:14">
      <c r="A6" s="12">
        <v>3</v>
      </c>
      <c r="B6" s="12">
        <v>1</v>
      </c>
      <c r="C6" s="12" t="s">
        <v>907</v>
      </c>
      <c r="D6" s="12" t="s">
        <v>906</v>
      </c>
      <c r="E6" s="12">
        <v>3005</v>
      </c>
      <c r="F6" s="12">
        <f t="shared" si="0"/>
        <v>3505</v>
      </c>
      <c r="G6" s="12">
        <f t="shared" si="0"/>
        <v>4005</v>
      </c>
      <c r="H6" s="12">
        <f t="shared" si="0"/>
        <v>4505</v>
      </c>
      <c r="I6" s="12">
        <v>1</v>
      </c>
      <c r="J6" s="12"/>
      <c r="K6" s="12" t="s">
        <v>365</v>
      </c>
      <c r="L6" s="12" t="s">
        <v>195</v>
      </c>
      <c r="M6" s="242">
        <v>2</v>
      </c>
      <c r="N6" s="141"/>
    </row>
    <row r="7" spans="1:14">
      <c r="A7" s="12">
        <v>4</v>
      </c>
      <c r="B7" s="12">
        <v>1</v>
      </c>
      <c r="C7" s="12" t="s">
        <v>907</v>
      </c>
      <c r="D7" s="12" t="s">
        <v>926</v>
      </c>
      <c r="E7" s="12">
        <v>3006</v>
      </c>
      <c r="F7" s="12">
        <f t="shared" si="0"/>
        <v>3506</v>
      </c>
      <c r="G7" s="12">
        <f t="shared" si="0"/>
        <v>4006</v>
      </c>
      <c r="H7" s="12">
        <f t="shared" si="0"/>
        <v>4506</v>
      </c>
      <c r="I7" s="12" t="s">
        <v>210</v>
      </c>
      <c r="J7" s="12"/>
      <c r="K7" s="12" t="s">
        <v>365</v>
      </c>
      <c r="L7" s="12" t="s">
        <v>195</v>
      </c>
      <c r="M7" s="242">
        <v>2</v>
      </c>
      <c r="N7" s="141"/>
    </row>
    <row r="8" spans="1:14">
      <c r="A8" s="12">
        <v>5</v>
      </c>
      <c r="B8" s="12">
        <v>1</v>
      </c>
      <c r="C8" s="12" t="s">
        <v>907</v>
      </c>
      <c r="D8" s="12" t="s">
        <v>927</v>
      </c>
      <c r="E8" s="12">
        <v>3007</v>
      </c>
      <c r="F8" s="12">
        <f t="shared" si="0"/>
        <v>3507</v>
      </c>
      <c r="G8" s="12">
        <f t="shared" si="0"/>
        <v>4007</v>
      </c>
      <c r="H8" s="12">
        <f t="shared" si="0"/>
        <v>4507</v>
      </c>
      <c r="I8" s="12" t="s">
        <v>1058</v>
      </c>
      <c r="J8" s="12"/>
      <c r="K8" s="12" t="s">
        <v>365</v>
      </c>
      <c r="L8" s="12" t="s">
        <v>195</v>
      </c>
      <c r="M8" s="242">
        <v>2</v>
      </c>
      <c r="N8" s="141"/>
    </row>
    <row r="9" spans="1:14" s="141" customFormat="1">
      <c r="A9" s="12"/>
      <c r="B9" s="12">
        <v>1</v>
      </c>
      <c r="C9" s="12" t="s">
        <v>907</v>
      </c>
      <c r="D9" s="12"/>
      <c r="E9" s="12">
        <v>3008</v>
      </c>
      <c r="F9" s="12">
        <f t="shared" ref="F9:F11" si="4">E9+500</f>
        <v>3508</v>
      </c>
      <c r="G9" s="12">
        <f t="shared" ref="G9:G11" si="5">F9+500</f>
        <v>4008</v>
      </c>
      <c r="H9" s="12">
        <f t="shared" ref="H9:H11" si="6">G9+500</f>
        <v>4508</v>
      </c>
      <c r="I9" s="12"/>
      <c r="J9" s="12"/>
      <c r="K9" s="12"/>
      <c r="L9" s="12"/>
      <c r="M9" s="242"/>
    </row>
    <row r="10" spans="1:14" s="141" customFormat="1">
      <c r="A10" s="12"/>
      <c r="B10" s="12">
        <v>1</v>
      </c>
      <c r="C10" s="12" t="s">
        <v>907</v>
      </c>
      <c r="D10" s="12"/>
      <c r="E10" s="12">
        <v>3009</v>
      </c>
      <c r="F10" s="12">
        <f t="shared" si="4"/>
        <v>3509</v>
      </c>
      <c r="G10" s="12">
        <f t="shared" si="5"/>
        <v>4009</v>
      </c>
      <c r="H10" s="12">
        <f t="shared" si="6"/>
        <v>4509</v>
      </c>
      <c r="I10" s="12"/>
      <c r="J10" s="12"/>
      <c r="K10" s="12"/>
      <c r="L10" s="12"/>
      <c r="M10" s="242"/>
    </row>
    <row r="11" spans="1:14" s="141" customFormat="1">
      <c r="A11" s="12"/>
      <c r="B11" s="12">
        <v>1</v>
      </c>
      <c r="C11" s="12" t="s">
        <v>907</v>
      </c>
      <c r="D11" s="12"/>
      <c r="E11" s="12">
        <v>3010</v>
      </c>
      <c r="F11" s="12">
        <f t="shared" si="4"/>
        <v>3510</v>
      </c>
      <c r="G11" s="12">
        <f t="shared" si="5"/>
        <v>4010</v>
      </c>
      <c r="H11" s="12">
        <f t="shared" si="6"/>
        <v>4510</v>
      </c>
      <c r="I11" s="12"/>
      <c r="J11" s="12"/>
      <c r="K11" s="12"/>
      <c r="L11" s="12"/>
      <c r="M11" s="242"/>
    </row>
    <row r="12" spans="1:14">
      <c r="A12" s="13">
        <v>6</v>
      </c>
      <c r="B12" s="13">
        <v>2</v>
      </c>
      <c r="C12" s="13" t="s">
        <v>908</v>
      </c>
      <c r="D12" s="13" t="s">
        <v>928</v>
      </c>
      <c r="E12" s="13">
        <v>3011</v>
      </c>
      <c r="F12" s="13">
        <f t="shared" si="0"/>
        <v>3511</v>
      </c>
      <c r="G12" s="13">
        <f t="shared" si="0"/>
        <v>4011</v>
      </c>
      <c r="H12" s="13">
        <f t="shared" si="0"/>
        <v>4511</v>
      </c>
      <c r="I12" s="13">
        <v>2</v>
      </c>
      <c r="J12" s="13" t="s">
        <v>364</v>
      </c>
      <c r="K12" s="13" t="s">
        <v>364</v>
      </c>
      <c r="L12" s="13" t="s">
        <v>196</v>
      </c>
      <c r="M12" s="243">
        <v>1</v>
      </c>
      <c r="N12" s="141"/>
    </row>
    <row r="13" spans="1:14">
      <c r="A13" s="13">
        <v>7</v>
      </c>
      <c r="B13" s="13">
        <v>2</v>
      </c>
      <c r="C13" s="13" t="s">
        <v>908</v>
      </c>
      <c r="D13" s="13" t="s">
        <v>930</v>
      </c>
      <c r="E13" s="13">
        <v>3012</v>
      </c>
      <c r="F13" s="13">
        <f t="shared" si="0"/>
        <v>3512</v>
      </c>
      <c r="G13" s="13">
        <f t="shared" si="0"/>
        <v>4012</v>
      </c>
      <c r="H13" s="13">
        <f t="shared" si="0"/>
        <v>4512</v>
      </c>
      <c r="I13" s="13" t="s">
        <v>211</v>
      </c>
      <c r="J13" s="13" t="s">
        <v>364</v>
      </c>
      <c r="K13" s="13" t="s">
        <v>364</v>
      </c>
      <c r="L13" s="13" t="s">
        <v>196</v>
      </c>
      <c r="M13" s="243">
        <v>1</v>
      </c>
      <c r="N13" s="141"/>
    </row>
    <row r="14" spans="1:14" s="141" customFormat="1">
      <c r="A14" s="13"/>
      <c r="B14" s="13">
        <v>3</v>
      </c>
      <c r="C14" s="13" t="s">
        <v>908</v>
      </c>
      <c r="D14" s="13"/>
      <c r="E14" s="13">
        <v>3013</v>
      </c>
      <c r="F14" s="13">
        <f t="shared" ref="F14:F15" si="7">E14+500</f>
        <v>3513</v>
      </c>
      <c r="G14" s="13">
        <f t="shared" ref="G14:G15" si="8">F14+500</f>
        <v>4013</v>
      </c>
      <c r="H14" s="13">
        <f t="shared" ref="H14:H15" si="9">G14+500</f>
        <v>4513</v>
      </c>
      <c r="I14" s="13"/>
      <c r="J14" s="13"/>
      <c r="K14" s="13"/>
      <c r="L14" s="13"/>
      <c r="M14" s="243"/>
    </row>
    <row r="15" spans="1:14" s="141" customFormat="1">
      <c r="A15" s="13"/>
      <c r="B15" s="13">
        <v>4</v>
      </c>
      <c r="C15" s="13" t="s">
        <v>908</v>
      </c>
      <c r="D15" s="13"/>
      <c r="E15" s="13">
        <v>3014</v>
      </c>
      <c r="F15" s="13">
        <f t="shared" si="7"/>
        <v>3514</v>
      </c>
      <c r="G15" s="13">
        <f t="shared" si="8"/>
        <v>4014</v>
      </c>
      <c r="H15" s="13">
        <f t="shared" si="9"/>
        <v>4514</v>
      </c>
      <c r="I15" s="13"/>
      <c r="J15" s="13"/>
      <c r="K15" s="13"/>
      <c r="L15" s="13"/>
      <c r="M15" s="243"/>
    </row>
    <row r="16" spans="1:14">
      <c r="A16" s="13">
        <v>8</v>
      </c>
      <c r="B16" s="13">
        <v>2</v>
      </c>
      <c r="C16" s="13" t="s">
        <v>908</v>
      </c>
      <c r="D16" s="13" t="s">
        <v>929</v>
      </c>
      <c r="E16" s="13">
        <v>3015</v>
      </c>
      <c r="F16" s="13">
        <f t="shared" si="0"/>
        <v>3515</v>
      </c>
      <c r="G16" s="13">
        <f t="shared" si="0"/>
        <v>4015</v>
      </c>
      <c r="H16" s="13">
        <f t="shared" si="0"/>
        <v>4515</v>
      </c>
      <c r="I16" s="13">
        <v>2</v>
      </c>
      <c r="J16" s="13"/>
      <c r="K16" s="13" t="s">
        <v>365</v>
      </c>
      <c r="L16" s="13" t="s">
        <v>195</v>
      </c>
      <c r="M16" s="243">
        <v>2</v>
      </c>
      <c r="N16" s="141"/>
    </row>
    <row r="17" spans="1:14">
      <c r="A17" s="13">
        <v>9</v>
      </c>
      <c r="B17" s="13">
        <v>2</v>
      </c>
      <c r="C17" s="13" t="s">
        <v>908</v>
      </c>
      <c r="D17" s="13" t="s">
        <v>931</v>
      </c>
      <c r="E17" s="13">
        <v>3016</v>
      </c>
      <c r="F17" s="13">
        <f t="shared" si="0"/>
        <v>3516</v>
      </c>
      <c r="G17" s="13">
        <f t="shared" si="0"/>
        <v>4016</v>
      </c>
      <c r="H17" s="13">
        <f t="shared" si="0"/>
        <v>4516</v>
      </c>
      <c r="I17" s="13" t="s">
        <v>212</v>
      </c>
      <c r="J17" s="13"/>
      <c r="K17" s="13" t="s">
        <v>365</v>
      </c>
      <c r="L17" s="13" t="s">
        <v>195</v>
      </c>
      <c r="M17" s="243">
        <v>2</v>
      </c>
      <c r="N17" s="141"/>
    </row>
    <row r="18" spans="1:14">
      <c r="A18" s="13">
        <v>10</v>
      </c>
      <c r="B18" s="13">
        <v>2</v>
      </c>
      <c r="C18" s="13" t="s">
        <v>908</v>
      </c>
      <c r="D18" s="13" t="s">
        <v>932</v>
      </c>
      <c r="E18" s="13">
        <v>3017</v>
      </c>
      <c r="F18" s="13">
        <f t="shared" si="0"/>
        <v>3517</v>
      </c>
      <c r="G18" s="13">
        <f t="shared" si="0"/>
        <v>4017</v>
      </c>
      <c r="H18" s="13">
        <f t="shared" si="0"/>
        <v>4517</v>
      </c>
      <c r="I18" s="13" t="s">
        <v>1058</v>
      </c>
      <c r="J18" s="13"/>
      <c r="K18" s="13" t="s">
        <v>365</v>
      </c>
      <c r="L18" s="13" t="s">
        <v>195</v>
      </c>
      <c r="M18" s="243">
        <v>2</v>
      </c>
      <c r="N18" s="141"/>
    </row>
    <row r="19" spans="1:14" s="141" customFormat="1">
      <c r="A19" s="13"/>
      <c r="B19" s="13">
        <v>2</v>
      </c>
      <c r="C19" s="13" t="s">
        <v>908</v>
      </c>
      <c r="D19" s="13"/>
      <c r="E19" s="13">
        <v>3018</v>
      </c>
      <c r="F19" s="13">
        <f t="shared" ref="F19:F21" si="10">E19+500</f>
        <v>3518</v>
      </c>
      <c r="G19" s="13">
        <f t="shared" ref="G19:G21" si="11">F19+500</f>
        <v>4018</v>
      </c>
      <c r="H19" s="13">
        <f t="shared" ref="H19:H21" si="12">G19+500</f>
        <v>4518</v>
      </c>
      <c r="I19" s="13"/>
      <c r="J19" s="13"/>
      <c r="K19" s="13"/>
      <c r="L19" s="13"/>
      <c r="M19" s="243"/>
    </row>
    <row r="20" spans="1:14" s="141" customFormat="1">
      <c r="A20" s="13"/>
      <c r="B20" s="13">
        <v>2</v>
      </c>
      <c r="C20" s="13" t="s">
        <v>908</v>
      </c>
      <c r="D20" s="13"/>
      <c r="E20" s="13">
        <v>3019</v>
      </c>
      <c r="F20" s="13">
        <f t="shared" si="10"/>
        <v>3519</v>
      </c>
      <c r="G20" s="13">
        <f t="shared" si="11"/>
        <v>4019</v>
      </c>
      <c r="H20" s="13">
        <f t="shared" si="12"/>
        <v>4519</v>
      </c>
      <c r="I20" s="13"/>
      <c r="J20" s="13"/>
      <c r="K20" s="13"/>
      <c r="L20" s="13"/>
      <c r="M20" s="243"/>
    </row>
    <row r="21" spans="1:14" s="141" customFormat="1">
      <c r="A21" s="13"/>
      <c r="B21" s="13">
        <v>2</v>
      </c>
      <c r="C21" s="13" t="s">
        <v>908</v>
      </c>
      <c r="D21" s="13"/>
      <c r="E21" s="13">
        <v>3020</v>
      </c>
      <c r="F21" s="13">
        <f t="shared" si="10"/>
        <v>3520</v>
      </c>
      <c r="G21" s="13">
        <f t="shared" si="11"/>
        <v>4020</v>
      </c>
      <c r="H21" s="13">
        <f t="shared" si="12"/>
        <v>4520</v>
      </c>
      <c r="I21" s="13"/>
      <c r="J21" s="13"/>
      <c r="K21" s="13"/>
      <c r="L21" s="13"/>
      <c r="M21" s="243"/>
    </row>
    <row r="22" spans="1:14">
      <c r="A22" s="12">
        <v>11</v>
      </c>
      <c r="B22" s="12">
        <v>3</v>
      </c>
      <c r="C22" s="12" t="s">
        <v>909</v>
      </c>
      <c r="D22" s="12" t="s">
        <v>933</v>
      </c>
      <c r="E22" s="12">
        <v>3021</v>
      </c>
      <c r="F22" s="12">
        <f t="shared" si="0"/>
        <v>3521</v>
      </c>
      <c r="G22" s="12">
        <f t="shared" si="0"/>
        <v>4021</v>
      </c>
      <c r="H22" s="12">
        <f t="shared" si="0"/>
        <v>4521</v>
      </c>
      <c r="I22" s="12">
        <v>3</v>
      </c>
      <c r="J22" s="12" t="s">
        <v>364</v>
      </c>
      <c r="K22" s="12" t="s">
        <v>364</v>
      </c>
      <c r="L22" s="12" t="s">
        <v>196</v>
      </c>
      <c r="M22" s="242">
        <v>1</v>
      </c>
      <c r="N22" s="141"/>
    </row>
    <row r="23" spans="1:14">
      <c r="A23" s="12">
        <v>12</v>
      </c>
      <c r="B23" s="12">
        <v>3</v>
      </c>
      <c r="C23" s="12" t="s">
        <v>909</v>
      </c>
      <c r="D23" s="12" t="s">
        <v>937</v>
      </c>
      <c r="E23" s="12">
        <v>3022</v>
      </c>
      <c r="F23" s="12">
        <f t="shared" si="0"/>
        <v>3522</v>
      </c>
      <c r="G23" s="12">
        <f t="shared" si="0"/>
        <v>4022</v>
      </c>
      <c r="H23" s="12">
        <f t="shared" si="0"/>
        <v>4522</v>
      </c>
      <c r="I23" s="12" t="s">
        <v>201</v>
      </c>
      <c r="J23" s="12" t="s">
        <v>364</v>
      </c>
      <c r="K23" s="12" t="s">
        <v>364</v>
      </c>
      <c r="L23" s="12" t="s">
        <v>196</v>
      </c>
      <c r="M23" s="242">
        <v>1</v>
      </c>
      <c r="N23" s="141"/>
    </row>
    <row r="24" spans="1:14">
      <c r="A24" s="12">
        <v>13</v>
      </c>
      <c r="B24" s="12">
        <v>3</v>
      </c>
      <c r="C24" s="12" t="s">
        <v>909</v>
      </c>
      <c r="D24" s="12" t="s">
        <v>934</v>
      </c>
      <c r="E24" s="12">
        <v>3023</v>
      </c>
      <c r="F24" s="12">
        <f t="shared" si="0"/>
        <v>3523</v>
      </c>
      <c r="G24" s="12">
        <f t="shared" si="0"/>
        <v>4023</v>
      </c>
      <c r="H24" s="12">
        <f t="shared" si="0"/>
        <v>4523</v>
      </c>
      <c r="I24" s="12" t="s">
        <v>202</v>
      </c>
      <c r="J24" s="12" t="s">
        <v>364</v>
      </c>
      <c r="K24" s="12" t="s">
        <v>364</v>
      </c>
      <c r="L24" s="12" t="s">
        <v>196</v>
      </c>
      <c r="M24" s="242">
        <v>1</v>
      </c>
      <c r="N24" s="141"/>
    </row>
    <row r="25" spans="1:14" s="141" customFormat="1">
      <c r="A25" s="12"/>
      <c r="B25" s="12">
        <v>4</v>
      </c>
      <c r="C25" s="12" t="s">
        <v>909</v>
      </c>
      <c r="D25" s="12"/>
      <c r="E25" s="12">
        <v>3024</v>
      </c>
      <c r="F25" s="12">
        <f t="shared" ref="F25" si="13">E25+500</f>
        <v>3524</v>
      </c>
      <c r="G25" s="12">
        <f t="shared" ref="G25" si="14">F25+500</f>
        <v>4024</v>
      </c>
      <c r="H25" s="12">
        <f t="shared" ref="H25" si="15">G25+500</f>
        <v>4524</v>
      </c>
      <c r="I25" s="12"/>
      <c r="J25" s="12"/>
      <c r="K25" s="12"/>
      <c r="L25" s="12"/>
      <c r="M25" s="242"/>
    </row>
    <row r="26" spans="1:14">
      <c r="A26" s="12">
        <v>14</v>
      </c>
      <c r="B26" s="12">
        <v>3</v>
      </c>
      <c r="C26" s="12" t="s">
        <v>909</v>
      </c>
      <c r="D26" s="12" t="s">
        <v>935</v>
      </c>
      <c r="E26" s="12">
        <v>3025</v>
      </c>
      <c r="F26" s="12">
        <f t="shared" si="0"/>
        <v>3525</v>
      </c>
      <c r="G26" s="12">
        <f t="shared" si="0"/>
        <v>4025</v>
      </c>
      <c r="H26" s="12">
        <f t="shared" si="0"/>
        <v>4525</v>
      </c>
      <c r="I26" s="12">
        <v>3</v>
      </c>
      <c r="J26" s="12"/>
      <c r="K26" s="12" t="s">
        <v>365</v>
      </c>
      <c r="L26" s="12" t="s">
        <v>195</v>
      </c>
      <c r="M26" s="242">
        <v>2</v>
      </c>
      <c r="N26" s="141"/>
    </row>
    <row r="27" spans="1:14">
      <c r="A27" s="12">
        <v>15</v>
      </c>
      <c r="B27" s="12">
        <v>3</v>
      </c>
      <c r="C27" s="12" t="s">
        <v>909</v>
      </c>
      <c r="D27" s="12" t="s">
        <v>936</v>
      </c>
      <c r="E27" s="12">
        <v>3026</v>
      </c>
      <c r="F27" s="12">
        <f t="shared" si="0"/>
        <v>3526</v>
      </c>
      <c r="G27" s="12">
        <f t="shared" si="0"/>
        <v>4026</v>
      </c>
      <c r="H27" s="12">
        <f t="shared" si="0"/>
        <v>4526</v>
      </c>
      <c r="I27" s="12" t="s">
        <v>201</v>
      </c>
      <c r="J27" s="12"/>
      <c r="K27" s="12" t="s">
        <v>365</v>
      </c>
      <c r="L27" s="12" t="s">
        <v>195</v>
      </c>
      <c r="M27" s="242">
        <v>2</v>
      </c>
      <c r="N27" s="141"/>
    </row>
    <row r="28" spans="1:14">
      <c r="A28" s="12">
        <v>16</v>
      </c>
      <c r="B28" s="12">
        <v>3</v>
      </c>
      <c r="C28" s="12" t="s">
        <v>909</v>
      </c>
      <c r="D28" s="12" t="s">
        <v>938</v>
      </c>
      <c r="E28" s="12">
        <v>3027</v>
      </c>
      <c r="F28" s="12">
        <f t="shared" si="0"/>
        <v>3527</v>
      </c>
      <c r="G28" s="12">
        <f t="shared" si="0"/>
        <v>4027</v>
      </c>
      <c r="H28" s="12">
        <f t="shared" si="0"/>
        <v>4527</v>
      </c>
      <c r="I28" s="12" t="s">
        <v>203</v>
      </c>
      <c r="J28" s="12"/>
      <c r="K28" s="12" t="s">
        <v>365</v>
      </c>
      <c r="L28" s="12" t="s">
        <v>195</v>
      </c>
      <c r="M28" s="242">
        <v>2</v>
      </c>
      <c r="N28" s="141"/>
    </row>
    <row r="29" spans="1:14">
      <c r="A29" s="12">
        <v>17</v>
      </c>
      <c r="B29" s="12">
        <v>3</v>
      </c>
      <c r="C29" s="12" t="s">
        <v>909</v>
      </c>
      <c r="D29" s="12" t="s">
        <v>939</v>
      </c>
      <c r="E29" s="12">
        <v>3028</v>
      </c>
      <c r="F29" s="12">
        <f t="shared" si="0"/>
        <v>3528</v>
      </c>
      <c r="G29" s="12">
        <f t="shared" si="0"/>
        <v>4028</v>
      </c>
      <c r="H29" s="12">
        <f t="shared" si="0"/>
        <v>4528</v>
      </c>
      <c r="I29" s="12" t="s">
        <v>1058</v>
      </c>
      <c r="J29" s="12"/>
      <c r="K29" s="12" t="s">
        <v>365</v>
      </c>
      <c r="L29" s="12" t="s">
        <v>195</v>
      </c>
      <c r="M29" s="242">
        <v>2</v>
      </c>
      <c r="N29" s="141"/>
    </row>
    <row r="30" spans="1:14">
      <c r="A30" s="12">
        <v>18</v>
      </c>
      <c r="B30" s="12">
        <v>3</v>
      </c>
      <c r="C30" s="12" t="s">
        <v>909</v>
      </c>
      <c r="D30" s="12" t="s">
        <v>940</v>
      </c>
      <c r="E30" s="12">
        <v>3029</v>
      </c>
      <c r="F30" s="12">
        <f t="shared" si="0"/>
        <v>3529</v>
      </c>
      <c r="G30" s="12">
        <f t="shared" si="0"/>
        <v>4029</v>
      </c>
      <c r="H30" s="12">
        <f t="shared" si="0"/>
        <v>4529</v>
      </c>
      <c r="I30" s="12" t="s">
        <v>1058</v>
      </c>
      <c r="J30" s="12"/>
      <c r="K30" s="12" t="s">
        <v>365</v>
      </c>
      <c r="L30" s="12" t="s">
        <v>195</v>
      </c>
      <c r="M30" s="242">
        <v>2</v>
      </c>
      <c r="N30" s="141"/>
    </row>
    <row r="31" spans="1:14" s="141" customFormat="1">
      <c r="A31" s="12"/>
      <c r="B31" s="12">
        <v>4</v>
      </c>
      <c r="C31" s="12" t="s">
        <v>909</v>
      </c>
      <c r="D31" s="12"/>
      <c r="E31" s="12">
        <v>3030</v>
      </c>
      <c r="F31" s="12">
        <f t="shared" ref="F31" si="16">E31+500</f>
        <v>3530</v>
      </c>
      <c r="G31" s="12">
        <f t="shared" ref="G31" si="17">F31+500</f>
        <v>4030</v>
      </c>
      <c r="H31" s="12">
        <f t="shared" ref="H31" si="18">G31+500</f>
        <v>4530</v>
      </c>
      <c r="I31" s="12"/>
      <c r="J31" s="12"/>
      <c r="K31" s="12"/>
      <c r="L31" s="12"/>
      <c r="M31" s="242"/>
    </row>
    <row r="32" spans="1:14">
      <c r="A32" s="12">
        <v>19</v>
      </c>
      <c r="B32" s="12">
        <v>3</v>
      </c>
      <c r="C32" s="12" t="s">
        <v>909</v>
      </c>
      <c r="D32" s="12" t="s">
        <v>1034</v>
      </c>
      <c r="E32" s="12">
        <v>3301</v>
      </c>
      <c r="F32" s="12">
        <f t="shared" si="0"/>
        <v>3801</v>
      </c>
      <c r="G32" s="12">
        <f t="shared" si="0"/>
        <v>4301</v>
      </c>
      <c r="H32" s="12">
        <f t="shared" si="0"/>
        <v>4801</v>
      </c>
      <c r="I32" s="12" t="s">
        <v>1059</v>
      </c>
      <c r="J32" s="12" t="s">
        <v>364</v>
      </c>
      <c r="K32" s="12" t="s">
        <v>364</v>
      </c>
      <c r="L32" s="12" t="s">
        <v>196</v>
      </c>
      <c r="M32" s="242">
        <v>1</v>
      </c>
      <c r="N32" s="141"/>
    </row>
    <row r="33" spans="1:14">
      <c r="A33" s="12">
        <v>20</v>
      </c>
      <c r="B33" s="12">
        <v>3</v>
      </c>
      <c r="C33" s="12" t="s">
        <v>909</v>
      </c>
      <c r="D33" s="12" t="s">
        <v>1035</v>
      </c>
      <c r="E33" s="12">
        <v>3302</v>
      </c>
      <c r="F33" s="12">
        <f t="shared" si="0"/>
        <v>3802</v>
      </c>
      <c r="G33" s="12">
        <f t="shared" si="0"/>
        <v>4302</v>
      </c>
      <c r="H33" s="12">
        <f t="shared" si="0"/>
        <v>4802</v>
      </c>
      <c r="I33" s="12" t="s">
        <v>249</v>
      </c>
      <c r="J33" s="12" t="s">
        <v>364</v>
      </c>
      <c r="K33" s="12" t="s">
        <v>364</v>
      </c>
      <c r="L33" s="12" t="s">
        <v>196</v>
      </c>
      <c r="M33" s="242">
        <v>1</v>
      </c>
      <c r="N33" s="141"/>
    </row>
    <row r="34" spans="1:14">
      <c r="A34" s="12">
        <v>21</v>
      </c>
      <c r="B34" s="12">
        <v>3</v>
      </c>
      <c r="C34" s="12" t="s">
        <v>909</v>
      </c>
      <c r="D34" s="12" t="s">
        <v>1028</v>
      </c>
      <c r="E34" s="12">
        <v>3303</v>
      </c>
      <c r="F34" s="12">
        <f t="shared" si="0"/>
        <v>3803</v>
      </c>
      <c r="G34" s="12">
        <f t="shared" si="0"/>
        <v>4303</v>
      </c>
      <c r="H34" s="12">
        <f t="shared" si="0"/>
        <v>4803</v>
      </c>
      <c r="I34" s="12" t="s">
        <v>250</v>
      </c>
      <c r="J34" s="12" t="s">
        <v>364</v>
      </c>
      <c r="K34" s="12" t="s">
        <v>364</v>
      </c>
      <c r="L34" s="12" t="s">
        <v>196</v>
      </c>
      <c r="M34" s="242">
        <v>1</v>
      </c>
      <c r="N34" s="141"/>
    </row>
    <row r="35" spans="1:14">
      <c r="A35" s="12">
        <v>22</v>
      </c>
      <c r="B35" s="12">
        <v>3</v>
      </c>
      <c r="C35" s="12" t="s">
        <v>909</v>
      </c>
      <c r="D35" s="12" t="s">
        <v>1029</v>
      </c>
      <c r="E35" s="12">
        <v>3304</v>
      </c>
      <c r="F35" s="12">
        <f t="shared" si="0"/>
        <v>3804</v>
      </c>
      <c r="G35" s="12">
        <f t="shared" si="0"/>
        <v>4304</v>
      </c>
      <c r="H35" s="12">
        <f t="shared" si="0"/>
        <v>4804</v>
      </c>
      <c r="I35" s="12" t="s">
        <v>251</v>
      </c>
      <c r="J35" s="12" t="s">
        <v>364</v>
      </c>
      <c r="K35" s="12" t="s">
        <v>364</v>
      </c>
      <c r="L35" s="12" t="s">
        <v>196</v>
      </c>
      <c r="M35" s="242">
        <v>1</v>
      </c>
      <c r="N35" s="141"/>
    </row>
    <row r="36" spans="1:14">
      <c r="A36" s="12">
        <v>23</v>
      </c>
      <c r="B36" s="12">
        <v>3</v>
      </c>
      <c r="C36" s="12" t="s">
        <v>909</v>
      </c>
      <c r="D36" s="12" t="s">
        <v>1036</v>
      </c>
      <c r="E36" s="12">
        <v>3305</v>
      </c>
      <c r="F36" s="12">
        <f t="shared" si="0"/>
        <v>3805</v>
      </c>
      <c r="G36" s="12">
        <f t="shared" si="0"/>
        <v>4305</v>
      </c>
      <c r="H36" s="12">
        <f t="shared" si="0"/>
        <v>4805</v>
      </c>
      <c r="I36" s="12" t="s">
        <v>1060</v>
      </c>
      <c r="J36" s="12" t="s">
        <v>364</v>
      </c>
      <c r="K36" s="12" t="s">
        <v>364</v>
      </c>
      <c r="L36" s="12" t="s">
        <v>196</v>
      </c>
      <c r="M36" s="242">
        <v>1</v>
      </c>
      <c r="N36" s="141"/>
    </row>
    <row r="37" spans="1:14">
      <c r="A37" s="12">
        <v>24</v>
      </c>
      <c r="B37" s="12">
        <v>3</v>
      </c>
      <c r="C37" s="12" t="s">
        <v>909</v>
      </c>
      <c r="D37" s="12" t="s">
        <v>1039</v>
      </c>
      <c r="E37" s="12">
        <v>3306</v>
      </c>
      <c r="F37" s="12">
        <f t="shared" si="0"/>
        <v>3806</v>
      </c>
      <c r="G37" s="12">
        <f t="shared" si="0"/>
        <v>4306</v>
      </c>
      <c r="H37" s="12">
        <f t="shared" si="0"/>
        <v>4806</v>
      </c>
      <c r="I37" s="12" t="s">
        <v>253</v>
      </c>
      <c r="J37" s="12" t="s">
        <v>364</v>
      </c>
      <c r="K37" s="12" t="s">
        <v>364</v>
      </c>
      <c r="L37" s="12" t="s">
        <v>196</v>
      </c>
      <c r="M37" s="242">
        <v>1</v>
      </c>
      <c r="N37" s="141"/>
    </row>
    <row r="38" spans="1:14">
      <c r="A38" s="12">
        <v>25</v>
      </c>
      <c r="B38" s="12">
        <v>3</v>
      </c>
      <c r="C38" s="12" t="s">
        <v>909</v>
      </c>
      <c r="D38" s="12" t="s">
        <v>1042</v>
      </c>
      <c r="E38" s="12">
        <v>3307</v>
      </c>
      <c r="F38" s="12">
        <f t="shared" si="0"/>
        <v>3807</v>
      </c>
      <c r="G38" s="12">
        <f t="shared" si="0"/>
        <v>4307</v>
      </c>
      <c r="H38" s="12">
        <f t="shared" si="0"/>
        <v>4807</v>
      </c>
      <c r="I38" s="12" t="s">
        <v>254</v>
      </c>
      <c r="J38" s="12" t="s">
        <v>364</v>
      </c>
      <c r="K38" s="12" t="s">
        <v>364</v>
      </c>
      <c r="L38" s="12" t="s">
        <v>196</v>
      </c>
      <c r="M38" s="242">
        <v>1</v>
      </c>
      <c r="N38" s="141"/>
    </row>
    <row r="39" spans="1:14" s="141" customFormat="1">
      <c r="A39" s="12"/>
      <c r="B39" s="12">
        <v>3</v>
      </c>
      <c r="C39" s="12" t="s">
        <v>909</v>
      </c>
      <c r="D39" s="12"/>
      <c r="E39" s="12">
        <v>3308</v>
      </c>
      <c r="F39" s="12">
        <f t="shared" ref="F39:F41" si="19">E39+500</f>
        <v>3808</v>
      </c>
      <c r="G39" s="12">
        <f t="shared" ref="G39:G41" si="20">F39+500</f>
        <v>4308</v>
      </c>
      <c r="H39" s="12">
        <f t="shared" si="0"/>
        <v>4808</v>
      </c>
      <c r="I39" s="12"/>
      <c r="J39" s="12"/>
      <c r="K39" s="12"/>
      <c r="L39" s="12"/>
      <c r="M39" s="242"/>
    </row>
    <row r="40" spans="1:14" s="141" customFormat="1">
      <c r="A40" s="12"/>
      <c r="B40" s="12">
        <v>3</v>
      </c>
      <c r="C40" s="12" t="s">
        <v>909</v>
      </c>
      <c r="D40" s="12"/>
      <c r="E40" s="12">
        <v>3309</v>
      </c>
      <c r="F40" s="12">
        <f t="shared" si="19"/>
        <v>3809</v>
      </c>
      <c r="G40" s="12">
        <f t="shared" si="20"/>
        <v>4309</v>
      </c>
      <c r="H40" s="12">
        <f t="shared" si="0"/>
        <v>4809</v>
      </c>
      <c r="I40" s="12"/>
      <c r="J40" s="12"/>
      <c r="K40" s="12"/>
      <c r="L40" s="12"/>
      <c r="M40" s="242"/>
    </row>
    <row r="41" spans="1:14" s="141" customFormat="1">
      <c r="A41" s="12"/>
      <c r="B41" s="12">
        <v>3</v>
      </c>
      <c r="C41" s="12" t="s">
        <v>909</v>
      </c>
      <c r="D41" s="12"/>
      <c r="E41" s="12">
        <v>3310</v>
      </c>
      <c r="F41" s="12">
        <f t="shared" si="19"/>
        <v>3810</v>
      </c>
      <c r="G41" s="12">
        <f t="shared" si="20"/>
        <v>4310</v>
      </c>
      <c r="H41" s="12">
        <f t="shared" si="0"/>
        <v>4810</v>
      </c>
      <c r="I41" s="12"/>
      <c r="J41" s="12"/>
      <c r="K41" s="12"/>
      <c r="L41" s="12"/>
      <c r="M41" s="242"/>
    </row>
    <row r="42" spans="1:14">
      <c r="A42" s="13">
        <v>26</v>
      </c>
      <c r="B42" s="13">
        <v>4</v>
      </c>
      <c r="C42" s="13" t="s">
        <v>910</v>
      </c>
      <c r="D42" s="13" t="s">
        <v>941</v>
      </c>
      <c r="E42" s="13">
        <v>3031</v>
      </c>
      <c r="F42" s="13">
        <f t="shared" si="0"/>
        <v>3531</v>
      </c>
      <c r="G42" s="13">
        <f t="shared" si="0"/>
        <v>4031</v>
      </c>
      <c r="H42" s="13">
        <f t="shared" si="0"/>
        <v>4531</v>
      </c>
      <c r="I42" s="13">
        <v>4</v>
      </c>
      <c r="J42" s="13" t="s">
        <v>364</v>
      </c>
      <c r="K42" s="13" t="s">
        <v>364</v>
      </c>
      <c r="L42" s="13" t="s">
        <v>196</v>
      </c>
      <c r="M42" s="243">
        <v>1</v>
      </c>
      <c r="N42" s="141"/>
    </row>
    <row r="43" spans="1:14">
      <c r="A43" s="13">
        <v>27</v>
      </c>
      <c r="B43" s="13">
        <v>4</v>
      </c>
      <c r="C43" s="13" t="s">
        <v>910</v>
      </c>
      <c r="D43" s="13" t="s">
        <v>942</v>
      </c>
      <c r="E43" s="13">
        <v>3032</v>
      </c>
      <c r="F43" s="13">
        <f t="shared" si="0"/>
        <v>3532</v>
      </c>
      <c r="G43" s="13">
        <f t="shared" si="0"/>
        <v>4032</v>
      </c>
      <c r="H43" s="13">
        <f t="shared" si="0"/>
        <v>4532</v>
      </c>
      <c r="I43" s="13" t="s">
        <v>201</v>
      </c>
      <c r="J43" s="13" t="s">
        <v>364</v>
      </c>
      <c r="K43" s="13" t="s">
        <v>364</v>
      </c>
      <c r="L43" s="13" t="s">
        <v>196</v>
      </c>
      <c r="M43" s="243">
        <v>1</v>
      </c>
      <c r="N43" s="141"/>
    </row>
    <row r="44" spans="1:14">
      <c r="A44" s="13">
        <v>28</v>
      </c>
      <c r="B44" s="13">
        <v>4</v>
      </c>
      <c r="C44" s="13" t="s">
        <v>910</v>
      </c>
      <c r="D44" s="13" t="s">
        <v>943</v>
      </c>
      <c r="E44" s="13">
        <v>3033</v>
      </c>
      <c r="F44" s="13">
        <f t="shared" ref="F44:H92" si="21">E44+500</f>
        <v>3533</v>
      </c>
      <c r="G44" s="13">
        <f t="shared" si="21"/>
        <v>4033</v>
      </c>
      <c r="H44" s="13">
        <f t="shared" si="21"/>
        <v>4533</v>
      </c>
      <c r="I44" s="13" t="s">
        <v>202</v>
      </c>
      <c r="J44" s="13" t="s">
        <v>364</v>
      </c>
      <c r="K44" s="13" t="s">
        <v>364</v>
      </c>
      <c r="L44" s="13" t="s">
        <v>196</v>
      </c>
      <c r="M44" s="243">
        <v>1</v>
      </c>
      <c r="N44" s="141"/>
    </row>
    <row r="45" spans="1:14" s="141" customFormat="1">
      <c r="A45" s="13"/>
      <c r="B45" s="13">
        <v>4</v>
      </c>
      <c r="C45" s="13" t="s">
        <v>910</v>
      </c>
      <c r="D45" s="13"/>
      <c r="E45" s="13">
        <v>3034</v>
      </c>
      <c r="F45" s="13">
        <f t="shared" ref="F45" si="22">E45+500</f>
        <v>3534</v>
      </c>
      <c r="G45" s="13">
        <f t="shared" ref="G45" si="23">F45+500</f>
        <v>4034</v>
      </c>
      <c r="H45" s="13">
        <f t="shared" si="21"/>
        <v>4534</v>
      </c>
      <c r="I45" s="13"/>
      <c r="J45" s="13"/>
      <c r="K45" s="13"/>
      <c r="L45" s="13"/>
      <c r="M45" s="243"/>
    </row>
    <row r="46" spans="1:14">
      <c r="A46" s="13">
        <v>29</v>
      </c>
      <c r="B46" s="13">
        <v>4</v>
      </c>
      <c r="C46" s="13" t="s">
        <v>910</v>
      </c>
      <c r="D46" s="13" t="s">
        <v>944</v>
      </c>
      <c r="E46" s="13">
        <v>3035</v>
      </c>
      <c r="F46" s="13">
        <f t="shared" si="21"/>
        <v>3535</v>
      </c>
      <c r="G46" s="13">
        <f t="shared" si="21"/>
        <v>4035</v>
      </c>
      <c r="H46" s="13">
        <f t="shared" si="21"/>
        <v>4535</v>
      </c>
      <c r="I46" s="13">
        <v>4</v>
      </c>
      <c r="J46" s="13"/>
      <c r="K46" s="13" t="s">
        <v>365</v>
      </c>
      <c r="L46" s="13" t="s">
        <v>195</v>
      </c>
      <c r="M46" s="243">
        <v>2</v>
      </c>
      <c r="N46" s="141"/>
    </row>
    <row r="47" spans="1:14">
      <c r="A47" s="13">
        <v>30</v>
      </c>
      <c r="B47" s="13">
        <v>4</v>
      </c>
      <c r="C47" s="13" t="s">
        <v>910</v>
      </c>
      <c r="D47" s="13" t="s">
        <v>945</v>
      </c>
      <c r="E47" s="13">
        <v>3036</v>
      </c>
      <c r="F47" s="13">
        <f t="shared" si="21"/>
        <v>3536</v>
      </c>
      <c r="G47" s="13">
        <f t="shared" si="21"/>
        <v>4036</v>
      </c>
      <c r="H47" s="13">
        <f t="shared" si="21"/>
        <v>4536</v>
      </c>
      <c r="I47" s="13" t="s">
        <v>201</v>
      </c>
      <c r="J47" s="13"/>
      <c r="K47" s="13" t="s">
        <v>365</v>
      </c>
      <c r="L47" s="13" t="s">
        <v>195</v>
      </c>
      <c r="M47" s="243">
        <v>2</v>
      </c>
      <c r="N47" s="141"/>
    </row>
    <row r="48" spans="1:14">
      <c r="A48" s="13">
        <v>31</v>
      </c>
      <c r="B48" s="13">
        <v>4</v>
      </c>
      <c r="C48" s="13" t="s">
        <v>910</v>
      </c>
      <c r="D48" s="13" t="s">
        <v>946</v>
      </c>
      <c r="E48" s="13">
        <v>3037</v>
      </c>
      <c r="F48" s="13">
        <f t="shared" si="21"/>
        <v>3537</v>
      </c>
      <c r="G48" s="13">
        <f t="shared" si="21"/>
        <v>4037</v>
      </c>
      <c r="H48" s="13">
        <f t="shared" si="21"/>
        <v>4537</v>
      </c>
      <c r="I48" s="13" t="s">
        <v>203</v>
      </c>
      <c r="J48" s="13"/>
      <c r="K48" s="13" t="s">
        <v>365</v>
      </c>
      <c r="L48" s="13" t="s">
        <v>195</v>
      </c>
      <c r="M48" s="243">
        <v>2</v>
      </c>
      <c r="N48" s="141"/>
    </row>
    <row r="49" spans="1:14">
      <c r="A49" s="13">
        <v>32</v>
      </c>
      <c r="B49" s="13">
        <v>4</v>
      </c>
      <c r="C49" s="13" t="s">
        <v>910</v>
      </c>
      <c r="D49" s="13" t="s">
        <v>947</v>
      </c>
      <c r="E49" s="13">
        <v>3038</v>
      </c>
      <c r="F49" s="13">
        <f t="shared" si="21"/>
        <v>3538</v>
      </c>
      <c r="G49" s="13">
        <f t="shared" si="21"/>
        <v>4038</v>
      </c>
      <c r="H49" s="13">
        <f t="shared" si="21"/>
        <v>4538</v>
      </c>
      <c r="I49" s="13" t="s">
        <v>1058</v>
      </c>
      <c r="J49" s="13"/>
      <c r="K49" s="13" t="s">
        <v>365</v>
      </c>
      <c r="L49" s="13" t="s">
        <v>195</v>
      </c>
      <c r="M49" s="243">
        <v>2</v>
      </c>
      <c r="N49" s="141"/>
    </row>
    <row r="50" spans="1:14">
      <c r="A50" s="13">
        <v>33</v>
      </c>
      <c r="B50" s="13">
        <v>4</v>
      </c>
      <c r="C50" s="13" t="s">
        <v>910</v>
      </c>
      <c r="D50" s="13" t="s">
        <v>948</v>
      </c>
      <c r="E50" s="13">
        <v>3039</v>
      </c>
      <c r="F50" s="13">
        <f t="shared" si="21"/>
        <v>3539</v>
      </c>
      <c r="G50" s="13">
        <f t="shared" si="21"/>
        <v>4039</v>
      </c>
      <c r="H50" s="13">
        <f t="shared" si="21"/>
        <v>4539</v>
      </c>
      <c r="I50" s="13" t="s">
        <v>1058</v>
      </c>
      <c r="J50" s="13"/>
      <c r="K50" s="13" t="s">
        <v>365</v>
      </c>
      <c r="L50" s="13" t="s">
        <v>195</v>
      </c>
      <c r="M50" s="243">
        <v>2</v>
      </c>
      <c r="N50" s="141"/>
    </row>
    <row r="51" spans="1:14" s="141" customFormat="1">
      <c r="A51" s="13"/>
      <c r="B51" s="13">
        <v>4</v>
      </c>
      <c r="C51" s="13" t="s">
        <v>910</v>
      </c>
      <c r="D51" s="13"/>
      <c r="E51" s="13">
        <v>3040</v>
      </c>
      <c r="F51" s="13">
        <f t="shared" ref="F51" si="24">E51+500</f>
        <v>3540</v>
      </c>
      <c r="G51" s="13">
        <f t="shared" ref="G51" si="25">F51+500</f>
        <v>4040</v>
      </c>
      <c r="H51" s="13">
        <f t="shared" ref="H51" si="26">G51+500</f>
        <v>4540</v>
      </c>
      <c r="I51" s="13"/>
      <c r="J51" s="13"/>
      <c r="K51" s="13"/>
      <c r="L51" s="13"/>
      <c r="M51" s="243"/>
    </row>
    <row r="52" spans="1:14">
      <c r="A52" s="13">
        <v>34</v>
      </c>
      <c r="B52" s="13">
        <v>4</v>
      </c>
      <c r="C52" s="13" t="s">
        <v>910</v>
      </c>
      <c r="D52" s="13" t="s">
        <v>1045</v>
      </c>
      <c r="E52" s="13">
        <v>3311</v>
      </c>
      <c r="F52" s="13">
        <f t="shared" si="21"/>
        <v>3811</v>
      </c>
      <c r="G52" s="13">
        <f t="shared" si="21"/>
        <v>4311</v>
      </c>
      <c r="H52" s="13">
        <f t="shared" si="21"/>
        <v>4811</v>
      </c>
      <c r="I52" s="13" t="s">
        <v>1059</v>
      </c>
      <c r="J52" s="13" t="s">
        <v>364</v>
      </c>
      <c r="K52" s="13" t="s">
        <v>364</v>
      </c>
      <c r="L52" s="13" t="s">
        <v>196</v>
      </c>
      <c r="M52" s="243">
        <v>1</v>
      </c>
      <c r="N52" s="141"/>
    </row>
    <row r="53" spans="1:14">
      <c r="A53" s="13">
        <v>35</v>
      </c>
      <c r="B53" s="13">
        <v>4</v>
      </c>
      <c r="C53" s="13" t="s">
        <v>910</v>
      </c>
      <c r="D53" s="13" t="s">
        <v>1046</v>
      </c>
      <c r="E53" s="13">
        <v>3312</v>
      </c>
      <c r="F53" s="13">
        <f t="shared" si="21"/>
        <v>3812</v>
      </c>
      <c r="G53" s="13">
        <f t="shared" si="21"/>
        <v>4312</v>
      </c>
      <c r="H53" s="13">
        <f t="shared" si="21"/>
        <v>4812</v>
      </c>
      <c r="I53" s="13" t="s">
        <v>249</v>
      </c>
      <c r="J53" s="13" t="s">
        <v>364</v>
      </c>
      <c r="K53" s="13" t="s">
        <v>364</v>
      </c>
      <c r="L53" s="13" t="s">
        <v>196</v>
      </c>
      <c r="M53" s="243">
        <v>1</v>
      </c>
      <c r="N53" s="141"/>
    </row>
    <row r="54" spans="1:14">
      <c r="A54" s="13">
        <v>36</v>
      </c>
      <c r="B54" s="13">
        <v>4</v>
      </c>
      <c r="C54" s="13" t="s">
        <v>910</v>
      </c>
      <c r="D54" s="13" t="s">
        <v>1047</v>
      </c>
      <c r="E54" s="13">
        <v>3313</v>
      </c>
      <c r="F54" s="13">
        <f t="shared" si="21"/>
        <v>3813</v>
      </c>
      <c r="G54" s="13">
        <f t="shared" si="21"/>
        <v>4313</v>
      </c>
      <c r="H54" s="13">
        <f t="shared" si="21"/>
        <v>4813</v>
      </c>
      <c r="I54" s="13" t="s">
        <v>250</v>
      </c>
      <c r="J54" s="13" t="s">
        <v>364</v>
      </c>
      <c r="K54" s="13" t="s">
        <v>364</v>
      </c>
      <c r="L54" s="13" t="s">
        <v>196</v>
      </c>
      <c r="M54" s="243">
        <v>1</v>
      </c>
      <c r="N54" s="141"/>
    </row>
    <row r="55" spans="1:14">
      <c r="A55" s="13">
        <v>37</v>
      </c>
      <c r="B55" s="13">
        <v>4</v>
      </c>
      <c r="C55" s="13" t="s">
        <v>910</v>
      </c>
      <c r="D55" s="13" t="s">
        <v>1048</v>
      </c>
      <c r="E55" s="13">
        <v>3314</v>
      </c>
      <c r="F55" s="13">
        <f t="shared" si="21"/>
        <v>3814</v>
      </c>
      <c r="G55" s="13">
        <f t="shared" si="21"/>
        <v>4314</v>
      </c>
      <c r="H55" s="13">
        <f t="shared" si="21"/>
        <v>4814</v>
      </c>
      <c r="I55" s="13" t="s">
        <v>251</v>
      </c>
      <c r="J55" s="13" t="s">
        <v>364</v>
      </c>
      <c r="K55" s="13" t="s">
        <v>364</v>
      </c>
      <c r="L55" s="13" t="s">
        <v>196</v>
      </c>
      <c r="M55" s="243">
        <v>1</v>
      </c>
      <c r="N55" s="141"/>
    </row>
    <row r="56" spans="1:14">
      <c r="A56" s="13">
        <v>38</v>
      </c>
      <c r="B56" s="13">
        <v>4</v>
      </c>
      <c r="C56" s="13" t="s">
        <v>910</v>
      </c>
      <c r="D56" s="13" t="s">
        <v>1037</v>
      </c>
      <c r="E56" s="13">
        <v>3315</v>
      </c>
      <c r="F56" s="13">
        <f t="shared" si="21"/>
        <v>3815</v>
      </c>
      <c r="G56" s="13">
        <f t="shared" si="21"/>
        <v>4315</v>
      </c>
      <c r="H56" s="13">
        <f t="shared" si="21"/>
        <v>4815</v>
      </c>
      <c r="I56" s="13" t="s">
        <v>1060</v>
      </c>
      <c r="J56" s="13" t="s">
        <v>364</v>
      </c>
      <c r="K56" s="13" t="s">
        <v>364</v>
      </c>
      <c r="L56" s="13" t="s">
        <v>196</v>
      </c>
      <c r="M56" s="243">
        <v>1</v>
      </c>
      <c r="N56" s="141"/>
    </row>
    <row r="57" spans="1:14">
      <c r="A57" s="13">
        <v>39</v>
      </c>
      <c r="B57" s="13">
        <v>4</v>
      </c>
      <c r="C57" s="13" t="s">
        <v>910</v>
      </c>
      <c r="D57" s="13" t="s">
        <v>1040</v>
      </c>
      <c r="E57" s="13">
        <v>3316</v>
      </c>
      <c r="F57" s="13">
        <f t="shared" si="21"/>
        <v>3816</v>
      </c>
      <c r="G57" s="13">
        <f t="shared" si="21"/>
        <v>4316</v>
      </c>
      <c r="H57" s="13">
        <f t="shared" si="21"/>
        <v>4816</v>
      </c>
      <c r="I57" s="13" t="s">
        <v>253</v>
      </c>
      <c r="J57" s="13" t="s">
        <v>364</v>
      </c>
      <c r="K57" s="13" t="s">
        <v>364</v>
      </c>
      <c r="L57" s="13" t="s">
        <v>196</v>
      </c>
      <c r="M57" s="243">
        <v>1</v>
      </c>
      <c r="N57" s="141"/>
    </row>
    <row r="58" spans="1:14">
      <c r="A58" s="13">
        <v>40</v>
      </c>
      <c r="B58" s="13">
        <v>4</v>
      </c>
      <c r="C58" s="13" t="s">
        <v>910</v>
      </c>
      <c r="D58" s="13" t="s">
        <v>1043</v>
      </c>
      <c r="E58" s="13">
        <v>3317</v>
      </c>
      <c r="F58" s="13">
        <f t="shared" si="21"/>
        <v>3817</v>
      </c>
      <c r="G58" s="13">
        <f t="shared" si="21"/>
        <v>4317</v>
      </c>
      <c r="H58" s="13">
        <f t="shared" si="21"/>
        <v>4817</v>
      </c>
      <c r="I58" s="13" t="s">
        <v>254</v>
      </c>
      <c r="J58" s="13" t="s">
        <v>364</v>
      </c>
      <c r="K58" s="13" t="s">
        <v>364</v>
      </c>
      <c r="L58" s="13" t="s">
        <v>196</v>
      </c>
      <c r="M58" s="243">
        <v>1</v>
      </c>
      <c r="N58" s="141"/>
    </row>
    <row r="59" spans="1:14" s="141" customFormat="1">
      <c r="A59" s="13"/>
      <c r="B59" s="13">
        <v>4</v>
      </c>
      <c r="C59" s="13" t="s">
        <v>910</v>
      </c>
      <c r="D59" s="13"/>
      <c r="E59" s="13">
        <v>3318</v>
      </c>
      <c r="F59" s="13">
        <f t="shared" ref="F59:F61" si="27">E59+500</f>
        <v>3818</v>
      </c>
      <c r="G59" s="13">
        <f t="shared" ref="G59:G61" si="28">F59+500</f>
        <v>4318</v>
      </c>
      <c r="H59" s="13">
        <f t="shared" ref="H59:H61" si="29">G59+500</f>
        <v>4818</v>
      </c>
      <c r="I59" s="13"/>
      <c r="J59" s="13"/>
      <c r="K59" s="13"/>
      <c r="L59" s="13"/>
      <c r="M59" s="243"/>
    </row>
    <row r="60" spans="1:14" s="141" customFormat="1">
      <c r="A60" s="13"/>
      <c r="B60" s="13">
        <v>4</v>
      </c>
      <c r="C60" s="13" t="s">
        <v>910</v>
      </c>
      <c r="D60" s="13"/>
      <c r="E60" s="13">
        <v>3319</v>
      </c>
      <c r="F60" s="13">
        <f t="shared" si="27"/>
        <v>3819</v>
      </c>
      <c r="G60" s="13">
        <f t="shared" si="28"/>
        <v>4319</v>
      </c>
      <c r="H60" s="13">
        <f t="shared" si="29"/>
        <v>4819</v>
      </c>
      <c r="I60" s="13"/>
      <c r="J60" s="13"/>
      <c r="K60" s="13"/>
      <c r="L60" s="13"/>
      <c r="M60" s="243"/>
    </row>
    <row r="61" spans="1:14" s="141" customFormat="1">
      <c r="A61" s="13"/>
      <c r="B61" s="13">
        <v>4</v>
      </c>
      <c r="C61" s="13" t="s">
        <v>910</v>
      </c>
      <c r="D61" s="13"/>
      <c r="E61" s="13">
        <v>3320</v>
      </c>
      <c r="F61" s="13">
        <f t="shared" si="27"/>
        <v>3820</v>
      </c>
      <c r="G61" s="13">
        <f t="shared" si="28"/>
        <v>4320</v>
      </c>
      <c r="H61" s="13">
        <f t="shared" si="29"/>
        <v>4820</v>
      </c>
      <c r="I61" s="13"/>
      <c r="J61" s="13"/>
      <c r="K61" s="13"/>
      <c r="L61" s="13"/>
      <c r="M61" s="243"/>
    </row>
    <row r="62" spans="1:14">
      <c r="A62" s="12">
        <v>41</v>
      </c>
      <c r="B62" s="12">
        <v>5</v>
      </c>
      <c r="C62" s="12" t="s">
        <v>911</v>
      </c>
      <c r="D62" s="12" t="s">
        <v>949</v>
      </c>
      <c r="E62" s="12">
        <v>3041</v>
      </c>
      <c r="F62" s="12">
        <f t="shared" si="21"/>
        <v>3541</v>
      </c>
      <c r="G62" s="12">
        <f t="shared" si="21"/>
        <v>4041</v>
      </c>
      <c r="H62" s="12">
        <f t="shared" si="21"/>
        <v>4541</v>
      </c>
      <c r="I62" s="12">
        <v>5</v>
      </c>
      <c r="J62" s="12" t="s">
        <v>364</v>
      </c>
      <c r="K62" s="12" t="s">
        <v>364</v>
      </c>
      <c r="L62" s="12" t="s">
        <v>196</v>
      </c>
      <c r="M62" s="242">
        <v>1</v>
      </c>
      <c r="N62" s="141"/>
    </row>
    <row r="63" spans="1:14">
      <c r="A63" s="12">
        <v>42</v>
      </c>
      <c r="B63" s="12">
        <v>5</v>
      </c>
      <c r="C63" s="12" t="s">
        <v>911</v>
      </c>
      <c r="D63" s="12" t="s">
        <v>1056</v>
      </c>
      <c r="E63" s="12">
        <v>3042</v>
      </c>
      <c r="F63" s="12">
        <f t="shared" si="21"/>
        <v>3542</v>
      </c>
      <c r="G63" s="12">
        <f t="shared" si="21"/>
        <v>4042</v>
      </c>
      <c r="H63" s="12">
        <f t="shared" si="21"/>
        <v>4542</v>
      </c>
      <c r="I63" s="12" t="s">
        <v>201</v>
      </c>
      <c r="J63" s="12" t="s">
        <v>364</v>
      </c>
      <c r="K63" s="12" t="s">
        <v>364</v>
      </c>
      <c r="L63" s="12" t="s">
        <v>196</v>
      </c>
      <c r="M63" s="242">
        <v>1</v>
      </c>
      <c r="N63" s="141"/>
    </row>
    <row r="64" spans="1:14">
      <c r="A64" s="12">
        <v>43</v>
      </c>
      <c r="B64" s="12">
        <v>5</v>
      </c>
      <c r="C64" s="12" t="s">
        <v>911</v>
      </c>
      <c r="D64" s="12" t="s">
        <v>950</v>
      </c>
      <c r="E64" s="12">
        <v>3043</v>
      </c>
      <c r="F64" s="12">
        <f t="shared" si="21"/>
        <v>3543</v>
      </c>
      <c r="G64" s="12">
        <f t="shared" si="21"/>
        <v>4043</v>
      </c>
      <c r="H64" s="12">
        <f t="shared" si="21"/>
        <v>4543</v>
      </c>
      <c r="I64" s="12" t="s">
        <v>202</v>
      </c>
      <c r="J64" s="12" t="s">
        <v>364</v>
      </c>
      <c r="K64" s="12" t="s">
        <v>364</v>
      </c>
      <c r="L64" s="12" t="s">
        <v>196</v>
      </c>
      <c r="M64" s="242">
        <v>1</v>
      </c>
      <c r="N64" s="141"/>
    </row>
    <row r="65" spans="1:14" s="141" customFormat="1">
      <c r="A65" s="12"/>
      <c r="B65" s="12">
        <v>5</v>
      </c>
      <c r="C65" s="12" t="s">
        <v>911</v>
      </c>
      <c r="D65" s="12"/>
      <c r="E65" s="12">
        <v>3044</v>
      </c>
      <c r="F65" s="12">
        <f t="shared" ref="F65" si="30">E65+500</f>
        <v>3544</v>
      </c>
      <c r="G65" s="12">
        <f t="shared" ref="G65" si="31">F65+500</f>
        <v>4044</v>
      </c>
      <c r="H65" s="12">
        <f t="shared" ref="H65" si="32">G65+500</f>
        <v>4544</v>
      </c>
      <c r="I65" s="12"/>
      <c r="J65" s="12"/>
      <c r="K65" s="12"/>
      <c r="L65" s="12"/>
      <c r="M65" s="242"/>
    </row>
    <row r="66" spans="1:14">
      <c r="A66" s="12">
        <v>44</v>
      </c>
      <c r="B66" s="12">
        <v>5</v>
      </c>
      <c r="C66" s="12" t="s">
        <v>911</v>
      </c>
      <c r="D66" s="12" t="s">
        <v>951</v>
      </c>
      <c r="E66" s="12">
        <v>3045</v>
      </c>
      <c r="F66" s="12">
        <f t="shared" si="21"/>
        <v>3545</v>
      </c>
      <c r="G66" s="12">
        <f t="shared" si="21"/>
        <v>4045</v>
      </c>
      <c r="H66" s="12">
        <f t="shared" si="21"/>
        <v>4545</v>
      </c>
      <c r="I66" s="12">
        <v>5</v>
      </c>
      <c r="J66" s="12"/>
      <c r="K66" s="12" t="s">
        <v>365</v>
      </c>
      <c r="L66" s="12" t="s">
        <v>195</v>
      </c>
      <c r="M66" s="242">
        <v>2</v>
      </c>
      <c r="N66" s="141"/>
    </row>
    <row r="67" spans="1:14">
      <c r="A67" s="12">
        <v>45</v>
      </c>
      <c r="B67" s="12">
        <v>5</v>
      </c>
      <c r="C67" s="12" t="s">
        <v>911</v>
      </c>
      <c r="D67" s="12" t="s">
        <v>996</v>
      </c>
      <c r="E67" s="12">
        <v>3046</v>
      </c>
      <c r="F67" s="12">
        <f t="shared" si="21"/>
        <v>3546</v>
      </c>
      <c r="G67" s="12">
        <f t="shared" si="21"/>
        <v>4046</v>
      </c>
      <c r="H67" s="12">
        <f t="shared" si="21"/>
        <v>4546</v>
      </c>
      <c r="I67" s="12" t="s">
        <v>201</v>
      </c>
      <c r="J67" s="12"/>
      <c r="K67" s="12" t="s">
        <v>365</v>
      </c>
      <c r="L67" s="12" t="s">
        <v>195</v>
      </c>
      <c r="M67" s="242">
        <v>2</v>
      </c>
      <c r="N67" s="141"/>
    </row>
    <row r="68" spans="1:14">
      <c r="A68" s="12">
        <v>46</v>
      </c>
      <c r="B68" s="12">
        <v>5</v>
      </c>
      <c r="C68" s="12" t="s">
        <v>911</v>
      </c>
      <c r="D68" s="12" t="s">
        <v>952</v>
      </c>
      <c r="E68" s="12">
        <v>3047</v>
      </c>
      <c r="F68" s="12">
        <f t="shared" si="21"/>
        <v>3547</v>
      </c>
      <c r="G68" s="12">
        <f t="shared" si="21"/>
        <v>4047</v>
      </c>
      <c r="H68" s="12">
        <f t="shared" si="21"/>
        <v>4547</v>
      </c>
      <c r="I68" s="12" t="s">
        <v>203</v>
      </c>
      <c r="J68" s="12"/>
      <c r="K68" s="12" t="s">
        <v>365</v>
      </c>
      <c r="L68" s="12" t="s">
        <v>195</v>
      </c>
      <c r="M68" s="242">
        <v>2</v>
      </c>
      <c r="N68" s="141"/>
    </row>
    <row r="69" spans="1:14">
      <c r="A69" s="12">
        <v>47</v>
      </c>
      <c r="B69" s="12">
        <v>5</v>
      </c>
      <c r="C69" s="12" t="s">
        <v>911</v>
      </c>
      <c r="D69" s="12" t="s">
        <v>953</v>
      </c>
      <c r="E69" s="12">
        <v>3048</v>
      </c>
      <c r="F69" s="12">
        <f t="shared" si="21"/>
        <v>3548</v>
      </c>
      <c r="G69" s="12">
        <f t="shared" si="21"/>
        <v>4048</v>
      </c>
      <c r="H69" s="12">
        <f t="shared" si="21"/>
        <v>4548</v>
      </c>
      <c r="I69" s="12" t="s">
        <v>1058</v>
      </c>
      <c r="J69" s="12"/>
      <c r="K69" s="12" t="s">
        <v>365</v>
      </c>
      <c r="L69" s="12" t="s">
        <v>195</v>
      </c>
      <c r="M69" s="242">
        <v>2</v>
      </c>
      <c r="N69" s="141"/>
    </row>
    <row r="70" spans="1:14">
      <c r="A70" s="12">
        <v>48</v>
      </c>
      <c r="B70" s="12">
        <v>5</v>
      </c>
      <c r="C70" s="12" t="s">
        <v>911</v>
      </c>
      <c r="D70" s="12" t="s">
        <v>954</v>
      </c>
      <c r="E70" s="12">
        <v>3049</v>
      </c>
      <c r="F70" s="12">
        <f t="shared" si="21"/>
        <v>3549</v>
      </c>
      <c r="G70" s="12">
        <f t="shared" si="21"/>
        <v>4049</v>
      </c>
      <c r="H70" s="12">
        <f t="shared" si="21"/>
        <v>4549</v>
      </c>
      <c r="I70" s="12" t="s">
        <v>1058</v>
      </c>
      <c r="J70" s="12"/>
      <c r="K70" s="12" t="s">
        <v>365</v>
      </c>
      <c r="L70" s="12" t="s">
        <v>195</v>
      </c>
      <c r="M70" s="242">
        <v>2</v>
      </c>
      <c r="N70" s="141"/>
    </row>
    <row r="71" spans="1:14" s="141" customFormat="1">
      <c r="A71" s="12"/>
      <c r="B71" s="12">
        <v>5</v>
      </c>
      <c r="C71" s="12" t="s">
        <v>911</v>
      </c>
      <c r="D71" s="12"/>
      <c r="E71" s="12">
        <v>3050</v>
      </c>
      <c r="F71" s="12">
        <f t="shared" ref="F71" si="33">E71+500</f>
        <v>3550</v>
      </c>
      <c r="G71" s="12">
        <f t="shared" ref="G71" si="34">F71+500</f>
        <v>4050</v>
      </c>
      <c r="H71" s="12">
        <f t="shared" ref="H71" si="35">G71+500</f>
        <v>4550</v>
      </c>
      <c r="I71" s="12"/>
      <c r="J71" s="12"/>
      <c r="K71" s="12"/>
      <c r="L71" s="12"/>
      <c r="M71" s="242"/>
    </row>
    <row r="72" spans="1:14">
      <c r="A72" s="12">
        <v>49</v>
      </c>
      <c r="B72" s="12">
        <v>5</v>
      </c>
      <c r="C72" s="12" t="s">
        <v>911</v>
      </c>
      <c r="D72" s="12" t="s">
        <v>925</v>
      </c>
      <c r="E72" s="12">
        <v>3321</v>
      </c>
      <c r="F72" s="12">
        <f t="shared" si="21"/>
        <v>3821</v>
      </c>
      <c r="G72" s="12">
        <f t="shared" si="21"/>
        <v>4321</v>
      </c>
      <c r="H72" s="12">
        <f t="shared" si="21"/>
        <v>4821</v>
      </c>
      <c r="I72" s="12" t="s">
        <v>1059</v>
      </c>
      <c r="J72" s="12" t="s">
        <v>364</v>
      </c>
      <c r="K72" s="12" t="s">
        <v>364</v>
      </c>
      <c r="L72" s="12" t="s">
        <v>196</v>
      </c>
      <c r="M72" s="242">
        <v>1</v>
      </c>
      <c r="N72" s="141"/>
    </row>
    <row r="73" spans="1:14">
      <c r="A73" s="12">
        <v>50</v>
      </c>
      <c r="B73" s="12">
        <v>5</v>
      </c>
      <c r="C73" s="12" t="s">
        <v>911</v>
      </c>
      <c r="D73" s="12" t="s">
        <v>1073</v>
      </c>
      <c r="E73" s="12">
        <v>3322</v>
      </c>
      <c r="F73" s="12">
        <f t="shared" si="21"/>
        <v>3822</v>
      </c>
      <c r="G73" s="12">
        <f t="shared" si="21"/>
        <v>4322</v>
      </c>
      <c r="H73" s="12">
        <f t="shared" si="21"/>
        <v>4822</v>
      </c>
      <c r="I73" s="12" t="s">
        <v>249</v>
      </c>
      <c r="J73" s="12" t="s">
        <v>364</v>
      </c>
      <c r="K73" s="12" t="s">
        <v>364</v>
      </c>
      <c r="L73" s="12" t="s">
        <v>196</v>
      </c>
      <c r="M73" s="242">
        <v>1</v>
      </c>
      <c r="N73" s="141"/>
    </row>
    <row r="74" spans="1:14">
      <c r="A74" s="12">
        <v>51</v>
      </c>
      <c r="B74" s="12">
        <v>5</v>
      </c>
      <c r="C74" s="12" t="s">
        <v>911</v>
      </c>
      <c r="D74" s="12" t="s">
        <v>1072</v>
      </c>
      <c r="E74" s="12">
        <v>3323</v>
      </c>
      <c r="F74" s="12">
        <f t="shared" si="21"/>
        <v>3823</v>
      </c>
      <c r="G74" s="12">
        <f t="shared" si="21"/>
        <v>4323</v>
      </c>
      <c r="H74" s="12">
        <f t="shared" si="21"/>
        <v>4823</v>
      </c>
      <c r="I74" s="12" t="s">
        <v>250</v>
      </c>
      <c r="J74" s="12" t="s">
        <v>364</v>
      </c>
      <c r="K74" s="12" t="s">
        <v>364</v>
      </c>
      <c r="L74" s="12" t="s">
        <v>196</v>
      </c>
      <c r="M74" s="242">
        <v>1</v>
      </c>
      <c r="N74" s="141"/>
    </row>
    <row r="75" spans="1:14">
      <c r="A75" s="12">
        <v>52</v>
      </c>
      <c r="B75" s="12">
        <v>5</v>
      </c>
      <c r="C75" s="12" t="s">
        <v>911</v>
      </c>
      <c r="D75" s="12" t="s">
        <v>1049</v>
      </c>
      <c r="E75" s="12">
        <v>3324</v>
      </c>
      <c r="F75" s="12">
        <f t="shared" si="21"/>
        <v>3824</v>
      </c>
      <c r="G75" s="12">
        <f t="shared" si="21"/>
        <v>4324</v>
      </c>
      <c r="H75" s="12">
        <f t="shared" si="21"/>
        <v>4824</v>
      </c>
      <c r="I75" s="12" t="s">
        <v>251</v>
      </c>
      <c r="J75" s="12" t="s">
        <v>364</v>
      </c>
      <c r="K75" s="12" t="s">
        <v>364</v>
      </c>
      <c r="L75" s="12" t="s">
        <v>196</v>
      </c>
      <c r="M75" s="242">
        <v>1</v>
      </c>
      <c r="N75" s="141"/>
    </row>
    <row r="76" spans="1:14">
      <c r="A76" s="12">
        <v>53</v>
      </c>
      <c r="B76" s="12">
        <v>5</v>
      </c>
      <c r="C76" s="12" t="s">
        <v>911</v>
      </c>
      <c r="D76" s="12" t="s">
        <v>1038</v>
      </c>
      <c r="E76" s="12">
        <v>3325</v>
      </c>
      <c r="F76" s="12">
        <f t="shared" si="21"/>
        <v>3825</v>
      </c>
      <c r="G76" s="12">
        <f t="shared" si="21"/>
        <v>4325</v>
      </c>
      <c r="H76" s="12">
        <f t="shared" si="21"/>
        <v>4825</v>
      </c>
      <c r="I76" s="12" t="s">
        <v>1061</v>
      </c>
      <c r="J76" s="12" t="s">
        <v>364</v>
      </c>
      <c r="K76" s="12" t="s">
        <v>364</v>
      </c>
      <c r="L76" s="12" t="s">
        <v>196</v>
      </c>
      <c r="M76" s="242">
        <v>1</v>
      </c>
      <c r="N76" s="141"/>
    </row>
    <row r="77" spans="1:14">
      <c r="A77" s="12">
        <v>54</v>
      </c>
      <c r="B77" s="12">
        <v>5</v>
      </c>
      <c r="C77" s="12" t="s">
        <v>911</v>
      </c>
      <c r="D77" s="12" t="s">
        <v>1041</v>
      </c>
      <c r="E77" s="12">
        <v>3326</v>
      </c>
      <c r="F77" s="12">
        <f t="shared" si="21"/>
        <v>3826</v>
      </c>
      <c r="G77" s="12">
        <f t="shared" si="21"/>
        <v>4326</v>
      </c>
      <c r="H77" s="12">
        <f t="shared" si="21"/>
        <v>4826</v>
      </c>
      <c r="I77" s="12" t="s">
        <v>1061</v>
      </c>
      <c r="J77" s="12" t="s">
        <v>364</v>
      </c>
      <c r="K77" s="12" t="s">
        <v>364</v>
      </c>
      <c r="L77" s="12" t="s">
        <v>196</v>
      </c>
      <c r="M77" s="242">
        <v>1</v>
      </c>
      <c r="N77" s="141"/>
    </row>
    <row r="78" spans="1:14">
      <c r="A78" s="12">
        <v>55</v>
      </c>
      <c r="B78" s="12">
        <v>5</v>
      </c>
      <c r="C78" s="12" t="s">
        <v>911</v>
      </c>
      <c r="D78" s="12" t="s">
        <v>1044</v>
      </c>
      <c r="E78" s="12">
        <v>3327</v>
      </c>
      <c r="F78" s="12">
        <f t="shared" si="21"/>
        <v>3827</v>
      </c>
      <c r="G78" s="12">
        <f t="shared" si="21"/>
        <v>4327</v>
      </c>
      <c r="H78" s="12">
        <f t="shared" si="21"/>
        <v>4827</v>
      </c>
      <c r="I78" s="12" t="s">
        <v>1061</v>
      </c>
      <c r="J78" s="12" t="s">
        <v>364</v>
      </c>
      <c r="K78" s="12" t="s">
        <v>364</v>
      </c>
      <c r="L78" s="12" t="s">
        <v>196</v>
      </c>
      <c r="M78" s="242">
        <v>1</v>
      </c>
      <c r="N78" s="141"/>
    </row>
    <row r="79" spans="1:14" s="141" customFormat="1">
      <c r="A79" s="12"/>
      <c r="B79" s="12">
        <v>5</v>
      </c>
      <c r="C79" s="12" t="s">
        <v>911</v>
      </c>
      <c r="D79" s="12"/>
      <c r="E79" s="12">
        <v>3328</v>
      </c>
      <c r="F79" s="12">
        <f t="shared" ref="F79:F81" si="36">E79+500</f>
        <v>3828</v>
      </c>
      <c r="G79" s="12">
        <f t="shared" ref="G79:G81" si="37">F79+500</f>
        <v>4328</v>
      </c>
      <c r="H79" s="12">
        <f t="shared" ref="H79:H81" si="38">G79+500</f>
        <v>4828</v>
      </c>
      <c r="I79" s="12"/>
      <c r="J79" s="12"/>
      <c r="K79" s="12"/>
      <c r="L79" s="12"/>
      <c r="M79" s="242"/>
    </row>
    <row r="80" spans="1:14" s="141" customFormat="1">
      <c r="A80" s="12"/>
      <c r="B80" s="12">
        <v>5</v>
      </c>
      <c r="C80" s="12" t="s">
        <v>911</v>
      </c>
      <c r="D80" s="12"/>
      <c r="E80" s="12">
        <v>3329</v>
      </c>
      <c r="F80" s="12">
        <f t="shared" si="36"/>
        <v>3829</v>
      </c>
      <c r="G80" s="12">
        <f t="shared" si="37"/>
        <v>4329</v>
      </c>
      <c r="H80" s="12">
        <f t="shared" si="38"/>
        <v>4829</v>
      </c>
      <c r="I80" s="12"/>
      <c r="J80" s="12"/>
      <c r="K80" s="12"/>
      <c r="L80" s="12"/>
      <c r="M80" s="242"/>
    </row>
    <row r="81" spans="1:14" s="141" customFormat="1">
      <c r="A81" s="12"/>
      <c r="B81" s="12">
        <v>5</v>
      </c>
      <c r="C81" s="12" t="s">
        <v>911</v>
      </c>
      <c r="D81" s="12"/>
      <c r="E81" s="12">
        <v>3330</v>
      </c>
      <c r="F81" s="12">
        <f t="shared" si="36"/>
        <v>3830</v>
      </c>
      <c r="G81" s="12">
        <f t="shared" si="37"/>
        <v>4330</v>
      </c>
      <c r="H81" s="12">
        <f t="shared" si="38"/>
        <v>4830</v>
      </c>
      <c r="I81" s="12"/>
      <c r="J81" s="12"/>
      <c r="K81" s="12"/>
      <c r="L81" s="12"/>
      <c r="M81" s="242"/>
    </row>
    <row r="82" spans="1:14">
      <c r="A82" s="13">
        <v>56</v>
      </c>
      <c r="B82" s="13">
        <v>6</v>
      </c>
      <c r="C82" s="13" t="s">
        <v>912</v>
      </c>
      <c r="D82" s="13" t="s">
        <v>955</v>
      </c>
      <c r="E82" s="13">
        <v>3051</v>
      </c>
      <c r="F82" s="13">
        <f t="shared" si="21"/>
        <v>3551</v>
      </c>
      <c r="G82" s="13">
        <f t="shared" si="21"/>
        <v>4051</v>
      </c>
      <c r="H82" s="13">
        <f t="shared" si="21"/>
        <v>4551</v>
      </c>
      <c r="I82" s="13">
        <v>6</v>
      </c>
      <c r="J82" s="13" t="s">
        <v>364</v>
      </c>
      <c r="K82" s="13" t="s">
        <v>364</v>
      </c>
      <c r="L82" s="13" t="s">
        <v>196</v>
      </c>
      <c r="M82" s="243">
        <v>1</v>
      </c>
      <c r="N82" s="141"/>
    </row>
    <row r="83" spans="1:14">
      <c r="A83" s="13">
        <v>57</v>
      </c>
      <c r="B83" s="13">
        <v>6</v>
      </c>
      <c r="C83" s="13" t="s">
        <v>912</v>
      </c>
      <c r="D83" s="13" t="s">
        <v>1069</v>
      </c>
      <c r="E83" s="13">
        <v>3052</v>
      </c>
      <c r="F83" s="13">
        <f t="shared" si="21"/>
        <v>3552</v>
      </c>
      <c r="G83" s="13">
        <f t="shared" si="21"/>
        <v>4052</v>
      </c>
      <c r="H83" s="13">
        <f t="shared" si="21"/>
        <v>4552</v>
      </c>
      <c r="I83" s="13" t="s">
        <v>213</v>
      </c>
      <c r="J83" s="13" t="s">
        <v>364</v>
      </c>
      <c r="K83" s="13" t="s">
        <v>364</v>
      </c>
      <c r="L83" s="13" t="s">
        <v>196</v>
      </c>
      <c r="M83" s="243">
        <v>1</v>
      </c>
      <c r="N83" s="141"/>
    </row>
    <row r="84" spans="1:14" s="141" customFormat="1">
      <c r="A84" s="13"/>
      <c r="B84" s="13">
        <v>6</v>
      </c>
      <c r="C84" s="13" t="s">
        <v>912</v>
      </c>
      <c r="D84" s="13"/>
      <c r="E84" s="13">
        <v>3053</v>
      </c>
      <c r="F84" s="13">
        <f t="shared" ref="F84:F85" si="39">E84+500</f>
        <v>3553</v>
      </c>
      <c r="G84" s="13">
        <f t="shared" ref="G84:G85" si="40">F84+500</f>
        <v>4053</v>
      </c>
      <c r="H84" s="13">
        <f t="shared" ref="H84:H85" si="41">G84+500</f>
        <v>4553</v>
      </c>
      <c r="I84" s="13"/>
      <c r="J84" s="13"/>
      <c r="K84" s="13"/>
      <c r="L84" s="13"/>
      <c r="M84" s="243"/>
    </row>
    <row r="85" spans="1:14" s="141" customFormat="1">
      <c r="A85" s="13"/>
      <c r="B85" s="13">
        <v>6</v>
      </c>
      <c r="C85" s="13" t="s">
        <v>912</v>
      </c>
      <c r="D85" s="13"/>
      <c r="E85" s="13">
        <v>3054</v>
      </c>
      <c r="F85" s="13">
        <f t="shared" si="39"/>
        <v>3554</v>
      </c>
      <c r="G85" s="13">
        <f t="shared" si="40"/>
        <v>4054</v>
      </c>
      <c r="H85" s="13">
        <f t="shared" si="41"/>
        <v>4554</v>
      </c>
      <c r="I85" s="13"/>
      <c r="J85" s="13"/>
      <c r="K85" s="13"/>
      <c r="L85" s="13"/>
      <c r="M85" s="243"/>
    </row>
    <row r="86" spans="1:14">
      <c r="A86" s="13">
        <v>58</v>
      </c>
      <c r="B86" s="13">
        <v>6</v>
      </c>
      <c r="C86" s="13" t="s">
        <v>912</v>
      </c>
      <c r="D86" s="13" t="s">
        <v>956</v>
      </c>
      <c r="E86" s="13">
        <v>3055</v>
      </c>
      <c r="F86" s="13">
        <f t="shared" si="21"/>
        <v>3555</v>
      </c>
      <c r="G86" s="13">
        <f t="shared" si="21"/>
        <v>4055</v>
      </c>
      <c r="H86" s="13">
        <f t="shared" si="21"/>
        <v>4555</v>
      </c>
      <c r="I86" s="13">
        <v>6</v>
      </c>
      <c r="J86" s="13"/>
      <c r="K86" s="13" t="s">
        <v>365</v>
      </c>
      <c r="L86" s="13" t="s">
        <v>195</v>
      </c>
      <c r="M86" s="243">
        <v>2</v>
      </c>
      <c r="N86" s="141"/>
    </row>
    <row r="87" spans="1:14">
      <c r="A87" s="13">
        <v>59</v>
      </c>
      <c r="B87" s="13">
        <v>6</v>
      </c>
      <c r="C87" s="13" t="s">
        <v>912</v>
      </c>
      <c r="D87" s="13" t="s">
        <v>1070</v>
      </c>
      <c r="E87" s="13">
        <v>3056</v>
      </c>
      <c r="F87" s="13">
        <f t="shared" si="21"/>
        <v>3556</v>
      </c>
      <c r="G87" s="13">
        <f t="shared" si="21"/>
        <v>4056</v>
      </c>
      <c r="H87" s="13">
        <f t="shared" si="21"/>
        <v>4556</v>
      </c>
      <c r="I87" s="13" t="s">
        <v>213</v>
      </c>
      <c r="J87" s="13"/>
      <c r="K87" s="13" t="s">
        <v>365</v>
      </c>
      <c r="L87" s="13" t="s">
        <v>195</v>
      </c>
      <c r="M87" s="243">
        <v>2</v>
      </c>
      <c r="N87" s="141"/>
    </row>
    <row r="88" spans="1:14">
      <c r="A88" s="13">
        <v>60</v>
      </c>
      <c r="B88" s="13">
        <v>6</v>
      </c>
      <c r="C88" s="13" t="s">
        <v>912</v>
      </c>
      <c r="D88" s="13" t="s">
        <v>957</v>
      </c>
      <c r="E88" s="13">
        <v>3057</v>
      </c>
      <c r="F88" s="13">
        <f t="shared" si="21"/>
        <v>3557</v>
      </c>
      <c r="G88" s="13">
        <f t="shared" si="21"/>
        <v>4057</v>
      </c>
      <c r="H88" s="13">
        <f t="shared" si="21"/>
        <v>4557</v>
      </c>
      <c r="I88" s="13" t="s">
        <v>1058</v>
      </c>
      <c r="J88" s="13"/>
      <c r="K88" s="13" t="s">
        <v>365</v>
      </c>
      <c r="L88" s="13" t="s">
        <v>195</v>
      </c>
      <c r="M88" s="243">
        <v>2</v>
      </c>
      <c r="N88" s="141"/>
    </row>
    <row r="89" spans="1:14" s="141" customFormat="1">
      <c r="A89" s="13"/>
      <c r="B89" s="13">
        <v>6</v>
      </c>
      <c r="C89" s="13" t="s">
        <v>912</v>
      </c>
      <c r="D89" s="13"/>
      <c r="E89" s="13">
        <v>3058</v>
      </c>
      <c r="F89" s="13">
        <f t="shared" ref="F89:F91" si="42">E89+500</f>
        <v>3558</v>
      </c>
      <c r="G89" s="13">
        <f t="shared" ref="G89:G91" si="43">F89+500</f>
        <v>4058</v>
      </c>
      <c r="H89" s="13">
        <f t="shared" ref="H89:H91" si="44">G89+500</f>
        <v>4558</v>
      </c>
      <c r="I89" s="13"/>
      <c r="J89" s="13"/>
      <c r="K89" s="13"/>
      <c r="L89" s="13"/>
      <c r="M89" s="243"/>
    </row>
    <row r="90" spans="1:14" s="141" customFormat="1">
      <c r="A90" s="13"/>
      <c r="B90" s="13">
        <v>6</v>
      </c>
      <c r="C90" s="13" t="s">
        <v>912</v>
      </c>
      <c r="D90" s="13"/>
      <c r="E90" s="13">
        <v>3059</v>
      </c>
      <c r="F90" s="13">
        <f t="shared" si="42"/>
        <v>3559</v>
      </c>
      <c r="G90" s="13">
        <f t="shared" si="43"/>
        <v>4059</v>
      </c>
      <c r="H90" s="13">
        <f t="shared" si="44"/>
        <v>4559</v>
      </c>
      <c r="I90" s="13"/>
      <c r="J90" s="13"/>
      <c r="K90" s="13"/>
      <c r="L90" s="13"/>
      <c r="M90" s="243"/>
    </row>
    <row r="91" spans="1:14" s="141" customFormat="1">
      <c r="A91" s="13"/>
      <c r="B91" s="13">
        <v>6</v>
      </c>
      <c r="C91" s="13" t="s">
        <v>912</v>
      </c>
      <c r="D91" s="13"/>
      <c r="E91" s="13">
        <v>3060</v>
      </c>
      <c r="F91" s="13">
        <f t="shared" si="42"/>
        <v>3560</v>
      </c>
      <c r="G91" s="13">
        <f t="shared" si="43"/>
        <v>4060</v>
      </c>
      <c r="H91" s="13">
        <f t="shared" si="44"/>
        <v>4560</v>
      </c>
      <c r="I91" s="13"/>
      <c r="J91" s="13"/>
      <c r="K91" s="13"/>
      <c r="L91" s="13"/>
      <c r="M91" s="243"/>
    </row>
    <row r="92" spans="1:14">
      <c r="A92" s="12">
        <v>61</v>
      </c>
      <c r="B92" s="12">
        <v>7</v>
      </c>
      <c r="C92" s="12" t="s">
        <v>913</v>
      </c>
      <c r="D92" s="12" t="s">
        <v>958</v>
      </c>
      <c r="E92" s="12">
        <v>3061</v>
      </c>
      <c r="F92" s="12">
        <f t="shared" si="21"/>
        <v>3561</v>
      </c>
      <c r="G92" s="12">
        <f t="shared" si="21"/>
        <v>4061</v>
      </c>
      <c r="H92" s="12">
        <f t="shared" si="21"/>
        <v>4561</v>
      </c>
      <c r="I92" s="12">
        <v>7</v>
      </c>
      <c r="J92" s="12" t="s">
        <v>364</v>
      </c>
      <c r="K92" s="12" t="s">
        <v>364</v>
      </c>
      <c r="L92" s="12" t="s">
        <v>196</v>
      </c>
      <c r="M92" s="242">
        <v>1</v>
      </c>
      <c r="N92" s="141"/>
    </row>
    <row r="93" spans="1:14">
      <c r="A93" s="12">
        <v>62</v>
      </c>
      <c r="B93" s="12">
        <v>7</v>
      </c>
      <c r="C93" s="12" t="s">
        <v>913</v>
      </c>
      <c r="D93" s="12" t="s">
        <v>1074</v>
      </c>
      <c r="E93" s="12">
        <v>3062</v>
      </c>
      <c r="F93" s="12">
        <f t="shared" ref="F93:H133" si="45">E93+500</f>
        <v>3562</v>
      </c>
      <c r="G93" s="12">
        <f t="shared" si="45"/>
        <v>4062</v>
      </c>
      <c r="H93" s="12">
        <f t="shared" si="45"/>
        <v>4562</v>
      </c>
      <c r="I93" s="12" t="s">
        <v>213</v>
      </c>
      <c r="J93" s="12" t="s">
        <v>364</v>
      </c>
      <c r="K93" s="12" t="s">
        <v>364</v>
      </c>
      <c r="L93" s="12" t="s">
        <v>196</v>
      </c>
      <c r="M93" s="242">
        <v>1</v>
      </c>
      <c r="N93" s="141"/>
    </row>
    <row r="94" spans="1:14" s="141" customFormat="1">
      <c r="A94" s="12"/>
      <c r="B94" s="12">
        <v>7</v>
      </c>
      <c r="C94" s="12" t="s">
        <v>913</v>
      </c>
      <c r="D94" s="12"/>
      <c r="E94" s="12">
        <v>3063</v>
      </c>
      <c r="F94" s="12">
        <f t="shared" ref="F94:F95" si="46">E94+500</f>
        <v>3563</v>
      </c>
      <c r="G94" s="12">
        <f t="shared" ref="G94:G95" si="47">F94+500</f>
        <v>4063</v>
      </c>
      <c r="H94" s="12">
        <f t="shared" ref="H94:H95" si="48">G94+500</f>
        <v>4563</v>
      </c>
      <c r="I94" s="12"/>
      <c r="J94" s="12"/>
      <c r="K94" s="12"/>
      <c r="L94" s="12"/>
      <c r="M94" s="242"/>
    </row>
    <row r="95" spans="1:14" s="141" customFormat="1">
      <c r="A95" s="12"/>
      <c r="B95" s="12">
        <v>7</v>
      </c>
      <c r="C95" s="12" t="s">
        <v>913</v>
      </c>
      <c r="D95" s="12"/>
      <c r="E95" s="12">
        <v>3064</v>
      </c>
      <c r="F95" s="12">
        <f t="shared" si="46"/>
        <v>3564</v>
      </c>
      <c r="G95" s="12">
        <f t="shared" si="47"/>
        <v>4064</v>
      </c>
      <c r="H95" s="12">
        <f t="shared" si="48"/>
        <v>4564</v>
      </c>
      <c r="I95" s="12"/>
      <c r="J95" s="12"/>
      <c r="K95" s="12"/>
      <c r="L95" s="12"/>
      <c r="M95" s="242"/>
    </row>
    <row r="96" spans="1:14">
      <c r="A96" s="12">
        <v>63</v>
      </c>
      <c r="B96" s="12">
        <v>7</v>
      </c>
      <c r="C96" s="12" t="s">
        <v>913</v>
      </c>
      <c r="D96" s="12" t="s">
        <v>959</v>
      </c>
      <c r="E96" s="12">
        <v>3065</v>
      </c>
      <c r="F96" s="12">
        <f t="shared" si="45"/>
        <v>3565</v>
      </c>
      <c r="G96" s="12">
        <f t="shared" si="45"/>
        <v>4065</v>
      </c>
      <c r="H96" s="12">
        <f t="shared" si="45"/>
        <v>4565</v>
      </c>
      <c r="I96" s="12">
        <v>7</v>
      </c>
      <c r="J96" s="12"/>
      <c r="K96" s="12" t="s">
        <v>365</v>
      </c>
      <c r="L96" s="12" t="s">
        <v>195</v>
      </c>
      <c r="M96" s="242">
        <v>2</v>
      </c>
      <c r="N96" s="141"/>
    </row>
    <row r="97" spans="1:14">
      <c r="A97" s="12">
        <v>64</v>
      </c>
      <c r="B97" s="12">
        <v>7</v>
      </c>
      <c r="C97" s="12" t="s">
        <v>913</v>
      </c>
      <c r="D97" s="12" t="s">
        <v>1075</v>
      </c>
      <c r="E97" s="12">
        <v>3066</v>
      </c>
      <c r="F97" s="12">
        <f t="shared" si="45"/>
        <v>3566</v>
      </c>
      <c r="G97" s="12">
        <f t="shared" si="45"/>
        <v>4066</v>
      </c>
      <c r="H97" s="12">
        <f t="shared" si="45"/>
        <v>4566</v>
      </c>
      <c r="I97" s="12" t="s">
        <v>213</v>
      </c>
      <c r="J97" s="12"/>
      <c r="K97" s="12" t="s">
        <v>365</v>
      </c>
      <c r="L97" s="12" t="s">
        <v>195</v>
      </c>
      <c r="M97" s="242">
        <v>2</v>
      </c>
      <c r="N97" s="141"/>
    </row>
    <row r="98" spans="1:14">
      <c r="A98" s="12">
        <v>65</v>
      </c>
      <c r="B98" s="12">
        <v>7</v>
      </c>
      <c r="C98" s="12" t="s">
        <v>913</v>
      </c>
      <c r="D98" s="12" t="s">
        <v>960</v>
      </c>
      <c r="E98" s="12">
        <v>3067</v>
      </c>
      <c r="F98" s="12">
        <f t="shared" si="45"/>
        <v>3567</v>
      </c>
      <c r="G98" s="12">
        <f t="shared" si="45"/>
        <v>4067</v>
      </c>
      <c r="H98" s="12">
        <f t="shared" si="45"/>
        <v>4567</v>
      </c>
      <c r="I98" s="12" t="s">
        <v>1058</v>
      </c>
      <c r="J98" s="12"/>
      <c r="K98" s="12" t="s">
        <v>365</v>
      </c>
      <c r="L98" s="12" t="s">
        <v>195</v>
      </c>
      <c r="M98" s="242">
        <v>2</v>
      </c>
      <c r="N98" s="141"/>
    </row>
    <row r="99" spans="1:14" s="141" customFormat="1">
      <c r="A99" s="12"/>
      <c r="B99" s="12">
        <v>7</v>
      </c>
      <c r="C99" s="12" t="s">
        <v>913</v>
      </c>
      <c r="D99" s="12"/>
      <c r="E99" s="12">
        <v>3068</v>
      </c>
      <c r="F99" s="12">
        <f t="shared" ref="F99:F101" si="49">E99+500</f>
        <v>3568</v>
      </c>
      <c r="G99" s="12">
        <f t="shared" ref="G99:G101" si="50">F99+500</f>
        <v>4068</v>
      </c>
      <c r="H99" s="12">
        <f t="shared" ref="H99:H101" si="51">G99+500</f>
        <v>4568</v>
      </c>
      <c r="I99" s="12"/>
      <c r="J99" s="12"/>
      <c r="K99" s="12"/>
      <c r="L99" s="12"/>
      <c r="M99" s="242"/>
    </row>
    <row r="100" spans="1:14" s="141" customFormat="1">
      <c r="A100" s="12"/>
      <c r="B100" s="12">
        <v>7</v>
      </c>
      <c r="C100" s="12" t="s">
        <v>913</v>
      </c>
      <c r="D100" s="12"/>
      <c r="E100" s="12">
        <v>3069</v>
      </c>
      <c r="F100" s="12">
        <f t="shared" si="49"/>
        <v>3569</v>
      </c>
      <c r="G100" s="12">
        <f t="shared" si="50"/>
        <v>4069</v>
      </c>
      <c r="H100" s="12">
        <f t="shared" si="51"/>
        <v>4569</v>
      </c>
      <c r="I100" s="12"/>
      <c r="J100" s="12"/>
      <c r="K100" s="12"/>
      <c r="L100" s="12"/>
      <c r="M100" s="242"/>
    </row>
    <row r="101" spans="1:14" s="141" customFormat="1">
      <c r="A101" s="12"/>
      <c r="B101" s="12">
        <v>7</v>
      </c>
      <c r="C101" s="12" t="s">
        <v>913</v>
      </c>
      <c r="D101" s="12"/>
      <c r="E101" s="12">
        <v>3070</v>
      </c>
      <c r="F101" s="12">
        <f t="shared" si="49"/>
        <v>3570</v>
      </c>
      <c r="G101" s="12">
        <f t="shared" si="50"/>
        <v>4070</v>
      </c>
      <c r="H101" s="12">
        <f t="shared" si="51"/>
        <v>4570</v>
      </c>
      <c r="I101" s="12"/>
      <c r="J101" s="12"/>
      <c r="K101" s="12"/>
      <c r="L101" s="12"/>
      <c r="M101" s="242"/>
    </row>
    <row r="102" spans="1:14">
      <c r="A102" s="13">
        <v>66</v>
      </c>
      <c r="B102" s="13">
        <v>8</v>
      </c>
      <c r="C102" s="13" t="s">
        <v>914</v>
      </c>
      <c r="D102" s="13" t="s">
        <v>961</v>
      </c>
      <c r="E102" s="13">
        <v>3071</v>
      </c>
      <c r="F102" s="13">
        <f t="shared" si="45"/>
        <v>3571</v>
      </c>
      <c r="G102" s="13">
        <f t="shared" si="45"/>
        <v>4071</v>
      </c>
      <c r="H102" s="13">
        <f t="shared" si="45"/>
        <v>4571</v>
      </c>
      <c r="I102" s="13">
        <v>8</v>
      </c>
      <c r="J102" s="13" t="s">
        <v>364</v>
      </c>
      <c r="K102" s="13" t="s">
        <v>364</v>
      </c>
      <c r="L102" s="13" t="s">
        <v>196</v>
      </c>
      <c r="M102" s="243">
        <v>1</v>
      </c>
      <c r="N102" s="141"/>
    </row>
    <row r="103" spans="1:14">
      <c r="A103" s="13">
        <v>67</v>
      </c>
      <c r="B103" s="13">
        <v>8</v>
      </c>
      <c r="C103" s="13" t="s">
        <v>914</v>
      </c>
      <c r="D103" s="13" t="s">
        <v>1076</v>
      </c>
      <c r="E103" s="13">
        <v>3072</v>
      </c>
      <c r="F103" s="13">
        <f t="shared" si="45"/>
        <v>3572</v>
      </c>
      <c r="G103" s="13">
        <f t="shared" si="45"/>
        <v>4072</v>
      </c>
      <c r="H103" s="13">
        <f t="shared" si="45"/>
        <v>4572</v>
      </c>
      <c r="I103" s="13" t="s">
        <v>213</v>
      </c>
      <c r="J103" s="13" t="s">
        <v>364</v>
      </c>
      <c r="K103" s="13" t="s">
        <v>364</v>
      </c>
      <c r="L103" s="13" t="s">
        <v>196</v>
      </c>
      <c r="M103" s="243">
        <v>1</v>
      </c>
      <c r="N103" s="141"/>
    </row>
    <row r="104" spans="1:14" s="141" customFormat="1">
      <c r="A104" s="13"/>
      <c r="B104" s="13">
        <v>8</v>
      </c>
      <c r="C104" s="13" t="s">
        <v>914</v>
      </c>
      <c r="D104" s="13"/>
      <c r="E104" s="13">
        <v>3073</v>
      </c>
      <c r="F104" s="13">
        <f t="shared" ref="F104:F105" si="52">E104+500</f>
        <v>3573</v>
      </c>
      <c r="G104" s="13">
        <f t="shared" ref="G104:G105" si="53">F104+500</f>
        <v>4073</v>
      </c>
      <c r="H104" s="13">
        <f t="shared" ref="H104:H105" si="54">G104+500</f>
        <v>4573</v>
      </c>
      <c r="I104" s="13"/>
      <c r="J104" s="13"/>
      <c r="K104" s="13"/>
      <c r="L104" s="13"/>
      <c r="M104" s="243"/>
    </row>
    <row r="105" spans="1:14" s="141" customFormat="1">
      <c r="A105" s="13"/>
      <c r="B105" s="13">
        <v>8</v>
      </c>
      <c r="C105" s="13" t="s">
        <v>914</v>
      </c>
      <c r="D105" s="13"/>
      <c r="E105" s="13">
        <v>3074</v>
      </c>
      <c r="F105" s="13">
        <f t="shared" si="52"/>
        <v>3574</v>
      </c>
      <c r="G105" s="13">
        <f t="shared" si="53"/>
        <v>4074</v>
      </c>
      <c r="H105" s="13">
        <f t="shared" si="54"/>
        <v>4574</v>
      </c>
      <c r="I105" s="13"/>
      <c r="J105" s="13"/>
      <c r="K105" s="13"/>
      <c r="L105" s="13"/>
      <c r="M105" s="243"/>
    </row>
    <row r="106" spans="1:14">
      <c r="A106" s="13">
        <v>68</v>
      </c>
      <c r="B106" s="13">
        <v>8</v>
      </c>
      <c r="C106" s="13" t="s">
        <v>914</v>
      </c>
      <c r="D106" s="13" t="s">
        <v>962</v>
      </c>
      <c r="E106" s="13">
        <v>3075</v>
      </c>
      <c r="F106" s="13">
        <f t="shared" si="45"/>
        <v>3575</v>
      </c>
      <c r="G106" s="13">
        <f t="shared" si="45"/>
        <v>4075</v>
      </c>
      <c r="H106" s="13">
        <f t="shared" si="45"/>
        <v>4575</v>
      </c>
      <c r="I106" s="13">
        <v>8</v>
      </c>
      <c r="J106" s="13"/>
      <c r="K106" s="13" t="s">
        <v>365</v>
      </c>
      <c r="L106" s="13" t="s">
        <v>195</v>
      </c>
      <c r="M106" s="243">
        <v>2</v>
      </c>
      <c r="N106" s="141"/>
    </row>
    <row r="107" spans="1:14">
      <c r="A107" s="13">
        <v>69</v>
      </c>
      <c r="B107" s="13">
        <v>8</v>
      </c>
      <c r="C107" s="13" t="s">
        <v>914</v>
      </c>
      <c r="D107" s="13" t="s">
        <v>1077</v>
      </c>
      <c r="E107" s="13">
        <v>3076</v>
      </c>
      <c r="F107" s="13">
        <f t="shared" si="45"/>
        <v>3576</v>
      </c>
      <c r="G107" s="13">
        <f t="shared" si="45"/>
        <v>4076</v>
      </c>
      <c r="H107" s="13">
        <f t="shared" si="45"/>
        <v>4576</v>
      </c>
      <c r="I107" s="13" t="s">
        <v>213</v>
      </c>
      <c r="J107" s="13"/>
      <c r="K107" s="13" t="s">
        <v>365</v>
      </c>
      <c r="L107" s="13" t="s">
        <v>195</v>
      </c>
      <c r="M107" s="243">
        <v>2</v>
      </c>
      <c r="N107" s="141"/>
    </row>
    <row r="108" spans="1:14">
      <c r="A108" s="13">
        <v>70</v>
      </c>
      <c r="B108" s="13">
        <v>8</v>
      </c>
      <c r="C108" s="13" t="s">
        <v>914</v>
      </c>
      <c r="D108" s="13" t="s">
        <v>963</v>
      </c>
      <c r="E108" s="13">
        <v>3077</v>
      </c>
      <c r="F108" s="13">
        <f t="shared" si="45"/>
        <v>3577</v>
      </c>
      <c r="G108" s="13">
        <f t="shared" si="45"/>
        <v>4077</v>
      </c>
      <c r="H108" s="13">
        <f t="shared" si="45"/>
        <v>4577</v>
      </c>
      <c r="I108" s="13" t="s">
        <v>1058</v>
      </c>
      <c r="J108" s="13"/>
      <c r="K108" s="13" t="s">
        <v>365</v>
      </c>
      <c r="L108" s="13" t="s">
        <v>195</v>
      </c>
      <c r="M108" s="243">
        <v>2</v>
      </c>
      <c r="N108" s="141"/>
    </row>
    <row r="109" spans="1:14" s="141" customFormat="1">
      <c r="A109" s="13"/>
      <c r="B109" s="13">
        <v>8</v>
      </c>
      <c r="C109" s="13" t="s">
        <v>914</v>
      </c>
      <c r="D109" s="13"/>
      <c r="E109" s="13">
        <v>3078</v>
      </c>
      <c r="F109" s="13">
        <f t="shared" ref="F109:F111" si="55">E109+500</f>
        <v>3578</v>
      </c>
      <c r="G109" s="13">
        <f t="shared" ref="G109:G111" si="56">F109+500</f>
        <v>4078</v>
      </c>
      <c r="H109" s="13">
        <f t="shared" ref="H109:H111" si="57">G109+500</f>
        <v>4578</v>
      </c>
      <c r="I109" s="13"/>
      <c r="J109" s="13"/>
      <c r="K109" s="13"/>
      <c r="L109" s="13"/>
      <c r="M109" s="243"/>
    </row>
    <row r="110" spans="1:14" s="141" customFormat="1">
      <c r="A110" s="13"/>
      <c r="B110" s="13">
        <v>8</v>
      </c>
      <c r="C110" s="13" t="s">
        <v>914</v>
      </c>
      <c r="D110" s="13"/>
      <c r="E110" s="13">
        <v>3079</v>
      </c>
      <c r="F110" s="13">
        <f t="shared" si="55"/>
        <v>3579</v>
      </c>
      <c r="G110" s="13">
        <f t="shared" si="56"/>
        <v>4079</v>
      </c>
      <c r="H110" s="13">
        <f t="shared" si="57"/>
        <v>4579</v>
      </c>
      <c r="I110" s="13"/>
      <c r="J110" s="13"/>
      <c r="K110" s="13"/>
      <c r="L110" s="13"/>
      <c r="M110" s="243"/>
    </row>
    <row r="111" spans="1:14" s="141" customFormat="1">
      <c r="A111" s="13"/>
      <c r="B111" s="13">
        <v>8</v>
      </c>
      <c r="C111" s="13" t="s">
        <v>914</v>
      </c>
      <c r="D111" s="13"/>
      <c r="E111" s="13">
        <v>3080</v>
      </c>
      <c r="F111" s="13">
        <f t="shared" si="55"/>
        <v>3580</v>
      </c>
      <c r="G111" s="13">
        <f t="shared" si="56"/>
        <v>4080</v>
      </c>
      <c r="H111" s="13">
        <f t="shared" si="57"/>
        <v>4580</v>
      </c>
      <c r="I111" s="13"/>
      <c r="J111" s="13"/>
      <c r="K111" s="13"/>
      <c r="L111" s="13"/>
      <c r="M111" s="243"/>
    </row>
    <row r="112" spans="1:14">
      <c r="A112" s="12">
        <v>71</v>
      </c>
      <c r="B112" s="12">
        <v>9</v>
      </c>
      <c r="C112" s="12" t="s">
        <v>208</v>
      </c>
      <c r="D112" s="12" t="s">
        <v>964</v>
      </c>
      <c r="E112" s="12">
        <v>3081</v>
      </c>
      <c r="F112" s="12">
        <f t="shared" si="45"/>
        <v>3581</v>
      </c>
      <c r="G112" s="12">
        <f t="shared" si="45"/>
        <v>4081</v>
      </c>
      <c r="H112" s="12">
        <f t="shared" si="45"/>
        <v>4581</v>
      </c>
      <c r="I112" s="12">
        <v>9</v>
      </c>
      <c r="J112" s="12" t="s">
        <v>364</v>
      </c>
      <c r="K112" s="12" t="s">
        <v>364</v>
      </c>
      <c r="L112" s="12" t="s">
        <v>196</v>
      </c>
      <c r="M112" s="242">
        <v>1</v>
      </c>
      <c r="N112" s="141"/>
    </row>
    <row r="113" spans="1:14" s="141" customFormat="1">
      <c r="A113" s="12"/>
      <c r="B113" s="12">
        <v>9</v>
      </c>
      <c r="C113" s="12" t="s">
        <v>208</v>
      </c>
      <c r="D113" s="12"/>
      <c r="E113" s="12">
        <v>3082</v>
      </c>
      <c r="F113" s="12">
        <f t="shared" ref="F113:F115" si="58">E113+500</f>
        <v>3582</v>
      </c>
      <c r="G113" s="12">
        <f t="shared" ref="G113:G115" si="59">F113+500</f>
        <v>4082</v>
      </c>
      <c r="H113" s="12">
        <f t="shared" ref="H113:H115" si="60">G113+500</f>
        <v>4582</v>
      </c>
      <c r="I113" s="12"/>
      <c r="J113" s="12"/>
      <c r="K113" s="12"/>
      <c r="L113" s="12"/>
      <c r="M113" s="242"/>
    </row>
    <row r="114" spans="1:14" s="141" customFormat="1">
      <c r="A114" s="12"/>
      <c r="B114" s="12">
        <v>9</v>
      </c>
      <c r="C114" s="12" t="s">
        <v>208</v>
      </c>
      <c r="D114" s="12"/>
      <c r="E114" s="12">
        <v>3083</v>
      </c>
      <c r="F114" s="12">
        <f t="shared" si="58"/>
        <v>3583</v>
      </c>
      <c r="G114" s="12">
        <f t="shared" si="59"/>
        <v>4083</v>
      </c>
      <c r="H114" s="12">
        <f t="shared" si="60"/>
        <v>4583</v>
      </c>
      <c r="I114" s="12"/>
      <c r="J114" s="12"/>
      <c r="K114" s="12"/>
      <c r="L114" s="12"/>
      <c r="M114" s="242"/>
    </row>
    <row r="115" spans="1:14" s="141" customFormat="1">
      <c r="A115" s="12"/>
      <c r="B115" s="12">
        <v>9</v>
      </c>
      <c r="C115" s="12" t="s">
        <v>208</v>
      </c>
      <c r="D115" s="12"/>
      <c r="E115" s="12">
        <v>3084</v>
      </c>
      <c r="F115" s="12">
        <f t="shared" si="58"/>
        <v>3584</v>
      </c>
      <c r="G115" s="12">
        <f t="shared" si="59"/>
        <v>4084</v>
      </c>
      <c r="H115" s="12">
        <f t="shared" si="60"/>
        <v>4584</v>
      </c>
      <c r="I115" s="12"/>
      <c r="J115" s="12"/>
      <c r="K115" s="12"/>
      <c r="L115" s="12"/>
      <c r="M115" s="242"/>
    </row>
    <row r="116" spans="1:14">
      <c r="A116" s="12">
        <v>72</v>
      </c>
      <c r="B116" s="12">
        <v>9</v>
      </c>
      <c r="C116" s="12" t="s">
        <v>208</v>
      </c>
      <c r="D116" s="12" t="s">
        <v>965</v>
      </c>
      <c r="E116" s="12">
        <v>3084</v>
      </c>
      <c r="F116" s="12">
        <f t="shared" si="45"/>
        <v>3584</v>
      </c>
      <c r="G116" s="12">
        <f t="shared" si="45"/>
        <v>4084</v>
      </c>
      <c r="H116" s="12">
        <f t="shared" si="45"/>
        <v>4584</v>
      </c>
      <c r="I116" s="12" t="s">
        <v>209</v>
      </c>
      <c r="J116" s="12" t="s">
        <v>364</v>
      </c>
      <c r="K116" s="12" t="s">
        <v>364</v>
      </c>
      <c r="L116" s="12" t="s">
        <v>196</v>
      </c>
      <c r="M116" s="242">
        <v>1</v>
      </c>
      <c r="N116" s="141"/>
    </row>
    <row r="117" spans="1:14">
      <c r="A117" s="12">
        <v>73</v>
      </c>
      <c r="B117" s="12">
        <v>9</v>
      </c>
      <c r="C117" s="12" t="s">
        <v>208</v>
      </c>
      <c r="D117" s="12" t="s">
        <v>966</v>
      </c>
      <c r="E117" s="12">
        <v>3085</v>
      </c>
      <c r="F117" s="12">
        <f t="shared" si="45"/>
        <v>3585</v>
      </c>
      <c r="G117" s="12">
        <f t="shared" si="45"/>
        <v>4085</v>
      </c>
      <c r="H117" s="12">
        <f t="shared" si="45"/>
        <v>4585</v>
      </c>
      <c r="I117" s="12">
        <v>9</v>
      </c>
      <c r="J117" s="12"/>
      <c r="K117" s="12" t="s">
        <v>365</v>
      </c>
      <c r="L117" s="12" t="s">
        <v>195</v>
      </c>
      <c r="M117" s="242">
        <v>2</v>
      </c>
      <c r="N117" s="141"/>
    </row>
    <row r="118" spans="1:14" s="141" customFormat="1">
      <c r="A118" s="12"/>
      <c r="B118" s="12">
        <v>9</v>
      </c>
      <c r="C118" s="12" t="s">
        <v>208</v>
      </c>
      <c r="D118" s="12"/>
      <c r="E118" s="12">
        <v>3086</v>
      </c>
      <c r="F118" s="12">
        <f t="shared" ref="F118:F121" si="61">E118+500</f>
        <v>3586</v>
      </c>
      <c r="G118" s="12">
        <f t="shared" ref="G118:G121" si="62">F118+500</f>
        <v>4086</v>
      </c>
      <c r="H118" s="12">
        <f>G118+500</f>
        <v>4586</v>
      </c>
      <c r="I118" s="12"/>
      <c r="J118" s="12"/>
      <c r="K118" s="12"/>
      <c r="L118" s="12"/>
      <c r="M118" s="242"/>
    </row>
    <row r="119" spans="1:14">
      <c r="A119" s="12">
        <v>74</v>
      </c>
      <c r="B119" s="12">
        <v>9</v>
      </c>
      <c r="C119" s="12" t="s">
        <v>208</v>
      </c>
      <c r="D119" s="12" t="s">
        <v>967</v>
      </c>
      <c r="E119" s="12">
        <v>3087</v>
      </c>
      <c r="F119" s="12">
        <f t="shared" si="61"/>
        <v>3587</v>
      </c>
      <c r="G119" s="12">
        <f t="shared" si="62"/>
        <v>4087</v>
      </c>
      <c r="H119" s="12">
        <f t="shared" ref="H119:H121" si="63">G119+500</f>
        <v>4587</v>
      </c>
      <c r="I119" s="12" t="s">
        <v>1058</v>
      </c>
      <c r="J119" s="12"/>
      <c r="K119" s="12" t="s">
        <v>365</v>
      </c>
      <c r="L119" s="12" t="s">
        <v>195</v>
      </c>
      <c r="M119" s="242">
        <v>2</v>
      </c>
      <c r="N119" s="141"/>
    </row>
    <row r="120" spans="1:14" s="141" customFormat="1">
      <c r="A120" s="12"/>
      <c r="B120" s="12">
        <v>9</v>
      </c>
      <c r="C120" s="12" t="s">
        <v>208</v>
      </c>
      <c r="D120" s="12"/>
      <c r="E120" s="12">
        <v>3088</v>
      </c>
      <c r="F120" s="12">
        <f t="shared" si="61"/>
        <v>3588</v>
      </c>
      <c r="G120" s="12">
        <f t="shared" si="62"/>
        <v>4088</v>
      </c>
      <c r="H120" s="12">
        <f t="shared" si="63"/>
        <v>4588</v>
      </c>
      <c r="I120" s="12"/>
      <c r="J120" s="12"/>
      <c r="K120" s="12"/>
      <c r="L120" s="12"/>
      <c r="M120" s="242"/>
    </row>
    <row r="121" spans="1:14" s="141" customFormat="1" ht="14.15" customHeight="1">
      <c r="A121" s="12"/>
      <c r="B121" s="12">
        <v>9</v>
      </c>
      <c r="C121" s="12" t="s">
        <v>208</v>
      </c>
      <c r="D121" s="12"/>
      <c r="E121" s="12">
        <v>3089</v>
      </c>
      <c r="F121" s="12">
        <f t="shared" si="61"/>
        <v>3589</v>
      </c>
      <c r="G121" s="12">
        <f t="shared" si="62"/>
        <v>4089</v>
      </c>
      <c r="H121" s="12">
        <f t="shared" si="63"/>
        <v>4589</v>
      </c>
      <c r="I121" s="12"/>
      <c r="J121" s="12"/>
      <c r="K121" s="12"/>
      <c r="L121" s="12"/>
      <c r="M121" s="242"/>
    </row>
    <row r="122" spans="1:14" s="141" customFormat="1" ht="14.15" customHeight="1">
      <c r="A122" s="12"/>
      <c r="B122" s="12">
        <v>10</v>
      </c>
      <c r="C122" s="12" t="s">
        <v>208</v>
      </c>
      <c r="D122" s="12"/>
      <c r="E122" s="12">
        <v>3090</v>
      </c>
      <c r="F122" s="12">
        <f t="shared" ref="F122" si="64">E122+500</f>
        <v>3590</v>
      </c>
      <c r="G122" s="12">
        <f t="shared" ref="G122" si="65">F122+500</f>
        <v>4090</v>
      </c>
      <c r="H122" s="12">
        <f t="shared" ref="H122" si="66">G122+500</f>
        <v>4590</v>
      </c>
      <c r="I122" s="12"/>
      <c r="J122" s="12"/>
      <c r="K122" s="12"/>
      <c r="L122" s="12"/>
      <c r="M122" s="242"/>
    </row>
    <row r="123" spans="1:14">
      <c r="A123" s="13">
        <v>77</v>
      </c>
      <c r="B123" s="13">
        <v>10</v>
      </c>
      <c r="C123" s="13" t="s">
        <v>915</v>
      </c>
      <c r="D123" s="13" t="s">
        <v>968</v>
      </c>
      <c r="E123" s="13">
        <v>3091</v>
      </c>
      <c r="F123" s="13">
        <f t="shared" si="45"/>
        <v>3591</v>
      </c>
      <c r="G123" s="13">
        <f t="shared" si="45"/>
        <v>4091</v>
      </c>
      <c r="H123" s="13">
        <f t="shared" si="45"/>
        <v>4591</v>
      </c>
      <c r="I123" s="13">
        <v>10</v>
      </c>
      <c r="J123" s="13" t="s">
        <v>364</v>
      </c>
      <c r="K123" s="13" t="s">
        <v>364</v>
      </c>
      <c r="L123" s="13" t="s">
        <v>196</v>
      </c>
      <c r="M123" s="243">
        <v>1</v>
      </c>
      <c r="N123" s="141"/>
    </row>
    <row r="124" spans="1:14">
      <c r="A124" s="13">
        <v>78</v>
      </c>
      <c r="B124" s="13">
        <v>10</v>
      </c>
      <c r="C124" s="13" t="s">
        <v>915</v>
      </c>
      <c r="D124" s="13" t="s">
        <v>969</v>
      </c>
      <c r="E124" s="13">
        <v>3092</v>
      </c>
      <c r="F124" s="13">
        <f t="shared" si="45"/>
        <v>3592</v>
      </c>
      <c r="G124" s="13">
        <f t="shared" si="45"/>
        <v>4092</v>
      </c>
      <c r="H124" s="13">
        <f t="shared" si="45"/>
        <v>4592</v>
      </c>
      <c r="I124" s="13" t="s">
        <v>216</v>
      </c>
      <c r="J124" s="13" t="s">
        <v>364</v>
      </c>
      <c r="K124" s="13" t="s">
        <v>364</v>
      </c>
      <c r="L124" s="13" t="s">
        <v>196</v>
      </c>
      <c r="M124" s="243">
        <v>1</v>
      </c>
      <c r="N124" s="141"/>
    </row>
    <row r="125" spans="1:14">
      <c r="A125" s="13">
        <v>79</v>
      </c>
      <c r="B125" s="13">
        <v>10</v>
      </c>
      <c r="C125" s="13" t="s">
        <v>915</v>
      </c>
      <c r="D125" s="13" t="s">
        <v>1050</v>
      </c>
      <c r="E125" s="13">
        <v>3093</v>
      </c>
      <c r="F125" s="13">
        <f t="shared" si="45"/>
        <v>3593</v>
      </c>
      <c r="G125" s="13">
        <f t="shared" si="45"/>
        <v>4093</v>
      </c>
      <c r="H125" s="13">
        <f t="shared" si="45"/>
        <v>4593</v>
      </c>
      <c r="I125" s="13" t="s">
        <v>1062</v>
      </c>
      <c r="J125" s="13" t="s">
        <v>364</v>
      </c>
      <c r="K125" s="13" t="s">
        <v>364</v>
      </c>
      <c r="L125" s="13" t="s">
        <v>196</v>
      </c>
      <c r="M125" s="243">
        <v>1</v>
      </c>
      <c r="N125" s="141"/>
    </row>
    <row r="126" spans="1:14" s="141" customFormat="1">
      <c r="A126" s="13"/>
      <c r="B126" s="13">
        <v>10</v>
      </c>
      <c r="C126" s="13" t="s">
        <v>915</v>
      </c>
      <c r="D126" s="13"/>
      <c r="E126" s="13">
        <v>3094</v>
      </c>
      <c r="F126" s="13">
        <f t="shared" ref="F126" si="67">E126+500</f>
        <v>3594</v>
      </c>
      <c r="G126" s="13">
        <f t="shared" ref="G126" si="68">F126+500</f>
        <v>4094</v>
      </c>
      <c r="H126" s="13">
        <f t="shared" ref="H126" si="69">G126+500</f>
        <v>4594</v>
      </c>
      <c r="I126" s="13"/>
      <c r="J126" s="13"/>
      <c r="K126" s="13"/>
      <c r="L126" s="13"/>
      <c r="M126" s="243"/>
    </row>
    <row r="127" spans="1:14">
      <c r="A127" s="13">
        <v>80</v>
      </c>
      <c r="B127" s="13">
        <v>10</v>
      </c>
      <c r="C127" s="13" t="s">
        <v>915</v>
      </c>
      <c r="D127" s="13" t="s">
        <v>970</v>
      </c>
      <c r="E127" s="13">
        <v>3095</v>
      </c>
      <c r="F127" s="13">
        <f t="shared" si="45"/>
        <v>3595</v>
      </c>
      <c r="G127" s="13">
        <f t="shared" si="45"/>
        <v>4095</v>
      </c>
      <c r="H127" s="13">
        <f t="shared" si="45"/>
        <v>4595</v>
      </c>
      <c r="I127" s="13">
        <v>10</v>
      </c>
      <c r="J127" s="13"/>
      <c r="K127" s="13" t="s">
        <v>365</v>
      </c>
      <c r="L127" s="13" t="s">
        <v>195</v>
      </c>
      <c r="M127" s="243">
        <v>2</v>
      </c>
      <c r="N127" s="141"/>
    </row>
    <row r="128" spans="1:14">
      <c r="A128" s="13">
        <v>81</v>
      </c>
      <c r="B128" s="13">
        <v>10</v>
      </c>
      <c r="C128" s="13" t="s">
        <v>915</v>
      </c>
      <c r="D128" s="13" t="s">
        <v>971</v>
      </c>
      <c r="E128" s="13">
        <v>3096</v>
      </c>
      <c r="F128" s="13">
        <f t="shared" si="45"/>
        <v>3596</v>
      </c>
      <c r="G128" s="13">
        <f t="shared" si="45"/>
        <v>4096</v>
      </c>
      <c r="H128" s="13">
        <f t="shared" si="45"/>
        <v>4596</v>
      </c>
      <c r="I128" s="13" t="s">
        <v>216</v>
      </c>
      <c r="J128" s="13"/>
      <c r="K128" s="13" t="s">
        <v>365</v>
      </c>
      <c r="L128" s="13" t="s">
        <v>195</v>
      </c>
      <c r="M128" s="243">
        <v>2</v>
      </c>
      <c r="N128" s="141"/>
    </row>
    <row r="129" spans="1:14">
      <c r="A129" s="13">
        <v>82</v>
      </c>
      <c r="B129" s="13">
        <v>10</v>
      </c>
      <c r="C129" s="13" t="s">
        <v>915</v>
      </c>
      <c r="D129" s="13" t="s">
        <v>972</v>
      </c>
      <c r="E129" s="13">
        <v>3097</v>
      </c>
      <c r="F129" s="13">
        <f t="shared" si="45"/>
        <v>3597</v>
      </c>
      <c r="G129" s="13">
        <f t="shared" si="45"/>
        <v>4097</v>
      </c>
      <c r="H129" s="13">
        <f t="shared" si="45"/>
        <v>4597</v>
      </c>
      <c r="I129" s="13" t="s">
        <v>1058</v>
      </c>
      <c r="J129" s="13"/>
      <c r="K129" s="13" t="s">
        <v>365</v>
      </c>
      <c r="L129" s="13" t="s">
        <v>195</v>
      </c>
      <c r="M129" s="243">
        <v>2</v>
      </c>
      <c r="N129" s="8" t="s">
        <v>369</v>
      </c>
    </row>
    <row r="130" spans="1:14" s="141" customFormat="1">
      <c r="A130" s="13"/>
      <c r="B130" s="13">
        <v>10</v>
      </c>
      <c r="C130" s="13" t="s">
        <v>915</v>
      </c>
      <c r="D130" s="13"/>
      <c r="E130" s="13">
        <v>3098</v>
      </c>
      <c r="F130" s="13">
        <f t="shared" ref="F130:F132" si="70">E130+500</f>
        <v>3598</v>
      </c>
      <c r="G130" s="13">
        <f t="shared" ref="G130:G132" si="71">F130+500</f>
        <v>4098</v>
      </c>
      <c r="H130" s="13">
        <f t="shared" ref="H130:H132" si="72">G130+500</f>
        <v>4598</v>
      </c>
      <c r="I130" s="13"/>
      <c r="J130" s="13"/>
      <c r="K130" s="13"/>
      <c r="L130" s="13"/>
      <c r="M130" s="243"/>
      <c r="N130" s="8"/>
    </row>
    <row r="131" spans="1:14" s="141" customFormat="1">
      <c r="A131" s="13"/>
      <c r="B131" s="13">
        <v>10</v>
      </c>
      <c r="C131" s="13" t="s">
        <v>915</v>
      </c>
      <c r="D131" s="13"/>
      <c r="E131" s="13">
        <v>3099</v>
      </c>
      <c r="F131" s="13">
        <f t="shared" si="70"/>
        <v>3599</v>
      </c>
      <c r="G131" s="13">
        <f t="shared" si="71"/>
        <v>4099</v>
      </c>
      <c r="H131" s="13">
        <f t="shared" si="72"/>
        <v>4599</v>
      </c>
      <c r="I131" s="13"/>
      <c r="J131" s="13"/>
      <c r="K131" s="13"/>
      <c r="L131" s="13"/>
      <c r="M131" s="243"/>
      <c r="N131" s="8"/>
    </row>
    <row r="132" spans="1:14" s="141" customFormat="1">
      <c r="A132" s="13"/>
      <c r="B132" s="13">
        <v>10</v>
      </c>
      <c r="C132" s="13" t="s">
        <v>915</v>
      </c>
      <c r="D132" s="13"/>
      <c r="E132" s="13">
        <v>3100</v>
      </c>
      <c r="F132" s="13">
        <f t="shared" si="70"/>
        <v>3600</v>
      </c>
      <c r="G132" s="13">
        <f t="shared" si="71"/>
        <v>4100</v>
      </c>
      <c r="H132" s="13">
        <f t="shared" si="72"/>
        <v>4600</v>
      </c>
      <c r="I132" s="13"/>
      <c r="J132" s="13"/>
      <c r="K132" s="13"/>
      <c r="L132" s="13"/>
      <c r="M132" s="243"/>
      <c r="N132" s="8"/>
    </row>
    <row r="133" spans="1:14">
      <c r="A133" s="12">
        <v>83</v>
      </c>
      <c r="B133" s="12">
        <v>11</v>
      </c>
      <c r="C133" s="12" t="s">
        <v>916</v>
      </c>
      <c r="D133" s="12" t="s">
        <v>973</v>
      </c>
      <c r="E133" s="12">
        <v>3101</v>
      </c>
      <c r="F133" s="12">
        <f t="shared" si="45"/>
        <v>3601</v>
      </c>
      <c r="G133" s="12">
        <f t="shared" si="45"/>
        <v>4101</v>
      </c>
      <c r="H133" s="12">
        <f t="shared" si="45"/>
        <v>4601</v>
      </c>
      <c r="I133" s="12">
        <v>11</v>
      </c>
      <c r="J133" s="12" t="s">
        <v>364</v>
      </c>
      <c r="K133" s="12" t="s">
        <v>364</v>
      </c>
      <c r="L133" s="12" t="s">
        <v>196</v>
      </c>
      <c r="M133" s="242">
        <v>1</v>
      </c>
      <c r="N133" s="141"/>
    </row>
    <row r="134" spans="1:14">
      <c r="A134" s="12">
        <v>84</v>
      </c>
      <c r="B134" s="12">
        <v>11</v>
      </c>
      <c r="C134" s="12" t="s">
        <v>916</v>
      </c>
      <c r="D134" s="12" t="s">
        <v>974</v>
      </c>
      <c r="E134" s="12">
        <v>3102</v>
      </c>
      <c r="F134" s="12">
        <f t="shared" ref="F134:H153" si="73">E134+500</f>
        <v>3602</v>
      </c>
      <c r="G134" s="12">
        <f t="shared" si="73"/>
        <v>4102</v>
      </c>
      <c r="H134" s="12">
        <f t="shared" si="73"/>
        <v>4602</v>
      </c>
      <c r="I134" s="12" t="s">
        <v>215</v>
      </c>
      <c r="J134" s="12" t="s">
        <v>364</v>
      </c>
      <c r="K134" s="12" t="s">
        <v>364</v>
      </c>
      <c r="L134" s="12" t="s">
        <v>196</v>
      </c>
      <c r="M134" s="242">
        <v>1</v>
      </c>
      <c r="N134" s="141"/>
    </row>
    <row r="135" spans="1:14">
      <c r="A135" s="12">
        <v>85</v>
      </c>
      <c r="B135" s="12">
        <v>11</v>
      </c>
      <c r="C135" s="12" t="s">
        <v>916</v>
      </c>
      <c r="D135" s="12" t="s">
        <v>1051</v>
      </c>
      <c r="E135" s="12">
        <v>3103</v>
      </c>
      <c r="F135" s="12">
        <f t="shared" si="73"/>
        <v>3603</v>
      </c>
      <c r="G135" s="12">
        <f t="shared" si="73"/>
        <v>4103</v>
      </c>
      <c r="H135" s="12">
        <f t="shared" si="73"/>
        <v>4603</v>
      </c>
      <c r="I135" s="12" t="s">
        <v>1062</v>
      </c>
      <c r="J135" s="12" t="s">
        <v>364</v>
      </c>
      <c r="K135" s="12" t="s">
        <v>364</v>
      </c>
      <c r="L135" s="12" t="s">
        <v>196</v>
      </c>
      <c r="M135" s="242">
        <v>1</v>
      </c>
      <c r="N135" s="141"/>
    </row>
    <row r="136" spans="1:14">
      <c r="A136" s="12">
        <v>86</v>
      </c>
      <c r="B136" s="12">
        <v>11</v>
      </c>
      <c r="C136" s="12" t="s">
        <v>916</v>
      </c>
      <c r="D136" s="12" t="s">
        <v>975</v>
      </c>
      <c r="E136" s="12">
        <v>3105</v>
      </c>
      <c r="F136" s="12">
        <f t="shared" si="73"/>
        <v>3605</v>
      </c>
      <c r="G136" s="12">
        <f t="shared" si="73"/>
        <v>4105</v>
      </c>
      <c r="H136" s="12">
        <f t="shared" si="73"/>
        <v>4605</v>
      </c>
      <c r="I136" s="12">
        <v>11</v>
      </c>
      <c r="J136" s="12"/>
      <c r="K136" s="12" t="s">
        <v>365</v>
      </c>
      <c r="L136" s="12" t="s">
        <v>195</v>
      </c>
      <c r="M136" s="242">
        <v>2</v>
      </c>
      <c r="N136" s="141"/>
    </row>
    <row r="137" spans="1:14">
      <c r="A137" s="12">
        <v>87</v>
      </c>
      <c r="B137" s="12">
        <v>11</v>
      </c>
      <c r="C137" s="12" t="s">
        <v>916</v>
      </c>
      <c r="D137" s="12" t="s">
        <v>976</v>
      </c>
      <c r="E137" s="12">
        <v>3106</v>
      </c>
      <c r="F137" s="12">
        <f t="shared" si="73"/>
        <v>3606</v>
      </c>
      <c r="G137" s="12">
        <f t="shared" si="73"/>
        <v>4106</v>
      </c>
      <c r="H137" s="12">
        <f t="shared" si="73"/>
        <v>4606</v>
      </c>
      <c r="I137" s="12" t="s">
        <v>215</v>
      </c>
      <c r="J137" s="12"/>
      <c r="K137" s="12" t="s">
        <v>365</v>
      </c>
      <c r="L137" s="12" t="s">
        <v>195</v>
      </c>
      <c r="M137" s="242">
        <v>2</v>
      </c>
      <c r="N137" s="141"/>
    </row>
    <row r="138" spans="1:14">
      <c r="A138" s="12">
        <v>88</v>
      </c>
      <c r="B138" s="12">
        <v>11</v>
      </c>
      <c r="C138" s="12" t="s">
        <v>916</v>
      </c>
      <c r="D138" s="12" t="s">
        <v>977</v>
      </c>
      <c r="E138" s="12">
        <v>3107</v>
      </c>
      <c r="F138" s="12">
        <f t="shared" si="73"/>
        <v>3607</v>
      </c>
      <c r="G138" s="12">
        <f t="shared" si="73"/>
        <v>4107</v>
      </c>
      <c r="H138" s="12">
        <f t="shared" si="73"/>
        <v>4607</v>
      </c>
      <c r="I138" s="12" t="s">
        <v>1058</v>
      </c>
      <c r="J138" s="12"/>
      <c r="K138" s="12" t="s">
        <v>365</v>
      </c>
      <c r="L138" s="12" t="s">
        <v>195</v>
      </c>
      <c r="M138" s="242">
        <v>2</v>
      </c>
      <c r="N138" s="6" t="s">
        <v>369</v>
      </c>
    </row>
    <row r="139" spans="1:14">
      <c r="A139" s="13">
        <v>89</v>
      </c>
      <c r="B139" s="13">
        <v>12</v>
      </c>
      <c r="C139" s="13" t="s">
        <v>917</v>
      </c>
      <c r="D139" s="13" t="s">
        <v>978</v>
      </c>
      <c r="E139" s="13">
        <v>3111</v>
      </c>
      <c r="F139" s="13">
        <f t="shared" si="73"/>
        <v>3611</v>
      </c>
      <c r="G139" s="13">
        <f t="shared" si="73"/>
        <v>4111</v>
      </c>
      <c r="H139" s="13">
        <f t="shared" si="73"/>
        <v>4611</v>
      </c>
      <c r="I139" s="13">
        <v>12</v>
      </c>
      <c r="J139" s="13" t="s">
        <v>364</v>
      </c>
      <c r="K139" s="13" t="s">
        <v>364</v>
      </c>
      <c r="L139" s="13" t="s">
        <v>196</v>
      </c>
      <c r="M139" s="243">
        <v>1</v>
      </c>
      <c r="N139" s="141"/>
    </row>
    <row r="140" spans="1:14">
      <c r="A140" s="13">
        <v>90</v>
      </c>
      <c r="B140" s="13">
        <v>12</v>
      </c>
      <c r="C140" s="13" t="s">
        <v>917</v>
      </c>
      <c r="D140" s="13" t="s">
        <v>997</v>
      </c>
      <c r="E140" s="13">
        <v>3112</v>
      </c>
      <c r="F140" s="13">
        <f t="shared" si="73"/>
        <v>3612</v>
      </c>
      <c r="G140" s="13">
        <f t="shared" si="73"/>
        <v>4112</v>
      </c>
      <c r="H140" s="13">
        <f t="shared" si="73"/>
        <v>4612</v>
      </c>
      <c r="I140" s="13" t="s">
        <v>1063</v>
      </c>
      <c r="J140" s="13" t="s">
        <v>364</v>
      </c>
      <c r="K140" s="13" t="s">
        <v>364</v>
      </c>
      <c r="L140" s="13" t="s">
        <v>196</v>
      </c>
      <c r="M140" s="243">
        <v>1</v>
      </c>
      <c r="N140" s="141"/>
    </row>
    <row r="141" spans="1:14">
      <c r="A141" s="13">
        <v>91</v>
      </c>
      <c r="B141" s="13">
        <v>12</v>
      </c>
      <c r="C141" s="13" t="s">
        <v>917</v>
      </c>
      <c r="D141" s="13" t="s">
        <v>1012</v>
      </c>
      <c r="E141" s="13">
        <v>3113</v>
      </c>
      <c r="F141" s="13">
        <f t="shared" si="73"/>
        <v>3613</v>
      </c>
      <c r="G141" s="13">
        <f t="shared" si="73"/>
        <v>4113</v>
      </c>
      <c r="H141" s="13">
        <f t="shared" si="73"/>
        <v>4613</v>
      </c>
      <c r="I141" s="13" t="s">
        <v>1061</v>
      </c>
      <c r="J141" s="13" t="s">
        <v>364</v>
      </c>
      <c r="K141" s="13" t="s">
        <v>364</v>
      </c>
      <c r="L141" s="13" t="s">
        <v>196</v>
      </c>
      <c r="M141" s="243">
        <v>1</v>
      </c>
      <c r="N141" s="141"/>
    </row>
    <row r="142" spans="1:14">
      <c r="A142" s="13">
        <v>92</v>
      </c>
      <c r="B142" s="13">
        <v>12</v>
      </c>
      <c r="C142" s="13" t="s">
        <v>917</v>
      </c>
      <c r="D142" s="13" t="s">
        <v>998</v>
      </c>
      <c r="E142" s="13">
        <v>3114</v>
      </c>
      <c r="F142" s="13">
        <f t="shared" si="73"/>
        <v>3614</v>
      </c>
      <c r="G142" s="13">
        <f t="shared" si="73"/>
        <v>4114</v>
      </c>
      <c r="H142" s="13">
        <f t="shared" si="73"/>
        <v>4614</v>
      </c>
      <c r="I142" s="13" t="s">
        <v>1064</v>
      </c>
      <c r="J142" s="13" t="s">
        <v>364</v>
      </c>
      <c r="K142" s="13" t="s">
        <v>364</v>
      </c>
      <c r="L142" s="13" t="s">
        <v>196</v>
      </c>
      <c r="M142" s="243">
        <v>1</v>
      </c>
      <c r="N142" s="141"/>
    </row>
    <row r="143" spans="1:14">
      <c r="A143" s="13">
        <v>93</v>
      </c>
      <c r="B143" s="13">
        <v>12</v>
      </c>
      <c r="C143" s="13" t="s">
        <v>917</v>
      </c>
      <c r="D143" s="13" t="s">
        <v>1013</v>
      </c>
      <c r="E143" s="13">
        <v>3115</v>
      </c>
      <c r="F143" s="13">
        <f t="shared" si="73"/>
        <v>3615</v>
      </c>
      <c r="G143" s="13">
        <f t="shared" si="73"/>
        <v>4115</v>
      </c>
      <c r="H143" s="13">
        <f t="shared" si="73"/>
        <v>4615</v>
      </c>
      <c r="I143" s="13" t="s">
        <v>1061</v>
      </c>
      <c r="J143" s="13" t="s">
        <v>364</v>
      </c>
      <c r="K143" s="13" t="s">
        <v>364</v>
      </c>
      <c r="L143" s="13" t="s">
        <v>196</v>
      </c>
      <c r="M143" s="243">
        <v>1</v>
      </c>
      <c r="N143" s="141"/>
    </row>
    <row r="144" spans="1:14">
      <c r="A144" s="13">
        <v>94</v>
      </c>
      <c r="B144" s="13">
        <v>12</v>
      </c>
      <c r="C144" s="13" t="s">
        <v>917</v>
      </c>
      <c r="D144" s="13" t="s">
        <v>999</v>
      </c>
      <c r="E144" s="13">
        <v>3116</v>
      </c>
      <c r="F144" s="13">
        <f t="shared" si="73"/>
        <v>3616</v>
      </c>
      <c r="G144" s="13">
        <f t="shared" si="73"/>
        <v>4116</v>
      </c>
      <c r="H144" s="13">
        <f t="shared" si="73"/>
        <v>4616</v>
      </c>
      <c r="I144" s="13" t="s">
        <v>1065</v>
      </c>
      <c r="J144" s="13" t="s">
        <v>364</v>
      </c>
      <c r="K144" s="13" t="s">
        <v>364</v>
      </c>
      <c r="L144" s="13" t="s">
        <v>196</v>
      </c>
      <c r="M144" s="243">
        <v>1</v>
      </c>
      <c r="N144" s="141"/>
    </row>
    <row r="145" spans="1:14">
      <c r="A145" s="13">
        <v>95</v>
      </c>
      <c r="B145" s="13">
        <v>12</v>
      </c>
      <c r="C145" s="13" t="s">
        <v>917</v>
      </c>
      <c r="D145" s="13" t="s">
        <v>1014</v>
      </c>
      <c r="E145" s="13">
        <v>3117</v>
      </c>
      <c r="F145" s="13">
        <f t="shared" si="73"/>
        <v>3617</v>
      </c>
      <c r="G145" s="13">
        <f t="shared" si="73"/>
        <v>4117</v>
      </c>
      <c r="H145" s="13">
        <f t="shared" si="73"/>
        <v>4617</v>
      </c>
      <c r="I145" s="13" t="s">
        <v>1061</v>
      </c>
      <c r="J145" s="13" t="s">
        <v>364</v>
      </c>
      <c r="K145" s="13" t="s">
        <v>364</v>
      </c>
      <c r="L145" s="13" t="s">
        <v>196</v>
      </c>
      <c r="M145" s="243">
        <v>1</v>
      </c>
      <c r="N145" s="141"/>
    </row>
    <row r="146" spans="1:14">
      <c r="A146" s="13">
        <v>96</v>
      </c>
      <c r="B146" s="13">
        <v>12</v>
      </c>
      <c r="C146" s="13" t="s">
        <v>917</v>
      </c>
      <c r="D146" s="13" t="s">
        <v>1000</v>
      </c>
      <c r="E146" s="13">
        <v>3118</v>
      </c>
      <c r="F146" s="13">
        <f t="shared" si="73"/>
        <v>3618</v>
      </c>
      <c r="G146" s="13">
        <f t="shared" si="73"/>
        <v>4118</v>
      </c>
      <c r="H146" s="13">
        <f t="shared" si="73"/>
        <v>4618</v>
      </c>
      <c r="I146" s="13" t="s">
        <v>1066</v>
      </c>
      <c r="J146" s="13" t="s">
        <v>364</v>
      </c>
      <c r="K146" s="13" t="s">
        <v>364</v>
      </c>
      <c r="L146" s="13" t="s">
        <v>196</v>
      </c>
      <c r="M146" s="243">
        <v>1</v>
      </c>
      <c r="N146" s="141"/>
    </row>
    <row r="147" spans="1:14">
      <c r="A147" s="13">
        <v>97</v>
      </c>
      <c r="B147" s="13">
        <v>12</v>
      </c>
      <c r="C147" s="13" t="s">
        <v>917</v>
      </c>
      <c r="D147" s="13" t="s">
        <v>1015</v>
      </c>
      <c r="E147" s="13">
        <v>3119</v>
      </c>
      <c r="F147" s="13">
        <f t="shared" si="73"/>
        <v>3619</v>
      </c>
      <c r="G147" s="13">
        <f t="shared" si="73"/>
        <v>4119</v>
      </c>
      <c r="H147" s="13">
        <f t="shared" si="73"/>
        <v>4619</v>
      </c>
      <c r="I147" s="13" t="s">
        <v>1061</v>
      </c>
      <c r="J147" s="13" t="s">
        <v>364</v>
      </c>
      <c r="K147" s="13" t="s">
        <v>364</v>
      </c>
      <c r="L147" s="13" t="s">
        <v>196</v>
      </c>
      <c r="M147" s="243">
        <v>1</v>
      </c>
      <c r="N147" s="141"/>
    </row>
    <row r="148" spans="1:14">
      <c r="A148" s="13">
        <v>98</v>
      </c>
      <c r="B148" s="13">
        <v>12</v>
      </c>
      <c r="C148" s="13" t="s">
        <v>917</v>
      </c>
      <c r="D148" s="13" t="s">
        <v>1001</v>
      </c>
      <c r="E148" s="13">
        <v>3120</v>
      </c>
      <c r="F148" s="13">
        <f t="shared" si="73"/>
        <v>3620</v>
      </c>
      <c r="G148" s="13">
        <f t="shared" si="73"/>
        <v>4120</v>
      </c>
      <c r="H148" s="13">
        <f t="shared" si="73"/>
        <v>4620</v>
      </c>
      <c r="I148" s="13" t="s">
        <v>1067</v>
      </c>
      <c r="J148" s="13" t="s">
        <v>364</v>
      </c>
      <c r="K148" s="13" t="s">
        <v>364</v>
      </c>
      <c r="L148" s="13" t="s">
        <v>196</v>
      </c>
      <c r="M148" s="243">
        <v>1</v>
      </c>
      <c r="N148" s="141"/>
    </row>
    <row r="149" spans="1:14">
      <c r="A149" s="13">
        <v>99</v>
      </c>
      <c r="B149" s="13">
        <v>12</v>
      </c>
      <c r="C149" s="13" t="s">
        <v>917</v>
      </c>
      <c r="D149" s="13" t="s">
        <v>1016</v>
      </c>
      <c r="E149" s="13">
        <v>3121</v>
      </c>
      <c r="F149" s="13">
        <f t="shared" si="73"/>
        <v>3621</v>
      </c>
      <c r="G149" s="13">
        <f t="shared" si="73"/>
        <v>4121</v>
      </c>
      <c r="H149" s="13">
        <f t="shared" si="73"/>
        <v>4621</v>
      </c>
      <c r="I149" s="13" t="s">
        <v>1061</v>
      </c>
      <c r="J149" s="13" t="s">
        <v>364</v>
      </c>
      <c r="K149" s="13" t="s">
        <v>364</v>
      </c>
      <c r="L149" s="13" t="s">
        <v>196</v>
      </c>
      <c r="M149" s="243">
        <v>1</v>
      </c>
      <c r="N149" s="141"/>
    </row>
    <row r="150" spans="1:14">
      <c r="A150" s="13">
        <v>100</v>
      </c>
      <c r="B150" s="13">
        <v>12</v>
      </c>
      <c r="C150" s="13" t="s">
        <v>917</v>
      </c>
      <c r="D150" s="13" t="s">
        <v>1002</v>
      </c>
      <c r="E150" s="13">
        <v>3122</v>
      </c>
      <c r="F150" s="13">
        <f t="shared" si="73"/>
        <v>3622</v>
      </c>
      <c r="G150" s="13">
        <f t="shared" si="73"/>
        <v>4122</v>
      </c>
      <c r="H150" s="13">
        <f t="shared" si="73"/>
        <v>4622</v>
      </c>
      <c r="I150" s="13" t="s">
        <v>1068</v>
      </c>
      <c r="J150" s="13"/>
      <c r="K150" s="13" t="s">
        <v>365</v>
      </c>
      <c r="L150" s="13" t="s">
        <v>195</v>
      </c>
      <c r="M150" s="243">
        <v>2</v>
      </c>
      <c r="N150" s="8" t="s">
        <v>1003</v>
      </c>
    </row>
    <row r="151" spans="1:14">
      <c r="A151" s="13">
        <v>101</v>
      </c>
      <c r="B151" s="13">
        <v>12</v>
      </c>
      <c r="C151" s="13" t="s">
        <v>917</v>
      </c>
      <c r="D151" s="13" t="s">
        <v>1004</v>
      </c>
      <c r="E151" s="13">
        <v>3123</v>
      </c>
      <c r="F151" s="13">
        <f t="shared" si="73"/>
        <v>3623</v>
      </c>
      <c r="G151" s="13">
        <f t="shared" si="73"/>
        <v>4123</v>
      </c>
      <c r="H151" s="13">
        <f t="shared" si="73"/>
        <v>4623</v>
      </c>
      <c r="I151" s="13" t="s">
        <v>1068</v>
      </c>
      <c r="J151" s="13"/>
      <c r="K151" s="13" t="s">
        <v>365</v>
      </c>
      <c r="L151" s="13" t="s">
        <v>195</v>
      </c>
      <c r="M151" s="243">
        <v>2</v>
      </c>
      <c r="N151" s="8" t="s">
        <v>1005</v>
      </c>
    </row>
    <row r="152" spans="1:14">
      <c r="A152" s="13">
        <v>102</v>
      </c>
      <c r="B152" s="13">
        <v>12</v>
      </c>
      <c r="C152" s="13" t="s">
        <v>917</v>
      </c>
      <c r="D152" s="13" t="s">
        <v>1006</v>
      </c>
      <c r="E152" s="13">
        <v>3124</v>
      </c>
      <c r="F152" s="13">
        <f t="shared" si="73"/>
        <v>3624</v>
      </c>
      <c r="G152" s="13">
        <f t="shared" si="73"/>
        <v>4124</v>
      </c>
      <c r="H152" s="13">
        <f t="shared" si="73"/>
        <v>4624</v>
      </c>
      <c r="I152" s="13" t="s">
        <v>1068</v>
      </c>
      <c r="J152" s="13"/>
      <c r="K152" s="13" t="s">
        <v>365</v>
      </c>
      <c r="L152" s="13" t="s">
        <v>195</v>
      </c>
      <c r="M152" s="243">
        <v>2</v>
      </c>
      <c r="N152" s="8" t="s">
        <v>1007</v>
      </c>
    </row>
    <row r="153" spans="1:14">
      <c r="A153" s="13">
        <v>103</v>
      </c>
      <c r="B153" s="13">
        <v>12</v>
      </c>
      <c r="C153" s="13" t="s">
        <v>917</v>
      </c>
      <c r="D153" s="13" t="s">
        <v>1008</v>
      </c>
      <c r="E153" s="13">
        <v>3125</v>
      </c>
      <c r="F153" s="13">
        <f t="shared" si="73"/>
        <v>3625</v>
      </c>
      <c r="G153" s="13">
        <f t="shared" si="73"/>
        <v>4125</v>
      </c>
      <c r="H153" s="13">
        <f t="shared" si="73"/>
        <v>4625</v>
      </c>
      <c r="I153" s="13" t="s">
        <v>1068</v>
      </c>
      <c r="J153" s="13"/>
      <c r="K153" s="13" t="s">
        <v>365</v>
      </c>
      <c r="L153" s="13" t="s">
        <v>195</v>
      </c>
      <c r="M153" s="243">
        <v>2</v>
      </c>
      <c r="N153" s="8" t="s">
        <v>1009</v>
      </c>
    </row>
    <row r="154" spans="1:14">
      <c r="A154" s="13">
        <v>104</v>
      </c>
      <c r="B154" s="13">
        <v>12</v>
      </c>
      <c r="C154" s="13" t="s">
        <v>917</v>
      </c>
      <c r="D154" s="13" t="s">
        <v>1010</v>
      </c>
      <c r="E154" s="13">
        <v>3126</v>
      </c>
      <c r="F154" s="13">
        <f t="shared" ref="F154:H173" si="74">E154+500</f>
        <v>3626</v>
      </c>
      <c r="G154" s="13">
        <f t="shared" si="74"/>
        <v>4126</v>
      </c>
      <c r="H154" s="13">
        <f t="shared" si="74"/>
        <v>4626</v>
      </c>
      <c r="I154" s="13" t="s">
        <v>1068</v>
      </c>
      <c r="J154" s="13"/>
      <c r="K154" s="13" t="s">
        <v>365</v>
      </c>
      <c r="L154" s="13" t="s">
        <v>195</v>
      </c>
      <c r="M154" s="243">
        <v>2</v>
      </c>
      <c r="N154" s="8" t="s">
        <v>1011</v>
      </c>
    </row>
    <row r="155" spans="1:14">
      <c r="A155" s="13">
        <v>105</v>
      </c>
      <c r="B155" s="13">
        <v>12</v>
      </c>
      <c r="C155" s="13" t="s">
        <v>917</v>
      </c>
      <c r="D155" s="13" t="s">
        <v>979</v>
      </c>
      <c r="E155" s="13">
        <v>3129</v>
      </c>
      <c r="F155" s="13">
        <f t="shared" si="74"/>
        <v>3629</v>
      </c>
      <c r="G155" s="13">
        <f t="shared" si="74"/>
        <v>4129</v>
      </c>
      <c r="H155" s="13">
        <f t="shared" si="74"/>
        <v>4629</v>
      </c>
      <c r="I155" s="13">
        <v>12</v>
      </c>
      <c r="J155" s="13"/>
      <c r="K155" s="13" t="s">
        <v>365</v>
      </c>
      <c r="L155" s="13" t="s">
        <v>195</v>
      </c>
      <c r="M155" s="243">
        <v>2</v>
      </c>
      <c r="N155" s="141"/>
    </row>
    <row r="156" spans="1:14">
      <c r="A156" s="13">
        <v>106</v>
      </c>
      <c r="B156" s="13">
        <v>12</v>
      </c>
      <c r="C156" s="13" t="s">
        <v>917</v>
      </c>
      <c r="D156" s="13" t="s">
        <v>980</v>
      </c>
      <c r="E156" s="13">
        <v>3130</v>
      </c>
      <c r="F156" s="13">
        <f t="shared" si="74"/>
        <v>3630</v>
      </c>
      <c r="G156" s="13">
        <f t="shared" si="74"/>
        <v>4130</v>
      </c>
      <c r="H156" s="13">
        <f t="shared" si="74"/>
        <v>4630</v>
      </c>
      <c r="I156" s="13" t="s">
        <v>1068</v>
      </c>
      <c r="J156" s="13"/>
      <c r="K156" s="13" t="s">
        <v>365</v>
      </c>
      <c r="L156" s="13" t="s">
        <v>195</v>
      </c>
      <c r="M156" s="243">
        <v>2</v>
      </c>
      <c r="N156" s="141"/>
    </row>
    <row r="157" spans="1:14">
      <c r="A157" s="12">
        <v>107</v>
      </c>
      <c r="B157" s="12">
        <v>13</v>
      </c>
      <c r="C157" s="12" t="s">
        <v>918</v>
      </c>
      <c r="D157" s="12" t="s">
        <v>981</v>
      </c>
      <c r="E157" s="12">
        <v>3131</v>
      </c>
      <c r="F157" s="12">
        <f t="shared" si="74"/>
        <v>3631</v>
      </c>
      <c r="G157" s="12">
        <f t="shared" si="74"/>
        <v>4131</v>
      </c>
      <c r="H157" s="12">
        <f t="shared" si="74"/>
        <v>4631</v>
      </c>
      <c r="I157" s="12">
        <v>13</v>
      </c>
      <c r="J157" s="12" t="s">
        <v>364</v>
      </c>
      <c r="K157" s="12" t="s">
        <v>364</v>
      </c>
      <c r="L157" s="12" t="s">
        <v>196</v>
      </c>
      <c r="M157" s="242">
        <v>1</v>
      </c>
      <c r="N157" s="141"/>
    </row>
    <row r="158" spans="1:14">
      <c r="A158" s="12">
        <v>108</v>
      </c>
      <c r="B158" s="12">
        <v>13</v>
      </c>
      <c r="C158" s="12" t="s">
        <v>918</v>
      </c>
      <c r="D158" s="12" t="s">
        <v>1017</v>
      </c>
      <c r="E158" s="12">
        <v>3134</v>
      </c>
      <c r="F158" s="12">
        <f t="shared" si="74"/>
        <v>3634</v>
      </c>
      <c r="G158" s="12">
        <f t="shared" si="74"/>
        <v>4134</v>
      </c>
      <c r="H158" s="12">
        <f t="shared" si="74"/>
        <v>4634</v>
      </c>
      <c r="I158" s="12" t="s">
        <v>209</v>
      </c>
      <c r="J158" s="12" t="s">
        <v>364</v>
      </c>
      <c r="K158" s="12" t="s">
        <v>364</v>
      </c>
      <c r="L158" s="12" t="s">
        <v>196</v>
      </c>
      <c r="M158" s="242">
        <v>1</v>
      </c>
      <c r="N158" s="141"/>
    </row>
    <row r="159" spans="1:14">
      <c r="A159" s="12">
        <v>109</v>
      </c>
      <c r="B159" s="12">
        <v>13</v>
      </c>
      <c r="C159" s="12" t="s">
        <v>918</v>
      </c>
      <c r="D159" s="12" t="s">
        <v>982</v>
      </c>
      <c r="E159" s="12">
        <v>3135</v>
      </c>
      <c r="F159" s="12">
        <f t="shared" si="74"/>
        <v>3635</v>
      </c>
      <c r="G159" s="12">
        <f t="shared" si="74"/>
        <v>4135</v>
      </c>
      <c r="H159" s="12">
        <f t="shared" si="74"/>
        <v>4635</v>
      </c>
      <c r="I159" s="12">
        <v>13</v>
      </c>
      <c r="J159" s="12"/>
      <c r="K159" s="12" t="s">
        <v>365</v>
      </c>
      <c r="L159" s="12" t="s">
        <v>195</v>
      </c>
      <c r="M159" s="242">
        <v>2</v>
      </c>
      <c r="N159" s="141"/>
    </row>
    <row r="160" spans="1:14">
      <c r="A160" s="12">
        <v>110</v>
      </c>
      <c r="B160" s="12">
        <v>13</v>
      </c>
      <c r="C160" s="12" t="s">
        <v>918</v>
      </c>
      <c r="D160" s="12" t="s">
        <v>983</v>
      </c>
      <c r="E160" s="12">
        <v>3137</v>
      </c>
      <c r="F160" s="12">
        <f t="shared" si="74"/>
        <v>3637</v>
      </c>
      <c r="G160" s="12">
        <f t="shared" si="74"/>
        <v>4137</v>
      </c>
      <c r="H160" s="12">
        <f t="shared" si="74"/>
        <v>4637</v>
      </c>
      <c r="I160" s="12" t="s">
        <v>1058</v>
      </c>
      <c r="J160" s="12"/>
      <c r="K160" s="12" t="s">
        <v>365</v>
      </c>
      <c r="L160" s="12" t="s">
        <v>195</v>
      </c>
      <c r="M160" s="242">
        <v>2</v>
      </c>
      <c r="N160" s="141"/>
    </row>
    <row r="161" spans="1:14">
      <c r="A161" s="13">
        <v>111</v>
      </c>
      <c r="B161" s="13">
        <v>14</v>
      </c>
      <c r="C161" s="13" t="s">
        <v>919</v>
      </c>
      <c r="D161" s="13" t="s">
        <v>984</v>
      </c>
      <c r="E161" s="13">
        <v>3141</v>
      </c>
      <c r="F161" s="13">
        <f t="shared" si="74"/>
        <v>3641</v>
      </c>
      <c r="G161" s="13">
        <f t="shared" si="74"/>
        <v>4141</v>
      </c>
      <c r="H161" s="13">
        <f t="shared" si="74"/>
        <v>4641</v>
      </c>
      <c r="I161" s="13">
        <v>14</v>
      </c>
      <c r="J161" s="13" t="s">
        <v>364</v>
      </c>
      <c r="K161" s="13" t="s">
        <v>364</v>
      </c>
      <c r="L161" s="13" t="s">
        <v>196</v>
      </c>
      <c r="M161" s="243">
        <v>1</v>
      </c>
      <c r="N161" s="141"/>
    </row>
    <row r="162" spans="1:14">
      <c r="A162" s="13">
        <v>112</v>
      </c>
      <c r="B162" s="13">
        <v>14</v>
      </c>
      <c r="C162" s="13" t="s">
        <v>919</v>
      </c>
      <c r="D162" s="13" t="s">
        <v>1071</v>
      </c>
      <c r="E162" s="13">
        <v>3142</v>
      </c>
      <c r="F162" s="13">
        <f t="shared" si="74"/>
        <v>3642</v>
      </c>
      <c r="G162" s="13">
        <f t="shared" si="74"/>
        <v>4142</v>
      </c>
      <c r="H162" s="13">
        <f t="shared" si="74"/>
        <v>4642</v>
      </c>
      <c r="I162" s="13" t="s">
        <v>198</v>
      </c>
      <c r="J162" s="13" t="s">
        <v>364</v>
      </c>
      <c r="K162" s="13" t="s">
        <v>364</v>
      </c>
      <c r="L162" s="13" t="s">
        <v>196</v>
      </c>
      <c r="M162" s="243">
        <v>1</v>
      </c>
      <c r="N162" s="141"/>
    </row>
    <row r="163" spans="1:14">
      <c r="A163" s="13">
        <v>113</v>
      </c>
      <c r="B163" s="13">
        <v>14</v>
      </c>
      <c r="C163" s="13" t="s">
        <v>919</v>
      </c>
      <c r="D163" s="13" t="s">
        <v>1020</v>
      </c>
      <c r="E163" s="13">
        <v>3143</v>
      </c>
      <c r="F163" s="13">
        <f t="shared" si="74"/>
        <v>3643</v>
      </c>
      <c r="G163" s="13">
        <f t="shared" si="74"/>
        <v>4143</v>
      </c>
      <c r="H163" s="13">
        <f t="shared" si="74"/>
        <v>4643</v>
      </c>
      <c r="I163" s="13" t="s">
        <v>198</v>
      </c>
      <c r="J163" s="13" t="s">
        <v>364</v>
      </c>
      <c r="K163" s="13" t="s">
        <v>364</v>
      </c>
      <c r="L163" s="13" t="s">
        <v>196</v>
      </c>
      <c r="M163" s="243">
        <v>1</v>
      </c>
      <c r="N163" s="141"/>
    </row>
    <row r="164" spans="1:14">
      <c r="A164" s="13">
        <v>114</v>
      </c>
      <c r="B164" s="13">
        <v>14</v>
      </c>
      <c r="C164" s="13" t="s">
        <v>919</v>
      </c>
      <c r="D164" s="13" t="s">
        <v>1021</v>
      </c>
      <c r="E164" s="13">
        <v>3144</v>
      </c>
      <c r="F164" s="13">
        <f t="shared" si="74"/>
        <v>3644</v>
      </c>
      <c r="G164" s="13">
        <f t="shared" si="74"/>
        <v>4144</v>
      </c>
      <c r="H164" s="13">
        <f t="shared" si="74"/>
        <v>4644</v>
      </c>
      <c r="I164" s="13" t="s">
        <v>198</v>
      </c>
      <c r="J164" s="13" t="s">
        <v>364</v>
      </c>
      <c r="K164" s="13" t="s">
        <v>365</v>
      </c>
      <c r="L164" s="13" t="s">
        <v>195</v>
      </c>
      <c r="M164" s="243">
        <v>1</v>
      </c>
      <c r="N164" s="141"/>
    </row>
    <row r="165" spans="1:14">
      <c r="A165" s="13">
        <v>115</v>
      </c>
      <c r="B165" s="13">
        <v>14</v>
      </c>
      <c r="C165" s="13" t="s">
        <v>919</v>
      </c>
      <c r="D165" s="13" t="s">
        <v>985</v>
      </c>
      <c r="E165" s="13">
        <v>3145</v>
      </c>
      <c r="F165" s="13">
        <f t="shared" si="74"/>
        <v>3645</v>
      </c>
      <c r="G165" s="13">
        <f t="shared" si="74"/>
        <v>4145</v>
      </c>
      <c r="H165" s="13">
        <f t="shared" si="74"/>
        <v>4645</v>
      </c>
      <c r="I165" s="13">
        <v>14</v>
      </c>
      <c r="J165" s="13"/>
      <c r="K165" s="13" t="s">
        <v>365</v>
      </c>
      <c r="L165" s="13" t="s">
        <v>195</v>
      </c>
      <c r="M165" s="243">
        <v>2</v>
      </c>
      <c r="N165" s="141"/>
    </row>
    <row r="166" spans="1:14">
      <c r="A166" s="13">
        <v>116</v>
      </c>
      <c r="B166" s="13">
        <v>14</v>
      </c>
      <c r="C166" s="13" t="s">
        <v>919</v>
      </c>
      <c r="D166" s="13" t="s">
        <v>986</v>
      </c>
      <c r="E166" s="13">
        <v>3147</v>
      </c>
      <c r="F166" s="13">
        <f t="shared" si="74"/>
        <v>3647</v>
      </c>
      <c r="G166" s="13">
        <f t="shared" si="74"/>
        <v>4147</v>
      </c>
      <c r="H166" s="13">
        <f t="shared" si="74"/>
        <v>4647</v>
      </c>
      <c r="I166" s="13" t="s">
        <v>1058</v>
      </c>
      <c r="J166" s="13"/>
      <c r="K166" s="13" t="s">
        <v>365</v>
      </c>
      <c r="L166" s="13" t="s">
        <v>195</v>
      </c>
      <c r="M166" s="243">
        <v>2</v>
      </c>
      <c r="N166" s="141"/>
    </row>
    <row r="167" spans="1:14">
      <c r="A167" s="12">
        <v>117</v>
      </c>
      <c r="B167" s="12">
        <v>15</v>
      </c>
      <c r="C167" s="12" t="s">
        <v>920</v>
      </c>
      <c r="D167" s="12" t="s">
        <v>987</v>
      </c>
      <c r="E167" s="12">
        <v>3151</v>
      </c>
      <c r="F167" s="12">
        <f t="shared" si="74"/>
        <v>3651</v>
      </c>
      <c r="G167" s="12">
        <f t="shared" si="74"/>
        <v>4151</v>
      </c>
      <c r="H167" s="12">
        <f t="shared" si="74"/>
        <v>4651</v>
      </c>
      <c r="I167" s="12">
        <v>15</v>
      </c>
      <c r="J167" s="12" t="s">
        <v>364</v>
      </c>
      <c r="K167" s="12" t="s">
        <v>364</v>
      </c>
      <c r="L167" s="12" t="s">
        <v>196</v>
      </c>
      <c r="M167" s="242">
        <v>1</v>
      </c>
      <c r="N167" s="141"/>
    </row>
    <row r="168" spans="1:14">
      <c r="A168" s="12">
        <v>118</v>
      </c>
      <c r="B168" s="12">
        <v>15</v>
      </c>
      <c r="C168" s="12" t="s">
        <v>920</v>
      </c>
      <c r="D168" s="12" t="s">
        <v>1022</v>
      </c>
      <c r="E168" s="12">
        <v>3152</v>
      </c>
      <c r="F168" s="12">
        <f t="shared" si="74"/>
        <v>3652</v>
      </c>
      <c r="G168" s="12">
        <f t="shared" si="74"/>
        <v>4152</v>
      </c>
      <c r="H168" s="12">
        <f t="shared" si="74"/>
        <v>4652</v>
      </c>
      <c r="I168" s="12" t="s">
        <v>198</v>
      </c>
      <c r="J168" s="12" t="s">
        <v>364</v>
      </c>
      <c r="K168" s="12" t="s">
        <v>364</v>
      </c>
      <c r="L168" s="12" t="s">
        <v>196</v>
      </c>
      <c r="M168" s="242">
        <v>1</v>
      </c>
      <c r="N168" s="6" t="s">
        <v>1025</v>
      </c>
    </row>
    <row r="169" spans="1:14">
      <c r="A169" s="12">
        <v>119</v>
      </c>
      <c r="B169" s="12">
        <v>15</v>
      </c>
      <c r="C169" s="12" t="s">
        <v>920</v>
      </c>
      <c r="D169" s="12" t="s">
        <v>1018</v>
      </c>
      <c r="E169" s="12">
        <v>3153</v>
      </c>
      <c r="F169" s="12">
        <f t="shared" si="74"/>
        <v>3653</v>
      </c>
      <c r="G169" s="12">
        <f t="shared" si="74"/>
        <v>4153</v>
      </c>
      <c r="H169" s="12">
        <f t="shared" si="74"/>
        <v>4653</v>
      </c>
      <c r="I169" s="12" t="s">
        <v>243</v>
      </c>
      <c r="J169" s="12" t="s">
        <v>364</v>
      </c>
      <c r="K169" s="12" t="s">
        <v>364</v>
      </c>
      <c r="L169" s="12" t="s">
        <v>196</v>
      </c>
      <c r="M169" s="242">
        <v>1</v>
      </c>
      <c r="N169" s="6" t="s">
        <v>1019</v>
      </c>
    </row>
    <row r="170" spans="1:14">
      <c r="A170" s="12">
        <v>120</v>
      </c>
      <c r="B170" s="12">
        <v>15</v>
      </c>
      <c r="C170" s="12" t="s">
        <v>920</v>
      </c>
      <c r="D170" s="12" t="s">
        <v>1023</v>
      </c>
      <c r="E170" s="12">
        <v>3154</v>
      </c>
      <c r="F170" s="12">
        <f t="shared" si="74"/>
        <v>3654</v>
      </c>
      <c r="G170" s="12">
        <f t="shared" si="74"/>
        <v>4154</v>
      </c>
      <c r="H170" s="12">
        <f t="shared" si="74"/>
        <v>4654</v>
      </c>
      <c r="I170" s="12" t="s">
        <v>243</v>
      </c>
      <c r="J170" s="12" t="s">
        <v>364</v>
      </c>
      <c r="K170" s="12" t="s">
        <v>364</v>
      </c>
      <c r="L170" s="12" t="s">
        <v>196</v>
      </c>
      <c r="M170" s="242">
        <v>1</v>
      </c>
      <c r="N170" s="6" t="s">
        <v>1033</v>
      </c>
    </row>
    <row r="171" spans="1:14">
      <c r="A171" s="12">
        <v>121</v>
      </c>
      <c r="B171" s="12">
        <v>15</v>
      </c>
      <c r="C171" s="12" t="s">
        <v>920</v>
      </c>
      <c r="D171" s="12" t="s">
        <v>1024</v>
      </c>
      <c r="E171" s="12">
        <v>3155</v>
      </c>
      <c r="F171" s="12">
        <f t="shared" si="74"/>
        <v>3655</v>
      </c>
      <c r="G171" s="12">
        <f t="shared" si="74"/>
        <v>4155</v>
      </c>
      <c r="H171" s="12">
        <f t="shared" si="74"/>
        <v>4655</v>
      </c>
      <c r="I171" s="12" t="s">
        <v>198</v>
      </c>
      <c r="J171" s="12" t="s">
        <v>364</v>
      </c>
      <c r="K171" s="12" t="s">
        <v>364</v>
      </c>
      <c r="L171" s="12" t="s">
        <v>196</v>
      </c>
      <c r="M171" s="242">
        <v>1</v>
      </c>
      <c r="N171" s="6" t="s">
        <v>368</v>
      </c>
    </row>
    <row r="172" spans="1:14">
      <c r="A172" s="12">
        <v>122</v>
      </c>
      <c r="B172" s="12">
        <v>15</v>
      </c>
      <c r="C172" s="12" t="s">
        <v>920</v>
      </c>
      <c r="D172" s="12" t="s">
        <v>988</v>
      </c>
      <c r="E172" s="12">
        <v>3159</v>
      </c>
      <c r="F172" s="12">
        <f t="shared" si="74"/>
        <v>3659</v>
      </c>
      <c r="G172" s="12">
        <f t="shared" si="74"/>
        <v>4159</v>
      </c>
      <c r="H172" s="12">
        <f t="shared" si="74"/>
        <v>4659</v>
      </c>
      <c r="I172" s="12">
        <v>15</v>
      </c>
      <c r="J172" s="12"/>
      <c r="K172" s="12" t="s">
        <v>365</v>
      </c>
      <c r="L172" s="12" t="s">
        <v>195</v>
      </c>
      <c r="M172" s="242">
        <v>2</v>
      </c>
      <c r="N172" s="141"/>
    </row>
    <row r="173" spans="1:14">
      <c r="A173" s="12">
        <v>123</v>
      </c>
      <c r="B173" s="12">
        <v>15</v>
      </c>
      <c r="C173" s="12" t="s">
        <v>920</v>
      </c>
      <c r="D173" s="12" t="s">
        <v>989</v>
      </c>
      <c r="E173" s="12">
        <v>3160</v>
      </c>
      <c r="F173" s="12">
        <f t="shared" si="74"/>
        <v>3660</v>
      </c>
      <c r="G173" s="12">
        <f t="shared" si="74"/>
        <v>4160</v>
      </c>
      <c r="H173" s="12">
        <f t="shared" si="74"/>
        <v>4660</v>
      </c>
      <c r="I173" s="12" t="s">
        <v>1058</v>
      </c>
      <c r="J173" s="12"/>
      <c r="K173" s="12" t="s">
        <v>365</v>
      </c>
      <c r="L173" s="12" t="s">
        <v>195</v>
      </c>
      <c r="M173" s="242">
        <v>2</v>
      </c>
      <c r="N173" s="141"/>
    </row>
    <row r="174" spans="1:14">
      <c r="A174" s="13">
        <v>124</v>
      </c>
      <c r="B174" s="13">
        <v>16</v>
      </c>
      <c r="C174" s="13" t="s">
        <v>921</v>
      </c>
      <c r="D174" s="13" t="s">
        <v>990</v>
      </c>
      <c r="E174" s="13">
        <v>3161</v>
      </c>
      <c r="F174" s="13">
        <f t="shared" ref="F174:H181" si="75">E174+500</f>
        <v>3661</v>
      </c>
      <c r="G174" s="13">
        <f t="shared" si="75"/>
        <v>4161</v>
      </c>
      <c r="H174" s="13">
        <f t="shared" si="75"/>
        <v>4661</v>
      </c>
      <c r="I174" s="13">
        <v>16</v>
      </c>
      <c r="J174" s="13" t="s">
        <v>364</v>
      </c>
      <c r="K174" s="13" t="s">
        <v>364</v>
      </c>
      <c r="L174" s="13" t="s">
        <v>196</v>
      </c>
      <c r="M174" s="243">
        <v>1</v>
      </c>
      <c r="N174" s="141"/>
    </row>
    <row r="175" spans="1:14">
      <c r="A175" s="13">
        <v>125</v>
      </c>
      <c r="B175" s="13">
        <v>16</v>
      </c>
      <c r="C175" s="13" t="s">
        <v>921</v>
      </c>
      <c r="D175" s="13" t="s">
        <v>1190</v>
      </c>
      <c r="E175" s="13">
        <v>3162</v>
      </c>
      <c r="F175" s="13">
        <f t="shared" si="75"/>
        <v>3662</v>
      </c>
      <c r="G175" s="13">
        <f t="shared" si="75"/>
        <v>4162</v>
      </c>
      <c r="H175" s="13">
        <f t="shared" si="75"/>
        <v>4662</v>
      </c>
      <c r="I175" s="13" t="s">
        <v>198</v>
      </c>
      <c r="J175" s="13" t="s">
        <v>364</v>
      </c>
      <c r="K175" s="13" t="s">
        <v>364</v>
      </c>
      <c r="L175" s="13" t="s">
        <v>196</v>
      </c>
      <c r="M175" s="243">
        <v>1</v>
      </c>
      <c r="N175" s="8" t="s">
        <v>1026</v>
      </c>
    </row>
    <row r="176" spans="1:14">
      <c r="A176" s="13">
        <v>126</v>
      </c>
      <c r="B176" s="13">
        <v>16</v>
      </c>
      <c r="C176" s="13" t="s">
        <v>921</v>
      </c>
      <c r="D176" s="13" t="s">
        <v>1027</v>
      </c>
      <c r="E176" s="13">
        <v>3163</v>
      </c>
      <c r="F176" s="13">
        <f t="shared" si="75"/>
        <v>3663</v>
      </c>
      <c r="G176" s="13">
        <f t="shared" si="75"/>
        <v>4163</v>
      </c>
      <c r="H176" s="13">
        <f t="shared" si="75"/>
        <v>4663</v>
      </c>
      <c r="I176" s="13" t="s">
        <v>198</v>
      </c>
      <c r="J176" s="13" t="s">
        <v>364</v>
      </c>
      <c r="K176" s="13" t="s">
        <v>364</v>
      </c>
      <c r="L176" s="13" t="s">
        <v>196</v>
      </c>
      <c r="M176" s="243">
        <v>1</v>
      </c>
      <c r="N176" s="8" t="s">
        <v>367</v>
      </c>
    </row>
    <row r="177" spans="1:14">
      <c r="A177" s="13">
        <v>127</v>
      </c>
      <c r="B177" s="13">
        <v>16</v>
      </c>
      <c r="C177" s="13" t="s">
        <v>921</v>
      </c>
      <c r="D177" s="13" t="s">
        <v>991</v>
      </c>
      <c r="E177" s="13">
        <v>3165</v>
      </c>
      <c r="F177" s="13">
        <f t="shared" si="75"/>
        <v>3665</v>
      </c>
      <c r="G177" s="13">
        <f t="shared" si="75"/>
        <v>4165</v>
      </c>
      <c r="H177" s="13">
        <f t="shared" si="75"/>
        <v>4665</v>
      </c>
      <c r="I177" s="13">
        <v>16</v>
      </c>
      <c r="J177" s="13"/>
      <c r="K177" s="13" t="s">
        <v>365</v>
      </c>
      <c r="L177" s="13" t="s">
        <v>195</v>
      </c>
      <c r="M177" s="243">
        <v>2</v>
      </c>
      <c r="N177" s="141"/>
    </row>
    <row r="178" spans="1:14">
      <c r="A178" s="13">
        <v>128</v>
      </c>
      <c r="B178" s="13">
        <v>16</v>
      </c>
      <c r="C178" s="13" t="s">
        <v>921</v>
      </c>
      <c r="D178" s="13" t="s">
        <v>992</v>
      </c>
      <c r="E178" s="13">
        <v>3167</v>
      </c>
      <c r="F178" s="13">
        <f t="shared" si="75"/>
        <v>3667</v>
      </c>
      <c r="G178" s="13">
        <f t="shared" si="75"/>
        <v>4167</v>
      </c>
      <c r="H178" s="13">
        <f t="shared" si="75"/>
        <v>4667</v>
      </c>
      <c r="I178" s="13" t="s">
        <v>1058</v>
      </c>
      <c r="J178" s="13"/>
      <c r="K178" s="13" t="s">
        <v>365</v>
      </c>
      <c r="L178" s="13" t="s">
        <v>195</v>
      </c>
      <c r="M178" s="243">
        <v>2</v>
      </c>
      <c r="N178" s="141"/>
    </row>
    <row r="179" spans="1:14">
      <c r="A179" s="12">
        <v>129</v>
      </c>
      <c r="B179" s="12">
        <v>17</v>
      </c>
      <c r="C179" s="12" t="s">
        <v>922</v>
      </c>
      <c r="D179" s="12" t="s">
        <v>993</v>
      </c>
      <c r="E179" s="12">
        <v>3171</v>
      </c>
      <c r="F179" s="12">
        <f t="shared" si="75"/>
        <v>3671</v>
      </c>
      <c r="G179" s="12">
        <f t="shared" si="75"/>
        <v>4171</v>
      </c>
      <c r="H179" s="12">
        <f t="shared" si="75"/>
        <v>4671</v>
      </c>
      <c r="I179" s="12">
        <v>17</v>
      </c>
      <c r="J179" s="12" t="s">
        <v>364</v>
      </c>
      <c r="K179" s="12" t="s">
        <v>364</v>
      </c>
      <c r="L179" s="12" t="s">
        <v>196</v>
      </c>
      <c r="M179" s="242">
        <v>1</v>
      </c>
      <c r="N179" s="141"/>
    </row>
    <row r="180" spans="1:14">
      <c r="A180" s="12">
        <v>130</v>
      </c>
      <c r="B180" s="12">
        <v>17</v>
      </c>
      <c r="C180" s="12" t="s">
        <v>922</v>
      </c>
      <c r="D180" s="12" t="s">
        <v>994</v>
      </c>
      <c r="E180" s="12">
        <v>3175</v>
      </c>
      <c r="F180" s="12">
        <f t="shared" si="75"/>
        <v>3675</v>
      </c>
      <c r="G180" s="12">
        <f t="shared" si="75"/>
        <v>4175</v>
      </c>
      <c r="H180" s="12">
        <f t="shared" si="75"/>
        <v>4675</v>
      </c>
      <c r="I180" s="12">
        <v>17</v>
      </c>
      <c r="J180" s="12"/>
      <c r="K180" s="12" t="s">
        <v>365</v>
      </c>
      <c r="L180" s="12" t="s">
        <v>195</v>
      </c>
      <c r="M180" s="242">
        <v>2</v>
      </c>
      <c r="N180" s="141"/>
    </row>
    <row r="181" spans="1:14">
      <c r="A181" s="12">
        <v>131</v>
      </c>
      <c r="B181" s="12">
        <v>17</v>
      </c>
      <c r="C181" s="12" t="s">
        <v>922</v>
      </c>
      <c r="D181" s="12" t="s">
        <v>995</v>
      </c>
      <c r="E181" s="12">
        <v>3177</v>
      </c>
      <c r="F181" s="12">
        <f t="shared" si="75"/>
        <v>3677</v>
      </c>
      <c r="G181" s="12">
        <f t="shared" si="75"/>
        <v>4177</v>
      </c>
      <c r="H181" s="12">
        <f t="shared" si="75"/>
        <v>4677</v>
      </c>
      <c r="I181" s="12" t="s">
        <v>1058</v>
      </c>
      <c r="J181" s="12"/>
      <c r="K181" s="12" t="s">
        <v>365</v>
      </c>
      <c r="L181" s="12" t="s">
        <v>195</v>
      </c>
      <c r="M181" s="242">
        <v>2</v>
      </c>
      <c r="N181" s="141"/>
    </row>
    <row r="182" spans="1:14">
      <c r="A182" s="13">
        <v>75</v>
      </c>
      <c r="B182" s="13">
        <v>18</v>
      </c>
      <c r="C182" s="13" t="s">
        <v>264</v>
      </c>
      <c r="D182" s="13" t="s">
        <v>923</v>
      </c>
      <c r="E182" s="13">
        <v>3401</v>
      </c>
      <c r="F182" s="13">
        <f t="shared" ref="F182:H183" si="76">E182+500</f>
        <v>3901</v>
      </c>
      <c r="G182" s="13">
        <f t="shared" si="76"/>
        <v>4401</v>
      </c>
      <c r="H182" s="13">
        <f t="shared" si="76"/>
        <v>4901</v>
      </c>
      <c r="I182" s="13" t="s">
        <v>266</v>
      </c>
      <c r="J182" s="13" t="s">
        <v>364</v>
      </c>
      <c r="K182" s="13"/>
      <c r="L182" s="13" t="s">
        <v>196</v>
      </c>
      <c r="M182" s="13">
        <v>1</v>
      </c>
      <c r="N182" s="141"/>
    </row>
    <row r="183" spans="1:14">
      <c r="A183" s="13">
        <v>76</v>
      </c>
      <c r="B183" s="13">
        <v>18</v>
      </c>
      <c r="C183" s="13" t="s">
        <v>264</v>
      </c>
      <c r="D183" s="13" t="s">
        <v>924</v>
      </c>
      <c r="E183" s="13">
        <v>3402</v>
      </c>
      <c r="F183" s="13">
        <f t="shared" si="76"/>
        <v>3902</v>
      </c>
      <c r="G183" s="13">
        <f t="shared" si="76"/>
        <v>4402</v>
      </c>
      <c r="H183" s="13">
        <f t="shared" si="76"/>
        <v>4902</v>
      </c>
      <c r="I183" s="13" t="s">
        <v>267</v>
      </c>
      <c r="J183" s="13"/>
      <c r="K183" s="13" t="s">
        <v>196</v>
      </c>
      <c r="L183" s="13" t="s">
        <v>195</v>
      </c>
      <c r="M183" s="13">
        <v>2</v>
      </c>
      <c r="N183" s="1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N137"/>
  <sheetViews>
    <sheetView zoomScale="80" zoomScaleNormal="80" workbookViewId="0">
      <pane ySplit="1" topLeftCell="A6" activePane="bottomLeft" state="frozen"/>
      <selection pane="bottomLeft" activeCell="D36" sqref="D36"/>
    </sheetView>
  </sheetViews>
  <sheetFormatPr defaultRowHeight="14.5"/>
  <cols>
    <col min="2" max="2" width="12.453125" style="141" bestFit="1" customWidth="1"/>
    <col min="3" max="3" width="23.453125" bestFit="1" customWidth="1"/>
    <col min="4" max="4" width="69.26953125" bestFit="1" customWidth="1"/>
    <col min="5" max="5" width="17.1796875" customWidth="1"/>
    <col min="6" max="6" width="53.453125" bestFit="1" customWidth="1"/>
    <col min="7" max="7" width="7.81640625" style="141" bestFit="1" customWidth="1"/>
    <col min="8" max="8" width="20.1796875" bestFit="1" customWidth="1"/>
    <col min="9" max="9" width="21.1796875" bestFit="1" customWidth="1"/>
    <col min="10" max="10" width="15" bestFit="1" customWidth="1"/>
    <col min="11" max="11" width="25" bestFit="1" customWidth="1"/>
    <col min="12" max="12" width="9.7265625" bestFit="1" customWidth="1"/>
    <col min="13" max="13" width="9.7265625" style="141" customWidth="1"/>
    <col min="14" max="14" width="12.7265625" bestFit="1" customWidth="1"/>
    <col min="15" max="15" width="14.54296875" bestFit="1" customWidth="1"/>
    <col min="16" max="16" width="18.81640625" bestFit="1" customWidth="1"/>
    <col min="17" max="17" width="14.1796875" bestFit="1" customWidth="1"/>
    <col min="18" max="18" width="14.1796875" style="141" customWidth="1"/>
    <col min="19" max="19" width="22.54296875" bestFit="1" customWidth="1"/>
    <col min="20" max="20" width="23.453125" bestFit="1" customWidth="1"/>
    <col min="21" max="21" width="18.7265625" bestFit="1" customWidth="1"/>
    <col min="22" max="22" width="4.54296875" customWidth="1"/>
    <col min="23" max="23" width="220.26953125" customWidth="1"/>
    <col min="37" max="37" width="8.7265625" style="141"/>
  </cols>
  <sheetData>
    <row r="1" spans="1:40">
      <c r="A1" s="26" t="s">
        <v>445</v>
      </c>
      <c r="B1" s="27" t="s">
        <v>1189</v>
      </c>
      <c r="C1" s="27" t="s">
        <v>1185</v>
      </c>
      <c r="D1" s="27" t="s">
        <v>1084</v>
      </c>
      <c r="E1" s="27" t="s">
        <v>1233</v>
      </c>
      <c r="F1" s="27" t="s">
        <v>457</v>
      </c>
      <c r="G1" s="27" t="s">
        <v>1194</v>
      </c>
      <c r="H1" s="22" t="s">
        <v>374</v>
      </c>
      <c r="I1" s="22" t="s">
        <v>373</v>
      </c>
      <c r="J1" s="22" t="s">
        <v>372</v>
      </c>
      <c r="K1" s="22" t="s">
        <v>371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6"/>
    </row>
    <row r="2" spans="1:40">
      <c r="A2" s="11">
        <v>1</v>
      </c>
      <c r="B2" s="11">
        <v>1</v>
      </c>
      <c r="C2" s="11" t="s">
        <v>1186</v>
      </c>
      <c r="D2" s="11" t="s">
        <v>1088</v>
      </c>
      <c r="E2" s="11">
        <v>5000</v>
      </c>
      <c r="F2" s="11" t="s">
        <v>466</v>
      </c>
      <c r="G2" s="11" t="s">
        <v>1196</v>
      </c>
      <c r="H2" s="11" t="s">
        <v>364</v>
      </c>
      <c r="I2" s="11" t="s">
        <v>364</v>
      </c>
      <c r="J2" s="11" t="s">
        <v>196</v>
      </c>
      <c r="K2" s="9" t="s">
        <v>370</v>
      </c>
      <c r="L2" s="14" t="s">
        <v>454</v>
      </c>
      <c r="M2" s="14" t="s">
        <v>1195</v>
      </c>
      <c r="N2" s="14" t="s">
        <v>455</v>
      </c>
      <c r="O2" s="14" t="s">
        <v>456</v>
      </c>
      <c r="P2" s="14" t="s">
        <v>1201</v>
      </c>
      <c r="Q2" s="14" t="s">
        <v>479</v>
      </c>
      <c r="R2" s="14" t="s">
        <v>1200</v>
      </c>
      <c r="S2" s="14" t="s">
        <v>449</v>
      </c>
      <c r="T2" s="14" t="s">
        <v>450</v>
      </c>
      <c r="U2" s="14" t="s">
        <v>451</v>
      </c>
      <c r="V2" s="14" t="s">
        <v>453</v>
      </c>
      <c r="W2" t="str">
        <f>L2&amp;+A2&amp;+M2&amp;+B2&amp;+N2&amp;+C2&amp;+O2&amp;+D2&amp;+P2&amp;+E2&amp;+Q2&amp;+F2&amp;+R2&amp;+G2&amp;+S2&amp;+H2&amp;+T2&amp;+I2&amp;+U2&amp;+J2&amp;+V2</f>
        <v>{ "coilId" : 1, "coilTypeId" : 1, "coilType" : "RECIPE_START_OR_STOP", "coilName" : "BURNER_1_AUTO_OR_MANUAL", "coilAddress" : 5000, "description" : "BURNER-1 AUTO/MANUAL STATUS", "burner" :  "burner1", "javaPreOperations" :  "WRITE, READ", "javaPostOperations" :  "WRITE, READ", "plcOperations" :  "READ"}</v>
      </c>
      <c r="Z2" s="16"/>
      <c r="AI2" s="141" t="s">
        <v>1052</v>
      </c>
      <c r="AJ2" s="141" t="s">
        <v>1054</v>
      </c>
      <c r="AK2" s="141" t="s">
        <v>1055</v>
      </c>
      <c r="AL2" s="141" t="s">
        <v>1053</v>
      </c>
      <c r="AM2" t="str">
        <f>D2&amp;+AI2&amp;+D2&amp;+AJ2&amp;+B2&amp;+AK2&amp;+E2&amp;+AL2</f>
        <v>BURNER_1_AUTO_OR_MANUAL("BURNER_1_AUTO_OR_MANUAL", 1, 5000),</v>
      </c>
      <c r="AN2" s="141"/>
    </row>
    <row r="3" spans="1:40">
      <c r="A3" s="11">
        <v>2</v>
      </c>
      <c r="B3" s="11">
        <v>1</v>
      </c>
      <c r="C3" s="11" t="s">
        <v>1186</v>
      </c>
      <c r="D3" s="11" t="s">
        <v>1089</v>
      </c>
      <c r="E3" s="11">
        <v>5001</v>
      </c>
      <c r="F3" s="11" t="s">
        <v>471</v>
      </c>
      <c r="G3" s="11" t="s">
        <v>1196</v>
      </c>
      <c r="H3" s="11" t="s">
        <v>364</v>
      </c>
      <c r="I3" s="11" t="s">
        <v>364</v>
      </c>
      <c r="J3" s="11" t="s">
        <v>196</v>
      </c>
      <c r="K3" s="9" t="s">
        <v>370</v>
      </c>
      <c r="L3" s="14" t="s">
        <v>454</v>
      </c>
      <c r="M3" s="14" t="s">
        <v>1195</v>
      </c>
      <c r="N3" s="14" t="s">
        <v>455</v>
      </c>
      <c r="O3" s="14" t="s">
        <v>456</v>
      </c>
      <c r="P3" s="14" t="s">
        <v>1201</v>
      </c>
      <c r="Q3" s="14" t="s">
        <v>479</v>
      </c>
      <c r="R3" s="14" t="s">
        <v>1200</v>
      </c>
      <c r="S3" s="14" t="s">
        <v>449</v>
      </c>
      <c r="T3" s="14" t="s">
        <v>450</v>
      </c>
      <c r="U3" s="14" t="s">
        <v>451</v>
      </c>
      <c r="V3" s="14" t="s">
        <v>453</v>
      </c>
      <c r="W3" s="141" t="str">
        <f t="shared" ref="W3:W66" si="0">L3&amp;+A3&amp;+M3&amp;+B3&amp;+N3&amp;+C3&amp;+O3&amp;+D3&amp;+P3&amp;+E3&amp;+Q3&amp;+F3&amp;+R3&amp;+G3&amp;+S3&amp;+H3&amp;+T3&amp;+I3&amp;+U3&amp;+J3&amp;+V3</f>
        <v>{ "coilId" : 2, "coilTypeId" : 1, "coilType" : "RECIPE_START_OR_STOP", "coilName" : "BURNER_1_RECIPE_START", "coilAddress" : 5001, "description" : "BURNER-1RECIPE START CMD", "burner" :  "burner1", "javaPreOperations" :  "WRITE, READ", "javaPostOperations" :  "WRITE, READ", "plcOperations" :  "READ"}</v>
      </c>
      <c r="X3" s="14"/>
      <c r="Y3" s="14"/>
      <c r="Z3" s="16"/>
      <c r="AI3" s="141" t="s">
        <v>1052</v>
      </c>
      <c r="AJ3" s="141" t="s">
        <v>1054</v>
      </c>
      <c r="AK3" s="141" t="s">
        <v>1055</v>
      </c>
      <c r="AL3" s="141" t="s">
        <v>1053</v>
      </c>
      <c r="AM3" s="141" t="str">
        <f t="shared" ref="AM3:AM66" si="1">D3&amp;+AI3&amp;+D3&amp;+AJ3&amp;+B3&amp;+AK3&amp;+E3&amp;+AL3</f>
        <v>BURNER_1_RECIPE_START("BURNER_1_RECIPE_START", 1, 5001),</v>
      </c>
    </row>
    <row r="4" spans="1:40">
      <c r="A4" s="11">
        <v>3</v>
      </c>
      <c r="B4" s="11">
        <v>1</v>
      </c>
      <c r="C4" s="11" t="s">
        <v>1186</v>
      </c>
      <c r="D4" s="11" t="s">
        <v>1090</v>
      </c>
      <c r="E4" s="11">
        <v>5002</v>
      </c>
      <c r="F4" s="11" t="s">
        <v>472</v>
      </c>
      <c r="G4" s="11" t="s">
        <v>1196</v>
      </c>
      <c r="H4" s="11" t="s">
        <v>364</v>
      </c>
      <c r="I4" s="11" t="s">
        <v>364</v>
      </c>
      <c r="J4" s="11" t="s">
        <v>196</v>
      </c>
      <c r="K4" s="9" t="s">
        <v>370</v>
      </c>
      <c r="L4" s="14" t="s">
        <v>454</v>
      </c>
      <c r="M4" s="14" t="s">
        <v>1195</v>
      </c>
      <c r="N4" s="14" t="s">
        <v>455</v>
      </c>
      <c r="O4" s="14" t="s">
        <v>456</v>
      </c>
      <c r="P4" s="14" t="s">
        <v>1201</v>
      </c>
      <c r="Q4" s="14" t="s">
        <v>479</v>
      </c>
      <c r="R4" s="14" t="s">
        <v>1200</v>
      </c>
      <c r="S4" s="14" t="s">
        <v>449</v>
      </c>
      <c r="T4" s="14" t="s">
        <v>450</v>
      </c>
      <c r="U4" s="14" t="s">
        <v>451</v>
      </c>
      <c r="V4" s="14" t="s">
        <v>453</v>
      </c>
      <c r="W4" s="141" t="str">
        <f t="shared" si="0"/>
        <v>{ "coilId" : 3, "coilTypeId" : 1, "coilType" : "RECIPE_START_OR_STOP", "coilName" : "BURNER_1_RECIPE_STOP", "coilAddress" : 5002, "description" : "BURNER-1 RECIPE STOP CMD", "burner" :  "burner1", "javaPreOperations" :  "WRITE, READ", "javaPostOperations" :  "WRITE, READ", "plcOperations" :  "READ"}</v>
      </c>
      <c r="X4" s="14"/>
      <c r="Y4" s="14"/>
      <c r="Z4" s="16"/>
      <c r="AI4" s="141" t="s">
        <v>1052</v>
      </c>
      <c r="AJ4" s="141" t="s">
        <v>1054</v>
      </c>
      <c r="AK4" s="141" t="s">
        <v>1055</v>
      </c>
      <c r="AL4" s="141" t="s">
        <v>1053</v>
      </c>
      <c r="AM4" s="141" t="str">
        <f t="shared" si="1"/>
        <v>BURNER_1_RECIPE_STOP("BURNER_1_RECIPE_STOP", 1, 5002),</v>
      </c>
    </row>
    <row r="5" spans="1:40">
      <c r="A5" s="11">
        <v>4</v>
      </c>
      <c r="B5" s="11">
        <v>1</v>
      </c>
      <c r="C5" s="11" t="s">
        <v>1186</v>
      </c>
      <c r="D5" s="11" t="s">
        <v>1191</v>
      </c>
      <c r="E5" s="11">
        <v>5100</v>
      </c>
      <c r="F5" s="11" t="s">
        <v>468</v>
      </c>
      <c r="G5" s="11" t="s">
        <v>1197</v>
      </c>
      <c r="H5" s="11" t="s">
        <v>364</v>
      </c>
      <c r="I5" s="11" t="s">
        <v>364</v>
      </c>
      <c r="J5" s="11" t="s">
        <v>196</v>
      </c>
      <c r="K5" s="9" t="s">
        <v>370</v>
      </c>
      <c r="L5" s="14" t="s">
        <v>454</v>
      </c>
      <c r="M5" s="14" t="s">
        <v>1195</v>
      </c>
      <c r="N5" s="14" t="s">
        <v>455</v>
      </c>
      <c r="O5" s="14" t="s">
        <v>456</v>
      </c>
      <c r="P5" s="14" t="s">
        <v>1201</v>
      </c>
      <c r="Q5" s="14" t="s">
        <v>479</v>
      </c>
      <c r="R5" s="14" t="s">
        <v>1200</v>
      </c>
      <c r="S5" s="14" t="s">
        <v>449</v>
      </c>
      <c r="T5" s="14" t="s">
        <v>450</v>
      </c>
      <c r="U5" s="14" t="s">
        <v>451</v>
      </c>
      <c r="V5" s="14" t="s">
        <v>453</v>
      </c>
      <c r="W5" s="141" t="str">
        <f t="shared" si="0"/>
        <v>{ "coilId" : 4, "coilTypeId" : 1, "coilType" : "RECIPE_START_OR_STOP", "coilName" : "BURNER_2_AUTO_MANUAL", "coilAddress" : 5100, "description" : "BURNER-2 AUTO/MANUAL STATUS", "burner" :  "burner2", "javaPreOperations" :  "WRITE, READ", "javaPostOperations" :  "WRITE, READ", "plcOperations" :  "READ"}</v>
      </c>
      <c r="X5" s="14"/>
      <c r="Y5" s="14"/>
      <c r="Z5" s="16"/>
      <c r="AI5" s="141" t="s">
        <v>1052</v>
      </c>
      <c r="AJ5" s="141" t="s">
        <v>1054</v>
      </c>
      <c r="AK5" s="141" t="s">
        <v>1055</v>
      </c>
      <c r="AL5" s="141" t="s">
        <v>1053</v>
      </c>
      <c r="AM5" s="141" t="str">
        <f t="shared" si="1"/>
        <v>BURNER_2_AUTO_MANUAL("BURNER_2_AUTO_MANUAL", 1, 5100),</v>
      </c>
    </row>
    <row r="6" spans="1:40">
      <c r="A6" s="11">
        <v>5</v>
      </c>
      <c r="B6" s="11">
        <v>1</v>
      </c>
      <c r="C6" s="11" t="s">
        <v>1186</v>
      </c>
      <c r="D6" s="11" t="s">
        <v>1091</v>
      </c>
      <c r="E6" s="11">
        <v>5101</v>
      </c>
      <c r="F6" s="11" t="s">
        <v>469</v>
      </c>
      <c r="G6" s="11" t="s">
        <v>1197</v>
      </c>
      <c r="H6" s="11" t="s">
        <v>364</v>
      </c>
      <c r="I6" s="11" t="s">
        <v>364</v>
      </c>
      <c r="J6" s="11" t="s">
        <v>196</v>
      </c>
      <c r="K6" s="9" t="s">
        <v>370</v>
      </c>
      <c r="L6" s="14" t="s">
        <v>454</v>
      </c>
      <c r="M6" s="14" t="s">
        <v>1195</v>
      </c>
      <c r="N6" s="14" t="s">
        <v>455</v>
      </c>
      <c r="O6" s="14" t="s">
        <v>456</v>
      </c>
      <c r="P6" s="14" t="s">
        <v>1201</v>
      </c>
      <c r="Q6" s="14" t="s">
        <v>479</v>
      </c>
      <c r="R6" s="14" t="s">
        <v>1200</v>
      </c>
      <c r="S6" s="14" t="s">
        <v>449</v>
      </c>
      <c r="T6" s="14" t="s">
        <v>450</v>
      </c>
      <c r="U6" s="14" t="s">
        <v>451</v>
      </c>
      <c r="V6" s="14" t="s">
        <v>453</v>
      </c>
      <c r="W6" s="141" t="str">
        <f t="shared" si="0"/>
        <v>{ "coilId" : 5, "coilTypeId" : 1, "coilType" : "RECIPE_START_OR_STOP", "coilName" : "BURNER_2_RECIPE_START", "coilAddress" : 5101, "description" : "BURNER-2 RECIPE START CMD", "burner" :  "burner2", "javaPreOperations" :  "WRITE, READ", "javaPostOperations" :  "WRITE, READ", "plcOperations" :  "READ"}</v>
      </c>
      <c r="X6" s="14"/>
      <c r="Y6" s="14"/>
      <c r="Z6" s="16"/>
      <c r="AI6" s="141" t="s">
        <v>1052</v>
      </c>
      <c r="AJ6" s="141" t="s">
        <v>1054</v>
      </c>
      <c r="AK6" s="141" t="s">
        <v>1055</v>
      </c>
      <c r="AL6" s="141" t="s">
        <v>1053</v>
      </c>
      <c r="AM6" s="141" t="str">
        <f t="shared" si="1"/>
        <v>BURNER_2_RECIPE_START("BURNER_2_RECIPE_START", 1, 5101),</v>
      </c>
    </row>
    <row r="7" spans="1:40">
      <c r="A7" s="11">
        <v>6</v>
      </c>
      <c r="B7" s="11">
        <v>1</v>
      </c>
      <c r="C7" s="11" t="s">
        <v>1186</v>
      </c>
      <c r="D7" s="11" t="s">
        <v>1092</v>
      </c>
      <c r="E7" s="11">
        <v>5102</v>
      </c>
      <c r="F7" s="11" t="s">
        <v>470</v>
      </c>
      <c r="G7" s="11" t="s">
        <v>1197</v>
      </c>
      <c r="H7" s="11" t="s">
        <v>364</v>
      </c>
      <c r="I7" s="11" t="s">
        <v>364</v>
      </c>
      <c r="J7" s="11" t="s">
        <v>196</v>
      </c>
      <c r="K7" s="9" t="s">
        <v>370</v>
      </c>
      <c r="L7" s="14" t="s">
        <v>454</v>
      </c>
      <c r="M7" s="14" t="s">
        <v>1195</v>
      </c>
      <c r="N7" s="14" t="s">
        <v>455</v>
      </c>
      <c r="O7" s="14" t="s">
        <v>456</v>
      </c>
      <c r="P7" s="14" t="s">
        <v>1201</v>
      </c>
      <c r="Q7" s="14" t="s">
        <v>479</v>
      </c>
      <c r="R7" s="14" t="s">
        <v>1200</v>
      </c>
      <c r="S7" s="14" t="s">
        <v>449</v>
      </c>
      <c r="T7" s="14" t="s">
        <v>450</v>
      </c>
      <c r="U7" s="14" t="s">
        <v>451</v>
      </c>
      <c r="V7" s="14" t="s">
        <v>453</v>
      </c>
      <c r="W7" s="141" t="str">
        <f t="shared" si="0"/>
        <v>{ "coilId" : 6, "coilTypeId" : 1, "coilType" : "RECIPE_START_OR_STOP", "coilName" : "BURNER_2_RECIPE_STOP", "coilAddress" : 5102, "description" : "BURNER-2 RECIPE STOP CMD", "burner" :  "burner2", "javaPreOperations" :  "WRITE, READ", "javaPostOperations" :  "WRITE, READ", "plcOperations" :  "READ"}</v>
      </c>
      <c r="X7" s="14"/>
      <c r="Y7" s="14"/>
      <c r="Z7" s="16"/>
      <c r="AI7" s="141" t="s">
        <v>1052</v>
      </c>
      <c r="AJ7" s="141" t="s">
        <v>1054</v>
      </c>
      <c r="AK7" s="141" t="s">
        <v>1055</v>
      </c>
      <c r="AL7" s="141" t="s">
        <v>1053</v>
      </c>
      <c r="AM7" s="141" t="str">
        <f t="shared" si="1"/>
        <v>BURNER_2_RECIPE_STOP("BURNER_2_RECIPE_STOP", 1, 5102),</v>
      </c>
    </row>
    <row r="8" spans="1:40">
      <c r="A8" s="11">
        <v>7</v>
      </c>
      <c r="B8" s="11">
        <v>1</v>
      </c>
      <c r="C8" s="11" t="s">
        <v>1186</v>
      </c>
      <c r="D8" s="11" t="s">
        <v>1192</v>
      </c>
      <c r="E8" s="11">
        <v>5200</v>
      </c>
      <c r="F8" s="11" t="s">
        <v>473</v>
      </c>
      <c r="G8" s="11" t="s">
        <v>1198</v>
      </c>
      <c r="H8" s="11" t="s">
        <v>364</v>
      </c>
      <c r="I8" s="11" t="s">
        <v>364</v>
      </c>
      <c r="J8" s="11" t="s">
        <v>196</v>
      </c>
      <c r="K8" s="9" t="s">
        <v>370</v>
      </c>
      <c r="L8" s="14" t="s">
        <v>454</v>
      </c>
      <c r="M8" s="14" t="s">
        <v>1195</v>
      </c>
      <c r="N8" s="14" t="s">
        <v>455</v>
      </c>
      <c r="O8" s="14" t="s">
        <v>456</v>
      </c>
      <c r="P8" s="14" t="s">
        <v>1201</v>
      </c>
      <c r="Q8" s="14" t="s">
        <v>479</v>
      </c>
      <c r="R8" s="14" t="s">
        <v>1200</v>
      </c>
      <c r="S8" s="14" t="s">
        <v>449</v>
      </c>
      <c r="T8" s="14" t="s">
        <v>450</v>
      </c>
      <c r="U8" s="14" t="s">
        <v>451</v>
      </c>
      <c r="V8" s="14" t="s">
        <v>453</v>
      </c>
      <c r="W8" s="141" t="str">
        <f t="shared" si="0"/>
        <v>{ "coilId" : 7, "coilTypeId" : 1, "coilType" : "RECIPE_START_OR_STOP", "coilName" : "BURNER_3_AUTO_MANUAL", "coilAddress" : 5200, "description" : "BURNER-3 AUTO/MANUAL STATUS", "burner" :  "burner3", "javaPreOperations" :  "WRITE, READ", "javaPostOperations" :  "WRITE, READ", "plcOperations" :  "READ"}</v>
      </c>
      <c r="X8" s="14"/>
      <c r="Y8" s="14"/>
      <c r="Z8" s="16"/>
      <c r="AI8" s="141" t="s">
        <v>1052</v>
      </c>
      <c r="AJ8" s="141" t="s">
        <v>1054</v>
      </c>
      <c r="AK8" s="141" t="s">
        <v>1055</v>
      </c>
      <c r="AL8" s="141" t="s">
        <v>1053</v>
      </c>
      <c r="AM8" s="141" t="str">
        <f t="shared" si="1"/>
        <v>BURNER_3_AUTO_MANUAL("BURNER_3_AUTO_MANUAL", 1, 5200),</v>
      </c>
    </row>
    <row r="9" spans="1:40">
      <c r="A9" s="11">
        <v>8</v>
      </c>
      <c r="B9" s="11">
        <v>1</v>
      </c>
      <c r="C9" s="11" t="s">
        <v>1186</v>
      </c>
      <c r="D9" s="11" t="s">
        <v>1093</v>
      </c>
      <c r="E9" s="11">
        <v>5201</v>
      </c>
      <c r="F9" s="11" t="s">
        <v>474</v>
      </c>
      <c r="G9" s="11" t="s">
        <v>1198</v>
      </c>
      <c r="H9" s="11" t="s">
        <v>364</v>
      </c>
      <c r="I9" s="11" t="s">
        <v>364</v>
      </c>
      <c r="J9" s="11" t="s">
        <v>196</v>
      </c>
      <c r="K9" s="9" t="s">
        <v>370</v>
      </c>
      <c r="L9" s="14" t="s">
        <v>454</v>
      </c>
      <c r="M9" s="14" t="s">
        <v>1195</v>
      </c>
      <c r="N9" s="14" t="s">
        <v>455</v>
      </c>
      <c r="O9" s="14" t="s">
        <v>456</v>
      </c>
      <c r="P9" s="14" t="s">
        <v>1201</v>
      </c>
      <c r="Q9" s="14" t="s">
        <v>479</v>
      </c>
      <c r="R9" s="14" t="s">
        <v>1200</v>
      </c>
      <c r="S9" s="14" t="s">
        <v>449</v>
      </c>
      <c r="T9" s="14" t="s">
        <v>450</v>
      </c>
      <c r="U9" s="14" t="s">
        <v>451</v>
      </c>
      <c r="V9" s="14" t="s">
        <v>453</v>
      </c>
      <c r="W9" s="141" t="str">
        <f t="shared" si="0"/>
        <v>{ "coilId" : 8, "coilTypeId" : 1, "coilType" : "RECIPE_START_OR_STOP", "coilName" : "BURNER_3_RECIPE_START", "coilAddress" : 5201, "description" : "BURNER-3 RECIPE START CMD", "burner" :  "burner3", "javaPreOperations" :  "WRITE, READ", "javaPostOperations" :  "WRITE, READ", "plcOperations" :  "READ"}</v>
      </c>
      <c r="X9" s="14"/>
      <c r="Y9" s="14"/>
      <c r="Z9" s="16"/>
      <c r="AI9" s="141" t="s">
        <v>1052</v>
      </c>
      <c r="AJ9" s="141" t="s">
        <v>1054</v>
      </c>
      <c r="AK9" s="141" t="s">
        <v>1055</v>
      </c>
      <c r="AL9" s="141" t="s">
        <v>1053</v>
      </c>
      <c r="AM9" s="141" t="str">
        <f t="shared" si="1"/>
        <v>BURNER_3_RECIPE_START("BURNER_3_RECIPE_START", 1, 5201),</v>
      </c>
    </row>
    <row r="10" spans="1:40">
      <c r="A10" s="11">
        <v>9</v>
      </c>
      <c r="B10" s="11">
        <v>1</v>
      </c>
      <c r="C10" s="11" t="s">
        <v>1186</v>
      </c>
      <c r="D10" s="11" t="s">
        <v>1094</v>
      </c>
      <c r="E10" s="11">
        <v>5202</v>
      </c>
      <c r="F10" s="11" t="s">
        <v>475</v>
      </c>
      <c r="G10" s="11" t="s">
        <v>1198</v>
      </c>
      <c r="H10" s="11" t="s">
        <v>364</v>
      </c>
      <c r="I10" s="11" t="s">
        <v>364</v>
      </c>
      <c r="J10" s="11" t="s">
        <v>196</v>
      </c>
      <c r="K10" s="9" t="s">
        <v>370</v>
      </c>
      <c r="L10" s="14" t="s">
        <v>454</v>
      </c>
      <c r="M10" s="14" t="s">
        <v>1195</v>
      </c>
      <c r="N10" s="14" t="s">
        <v>455</v>
      </c>
      <c r="O10" s="14" t="s">
        <v>456</v>
      </c>
      <c r="P10" s="14" t="s">
        <v>1201</v>
      </c>
      <c r="Q10" s="14" t="s">
        <v>479</v>
      </c>
      <c r="R10" s="14" t="s">
        <v>1200</v>
      </c>
      <c r="S10" s="14" t="s">
        <v>449</v>
      </c>
      <c r="T10" s="14" t="s">
        <v>450</v>
      </c>
      <c r="U10" s="14" t="s">
        <v>451</v>
      </c>
      <c r="V10" s="14" t="s">
        <v>453</v>
      </c>
      <c r="W10" s="141" t="str">
        <f t="shared" si="0"/>
        <v>{ "coilId" : 9, "coilTypeId" : 1, "coilType" : "RECIPE_START_OR_STOP", "coilName" : "BURNER_3_RECIPE_STOP", "coilAddress" : 5202, "description" : "BURNER-3 RECIPE STOP CMD", "burner" :  "burner3", "javaPreOperations" :  "WRITE, READ", "javaPostOperations" :  "WRITE, READ", "plcOperations" :  "READ"}</v>
      </c>
      <c r="X10" s="14"/>
      <c r="Y10" s="14"/>
      <c r="Z10" s="16"/>
      <c r="AI10" s="141" t="s">
        <v>1052</v>
      </c>
      <c r="AJ10" s="141" t="s">
        <v>1054</v>
      </c>
      <c r="AK10" s="141" t="s">
        <v>1055</v>
      </c>
      <c r="AL10" s="141" t="s">
        <v>1053</v>
      </c>
      <c r="AM10" s="141" t="str">
        <f t="shared" si="1"/>
        <v>BURNER_3_RECIPE_STOP("BURNER_3_RECIPE_STOP", 1, 5202),</v>
      </c>
    </row>
    <row r="11" spans="1:40">
      <c r="A11" s="11">
        <v>10</v>
      </c>
      <c r="B11" s="11">
        <v>1</v>
      </c>
      <c r="C11" s="11" t="s">
        <v>1186</v>
      </c>
      <c r="D11" s="11" t="s">
        <v>1193</v>
      </c>
      <c r="E11" s="11">
        <v>5300</v>
      </c>
      <c r="F11" s="11" t="s">
        <v>467</v>
      </c>
      <c r="G11" s="11" t="s">
        <v>1199</v>
      </c>
      <c r="H11" s="11" t="s">
        <v>364</v>
      </c>
      <c r="I11" s="11" t="s">
        <v>364</v>
      </c>
      <c r="J11" s="11" t="s">
        <v>196</v>
      </c>
      <c r="K11" s="9" t="s">
        <v>370</v>
      </c>
      <c r="L11" s="14" t="s">
        <v>454</v>
      </c>
      <c r="M11" s="14" t="s">
        <v>1195</v>
      </c>
      <c r="N11" s="14" t="s">
        <v>455</v>
      </c>
      <c r="O11" s="14" t="s">
        <v>456</v>
      </c>
      <c r="P11" s="14" t="s">
        <v>1201</v>
      </c>
      <c r="Q11" s="14" t="s">
        <v>479</v>
      </c>
      <c r="R11" s="14" t="s">
        <v>1200</v>
      </c>
      <c r="S11" s="14" t="s">
        <v>449</v>
      </c>
      <c r="T11" s="14" t="s">
        <v>450</v>
      </c>
      <c r="U11" s="14" t="s">
        <v>451</v>
      </c>
      <c r="V11" s="14" t="s">
        <v>453</v>
      </c>
      <c r="W11" s="141" t="str">
        <f t="shared" si="0"/>
        <v>{ "coilId" : 10, "coilTypeId" : 1, "coilType" : "RECIPE_START_OR_STOP", "coilName" : "BURNER_4_AUTO_MANUAL", "coilAddress" : 5300, "description" : "BURNER-4 AUTO/MANUAL STATUS", "burner" :  "burner4", "javaPreOperations" :  "WRITE, READ", "javaPostOperations" :  "WRITE, READ", "plcOperations" :  "READ"}</v>
      </c>
      <c r="X11" s="14"/>
      <c r="Y11" s="14"/>
      <c r="Z11" s="16"/>
      <c r="AI11" s="141" t="s">
        <v>1052</v>
      </c>
      <c r="AJ11" s="141" t="s">
        <v>1054</v>
      </c>
      <c r="AK11" s="141" t="s">
        <v>1055</v>
      </c>
      <c r="AL11" s="141" t="s">
        <v>1053</v>
      </c>
      <c r="AM11" s="141" t="str">
        <f t="shared" si="1"/>
        <v>BURNER_4_AUTO_MANUAL("BURNER_4_AUTO_MANUAL", 1, 5300),</v>
      </c>
    </row>
    <row r="12" spans="1:40">
      <c r="A12" s="11">
        <v>11</v>
      </c>
      <c r="B12" s="11">
        <v>1</v>
      </c>
      <c r="C12" s="11" t="s">
        <v>1186</v>
      </c>
      <c r="D12" s="11" t="s">
        <v>1095</v>
      </c>
      <c r="E12" s="11">
        <v>5301</v>
      </c>
      <c r="F12" s="11" t="s">
        <v>476</v>
      </c>
      <c r="G12" s="11" t="s">
        <v>1199</v>
      </c>
      <c r="H12" s="11" t="s">
        <v>364</v>
      </c>
      <c r="I12" s="11" t="s">
        <v>364</v>
      </c>
      <c r="J12" s="11" t="s">
        <v>196</v>
      </c>
      <c r="K12" s="9" t="s">
        <v>370</v>
      </c>
      <c r="L12" s="14" t="s">
        <v>454</v>
      </c>
      <c r="M12" s="14" t="s">
        <v>1195</v>
      </c>
      <c r="N12" s="14" t="s">
        <v>455</v>
      </c>
      <c r="O12" s="14" t="s">
        <v>456</v>
      </c>
      <c r="P12" s="14" t="s">
        <v>1201</v>
      </c>
      <c r="Q12" s="14" t="s">
        <v>479</v>
      </c>
      <c r="R12" s="14" t="s">
        <v>1200</v>
      </c>
      <c r="S12" s="14" t="s">
        <v>449</v>
      </c>
      <c r="T12" s="14" t="s">
        <v>450</v>
      </c>
      <c r="U12" s="14" t="s">
        <v>451</v>
      </c>
      <c r="V12" s="14" t="s">
        <v>453</v>
      </c>
      <c r="W12" s="141" t="str">
        <f t="shared" si="0"/>
        <v>{ "coilId" : 11, "coilTypeId" : 1, "coilType" : "RECIPE_START_OR_STOP", "coilName" : "BURNER_4_RECIPE_START", "coilAddress" : 5301, "description" : "BURNER-4 RECIPE START CMD", "burner" :  "burner4", "javaPreOperations" :  "WRITE, READ", "javaPostOperations" :  "WRITE, READ", "plcOperations" :  "READ"}</v>
      </c>
      <c r="X12" s="14"/>
      <c r="Y12" s="14"/>
      <c r="Z12" s="16"/>
      <c r="AI12" s="141" t="s">
        <v>1052</v>
      </c>
      <c r="AJ12" s="141" t="s">
        <v>1054</v>
      </c>
      <c r="AK12" s="141" t="s">
        <v>1055</v>
      </c>
      <c r="AL12" s="141" t="s">
        <v>1053</v>
      </c>
      <c r="AM12" s="141" t="str">
        <f t="shared" si="1"/>
        <v>BURNER_4_RECIPE_START("BURNER_4_RECIPE_START", 1, 5301),</v>
      </c>
    </row>
    <row r="13" spans="1:40">
      <c r="A13" s="11">
        <v>12</v>
      </c>
      <c r="B13" s="11">
        <v>1</v>
      </c>
      <c r="C13" s="11" t="s">
        <v>1186</v>
      </c>
      <c r="D13" s="11" t="s">
        <v>1096</v>
      </c>
      <c r="E13" s="11">
        <v>5302</v>
      </c>
      <c r="F13" s="11" t="s">
        <v>477</v>
      </c>
      <c r="G13" s="11" t="s">
        <v>1199</v>
      </c>
      <c r="H13" s="11" t="s">
        <v>364</v>
      </c>
      <c r="I13" s="11" t="s">
        <v>364</v>
      </c>
      <c r="J13" s="11" t="s">
        <v>196</v>
      </c>
      <c r="K13" s="9" t="s">
        <v>370</v>
      </c>
      <c r="L13" s="14" t="s">
        <v>454</v>
      </c>
      <c r="M13" s="14" t="s">
        <v>1195</v>
      </c>
      <c r="N13" s="14" t="s">
        <v>455</v>
      </c>
      <c r="O13" s="14" t="s">
        <v>456</v>
      </c>
      <c r="P13" s="14" t="s">
        <v>1201</v>
      </c>
      <c r="Q13" s="14" t="s">
        <v>479</v>
      </c>
      <c r="R13" s="14" t="s">
        <v>1200</v>
      </c>
      <c r="S13" s="14" t="s">
        <v>449</v>
      </c>
      <c r="T13" s="14" t="s">
        <v>450</v>
      </c>
      <c r="U13" s="14" t="s">
        <v>451</v>
      </c>
      <c r="V13" s="14" t="s">
        <v>453</v>
      </c>
      <c r="W13" s="141" t="str">
        <f t="shared" si="0"/>
        <v>{ "coilId" : 12, "coilTypeId" : 1, "coilType" : "RECIPE_START_OR_STOP", "coilName" : "BURNER_4_RECIPE_STOP", "coilAddress" : 5302, "description" : "BURNER-4 RECIPE STOP CMD", "burner" :  "burner4", "javaPreOperations" :  "WRITE, READ", "javaPostOperations" :  "WRITE, READ", "plcOperations" :  "READ"}</v>
      </c>
      <c r="X13" s="14"/>
      <c r="Y13" s="14"/>
      <c r="Z13" s="16"/>
      <c r="AI13" s="141" t="s">
        <v>1052</v>
      </c>
      <c r="AJ13" s="141" t="s">
        <v>1054</v>
      </c>
      <c r="AK13" s="141" t="s">
        <v>1055</v>
      </c>
      <c r="AL13" s="141" t="s">
        <v>1053</v>
      </c>
      <c r="AM13" s="141" t="str">
        <f t="shared" si="1"/>
        <v>BURNER_4_RECIPE_STOP("BURNER_4_RECIPE_STOP", 1, 5302),</v>
      </c>
    </row>
    <row r="14" spans="1:40">
      <c r="A14" s="11">
        <v>13</v>
      </c>
      <c r="B14" s="11">
        <v>2</v>
      </c>
      <c r="C14" s="11" t="s">
        <v>1187</v>
      </c>
      <c r="D14" s="11" t="s">
        <v>1133</v>
      </c>
      <c r="E14" s="11">
        <v>5051</v>
      </c>
      <c r="F14" s="11" t="s">
        <v>269</v>
      </c>
      <c r="G14" s="11" t="s">
        <v>1196</v>
      </c>
      <c r="H14" s="11" t="s">
        <v>196</v>
      </c>
      <c r="I14" s="11"/>
      <c r="J14" s="11" t="s">
        <v>195</v>
      </c>
      <c r="L14" s="14" t="s">
        <v>454</v>
      </c>
      <c r="M14" s="14" t="s">
        <v>1195</v>
      </c>
      <c r="N14" s="14" t="s">
        <v>455</v>
      </c>
      <c r="O14" s="14" t="s">
        <v>456</v>
      </c>
      <c r="P14" s="14" t="s">
        <v>1201</v>
      </c>
      <c r="Q14" s="14" t="s">
        <v>479</v>
      </c>
      <c r="R14" s="14" t="s">
        <v>1200</v>
      </c>
      <c r="S14" s="14" t="s">
        <v>449</v>
      </c>
      <c r="T14" s="14" t="s">
        <v>450</v>
      </c>
      <c r="U14" s="14" t="s">
        <v>451</v>
      </c>
      <c r="V14" s="14" t="s">
        <v>453</v>
      </c>
      <c r="W14" s="141" t="str">
        <f t="shared" si="0"/>
        <v>{ "coilId" : 13, "coilTypeId" : 2, "coilType" : "ACTION_DONE", "coilName" : "BURNER_1_UTENSIL_PICK_ACTION_DONE", "coilAddress" : 5051, "description" : "UTENSIL PICK ACTION DONE", "burner" :  "burner1", "javaPreOperations" :  "READ", "javaPostOperations" :  "", "plcOperations" :  "WRITE"}</v>
      </c>
      <c r="X14" s="14"/>
      <c r="Y14" s="14"/>
      <c r="Z14" s="16"/>
      <c r="AI14" s="141" t="s">
        <v>1052</v>
      </c>
      <c r="AJ14" s="141" t="s">
        <v>1054</v>
      </c>
      <c r="AK14" s="141" t="s">
        <v>1055</v>
      </c>
      <c r="AL14" s="141" t="s">
        <v>1053</v>
      </c>
      <c r="AM14" s="141" t="str">
        <f t="shared" si="1"/>
        <v>BURNER_1_UTENSIL_PICK_ACTION_DONE("BURNER_1_UTENSIL_PICK_ACTION_DONE", 2, 5051),</v>
      </c>
    </row>
    <row r="15" spans="1:40">
      <c r="A15" s="11">
        <v>14</v>
      </c>
      <c r="B15" s="11">
        <v>2</v>
      </c>
      <c r="C15" s="11" t="s">
        <v>1187</v>
      </c>
      <c r="D15" s="11" t="s">
        <v>1134</v>
      </c>
      <c r="E15" s="11">
        <v>5052</v>
      </c>
      <c r="F15" s="11" t="s">
        <v>270</v>
      </c>
      <c r="G15" s="11" t="s">
        <v>1196</v>
      </c>
      <c r="H15" s="11" t="s">
        <v>196</v>
      </c>
      <c r="I15" s="11"/>
      <c r="J15" s="11" t="s">
        <v>195</v>
      </c>
      <c r="K15" s="141"/>
      <c r="L15" s="14" t="s">
        <v>454</v>
      </c>
      <c r="M15" s="14" t="s">
        <v>1195</v>
      </c>
      <c r="N15" s="14" t="s">
        <v>455</v>
      </c>
      <c r="O15" s="14" t="s">
        <v>456</v>
      </c>
      <c r="P15" s="14" t="s">
        <v>1201</v>
      </c>
      <c r="Q15" s="14" t="s">
        <v>479</v>
      </c>
      <c r="R15" s="14" t="s">
        <v>1200</v>
      </c>
      <c r="S15" s="14" t="s">
        <v>449</v>
      </c>
      <c r="T15" s="14" t="s">
        <v>450</v>
      </c>
      <c r="U15" s="14" t="s">
        <v>451</v>
      </c>
      <c r="V15" s="14" t="s">
        <v>453</v>
      </c>
      <c r="W15" s="141" t="str">
        <f t="shared" si="0"/>
        <v>{ "coilId" : 14, "coilTypeId" : 2, "coilType" : "ACTION_DONE", "coilName" : "BURNER_1_SPATULA_PICK_ACTION_DONE", "coilAddress" : 5052, "description" : "SPATULA PICK ACTION DONE", "burner" :  "burner1", "javaPreOperations" :  "READ", "javaPostOperations" :  "", "plcOperations" :  "WRITE"}</v>
      </c>
      <c r="X15" s="14"/>
      <c r="Y15" s="14"/>
      <c r="Z15" s="16"/>
      <c r="AI15" s="141" t="s">
        <v>1052</v>
      </c>
      <c r="AJ15" s="141" t="s">
        <v>1054</v>
      </c>
      <c r="AK15" s="141" t="s">
        <v>1055</v>
      </c>
      <c r="AL15" s="141" t="s">
        <v>1053</v>
      </c>
      <c r="AM15" s="141" t="str">
        <f t="shared" si="1"/>
        <v>BURNER_1_SPATULA_PICK_ACTION_DONE("BURNER_1_SPATULA_PICK_ACTION_DONE", 2, 5052),</v>
      </c>
    </row>
    <row r="16" spans="1:40">
      <c r="A16" s="11">
        <v>15</v>
      </c>
      <c r="B16" s="11">
        <v>2</v>
      </c>
      <c r="C16" s="11" t="s">
        <v>1187</v>
      </c>
      <c r="D16" s="11" t="s">
        <v>1204</v>
      </c>
      <c r="E16" s="11">
        <v>5053</v>
      </c>
      <c r="F16" s="11" t="s">
        <v>271</v>
      </c>
      <c r="G16" s="11" t="s">
        <v>1196</v>
      </c>
      <c r="H16" s="11" t="s">
        <v>196</v>
      </c>
      <c r="I16" s="11"/>
      <c r="J16" s="11" t="s">
        <v>195</v>
      </c>
      <c r="K16" s="141"/>
      <c r="L16" s="14" t="s">
        <v>454</v>
      </c>
      <c r="M16" s="14" t="s">
        <v>1195</v>
      </c>
      <c r="N16" s="14" t="s">
        <v>455</v>
      </c>
      <c r="O16" s="14" t="s">
        <v>456</v>
      </c>
      <c r="P16" s="14" t="s">
        <v>1201</v>
      </c>
      <c r="Q16" s="14" t="s">
        <v>479</v>
      </c>
      <c r="R16" s="14" t="s">
        <v>1200</v>
      </c>
      <c r="S16" s="14" t="s">
        <v>449</v>
      </c>
      <c r="T16" s="14" t="s">
        <v>450</v>
      </c>
      <c r="U16" s="14" t="s">
        <v>451</v>
      </c>
      <c r="V16" s="14" t="s">
        <v>453</v>
      </c>
      <c r="W16" s="141" t="str">
        <f t="shared" si="0"/>
        <v>{ "coilId" : 15, "coilTypeId" : 2, "coilType" : "ACTION_DONE", "coilName" : "BURNER_1_VEGGCOLLECTION_ACTION_DONE", "coilAddress" : 5053, "description" : "VEG COLLECTION ACTION DONE", "burner" :  "burner1", "javaPreOperations" :  "READ", "javaPostOperations" :  "", "plcOperations" :  "WRITE"}</v>
      </c>
      <c r="X16" s="14"/>
      <c r="Y16" s="14"/>
      <c r="Z16" s="16"/>
      <c r="AI16" s="141" t="s">
        <v>1052</v>
      </c>
      <c r="AJ16" s="141" t="s">
        <v>1054</v>
      </c>
      <c r="AK16" s="141" t="s">
        <v>1055</v>
      </c>
      <c r="AL16" s="141" t="s">
        <v>1053</v>
      </c>
      <c r="AM16" s="141" t="str">
        <f t="shared" si="1"/>
        <v>BURNER_1_VEGGCOLLECTION_ACTION_DONE("BURNER_1_VEGGCOLLECTION_ACTION_DONE", 2, 5053),</v>
      </c>
    </row>
    <row r="17" spans="1:39">
      <c r="A17" s="11">
        <v>16</v>
      </c>
      <c r="B17" s="11">
        <v>2</v>
      </c>
      <c r="C17" s="11" t="s">
        <v>1187</v>
      </c>
      <c r="D17" s="11" t="s">
        <v>1135</v>
      </c>
      <c r="E17" s="11">
        <v>5054</v>
      </c>
      <c r="F17" s="11" t="s">
        <v>272</v>
      </c>
      <c r="G17" s="11" t="s">
        <v>1196</v>
      </c>
      <c r="H17" s="11" t="s">
        <v>196</v>
      </c>
      <c r="I17" s="11"/>
      <c r="J17" s="11" t="s">
        <v>195</v>
      </c>
      <c r="K17" s="141"/>
      <c r="L17" s="14" t="s">
        <v>454</v>
      </c>
      <c r="M17" s="14" t="s">
        <v>1195</v>
      </c>
      <c r="N17" s="14" t="s">
        <v>455</v>
      </c>
      <c r="O17" s="14" t="s">
        <v>456</v>
      </c>
      <c r="P17" s="14" t="s">
        <v>1201</v>
      </c>
      <c r="Q17" s="14" t="s">
        <v>479</v>
      </c>
      <c r="R17" s="14" t="s">
        <v>1200</v>
      </c>
      <c r="S17" s="14" t="s">
        <v>449</v>
      </c>
      <c r="T17" s="14" t="s">
        <v>450</v>
      </c>
      <c r="U17" s="14" t="s">
        <v>451</v>
      </c>
      <c r="V17" s="14" t="s">
        <v>453</v>
      </c>
      <c r="W17" s="141" t="str">
        <f t="shared" si="0"/>
        <v>{ "coilId" : 16, "coilTypeId" : 2, "coilType" : "ACTION_DONE", "coilName" : "BURNER_1_SPICE_COLLECTION_ACTION_DONE", "coilAddress" : 5054, "description" : "SPICE COLLECTION ACTION DONE", "burner" :  "burner1", "javaPreOperations" :  "READ", "javaPostOperations" :  "", "plcOperations" :  "WRITE"}</v>
      </c>
      <c r="X17" s="14"/>
      <c r="Y17" s="14"/>
      <c r="Z17" s="16"/>
      <c r="AI17" s="141" t="s">
        <v>1052</v>
      </c>
      <c r="AJ17" s="141" t="s">
        <v>1054</v>
      </c>
      <c r="AK17" s="141" t="s">
        <v>1055</v>
      </c>
      <c r="AL17" s="141" t="s">
        <v>1053</v>
      </c>
      <c r="AM17" s="141" t="str">
        <f t="shared" si="1"/>
        <v>BURNER_1_SPICE_COLLECTION_ACTION_DONE("BURNER_1_SPICE_COLLECTION_ACTION_DONE", 2, 5054),</v>
      </c>
    </row>
    <row r="18" spans="1:39">
      <c r="A18" s="11">
        <v>17</v>
      </c>
      <c r="B18" s="11">
        <v>2</v>
      </c>
      <c r="C18" s="11" t="s">
        <v>1187</v>
      </c>
      <c r="D18" s="11" t="s">
        <v>1216</v>
      </c>
      <c r="E18" s="11">
        <v>5055</v>
      </c>
      <c r="F18" s="11" t="s">
        <v>813</v>
      </c>
      <c r="G18" s="11" t="s">
        <v>1196</v>
      </c>
      <c r="H18" s="11" t="s">
        <v>196</v>
      </c>
      <c r="I18" s="11"/>
      <c r="J18" s="11" t="s">
        <v>195</v>
      </c>
      <c r="K18" s="141"/>
      <c r="L18" s="14" t="s">
        <v>454</v>
      </c>
      <c r="M18" s="14" t="s">
        <v>1195</v>
      </c>
      <c r="N18" s="14" t="s">
        <v>455</v>
      </c>
      <c r="O18" s="14" t="s">
        <v>456</v>
      </c>
      <c r="P18" s="14" t="s">
        <v>1201</v>
      </c>
      <c r="Q18" s="14" t="s">
        <v>479</v>
      </c>
      <c r="R18" s="14" t="s">
        <v>1200</v>
      </c>
      <c r="S18" s="14" t="s">
        <v>449</v>
      </c>
      <c r="T18" s="14" t="s">
        <v>450</v>
      </c>
      <c r="U18" s="14" t="s">
        <v>451</v>
      </c>
      <c r="V18" s="14" t="s">
        <v>453</v>
      </c>
      <c r="W18" s="141" t="str">
        <f t="shared" si="0"/>
        <v>{ "coilId" : 17, "coilTypeId" : 2, "coilType" : "ACTION_DONE", "coilName" : "BURNER_1_MEAT_COLLECTION_ACTION_DONE", "coilAddress" : 5055, "description" : "MEAT COLLECTION ACTION DONE", "burner" :  "burner1", "javaPreOperations" :  "READ", "javaPostOperations" :  "", "plcOperations" :  "WRITE"}</v>
      </c>
      <c r="X18" s="14"/>
      <c r="Y18" s="14"/>
      <c r="Z18" s="16"/>
      <c r="AI18" s="141" t="s">
        <v>1052</v>
      </c>
      <c r="AJ18" s="141" t="s">
        <v>1054</v>
      </c>
      <c r="AK18" s="141" t="s">
        <v>1055</v>
      </c>
      <c r="AL18" s="141" t="s">
        <v>1053</v>
      </c>
      <c r="AM18" s="141" t="str">
        <f t="shared" si="1"/>
        <v>BURNER_1_MEAT_COLLECTION_ACTION_DONE("BURNER_1_MEAT_COLLECTION_ACTION_DONE", 2, 5055),</v>
      </c>
    </row>
    <row r="19" spans="1:39">
      <c r="A19" s="11">
        <v>18</v>
      </c>
      <c r="B19" s="11">
        <v>2</v>
      </c>
      <c r="C19" s="11" t="s">
        <v>1187</v>
      </c>
      <c r="D19" s="11" t="s">
        <v>1205</v>
      </c>
      <c r="E19" s="11">
        <v>5056</v>
      </c>
      <c r="F19" s="11" t="s">
        <v>274</v>
      </c>
      <c r="G19" s="11" t="s">
        <v>1196</v>
      </c>
      <c r="H19" s="11" t="s">
        <v>196</v>
      </c>
      <c r="I19" s="11"/>
      <c r="J19" s="11" t="s">
        <v>195</v>
      </c>
      <c r="K19" s="141"/>
      <c r="L19" s="14" t="s">
        <v>454</v>
      </c>
      <c r="M19" s="14" t="s">
        <v>1195</v>
      </c>
      <c r="N19" s="14" t="s">
        <v>455</v>
      </c>
      <c r="O19" s="14" t="s">
        <v>456</v>
      </c>
      <c r="P19" s="14" t="s">
        <v>1201</v>
      </c>
      <c r="Q19" s="14" t="s">
        <v>479</v>
      </c>
      <c r="R19" s="14" t="s">
        <v>1200</v>
      </c>
      <c r="S19" s="14" t="s">
        <v>449</v>
      </c>
      <c r="T19" s="14" t="s">
        <v>450</v>
      </c>
      <c r="U19" s="14" t="s">
        <v>451</v>
      </c>
      <c r="V19" s="14" t="s">
        <v>453</v>
      </c>
      <c r="W19" s="141" t="str">
        <f t="shared" si="0"/>
        <v>{ "coilId" : 18, "coilTypeId" : 2, "coilType" : "ACTION_DONE", "coilName" : "BURNER_1_VEGGPICKUP_ACTION_DONE", "coilAddress" : 5056, "description" : "VEG PICKUP ACTION DONE", "burner" :  "burner1", "javaPreOperations" :  "READ", "javaPostOperations" :  "", "plcOperations" :  "WRITE"}</v>
      </c>
      <c r="X19" s="14"/>
      <c r="Y19" s="14"/>
      <c r="Z19" s="16"/>
      <c r="AI19" s="141" t="s">
        <v>1052</v>
      </c>
      <c r="AJ19" s="141" t="s">
        <v>1054</v>
      </c>
      <c r="AK19" s="141" t="s">
        <v>1055</v>
      </c>
      <c r="AL19" s="141" t="s">
        <v>1053</v>
      </c>
      <c r="AM19" s="141" t="str">
        <f t="shared" si="1"/>
        <v>BURNER_1_VEGGPICKUP_ACTION_DONE("BURNER_1_VEGGPICKUP_ACTION_DONE", 2, 5056),</v>
      </c>
    </row>
    <row r="20" spans="1:39">
      <c r="A20" s="11">
        <v>19</v>
      </c>
      <c r="B20" s="11">
        <v>2</v>
      </c>
      <c r="C20" s="11" t="s">
        <v>1187</v>
      </c>
      <c r="D20" s="11" t="s">
        <v>1136</v>
      </c>
      <c r="E20" s="11">
        <v>5057</v>
      </c>
      <c r="F20" s="11" t="s">
        <v>275</v>
      </c>
      <c r="G20" s="11" t="s">
        <v>1196</v>
      </c>
      <c r="H20" s="11" t="s">
        <v>196</v>
      </c>
      <c r="I20" s="11"/>
      <c r="J20" s="11" t="s">
        <v>195</v>
      </c>
      <c r="K20" s="141"/>
      <c r="L20" s="14" t="s">
        <v>454</v>
      </c>
      <c r="M20" s="14" t="s">
        <v>1195</v>
      </c>
      <c r="N20" s="14" t="s">
        <v>455</v>
      </c>
      <c r="O20" s="14" t="s">
        <v>456</v>
      </c>
      <c r="P20" s="14" t="s">
        <v>1201</v>
      </c>
      <c r="Q20" s="14" t="s">
        <v>479</v>
      </c>
      <c r="R20" s="14" t="s">
        <v>1200</v>
      </c>
      <c r="S20" s="14" t="s">
        <v>449</v>
      </c>
      <c r="T20" s="14" t="s">
        <v>450</v>
      </c>
      <c r="U20" s="14" t="s">
        <v>451</v>
      </c>
      <c r="V20" s="14" t="s">
        <v>453</v>
      </c>
      <c r="W20" s="141" t="str">
        <f t="shared" si="0"/>
        <v>{ "coilId" : 19, "coilTypeId" : 2, "coilType" : "ACTION_DONE", "coilName" : "BURNER_1_SPICE_PICKUP_ACTION_DONE", "coilAddress" : 5057, "description" : "SPICE PICKUP ACTION DONE", "burner" :  "burner1", "javaPreOperations" :  "READ", "javaPostOperations" :  "", "plcOperations" :  "WRITE"}</v>
      </c>
      <c r="X20" s="14"/>
      <c r="Y20" s="14"/>
      <c r="Z20" s="16"/>
      <c r="AI20" s="141" t="s">
        <v>1052</v>
      </c>
      <c r="AJ20" s="141" t="s">
        <v>1054</v>
      </c>
      <c r="AK20" s="141" t="s">
        <v>1055</v>
      </c>
      <c r="AL20" s="141" t="s">
        <v>1053</v>
      </c>
      <c r="AM20" s="141" t="str">
        <f t="shared" si="1"/>
        <v>BURNER_1_SPICE_PICKUP_ACTION_DONE("BURNER_1_SPICE_PICKUP_ACTION_DONE", 2, 5057),</v>
      </c>
    </row>
    <row r="21" spans="1:39">
      <c r="A21" s="11">
        <v>20</v>
      </c>
      <c r="B21" s="11">
        <v>2</v>
      </c>
      <c r="C21" s="11" t="s">
        <v>1187</v>
      </c>
      <c r="D21" s="11" t="s">
        <v>1137</v>
      </c>
      <c r="E21" s="11">
        <v>5058</v>
      </c>
      <c r="F21" s="11" t="s">
        <v>276</v>
      </c>
      <c r="G21" s="11" t="s">
        <v>1196</v>
      </c>
      <c r="H21" s="11" t="s">
        <v>196</v>
      </c>
      <c r="I21" s="11"/>
      <c r="J21" s="11" t="s">
        <v>195</v>
      </c>
      <c r="K21" s="141"/>
      <c r="L21" s="14" t="s">
        <v>454</v>
      </c>
      <c r="M21" s="14" t="s">
        <v>1195</v>
      </c>
      <c r="N21" s="14" t="s">
        <v>455</v>
      </c>
      <c r="O21" s="14" t="s">
        <v>456</v>
      </c>
      <c r="P21" s="14" t="s">
        <v>1201</v>
      </c>
      <c r="Q21" s="14" t="s">
        <v>479</v>
      </c>
      <c r="R21" s="14" t="s">
        <v>1200</v>
      </c>
      <c r="S21" s="14" t="s">
        <v>449</v>
      </c>
      <c r="T21" s="14" t="s">
        <v>450</v>
      </c>
      <c r="U21" s="14" t="s">
        <v>451</v>
      </c>
      <c r="V21" s="14" t="s">
        <v>453</v>
      </c>
      <c r="W21" s="141" t="str">
        <f t="shared" si="0"/>
        <v>{ "coilId" : 20, "coilTypeId" : 2, "coilType" : "ACTION_DONE", "coilName" : "BURNER_1_MEAT_PICKUP_ACTION_DONE", "coilAddress" : 5058, "description" : "MEAT PICKUP ACTION DONE", "burner" :  "burner1", "javaPreOperations" :  "READ", "javaPostOperations" :  "", "plcOperations" :  "WRITE"}</v>
      </c>
      <c r="X21" s="14"/>
      <c r="Y21" s="14"/>
      <c r="Z21" s="16"/>
      <c r="AI21" s="141" t="s">
        <v>1052</v>
      </c>
      <c r="AJ21" s="141" t="s">
        <v>1054</v>
      </c>
      <c r="AK21" s="141" t="s">
        <v>1055</v>
      </c>
      <c r="AL21" s="141" t="s">
        <v>1053</v>
      </c>
      <c r="AM21" s="141" t="str">
        <f t="shared" si="1"/>
        <v>BURNER_1_MEAT_PICKUP_ACTION_DONE("BURNER_1_MEAT_PICKUP_ACTION_DONE", 2, 5058),</v>
      </c>
    </row>
    <row r="22" spans="1:39">
      <c r="A22" s="11">
        <v>21</v>
      </c>
      <c r="B22" s="11">
        <v>2</v>
      </c>
      <c r="C22" s="11" t="s">
        <v>1187</v>
      </c>
      <c r="D22" s="11" t="s">
        <v>1220</v>
      </c>
      <c r="E22" s="11">
        <v>5059</v>
      </c>
      <c r="F22" s="11" t="s">
        <v>1221</v>
      </c>
      <c r="G22" s="11" t="s">
        <v>1196</v>
      </c>
      <c r="H22" s="11" t="s">
        <v>196</v>
      </c>
      <c r="I22" s="11"/>
      <c r="J22" s="11" t="s">
        <v>195</v>
      </c>
      <c r="K22" s="141"/>
      <c r="L22" s="14" t="s">
        <v>454</v>
      </c>
      <c r="M22" s="14" t="s">
        <v>1195</v>
      </c>
      <c r="N22" s="14" t="s">
        <v>455</v>
      </c>
      <c r="O22" s="14" t="s">
        <v>456</v>
      </c>
      <c r="P22" s="14" t="s">
        <v>1201</v>
      </c>
      <c r="Q22" s="14" t="s">
        <v>479</v>
      </c>
      <c r="R22" s="14" t="s">
        <v>1200</v>
      </c>
      <c r="S22" s="14" t="s">
        <v>449</v>
      </c>
      <c r="T22" s="14" t="s">
        <v>450</v>
      </c>
      <c r="U22" s="14" t="s">
        <v>451</v>
      </c>
      <c r="V22" s="14" t="s">
        <v>453</v>
      </c>
      <c r="W22" s="141" t="str">
        <f t="shared" si="0"/>
        <v>{ "coilId" : 21, "coilTypeId" : 2, "coilType" : "ACTION_DONE", "coilName" : "BURNER_1_IGNITION_ACTION_DONE", "coilAddress" : 5059, "description" : "IGNITION ACTION DONE", "burner" :  "burner1", "javaPreOperations" :  "READ", "javaPostOperations" :  "", "plcOperations" :  "WRITE"}</v>
      </c>
      <c r="X22" s="14"/>
      <c r="Y22" s="14"/>
      <c r="Z22" s="16"/>
      <c r="AI22" s="141" t="s">
        <v>1052</v>
      </c>
      <c r="AJ22" s="141" t="s">
        <v>1054</v>
      </c>
      <c r="AK22" s="141" t="s">
        <v>1055</v>
      </c>
      <c r="AL22" s="141" t="s">
        <v>1053</v>
      </c>
      <c r="AM22" s="141" t="str">
        <f t="shared" si="1"/>
        <v>BURNER_1_IGNITION_ACTION_DONE("BURNER_1_IGNITION_ACTION_DONE", 2, 5059),</v>
      </c>
    </row>
    <row r="23" spans="1:39">
      <c r="A23" s="11">
        <v>22</v>
      </c>
      <c r="B23" s="11">
        <v>2</v>
      </c>
      <c r="C23" s="11" t="s">
        <v>1187</v>
      </c>
      <c r="D23" s="11" t="s">
        <v>1225</v>
      </c>
      <c r="E23" s="11">
        <v>5060</v>
      </c>
      <c r="F23" s="11" t="s">
        <v>278</v>
      </c>
      <c r="G23" s="11" t="s">
        <v>1196</v>
      </c>
      <c r="H23" s="11" t="s">
        <v>196</v>
      </c>
      <c r="I23" s="11"/>
      <c r="J23" s="11" t="s">
        <v>195</v>
      </c>
      <c r="K23" s="141"/>
      <c r="L23" s="14" t="s">
        <v>454</v>
      </c>
      <c r="M23" s="14" t="s">
        <v>1195</v>
      </c>
      <c r="N23" s="14" t="s">
        <v>455</v>
      </c>
      <c r="O23" s="14" t="s">
        <v>456</v>
      </c>
      <c r="P23" s="14" t="s">
        <v>1201</v>
      </c>
      <c r="Q23" s="14" t="s">
        <v>479</v>
      </c>
      <c r="R23" s="14" t="s">
        <v>1200</v>
      </c>
      <c r="S23" s="14" t="s">
        <v>449</v>
      </c>
      <c r="T23" s="14" t="s">
        <v>450</v>
      </c>
      <c r="U23" s="14" t="s">
        <v>451</v>
      </c>
      <c r="V23" s="14" t="s">
        <v>453</v>
      </c>
      <c r="W23" s="141" t="str">
        <f t="shared" si="0"/>
        <v>{ "coilId" : 22, "coilTypeId" : 2, "coilType" : "ACTION_DONE", "coilName" : "BURNER_1_STIRR_ACTION_DONE", "coilAddress" : 5060, "description" : "STIRR CTION DONE", "burner" :  "burner1", "javaPreOperations" :  "READ", "javaPostOperations" :  "", "plcOperations" :  "WRITE"}</v>
      </c>
      <c r="X23" s="14"/>
      <c r="Y23" s="14"/>
      <c r="Z23" s="16"/>
      <c r="AI23" s="141" t="s">
        <v>1052</v>
      </c>
      <c r="AJ23" s="141" t="s">
        <v>1054</v>
      </c>
      <c r="AK23" s="141" t="s">
        <v>1055</v>
      </c>
      <c r="AL23" s="141" t="s">
        <v>1053</v>
      </c>
      <c r="AM23" s="141" t="str">
        <f t="shared" si="1"/>
        <v>BURNER_1_STIRR_ACTION_DONE("BURNER_1_STIRR_ACTION_DONE", 2, 5060),</v>
      </c>
    </row>
    <row r="24" spans="1:39">
      <c r="A24" s="11">
        <v>23</v>
      </c>
      <c r="B24" s="11">
        <v>2</v>
      </c>
      <c r="C24" s="11" t="s">
        <v>1187</v>
      </c>
      <c r="D24" s="11" t="s">
        <v>1138</v>
      </c>
      <c r="E24" s="11">
        <v>5061</v>
      </c>
      <c r="F24" s="11" t="s">
        <v>279</v>
      </c>
      <c r="G24" s="11" t="s">
        <v>1196</v>
      </c>
      <c r="H24" s="11" t="s">
        <v>196</v>
      </c>
      <c r="I24" s="11"/>
      <c r="J24" s="11" t="s">
        <v>195</v>
      </c>
      <c r="K24" s="141"/>
      <c r="L24" s="14" t="s">
        <v>454</v>
      </c>
      <c r="M24" s="14" t="s">
        <v>1195</v>
      </c>
      <c r="N24" s="14" t="s">
        <v>455</v>
      </c>
      <c r="O24" s="14" t="s">
        <v>456</v>
      </c>
      <c r="P24" s="14" t="s">
        <v>1201</v>
      </c>
      <c r="Q24" s="14" t="s">
        <v>479</v>
      </c>
      <c r="R24" s="14" t="s">
        <v>1200</v>
      </c>
      <c r="S24" s="14" t="s">
        <v>449</v>
      </c>
      <c r="T24" s="14" t="s">
        <v>450</v>
      </c>
      <c r="U24" s="14" t="s">
        <v>451</v>
      </c>
      <c r="V24" s="14" t="s">
        <v>453</v>
      </c>
      <c r="W24" s="141" t="str">
        <f t="shared" si="0"/>
        <v>{ "coilId" : 23, "coilTypeId" : 2, "coilType" : "ACTION_DONE", "coilName" : "BURNER_1_TOSS_ACTION_DONE", "coilAddress" : 5061, "description" : "TOSS ACTION DONE", "burner" :  "burner1", "javaPreOperations" :  "READ", "javaPostOperations" :  "", "plcOperations" :  "WRITE"}</v>
      </c>
      <c r="X24" s="14"/>
      <c r="Y24" s="14"/>
      <c r="Z24" s="16"/>
      <c r="AI24" s="141" t="s">
        <v>1052</v>
      </c>
      <c r="AJ24" s="141" t="s">
        <v>1054</v>
      </c>
      <c r="AK24" s="141" t="s">
        <v>1055</v>
      </c>
      <c r="AL24" s="141" t="s">
        <v>1053</v>
      </c>
      <c r="AM24" s="141" t="str">
        <f t="shared" si="1"/>
        <v>BURNER_1_TOSS_ACTION_DONE("BURNER_1_TOSS_ACTION_DONE", 2, 5061),</v>
      </c>
    </row>
    <row r="25" spans="1:39">
      <c r="A25" s="11">
        <v>24</v>
      </c>
      <c r="B25" s="11">
        <v>2</v>
      </c>
      <c r="C25" s="11" t="s">
        <v>1187</v>
      </c>
      <c r="D25" s="11" t="s">
        <v>1139</v>
      </c>
      <c r="E25" s="11">
        <v>5062</v>
      </c>
      <c r="F25" s="11" t="s">
        <v>280</v>
      </c>
      <c r="G25" s="11" t="s">
        <v>1196</v>
      </c>
      <c r="H25" s="11" t="s">
        <v>196</v>
      </c>
      <c r="I25" s="11"/>
      <c r="J25" s="11" t="s">
        <v>195</v>
      </c>
      <c r="K25" s="141"/>
      <c r="L25" s="14" t="s">
        <v>454</v>
      </c>
      <c r="M25" s="14" t="s">
        <v>1195</v>
      </c>
      <c r="N25" s="14" t="s">
        <v>455</v>
      </c>
      <c r="O25" s="14" t="s">
        <v>456</v>
      </c>
      <c r="P25" s="14" t="s">
        <v>1201</v>
      </c>
      <c r="Q25" s="14" t="s">
        <v>479</v>
      </c>
      <c r="R25" s="14" t="s">
        <v>1200</v>
      </c>
      <c r="S25" s="14" t="s">
        <v>449</v>
      </c>
      <c r="T25" s="14" t="s">
        <v>450</v>
      </c>
      <c r="U25" s="14" t="s">
        <v>451</v>
      </c>
      <c r="V25" s="14" t="s">
        <v>453</v>
      </c>
      <c r="W25" s="141" t="str">
        <f t="shared" si="0"/>
        <v>{ "coilId" : 24, "coilTypeId" : 2, "coilType" : "ACTION_DONE", "coilName" : "BURNER_1_LIQUID_DISPENSING_ACTION_DONE", "coilAddress" : 5062, "description" : "LIQUID DISPENSING ACTION DONE", "burner" :  "burner1", "javaPreOperations" :  "READ", "javaPostOperations" :  "", "plcOperations" :  "WRITE"}</v>
      </c>
      <c r="X25" s="14"/>
      <c r="Y25" s="14"/>
      <c r="Z25" s="16"/>
      <c r="AI25" s="141" t="s">
        <v>1052</v>
      </c>
      <c r="AJ25" s="141" t="s">
        <v>1054</v>
      </c>
      <c r="AK25" s="141" t="s">
        <v>1055</v>
      </c>
      <c r="AL25" s="141" t="s">
        <v>1053</v>
      </c>
      <c r="AM25" s="141" t="str">
        <f t="shared" si="1"/>
        <v>BURNER_1_LIQUID_DISPENSING_ACTION_DONE("BURNER_1_LIQUID_DISPENSING_ACTION_DONE", 2, 5062),</v>
      </c>
    </row>
    <row r="26" spans="1:39">
      <c r="A26" s="11">
        <v>25</v>
      </c>
      <c r="B26" s="11">
        <v>2</v>
      </c>
      <c r="C26" s="11" t="s">
        <v>1187</v>
      </c>
      <c r="D26" s="11" t="s">
        <v>1140</v>
      </c>
      <c r="E26" s="11">
        <v>5063</v>
      </c>
      <c r="F26" s="11" t="s">
        <v>281</v>
      </c>
      <c r="G26" s="11" t="s">
        <v>1196</v>
      </c>
      <c r="H26" s="11" t="s">
        <v>196</v>
      </c>
      <c r="I26" s="11"/>
      <c r="J26" s="11" t="s">
        <v>195</v>
      </c>
      <c r="K26" s="141"/>
      <c r="L26" s="14" t="s">
        <v>454</v>
      </c>
      <c r="M26" s="14" t="s">
        <v>1195</v>
      </c>
      <c r="N26" s="14" t="s">
        <v>455</v>
      </c>
      <c r="O26" s="14" t="s">
        <v>456</v>
      </c>
      <c r="P26" s="14" t="s">
        <v>1201</v>
      </c>
      <c r="Q26" s="14" t="s">
        <v>479</v>
      </c>
      <c r="R26" s="14" t="s">
        <v>1200</v>
      </c>
      <c r="S26" s="14" t="s">
        <v>449</v>
      </c>
      <c r="T26" s="14" t="s">
        <v>450</v>
      </c>
      <c r="U26" s="14" t="s">
        <v>451</v>
      </c>
      <c r="V26" s="14" t="s">
        <v>453</v>
      </c>
      <c r="W26" s="141" t="str">
        <f t="shared" si="0"/>
        <v>{ "coilId" : 25, "coilTypeId" : 2, "coilType" : "ACTION_DONE", "coilName" : "BURNER_1_DELAY_ACTION_DONE", "coilAddress" : 5063, "description" : "DELAY ACTION DONE", "burner" :  "burner1", "javaPreOperations" :  "READ", "javaPostOperations" :  "", "plcOperations" :  "WRITE"}</v>
      </c>
      <c r="X26" s="14"/>
      <c r="Y26" s="14"/>
      <c r="Z26" s="16"/>
      <c r="AI26" s="141" t="s">
        <v>1052</v>
      </c>
      <c r="AJ26" s="141" t="s">
        <v>1054</v>
      </c>
      <c r="AK26" s="141" t="s">
        <v>1055</v>
      </c>
      <c r="AL26" s="141" t="s">
        <v>1053</v>
      </c>
      <c r="AM26" s="141" t="str">
        <f t="shared" si="1"/>
        <v>BURNER_1_DELAY_ACTION_DONE("BURNER_1_DELAY_ACTION_DONE", 2, 5063),</v>
      </c>
    </row>
    <row r="27" spans="1:39">
      <c r="A27" s="11">
        <v>26</v>
      </c>
      <c r="B27" s="11">
        <v>2</v>
      </c>
      <c r="C27" s="11" t="s">
        <v>1187</v>
      </c>
      <c r="D27" s="11" t="s">
        <v>1141</v>
      </c>
      <c r="E27" s="11">
        <v>5064</v>
      </c>
      <c r="F27" s="11" t="s">
        <v>282</v>
      </c>
      <c r="G27" s="11" t="s">
        <v>1196</v>
      </c>
      <c r="H27" s="11" t="s">
        <v>196</v>
      </c>
      <c r="I27" s="11"/>
      <c r="J27" s="11" t="s">
        <v>195</v>
      </c>
      <c r="K27" s="141"/>
      <c r="L27" s="14" t="s">
        <v>454</v>
      </c>
      <c r="M27" s="14" t="s">
        <v>1195</v>
      </c>
      <c r="N27" s="14" t="s">
        <v>455</v>
      </c>
      <c r="O27" s="14" t="s">
        <v>456</v>
      </c>
      <c r="P27" s="14" t="s">
        <v>1201</v>
      </c>
      <c r="Q27" s="14" t="s">
        <v>479</v>
      </c>
      <c r="R27" s="14" t="s">
        <v>1200</v>
      </c>
      <c r="S27" s="14" t="s">
        <v>449</v>
      </c>
      <c r="T27" s="14" t="s">
        <v>450</v>
      </c>
      <c r="U27" s="14" t="s">
        <v>451</v>
      </c>
      <c r="V27" s="14" t="s">
        <v>453</v>
      </c>
      <c r="W27" s="141" t="str">
        <f t="shared" si="0"/>
        <v>{ "coilId" : 26, "coilTypeId" : 2, "coilType" : "ACTION_DONE", "coilName" : "BURNER_1_FRYER_PICKUP_ACTION_DONE", "coilAddress" : 5064, "description" : "FRYER PICKUP ACTION DONE", "burner" :  "burner1", "javaPreOperations" :  "READ", "javaPostOperations" :  "", "plcOperations" :  "WRITE"}</v>
      </c>
      <c r="X27" s="14"/>
      <c r="Y27" s="14"/>
      <c r="Z27" s="16"/>
      <c r="AI27" s="141" t="s">
        <v>1052</v>
      </c>
      <c r="AJ27" s="141" t="s">
        <v>1054</v>
      </c>
      <c r="AK27" s="141" t="s">
        <v>1055</v>
      </c>
      <c r="AL27" s="141" t="s">
        <v>1053</v>
      </c>
      <c r="AM27" s="141" t="str">
        <f t="shared" si="1"/>
        <v>BURNER_1_FRYER_PICKUP_ACTION_DONE("BURNER_1_FRYER_PICKUP_ACTION_DONE", 2, 5064),</v>
      </c>
    </row>
    <row r="28" spans="1:39">
      <c r="A28" s="11">
        <v>27</v>
      </c>
      <c r="B28" s="11">
        <v>2</v>
      </c>
      <c r="C28" s="11" t="s">
        <v>1187</v>
      </c>
      <c r="D28" s="11" t="s">
        <v>1142</v>
      </c>
      <c r="E28" s="11">
        <v>5065</v>
      </c>
      <c r="F28" s="11" t="s">
        <v>283</v>
      </c>
      <c r="G28" s="11" t="s">
        <v>1196</v>
      </c>
      <c r="H28" s="11" t="s">
        <v>196</v>
      </c>
      <c r="I28" s="11"/>
      <c r="J28" s="11" t="s">
        <v>195</v>
      </c>
      <c r="K28" s="141"/>
      <c r="L28" s="14" t="s">
        <v>454</v>
      </c>
      <c r="M28" s="14" t="s">
        <v>1195</v>
      </c>
      <c r="N28" s="14" t="s">
        <v>455</v>
      </c>
      <c r="O28" s="14" t="s">
        <v>456</v>
      </c>
      <c r="P28" s="14" t="s">
        <v>1201</v>
      </c>
      <c r="Q28" s="14" t="s">
        <v>479</v>
      </c>
      <c r="R28" s="14" t="s">
        <v>1200</v>
      </c>
      <c r="S28" s="14" t="s">
        <v>449</v>
      </c>
      <c r="T28" s="14" t="s">
        <v>450</v>
      </c>
      <c r="U28" s="14" t="s">
        <v>451</v>
      </c>
      <c r="V28" s="14" t="s">
        <v>453</v>
      </c>
      <c r="W28" s="141" t="str">
        <f t="shared" si="0"/>
        <v>{ "coilId" : 27, "coilTypeId" : 2, "coilType" : "ACTION_DONE", "coilName" : "BURNER_1_FRYER_ACTION_DONE", "coilAddress" : 5065, "description" : "FRYER ACTION DONE", "burner" :  "burner1", "javaPreOperations" :  "READ", "javaPostOperations" :  "", "plcOperations" :  "WRITE"}</v>
      </c>
      <c r="X28" s="14"/>
      <c r="Y28" s="14"/>
      <c r="Z28" s="16"/>
      <c r="AI28" s="141" t="s">
        <v>1052</v>
      </c>
      <c r="AJ28" s="141" t="s">
        <v>1054</v>
      </c>
      <c r="AK28" s="141" t="s">
        <v>1055</v>
      </c>
      <c r="AL28" s="141" t="s">
        <v>1053</v>
      </c>
      <c r="AM28" s="141" t="str">
        <f t="shared" si="1"/>
        <v>BURNER_1_FRYER_ACTION_DONE("BURNER_1_FRYER_ACTION_DONE", 2, 5065),</v>
      </c>
    </row>
    <row r="29" spans="1:39">
      <c r="A29" s="11">
        <v>28</v>
      </c>
      <c r="B29" s="11">
        <v>2</v>
      </c>
      <c r="C29" s="11" t="s">
        <v>1187</v>
      </c>
      <c r="D29" s="11" t="s">
        <v>1143</v>
      </c>
      <c r="E29" s="11">
        <v>5066</v>
      </c>
      <c r="F29" s="11" t="s">
        <v>284</v>
      </c>
      <c r="G29" s="11" t="s">
        <v>1196</v>
      </c>
      <c r="H29" s="11" t="s">
        <v>196</v>
      </c>
      <c r="I29" s="11"/>
      <c r="J29" s="11" t="s">
        <v>195</v>
      </c>
      <c r="K29" s="141"/>
      <c r="L29" s="14" t="s">
        <v>454</v>
      </c>
      <c r="M29" s="14" t="s">
        <v>1195</v>
      </c>
      <c r="N29" s="14" t="s">
        <v>455</v>
      </c>
      <c r="O29" s="14" t="s">
        <v>456</v>
      </c>
      <c r="P29" s="14" t="s">
        <v>1201</v>
      </c>
      <c r="Q29" s="14" t="s">
        <v>479</v>
      </c>
      <c r="R29" s="14" t="s">
        <v>1200</v>
      </c>
      <c r="S29" s="14" t="s">
        <v>449</v>
      </c>
      <c r="T29" s="14" t="s">
        <v>450</v>
      </c>
      <c r="U29" s="14" t="s">
        <v>451</v>
      </c>
      <c r="V29" s="14" t="s">
        <v>453</v>
      </c>
      <c r="W29" s="141" t="str">
        <f t="shared" si="0"/>
        <v>{ "coilId" : 28, "coilTypeId" : 2, "coilType" : "ACTION_DONE", "coilName" : "BURNER_1_FRYER_SERVE_ACTION_DONE", "coilAddress" : 5066, "description" : "FRYER SERVE ACTION DONE", "burner" :  "burner1", "javaPreOperations" :  "READ", "javaPostOperations" :  "", "plcOperations" :  "WRITE"}</v>
      </c>
      <c r="X29" s="14"/>
      <c r="Y29" s="14"/>
      <c r="Z29" s="16"/>
      <c r="AI29" s="141" t="s">
        <v>1052</v>
      </c>
      <c r="AJ29" s="141" t="s">
        <v>1054</v>
      </c>
      <c r="AK29" s="141" t="s">
        <v>1055</v>
      </c>
      <c r="AL29" s="141" t="s">
        <v>1053</v>
      </c>
      <c r="AM29" s="141" t="str">
        <f t="shared" si="1"/>
        <v>BURNER_1_FRYER_SERVE_ACTION_DONE("BURNER_1_FRYER_SERVE_ACTION_DONE", 2, 5066),</v>
      </c>
    </row>
    <row r="30" spans="1:39">
      <c r="A30" s="11">
        <v>29</v>
      </c>
      <c r="B30" s="11">
        <v>2</v>
      </c>
      <c r="C30" s="11" t="s">
        <v>1187</v>
      </c>
      <c r="D30" s="11" t="s">
        <v>1144</v>
      </c>
      <c r="E30" s="11">
        <v>5067</v>
      </c>
      <c r="F30" s="11" t="s">
        <v>285</v>
      </c>
      <c r="G30" s="11" t="s">
        <v>1196</v>
      </c>
      <c r="H30" s="11" t="s">
        <v>196</v>
      </c>
      <c r="I30" s="11"/>
      <c r="J30" s="11" t="s">
        <v>195</v>
      </c>
      <c r="K30" s="141"/>
      <c r="L30" s="14" t="s">
        <v>454</v>
      </c>
      <c r="M30" s="14" t="s">
        <v>1195</v>
      </c>
      <c r="N30" s="14" t="s">
        <v>455</v>
      </c>
      <c r="O30" s="14" t="s">
        <v>456</v>
      </c>
      <c r="P30" s="14" t="s">
        <v>1201</v>
      </c>
      <c r="Q30" s="14" t="s">
        <v>479</v>
      </c>
      <c r="R30" s="14" t="s">
        <v>1200</v>
      </c>
      <c r="S30" s="14" t="s">
        <v>449</v>
      </c>
      <c r="T30" s="14" t="s">
        <v>450</v>
      </c>
      <c r="U30" s="14" t="s">
        <v>451</v>
      </c>
      <c r="V30" s="14" t="s">
        <v>453</v>
      </c>
      <c r="W30" s="141" t="str">
        <f t="shared" si="0"/>
        <v>{ "coilId" : 29, "coilTypeId" : 2, "coilType" : "ACTION_DONE", "coilName" : "BURNER_1_SERVE_ACTION_DONE", "coilAddress" : 5067, "description" : "SERVE ACTION DONE", "burner" :  "burner1", "javaPreOperations" :  "READ", "javaPostOperations" :  "", "plcOperations" :  "WRITE"}</v>
      </c>
      <c r="X30" s="14"/>
      <c r="Y30" s="14"/>
      <c r="Z30" s="16"/>
      <c r="AI30" s="141" t="s">
        <v>1052</v>
      </c>
      <c r="AJ30" s="141" t="s">
        <v>1054</v>
      </c>
      <c r="AK30" s="141" t="s">
        <v>1055</v>
      </c>
      <c r="AL30" s="141" t="s">
        <v>1053</v>
      </c>
      <c r="AM30" s="141" t="str">
        <f t="shared" si="1"/>
        <v>BURNER_1_SERVE_ACTION_DONE("BURNER_1_SERVE_ACTION_DONE", 2, 5067),</v>
      </c>
    </row>
    <row r="31" spans="1:39" s="141" customFormat="1">
      <c r="A31" s="11">
        <v>13</v>
      </c>
      <c r="B31" s="11">
        <v>2</v>
      </c>
      <c r="C31" s="11" t="s">
        <v>1187</v>
      </c>
      <c r="D31" s="11" t="s">
        <v>1145</v>
      </c>
      <c r="E31" s="11">
        <v>5151</v>
      </c>
      <c r="F31" s="11" t="s">
        <v>269</v>
      </c>
      <c r="G31" s="11" t="s">
        <v>1197</v>
      </c>
      <c r="H31" s="11" t="s">
        <v>196</v>
      </c>
      <c r="I31" s="11"/>
      <c r="J31" s="11" t="s">
        <v>195</v>
      </c>
      <c r="L31" s="14" t="s">
        <v>454</v>
      </c>
      <c r="M31" s="14" t="s">
        <v>1195</v>
      </c>
      <c r="N31" s="14" t="s">
        <v>455</v>
      </c>
      <c r="O31" s="14" t="s">
        <v>456</v>
      </c>
      <c r="P31" s="14" t="s">
        <v>1201</v>
      </c>
      <c r="Q31" s="14" t="s">
        <v>479</v>
      </c>
      <c r="R31" s="14" t="s">
        <v>1200</v>
      </c>
      <c r="S31" s="14" t="s">
        <v>449</v>
      </c>
      <c r="T31" s="14" t="s">
        <v>450</v>
      </c>
      <c r="U31" s="14" t="s">
        <v>451</v>
      </c>
      <c r="V31" s="14" t="s">
        <v>453</v>
      </c>
      <c r="W31" s="141" t="str">
        <f t="shared" si="0"/>
        <v>{ "coilId" : 13, "coilTypeId" : 2, "coilType" : "ACTION_DONE", "coilName" : "BURNER_2_UTENSIL_PICK_ACTION_DONE", "coilAddress" : 5151, "description" : "UTENSIL PICK ACTION DONE", "burner" :  "burner2", "javaPreOperations" :  "READ", "javaPostOperations" :  "", "plcOperations" :  "WRITE"}</v>
      </c>
      <c r="X31" s="14"/>
      <c r="Y31" s="14"/>
      <c r="AI31" s="141" t="s">
        <v>1052</v>
      </c>
      <c r="AJ31" s="141" t="s">
        <v>1054</v>
      </c>
      <c r="AK31" s="141" t="s">
        <v>1055</v>
      </c>
      <c r="AL31" s="141" t="s">
        <v>1053</v>
      </c>
      <c r="AM31" s="141" t="str">
        <f t="shared" si="1"/>
        <v>BURNER_2_UTENSIL_PICK_ACTION_DONE("BURNER_2_UTENSIL_PICK_ACTION_DONE", 2, 5151),</v>
      </c>
    </row>
    <row r="32" spans="1:39" s="141" customFormat="1">
      <c r="A32" s="11">
        <v>14</v>
      </c>
      <c r="B32" s="11">
        <v>2</v>
      </c>
      <c r="C32" s="11" t="s">
        <v>1187</v>
      </c>
      <c r="D32" s="11" t="s">
        <v>1146</v>
      </c>
      <c r="E32" s="11">
        <v>5152</v>
      </c>
      <c r="F32" s="11" t="s">
        <v>270</v>
      </c>
      <c r="G32" s="11" t="s">
        <v>1197</v>
      </c>
      <c r="H32" s="11" t="s">
        <v>196</v>
      </c>
      <c r="I32" s="11"/>
      <c r="J32" s="11" t="s">
        <v>195</v>
      </c>
      <c r="L32" s="14" t="s">
        <v>454</v>
      </c>
      <c r="M32" s="14" t="s">
        <v>1195</v>
      </c>
      <c r="N32" s="14" t="s">
        <v>455</v>
      </c>
      <c r="O32" s="14" t="s">
        <v>456</v>
      </c>
      <c r="P32" s="14" t="s">
        <v>1201</v>
      </c>
      <c r="Q32" s="14" t="s">
        <v>479</v>
      </c>
      <c r="R32" s="14" t="s">
        <v>1200</v>
      </c>
      <c r="S32" s="14" t="s">
        <v>449</v>
      </c>
      <c r="T32" s="14" t="s">
        <v>450</v>
      </c>
      <c r="U32" s="14" t="s">
        <v>451</v>
      </c>
      <c r="V32" s="14" t="s">
        <v>453</v>
      </c>
      <c r="W32" s="141" t="str">
        <f t="shared" si="0"/>
        <v>{ "coilId" : 14, "coilTypeId" : 2, "coilType" : "ACTION_DONE", "coilName" : "BURNER_2_SPATULA_PICK_ACTION_DONE", "coilAddress" : 5152, "description" : "SPATULA PICK ACTION DONE", "burner" :  "burner2", "javaPreOperations" :  "READ", "javaPostOperations" :  "", "plcOperations" :  "WRITE"}</v>
      </c>
      <c r="X32" s="14"/>
      <c r="Y32" s="14"/>
      <c r="AI32" s="141" t="s">
        <v>1052</v>
      </c>
      <c r="AJ32" s="141" t="s">
        <v>1054</v>
      </c>
      <c r="AK32" s="141" t="s">
        <v>1055</v>
      </c>
      <c r="AL32" s="141" t="s">
        <v>1053</v>
      </c>
      <c r="AM32" s="141" t="str">
        <f t="shared" si="1"/>
        <v>BURNER_2_SPATULA_PICK_ACTION_DONE("BURNER_2_SPATULA_PICK_ACTION_DONE", 2, 5152),</v>
      </c>
    </row>
    <row r="33" spans="1:39" s="141" customFormat="1">
      <c r="A33" s="11">
        <v>15</v>
      </c>
      <c r="B33" s="11">
        <v>2</v>
      </c>
      <c r="C33" s="11" t="s">
        <v>1187</v>
      </c>
      <c r="D33" s="11" t="s">
        <v>1206</v>
      </c>
      <c r="E33" s="11">
        <v>5153</v>
      </c>
      <c r="F33" s="11" t="s">
        <v>271</v>
      </c>
      <c r="G33" s="11" t="s">
        <v>1197</v>
      </c>
      <c r="H33" s="11" t="s">
        <v>196</v>
      </c>
      <c r="I33" s="11"/>
      <c r="J33" s="11" t="s">
        <v>195</v>
      </c>
      <c r="L33" s="14" t="s">
        <v>454</v>
      </c>
      <c r="M33" s="14" t="s">
        <v>1195</v>
      </c>
      <c r="N33" s="14" t="s">
        <v>455</v>
      </c>
      <c r="O33" s="14" t="s">
        <v>456</v>
      </c>
      <c r="P33" s="14" t="s">
        <v>1201</v>
      </c>
      <c r="Q33" s="14" t="s">
        <v>479</v>
      </c>
      <c r="R33" s="14" t="s">
        <v>1200</v>
      </c>
      <c r="S33" s="14" t="s">
        <v>449</v>
      </c>
      <c r="T33" s="14" t="s">
        <v>450</v>
      </c>
      <c r="U33" s="14" t="s">
        <v>451</v>
      </c>
      <c r="V33" s="14" t="s">
        <v>453</v>
      </c>
      <c r="W33" s="141" t="str">
        <f t="shared" si="0"/>
        <v>{ "coilId" : 15, "coilTypeId" : 2, "coilType" : "ACTION_DONE", "coilName" : "BURNER_2_VEGGCOLLECTION_ACTION_DONE", "coilAddress" : 5153, "description" : "VEG COLLECTION ACTION DONE", "burner" :  "burner2", "javaPreOperations" :  "READ", "javaPostOperations" :  "", "plcOperations" :  "WRITE"}</v>
      </c>
      <c r="X33" s="14"/>
      <c r="Y33" s="14"/>
      <c r="AI33" s="141" t="s">
        <v>1052</v>
      </c>
      <c r="AJ33" s="141" t="s">
        <v>1054</v>
      </c>
      <c r="AK33" s="141" t="s">
        <v>1055</v>
      </c>
      <c r="AL33" s="141" t="s">
        <v>1053</v>
      </c>
      <c r="AM33" s="141" t="str">
        <f t="shared" si="1"/>
        <v>BURNER_2_VEGGCOLLECTION_ACTION_DONE("BURNER_2_VEGGCOLLECTION_ACTION_DONE", 2, 5153),</v>
      </c>
    </row>
    <row r="34" spans="1:39" s="141" customFormat="1">
      <c r="A34" s="11">
        <v>16</v>
      </c>
      <c r="B34" s="11">
        <v>2</v>
      </c>
      <c r="C34" s="11" t="s">
        <v>1187</v>
      </c>
      <c r="D34" s="11" t="s">
        <v>1147</v>
      </c>
      <c r="E34" s="11">
        <v>5154</v>
      </c>
      <c r="F34" s="11" t="s">
        <v>272</v>
      </c>
      <c r="G34" s="11" t="s">
        <v>1197</v>
      </c>
      <c r="H34" s="11" t="s">
        <v>196</v>
      </c>
      <c r="I34" s="11"/>
      <c r="J34" s="11" t="s">
        <v>195</v>
      </c>
      <c r="L34" s="14" t="s">
        <v>454</v>
      </c>
      <c r="M34" s="14" t="s">
        <v>1195</v>
      </c>
      <c r="N34" s="14" t="s">
        <v>455</v>
      </c>
      <c r="O34" s="14" t="s">
        <v>456</v>
      </c>
      <c r="P34" s="14" t="s">
        <v>1201</v>
      </c>
      <c r="Q34" s="14" t="s">
        <v>479</v>
      </c>
      <c r="R34" s="14" t="s">
        <v>1200</v>
      </c>
      <c r="S34" s="14" t="s">
        <v>449</v>
      </c>
      <c r="T34" s="14" t="s">
        <v>450</v>
      </c>
      <c r="U34" s="14" t="s">
        <v>451</v>
      </c>
      <c r="V34" s="14" t="s">
        <v>453</v>
      </c>
      <c r="W34" s="141" t="str">
        <f t="shared" si="0"/>
        <v>{ "coilId" : 16, "coilTypeId" : 2, "coilType" : "ACTION_DONE", "coilName" : "BURNER_2_SPICE_COLLECTION_ACTION_DONE", "coilAddress" : 5154, "description" : "SPICE COLLECTION ACTION DONE", "burner" :  "burner2", "javaPreOperations" :  "READ", "javaPostOperations" :  "", "plcOperations" :  "WRITE"}</v>
      </c>
      <c r="X34" s="14"/>
      <c r="Y34" s="14"/>
      <c r="AI34" s="141" t="s">
        <v>1052</v>
      </c>
      <c r="AJ34" s="141" t="s">
        <v>1054</v>
      </c>
      <c r="AK34" s="141" t="s">
        <v>1055</v>
      </c>
      <c r="AL34" s="141" t="s">
        <v>1053</v>
      </c>
      <c r="AM34" s="141" t="str">
        <f t="shared" si="1"/>
        <v>BURNER_2_SPICE_COLLECTION_ACTION_DONE("BURNER_2_SPICE_COLLECTION_ACTION_DONE", 2, 5154),</v>
      </c>
    </row>
    <row r="35" spans="1:39" s="141" customFormat="1">
      <c r="A35" s="11">
        <v>17</v>
      </c>
      <c r="B35" s="11">
        <v>2</v>
      </c>
      <c r="C35" s="11" t="s">
        <v>1187</v>
      </c>
      <c r="D35" s="11" t="s">
        <v>1217</v>
      </c>
      <c r="E35" s="11">
        <v>5155</v>
      </c>
      <c r="F35" s="11" t="s">
        <v>813</v>
      </c>
      <c r="G35" s="11" t="s">
        <v>1197</v>
      </c>
      <c r="H35" s="11" t="s">
        <v>196</v>
      </c>
      <c r="I35" s="11"/>
      <c r="J35" s="11" t="s">
        <v>195</v>
      </c>
      <c r="L35" s="14" t="s">
        <v>454</v>
      </c>
      <c r="M35" s="14" t="s">
        <v>1195</v>
      </c>
      <c r="N35" s="14" t="s">
        <v>455</v>
      </c>
      <c r="O35" s="14" t="s">
        <v>456</v>
      </c>
      <c r="P35" s="14" t="s">
        <v>1201</v>
      </c>
      <c r="Q35" s="14" t="s">
        <v>479</v>
      </c>
      <c r="R35" s="14" t="s">
        <v>1200</v>
      </c>
      <c r="S35" s="14" t="s">
        <v>449</v>
      </c>
      <c r="T35" s="14" t="s">
        <v>450</v>
      </c>
      <c r="U35" s="14" t="s">
        <v>451</v>
      </c>
      <c r="V35" s="14" t="s">
        <v>453</v>
      </c>
      <c r="W35" s="141" t="str">
        <f t="shared" si="0"/>
        <v>{ "coilId" : 17, "coilTypeId" : 2, "coilType" : "ACTION_DONE", "coilName" : "BURNER_2_MEAT_COLLECTION_ACTION_DONE", "coilAddress" : 5155, "description" : "MEAT COLLECTION ACTION DONE", "burner" :  "burner2", "javaPreOperations" :  "READ", "javaPostOperations" :  "", "plcOperations" :  "WRITE"}</v>
      </c>
      <c r="X35" s="14"/>
      <c r="Y35" s="14"/>
      <c r="AI35" s="141" t="s">
        <v>1052</v>
      </c>
      <c r="AJ35" s="141" t="s">
        <v>1054</v>
      </c>
      <c r="AK35" s="141" t="s">
        <v>1055</v>
      </c>
      <c r="AL35" s="141" t="s">
        <v>1053</v>
      </c>
      <c r="AM35" s="141" t="str">
        <f t="shared" si="1"/>
        <v>BURNER_2_MEAT_COLLECTION_ACTION_DONE("BURNER_2_MEAT_COLLECTION_ACTION_DONE", 2, 5155),</v>
      </c>
    </row>
    <row r="36" spans="1:39" s="141" customFormat="1">
      <c r="A36" s="11">
        <v>18</v>
      </c>
      <c r="B36" s="11">
        <v>2</v>
      </c>
      <c r="C36" s="11" t="s">
        <v>1187</v>
      </c>
      <c r="D36" s="11" t="s">
        <v>1207</v>
      </c>
      <c r="E36" s="11">
        <v>5156</v>
      </c>
      <c r="F36" s="11" t="s">
        <v>274</v>
      </c>
      <c r="G36" s="11" t="s">
        <v>1197</v>
      </c>
      <c r="H36" s="11" t="s">
        <v>196</v>
      </c>
      <c r="I36" s="11"/>
      <c r="J36" s="11" t="s">
        <v>195</v>
      </c>
      <c r="L36" s="14" t="s">
        <v>454</v>
      </c>
      <c r="M36" s="14" t="s">
        <v>1195</v>
      </c>
      <c r="N36" s="14" t="s">
        <v>455</v>
      </c>
      <c r="O36" s="14" t="s">
        <v>456</v>
      </c>
      <c r="P36" s="14" t="s">
        <v>1201</v>
      </c>
      <c r="Q36" s="14" t="s">
        <v>479</v>
      </c>
      <c r="R36" s="14" t="s">
        <v>1200</v>
      </c>
      <c r="S36" s="14" t="s">
        <v>449</v>
      </c>
      <c r="T36" s="14" t="s">
        <v>450</v>
      </c>
      <c r="U36" s="14" t="s">
        <v>451</v>
      </c>
      <c r="V36" s="14" t="s">
        <v>453</v>
      </c>
      <c r="W36" s="141" t="str">
        <f t="shared" si="0"/>
        <v>{ "coilId" : 18, "coilTypeId" : 2, "coilType" : "ACTION_DONE", "coilName" : "BURNER_2_VEGGPICKUP_ACTION_DONE", "coilAddress" : 5156, "description" : "VEG PICKUP ACTION DONE", "burner" :  "burner2", "javaPreOperations" :  "READ", "javaPostOperations" :  "", "plcOperations" :  "WRITE"}</v>
      </c>
      <c r="X36" s="14"/>
      <c r="Y36" s="14"/>
      <c r="AI36" s="141" t="s">
        <v>1052</v>
      </c>
      <c r="AJ36" s="141" t="s">
        <v>1054</v>
      </c>
      <c r="AK36" s="141" t="s">
        <v>1055</v>
      </c>
      <c r="AL36" s="141" t="s">
        <v>1053</v>
      </c>
      <c r="AM36" s="141" t="str">
        <f t="shared" si="1"/>
        <v>BURNER_2_VEGGPICKUP_ACTION_DONE("BURNER_2_VEGGPICKUP_ACTION_DONE", 2, 5156),</v>
      </c>
    </row>
    <row r="37" spans="1:39" s="141" customFormat="1">
      <c r="A37" s="11">
        <v>19</v>
      </c>
      <c r="B37" s="11">
        <v>2</v>
      </c>
      <c r="C37" s="11" t="s">
        <v>1187</v>
      </c>
      <c r="D37" s="11" t="s">
        <v>1148</v>
      </c>
      <c r="E37" s="11">
        <v>5157</v>
      </c>
      <c r="F37" s="11" t="s">
        <v>275</v>
      </c>
      <c r="G37" s="11" t="s">
        <v>1197</v>
      </c>
      <c r="H37" s="11" t="s">
        <v>196</v>
      </c>
      <c r="I37" s="11"/>
      <c r="J37" s="11" t="s">
        <v>195</v>
      </c>
      <c r="L37" s="14" t="s">
        <v>454</v>
      </c>
      <c r="M37" s="14" t="s">
        <v>1195</v>
      </c>
      <c r="N37" s="14" t="s">
        <v>455</v>
      </c>
      <c r="O37" s="14" t="s">
        <v>456</v>
      </c>
      <c r="P37" s="14" t="s">
        <v>1201</v>
      </c>
      <c r="Q37" s="14" t="s">
        <v>479</v>
      </c>
      <c r="R37" s="14" t="s">
        <v>1200</v>
      </c>
      <c r="S37" s="14" t="s">
        <v>449</v>
      </c>
      <c r="T37" s="14" t="s">
        <v>450</v>
      </c>
      <c r="U37" s="14" t="s">
        <v>451</v>
      </c>
      <c r="V37" s="14" t="s">
        <v>453</v>
      </c>
      <c r="W37" s="141" t="str">
        <f t="shared" si="0"/>
        <v>{ "coilId" : 19, "coilTypeId" : 2, "coilType" : "ACTION_DONE", "coilName" : "BURNER_2_SPICE_PICKUP_ACTION_DONE", "coilAddress" : 5157, "description" : "SPICE PICKUP ACTION DONE", "burner" :  "burner2", "javaPreOperations" :  "READ", "javaPostOperations" :  "", "plcOperations" :  "WRITE"}</v>
      </c>
      <c r="X37" s="14"/>
      <c r="Y37" s="14"/>
      <c r="AI37" s="141" t="s">
        <v>1052</v>
      </c>
      <c r="AJ37" s="141" t="s">
        <v>1054</v>
      </c>
      <c r="AK37" s="141" t="s">
        <v>1055</v>
      </c>
      <c r="AL37" s="141" t="s">
        <v>1053</v>
      </c>
      <c r="AM37" s="141" t="str">
        <f t="shared" si="1"/>
        <v>BURNER_2_SPICE_PICKUP_ACTION_DONE("BURNER_2_SPICE_PICKUP_ACTION_DONE", 2, 5157),</v>
      </c>
    </row>
    <row r="38" spans="1:39" s="141" customFormat="1">
      <c r="A38" s="11">
        <v>20</v>
      </c>
      <c r="B38" s="11">
        <v>2</v>
      </c>
      <c r="C38" s="11" t="s">
        <v>1187</v>
      </c>
      <c r="D38" s="11" t="s">
        <v>1149</v>
      </c>
      <c r="E38" s="11">
        <v>5158</v>
      </c>
      <c r="F38" s="11" t="s">
        <v>276</v>
      </c>
      <c r="G38" s="11" t="s">
        <v>1197</v>
      </c>
      <c r="H38" s="11" t="s">
        <v>196</v>
      </c>
      <c r="I38" s="11"/>
      <c r="J38" s="11" t="s">
        <v>195</v>
      </c>
      <c r="L38" s="14" t="s">
        <v>454</v>
      </c>
      <c r="M38" s="14" t="s">
        <v>1195</v>
      </c>
      <c r="N38" s="14" t="s">
        <v>455</v>
      </c>
      <c r="O38" s="14" t="s">
        <v>456</v>
      </c>
      <c r="P38" s="14" t="s">
        <v>1201</v>
      </c>
      <c r="Q38" s="14" t="s">
        <v>479</v>
      </c>
      <c r="R38" s="14" t="s">
        <v>1200</v>
      </c>
      <c r="S38" s="14" t="s">
        <v>449</v>
      </c>
      <c r="T38" s="14" t="s">
        <v>450</v>
      </c>
      <c r="U38" s="14" t="s">
        <v>451</v>
      </c>
      <c r="V38" s="14" t="s">
        <v>453</v>
      </c>
      <c r="W38" s="141" t="str">
        <f t="shared" si="0"/>
        <v>{ "coilId" : 20, "coilTypeId" : 2, "coilType" : "ACTION_DONE", "coilName" : "BURNER_2_MEAT_PICKUP_ACTION_DONE", "coilAddress" : 5158, "description" : "MEAT PICKUP ACTION DONE", "burner" :  "burner2", "javaPreOperations" :  "READ", "javaPostOperations" :  "", "plcOperations" :  "WRITE"}</v>
      </c>
      <c r="X38" s="14"/>
      <c r="Y38" s="14"/>
      <c r="AI38" s="141" t="s">
        <v>1052</v>
      </c>
      <c r="AJ38" s="141" t="s">
        <v>1054</v>
      </c>
      <c r="AK38" s="141" t="s">
        <v>1055</v>
      </c>
      <c r="AL38" s="141" t="s">
        <v>1053</v>
      </c>
      <c r="AM38" s="141" t="str">
        <f t="shared" si="1"/>
        <v>BURNER_2_MEAT_PICKUP_ACTION_DONE("BURNER_2_MEAT_PICKUP_ACTION_DONE", 2, 5158),</v>
      </c>
    </row>
    <row r="39" spans="1:39" s="141" customFormat="1">
      <c r="A39" s="11">
        <v>21</v>
      </c>
      <c r="B39" s="11">
        <v>2</v>
      </c>
      <c r="C39" s="11" t="s">
        <v>1187</v>
      </c>
      <c r="D39" s="11" t="s">
        <v>1222</v>
      </c>
      <c r="E39" s="11">
        <v>5159</v>
      </c>
      <c r="F39" s="11" t="s">
        <v>1221</v>
      </c>
      <c r="G39" s="11" t="s">
        <v>1197</v>
      </c>
      <c r="H39" s="11" t="s">
        <v>196</v>
      </c>
      <c r="I39" s="11"/>
      <c r="J39" s="11" t="s">
        <v>195</v>
      </c>
      <c r="L39" s="14" t="s">
        <v>454</v>
      </c>
      <c r="M39" s="14" t="s">
        <v>1195</v>
      </c>
      <c r="N39" s="14" t="s">
        <v>455</v>
      </c>
      <c r="O39" s="14" t="s">
        <v>456</v>
      </c>
      <c r="P39" s="14" t="s">
        <v>1201</v>
      </c>
      <c r="Q39" s="14" t="s">
        <v>479</v>
      </c>
      <c r="R39" s="14" t="s">
        <v>1200</v>
      </c>
      <c r="S39" s="14" t="s">
        <v>449</v>
      </c>
      <c r="T39" s="14" t="s">
        <v>450</v>
      </c>
      <c r="U39" s="14" t="s">
        <v>451</v>
      </c>
      <c r="V39" s="14" t="s">
        <v>453</v>
      </c>
      <c r="W39" s="141" t="str">
        <f t="shared" si="0"/>
        <v>{ "coilId" : 21, "coilTypeId" : 2, "coilType" : "ACTION_DONE", "coilName" : "BURNER_2_IGNITION_ACTION_DONE", "coilAddress" : 5159, "description" : "IGNITION ACTION DONE", "burner" :  "burner2", "javaPreOperations" :  "READ", "javaPostOperations" :  "", "plcOperations" :  "WRITE"}</v>
      </c>
      <c r="X39" s="14"/>
      <c r="Y39" s="14"/>
      <c r="AI39" s="141" t="s">
        <v>1052</v>
      </c>
      <c r="AJ39" s="141" t="s">
        <v>1054</v>
      </c>
      <c r="AK39" s="141" t="s">
        <v>1055</v>
      </c>
      <c r="AL39" s="141" t="s">
        <v>1053</v>
      </c>
      <c r="AM39" s="141" t="str">
        <f t="shared" si="1"/>
        <v>BURNER_2_IGNITION_ACTION_DONE("BURNER_2_IGNITION_ACTION_DONE", 2, 5159),</v>
      </c>
    </row>
    <row r="40" spans="1:39" s="141" customFormat="1">
      <c r="A40" s="11">
        <v>22</v>
      </c>
      <c r="B40" s="11">
        <v>2</v>
      </c>
      <c r="C40" s="11" t="s">
        <v>1187</v>
      </c>
      <c r="D40" s="11" t="s">
        <v>1226</v>
      </c>
      <c r="E40" s="11">
        <v>5160</v>
      </c>
      <c r="F40" s="11" t="s">
        <v>278</v>
      </c>
      <c r="G40" s="11" t="s">
        <v>1197</v>
      </c>
      <c r="H40" s="11" t="s">
        <v>196</v>
      </c>
      <c r="I40" s="11"/>
      <c r="J40" s="11" t="s">
        <v>195</v>
      </c>
      <c r="L40" s="14" t="s">
        <v>454</v>
      </c>
      <c r="M40" s="14" t="s">
        <v>1195</v>
      </c>
      <c r="N40" s="14" t="s">
        <v>455</v>
      </c>
      <c r="O40" s="14" t="s">
        <v>456</v>
      </c>
      <c r="P40" s="14" t="s">
        <v>1201</v>
      </c>
      <c r="Q40" s="14" t="s">
        <v>479</v>
      </c>
      <c r="R40" s="14" t="s">
        <v>1200</v>
      </c>
      <c r="S40" s="14" t="s">
        <v>449</v>
      </c>
      <c r="T40" s="14" t="s">
        <v>450</v>
      </c>
      <c r="U40" s="14" t="s">
        <v>451</v>
      </c>
      <c r="V40" s="14" t="s">
        <v>453</v>
      </c>
      <c r="W40" s="141" t="str">
        <f t="shared" si="0"/>
        <v>{ "coilId" : 22, "coilTypeId" : 2, "coilType" : "ACTION_DONE", "coilName" : "BURNER_2_STIRR_ACTION_DONE", "coilAddress" : 5160, "description" : "STIRR CTION DONE", "burner" :  "burner2", "javaPreOperations" :  "READ", "javaPostOperations" :  "", "plcOperations" :  "WRITE"}</v>
      </c>
      <c r="X40" s="14"/>
      <c r="Y40" s="14"/>
      <c r="AI40" s="141" t="s">
        <v>1052</v>
      </c>
      <c r="AJ40" s="141" t="s">
        <v>1054</v>
      </c>
      <c r="AK40" s="141" t="s">
        <v>1055</v>
      </c>
      <c r="AL40" s="141" t="s">
        <v>1053</v>
      </c>
      <c r="AM40" s="141" t="str">
        <f t="shared" si="1"/>
        <v>BURNER_2_STIRR_ACTION_DONE("BURNER_2_STIRR_ACTION_DONE", 2, 5160),</v>
      </c>
    </row>
    <row r="41" spans="1:39" s="141" customFormat="1">
      <c r="A41" s="11">
        <v>23</v>
      </c>
      <c r="B41" s="11">
        <v>2</v>
      </c>
      <c r="C41" s="11" t="s">
        <v>1187</v>
      </c>
      <c r="D41" s="11" t="s">
        <v>1150</v>
      </c>
      <c r="E41" s="11">
        <v>5161</v>
      </c>
      <c r="F41" s="11" t="s">
        <v>279</v>
      </c>
      <c r="G41" s="11" t="s">
        <v>1197</v>
      </c>
      <c r="H41" s="11" t="s">
        <v>196</v>
      </c>
      <c r="I41" s="11"/>
      <c r="J41" s="11" t="s">
        <v>195</v>
      </c>
      <c r="L41" s="14" t="s">
        <v>454</v>
      </c>
      <c r="M41" s="14" t="s">
        <v>1195</v>
      </c>
      <c r="N41" s="14" t="s">
        <v>455</v>
      </c>
      <c r="O41" s="14" t="s">
        <v>456</v>
      </c>
      <c r="P41" s="14" t="s">
        <v>1201</v>
      </c>
      <c r="Q41" s="14" t="s">
        <v>479</v>
      </c>
      <c r="R41" s="14" t="s">
        <v>1200</v>
      </c>
      <c r="S41" s="14" t="s">
        <v>449</v>
      </c>
      <c r="T41" s="14" t="s">
        <v>450</v>
      </c>
      <c r="U41" s="14" t="s">
        <v>451</v>
      </c>
      <c r="V41" s="14" t="s">
        <v>453</v>
      </c>
      <c r="W41" s="141" t="str">
        <f t="shared" si="0"/>
        <v>{ "coilId" : 23, "coilTypeId" : 2, "coilType" : "ACTION_DONE", "coilName" : "BURNER_2_TOSS_ACTION_DONE", "coilAddress" : 5161, "description" : "TOSS ACTION DONE", "burner" :  "burner2", "javaPreOperations" :  "READ", "javaPostOperations" :  "", "plcOperations" :  "WRITE"}</v>
      </c>
      <c r="X41" s="14"/>
      <c r="Y41" s="14"/>
      <c r="AI41" s="141" t="s">
        <v>1052</v>
      </c>
      <c r="AJ41" s="141" t="s">
        <v>1054</v>
      </c>
      <c r="AK41" s="141" t="s">
        <v>1055</v>
      </c>
      <c r="AL41" s="141" t="s">
        <v>1053</v>
      </c>
      <c r="AM41" s="141" t="str">
        <f t="shared" si="1"/>
        <v>BURNER_2_TOSS_ACTION_DONE("BURNER_2_TOSS_ACTION_DONE", 2, 5161),</v>
      </c>
    </row>
    <row r="42" spans="1:39" s="141" customFormat="1">
      <c r="A42" s="11">
        <v>24</v>
      </c>
      <c r="B42" s="11">
        <v>2</v>
      </c>
      <c r="C42" s="11" t="s">
        <v>1187</v>
      </c>
      <c r="D42" s="11" t="s">
        <v>1151</v>
      </c>
      <c r="E42" s="11">
        <v>5162</v>
      </c>
      <c r="F42" s="11" t="s">
        <v>280</v>
      </c>
      <c r="G42" s="11" t="s">
        <v>1197</v>
      </c>
      <c r="H42" s="11" t="s">
        <v>196</v>
      </c>
      <c r="I42" s="11"/>
      <c r="J42" s="11" t="s">
        <v>195</v>
      </c>
      <c r="L42" s="14" t="s">
        <v>454</v>
      </c>
      <c r="M42" s="14" t="s">
        <v>1195</v>
      </c>
      <c r="N42" s="14" t="s">
        <v>455</v>
      </c>
      <c r="O42" s="14" t="s">
        <v>456</v>
      </c>
      <c r="P42" s="14" t="s">
        <v>1201</v>
      </c>
      <c r="Q42" s="14" t="s">
        <v>479</v>
      </c>
      <c r="R42" s="14" t="s">
        <v>1200</v>
      </c>
      <c r="S42" s="14" t="s">
        <v>449</v>
      </c>
      <c r="T42" s="14" t="s">
        <v>450</v>
      </c>
      <c r="U42" s="14" t="s">
        <v>451</v>
      </c>
      <c r="V42" s="14" t="s">
        <v>453</v>
      </c>
      <c r="W42" s="141" t="str">
        <f t="shared" si="0"/>
        <v>{ "coilId" : 24, "coilTypeId" : 2, "coilType" : "ACTION_DONE", "coilName" : "BURNER_2_LIQUID_DISPENSING_ACTION_DONE", "coilAddress" : 5162, "description" : "LIQUID DISPENSING ACTION DONE", "burner" :  "burner2", "javaPreOperations" :  "READ", "javaPostOperations" :  "", "plcOperations" :  "WRITE"}</v>
      </c>
      <c r="X42" s="14"/>
      <c r="Y42" s="14"/>
      <c r="AI42" s="141" t="s">
        <v>1052</v>
      </c>
      <c r="AJ42" s="141" t="s">
        <v>1054</v>
      </c>
      <c r="AK42" s="141" t="s">
        <v>1055</v>
      </c>
      <c r="AL42" s="141" t="s">
        <v>1053</v>
      </c>
      <c r="AM42" s="141" t="str">
        <f t="shared" si="1"/>
        <v>BURNER_2_LIQUID_DISPENSING_ACTION_DONE("BURNER_2_LIQUID_DISPENSING_ACTION_DONE", 2, 5162),</v>
      </c>
    </row>
    <row r="43" spans="1:39" s="141" customFormat="1">
      <c r="A43" s="11">
        <v>25</v>
      </c>
      <c r="B43" s="11">
        <v>2</v>
      </c>
      <c r="C43" s="11" t="s">
        <v>1187</v>
      </c>
      <c r="D43" s="11" t="s">
        <v>1152</v>
      </c>
      <c r="E43" s="11">
        <v>5163</v>
      </c>
      <c r="F43" s="11" t="s">
        <v>281</v>
      </c>
      <c r="G43" s="11" t="s">
        <v>1197</v>
      </c>
      <c r="H43" s="11" t="s">
        <v>196</v>
      </c>
      <c r="I43" s="11"/>
      <c r="J43" s="11" t="s">
        <v>195</v>
      </c>
      <c r="L43" s="14" t="s">
        <v>454</v>
      </c>
      <c r="M43" s="14" t="s">
        <v>1195</v>
      </c>
      <c r="N43" s="14" t="s">
        <v>455</v>
      </c>
      <c r="O43" s="14" t="s">
        <v>456</v>
      </c>
      <c r="P43" s="14" t="s">
        <v>1201</v>
      </c>
      <c r="Q43" s="14" t="s">
        <v>479</v>
      </c>
      <c r="R43" s="14" t="s">
        <v>1200</v>
      </c>
      <c r="S43" s="14" t="s">
        <v>449</v>
      </c>
      <c r="T43" s="14" t="s">
        <v>450</v>
      </c>
      <c r="U43" s="14" t="s">
        <v>451</v>
      </c>
      <c r="V43" s="14" t="s">
        <v>453</v>
      </c>
      <c r="W43" s="141" t="str">
        <f t="shared" si="0"/>
        <v>{ "coilId" : 25, "coilTypeId" : 2, "coilType" : "ACTION_DONE", "coilName" : "BURNER_2_DELAY_ACTION_DONE", "coilAddress" : 5163, "description" : "DELAY ACTION DONE", "burner" :  "burner2", "javaPreOperations" :  "READ", "javaPostOperations" :  "", "plcOperations" :  "WRITE"}</v>
      </c>
      <c r="X43" s="14"/>
      <c r="Y43" s="14"/>
      <c r="AI43" s="141" t="s">
        <v>1052</v>
      </c>
      <c r="AJ43" s="141" t="s">
        <v>1054</v>
      </c>
      <c r="AK43" s="141" t="s">
        <v>1055</v>
      </c>
      <c r="AL43" s="141" t="s">
        <v>1053</v>
      </c>
      <c r="AM43" s="141" t="str">
        <f t="shared" si="1"/>
        <v>BURNER_2_DELAY_ACTION_DONE("BURNER_2_DELAY_ACTION_DONE", 2, 5163),</v>
      </c>
    </row>
    <row r="44" spans="1:39" s="141" customFormat="1">
      <c r="A44" s="11">
        <v>26</v>
      </c>
      <c r="B44" s="11">
        <v>2</v>
      </c>
      <c r="C44" s="11" t="s">
        <v>1187</v>
      </c>
      <c r="D44" s="11" t="s">
        <v>1153</v>
      </c>
      <c r="E44" s="11">
        <v>5164</v>
      </c>
      <c r="F44" s="11" t="s">
        <v>282</v>
      </c>
      <c r="G44" s="11" t="s">
        <v>1197</v>
      </c>
      <c r="H44" s="11" t="s">
        <v>196</v>
      </c>
      <c r="I44" s="11"/>
      <c r="J44" s="11" t="s">
        <v>195</v>
      </c>
      <c r="L44" s="14" t="s">
        <v>454</v>
      </c>
      <c r="M44" s="14" t="s">
        <v>1195</v>
      </c>
      <c r="N44" s="14" t="s">
        <v>455</v>
      </c>
      <c r="O44" s="14" t="s">
        <v>456</v>
      </c>
      <c r="P44" s="14" t="s">
        <v>1201</v>
      </c>
      <c r="Q44" s="14" t="s">
        <v>479</v>
      </c>
      <c r="R44" s="14" t="s">
        <v>1200</v>
      </c>
      <c r="S44" s="14" t="s">
        <v>449</v>
      </c>
      <c r="T44" s="14" t="s">
        <v>450</v>
      </c>
      <c r="U44" s="14" t="s">
        <v>451</v>
      </c>
      <c r="V44" s="14" t="s">
        <v>453</v>
      </c>
      <c r="W44" s="141" t="str">
        <f t="shared" si="0"/>
        <v>{ "coilId" : 26, "coilTypeId" : 2, "coilType" : "ACTION_DONE", "coilName" : "BURNER_2_FRYER_PICKUP_ACTION_DONE", "coilAddress" : 5164, "description" : "FRYER PICKUP ACTION DONE", "burner" :  "burner2", "javaPreOperations" :  "READ", "javaPostOperations" :  "", "plcOperations" :  "WRITE"}</v>
      </c>
      <c r="X44" s="14"/>
      <c r="Y44" s="14"/>
      <c r="AI44" s="141" t="s">
        <v>1052</v>
      </c>
      <c r="AJ44" s="141" t="s">
        <v>1054</v>
      </c>
      <c r="AK44" s="141" t="s">
        <v>1055</v>
      </c>
      <c r="AL44" s="141" t="s">
        <v>1053</v>
      </c>
      <c r="AM44" s="141" t="str">
        <f t="shared" si="1"/>
        <v>BURNER_2_FRYER_PICKUP_ACTION_DONE("BURNER_2_FRYER_PICKUP_ACTION_DONE", 2, 5164),</v>
      </c>
    </row>
    <row r="45" spans="1:39" s="141" customFormat="1">
      <c r="A45" s="11">
        <v>27</v>
      </c>
      <c r="B45" s="11">
        <v>2</v>
      </c>
      <c r="C45" s="11" t="s">
        <v>1187</v>
      </c>
      <c r="D45" s="11" t="s">
        <v>1154</v>
      </c>
      <c r="E45" s="11">
        <v>5165</v>
      </c>
      <c r="F45" s="11" t="s">
        <v>283</v>
      </c>
      <c r="G45" s="11" t="s">
        <v>1197</v>
      </c>
      <c r="H45" s="11" t="s">
        <v>196</v>
      </c>
      <c r="I45" s="11"/>
      <c r="J45" s="11" t="s">
        <v>195</v>
      </c>
      <c r="L45" s="14" t="s">
        <v>454</v>
      </c>
      <c r="M45" s="14" t="s">
        <v>1195</v>
      </c>
      <c r="N45" s="14" t="s">
        <v>455</v>
      </c>
      <c r="O45" s="14" t="s">
        <v>456</v>
      </c>
      <c r="P45" s="14" t="s">
        <v>1201</v>
      </c>
      <c r="Q45" s="14" t="s">
        <v>479</v>
      </c>
      <c r="R45" s="14" t="s">
        <v>1200</v>
      </c>
      <c r="S45" s="14" t="s">
        <v>449</v>
      </c>
      <c r="T45" s="14" t="s">
        <v>450</v>
      </c>
      <c r="U45" s="14" t="s">
        <v>451</v>
      </c>
      <c r="V45" s="14" t="s">
        <v>453</v>
      </c>
      <c r="W45" s="141" t="str">
        <f t="shared" si="0"/>
        <v>{ "coilId" : 27, "coilTypeId" : 2, "coilType" : "ACTION_DONE", "coilName" : "BURNER_2_FRYER_ACTION_DONE", "coilAddress" : 5165, "description" : "FRYER ACTION DONE", "burner" :  "burner2", "javaPreOperations" :  "READ", "javaPostOperations" :  "", "plcOperations" :  "WRITE"}</v>
      </c>
      <c r="X45" s="14"/>
      <c r="Y45" s="14"/>
      <c r="AI45" s="141" t="s">
        <v>1052</v>
      </c>
      <c r="AJ45" s="141" t="s">
        <v>1054</v>
      </c>
      <c r="AK45" s="141" t="s">
        <v>1055</v>
      </c>
      <c r="AL45" s="141" t="s">
        <v>1053</v>
      </c>
      <c r="AM45" s="141" t="str">
        <f t="shared" si="1"/>
        <v>BURNER_2_FRYER_ACTION_DONE("BURNER_2_FRYER_ACTION_DONE", 2, 5165),</v>
      </c>
    </row>
    <row r="46" spans="1:39" s="141" customFormat="1">
      <c r="A46" s="11">
        <v>28</v>
      </c>
      <c r="B46" s="11">
        <v>2</v>
      </c>
      <c r="C46" s="11" t="s">
        <v>1187</v>
      </c>
      <c r="D46" s="11" t="s">
        <v>1155</v>
      </c>
      <c r="E46" s="11">
        <v>5166</v>
      </c>
      <c r="F46" s="11" t="s">
        <v>284</v>
      </c>
      <c r="G46" s="11" t="s">
        <v>1197</v>
      </c>
      <c r="H46" s="11" t="s">
        <v>196</v>
      </c>
      <c r="I46" s="11"/>
      <c r="J46" s="11" t="s">
        <v>195</v>
      </c>
      <c r="L46" s="14" t="s">
        <v>454</v>
      </c>
      <c r="M46" s="14" t="s">
        <v>1195</v>
      </c>
      <c r="N46" s="14" t="s">
        <v>455</v>
      </c>
      <c r="O46" s="14" t="s">
        <v>456</v>
      </c>
      <c r="P46" s="14" t="s">
        <v>1201</v>
      </c>
      <c r="Q46" s="14" t="s">
        <v>479</v>
      </c>
      <c r="R46" s="14" t="s">
        <v>1200</v>
      </c>
      <c r="S46" s="14" t="s">
        <v>449</v>
      </c>
      <c r="T46" s="14" t="s">
        <v>450</v>
      </c>
      <c r="U46" s="14" t="s">
        <v>451</v>
      </c>
      <c r="V46" s="14" t="s">
        <v>453</v>
      </c>
      <c r="W46" s="141" t="str">
        <f t="shared" si="0"/>
        <v>{ "coilId" : 28, "coilTypeId" : 2, "coilType" : "ACTION_DONE", "coilName" : "BURNER_2_FRYER_SERVE_ACTION_DONE", "coilAddress" : 5166, "description" : "FRYER SERVE ACTION DONE", "burner" :  "burner2", "javaPreOperations" :  "READ", "javaPostOperations" :  "", "plcOperations" :  "WRITE"}</v>
      </c>
      <c r="X46" s="14"/>
      <c r="Y46" s="14"/>
      <c r="AI46" s="141" t="s">
        <v>1052</v>
      </c>
      <c r="AJ46" s="141" t="s">
        <v>1054</v>
      </c>
      <c r="AK46" s="141" t="s">
        <v>1055</v>
      </c>
      <c r="AL46" s="141" t="s">
        <v>1053</v>
      </c>
      <c r="AM46" s="141" t="str">
        <f t="shared" si="1"/>
        <v>BURNER_2_FRYER_SERVE_ACTION_DONE("BURNER_2_FRYER_SERVE_ACTION_DONE", 2, 5166),</v>
      </c>
    </row>
    <row r="47" spans="1:39" s="141" customFormat="1">
      <c r="A47" s="11">
        <v>29</v>
      </c>
      <c r="B47" s="11">
        <v>2</v>
      </c>
      <c r="C47" s="11" t="s">
        <v>1187</v>
      </c>
      <c r="D47" s="11" t="s">
        <v>1156</v>
      </c>
      <c r="E47" s="11">
        <v>5167</v>
      </c>
      <c r="F47" s="11" t="s">
        <v>285</v>
      </c>
      <c r="G47" s="11" t="s">
        <v>1197</v>
      </c>
      <c r="H47" s="11" t="s">
        <v>196</v>
      </c>
      <c r="I47" s="11"/>
      <c r="J47" s="11" t="s">
        <v>195</v>
      </c>
      <c r="L47" s="14" t="s">
        <v>454</v>
      </c>
      <c r="M47" s="14" t="s">
        <v>1195</v>
      </c>
      <c r="N47" s="14" t="s">
        <v>455</v>
      </c>
      <c r="O47" s="14" t="s">
        <v>456</v>
      </c>
      <c r="P47" s="14" t="s">
        <v>1201</v>
      </c>
      <c r="Q47" s="14" t="s">
        <v>479</v>
      </c>
      <c r="R47" s="14" t="s">
        <v>1200</v>
      </c>
      <c r="S47" s="14" t="s">
        <v>449</v>
      </c>
      <c r="T47" s="14" t="s">
        <v>450</v>
      </c>
      <c r="U47" s="14" t="s">
        <v>451</v>
      </c>
      <c r="V47" s="14" t="s">
        <v>453</v>
      </c>
      <c r="W47" s="141" t="str">
        <f t="shared" si="0"/>
        <v>{ "coilId" : 29, "coilTypeId" : 2, "coilType" : "ACTION_DONE", "coilName" : "BURNER_2_SERVE_ACTION_DONE", "coilAddress" : 5167, "description" : "SERVE ACTION DONE", "burner" :  "burner2", "javaPreOperations" :  "READ", "javaPostOperations" :  "", "plcOperations" :  "WRITE"}</v>
      </c>
      <c r="X47" s="14"/>
      <c r="Y47" s="14"/>
      <c r="AI47" s="141" t="s">
        <v>1052</v>
      </c>
      <c r="AJ47" s="141" t="s">
        <v>1054</v>
      </c>
      <c r="AK47" s="141" t="s">
        <v>1055</v>
      </c>
      <c r="AL47" s="141" t="s">
        <v>1053</v>
      </c>
      <c r="AM47" s="141" t="str">
        <f t="shared" si="1"/>
        <v>BURNER_2_SERVE_ACTION_DONE("BURNER_2_SERVE_ACTION_DONE", 2, 5167),</v>
      </c>
    </row>
    <row r="48" spans="1:39" s="141" customFormat="1">
      <c r="A48" s="11">
        <v>13</v>
      </c>
      <c r="B48" s="11">
        <v>2</v>
      </c>
      <c r="C48" s="11" t="s">
        <v>1187</v>
      </c>
      <c r="D48" s="11" t="s">
        <v>1157</v>
      </c>
      <c r="E48" s="11">
        <v>5251</v>
      </c>
      <c r="F48" s="11" t="s">
        <v>269</v>
      </c>
      <c r="G48" s="11" t="s">
        <v>1198</v>
      </c>
      <c r="H48" s="11" t="s">
        <v>196</v>
      </c>
      <c r="I48" s="11"/>
      <c r="J48" s="11" t="s">
        <v>195</v>
      </c>
      <c r="L48" s="14" t="s">
        <v>454</v>
      </c>
      <c r="M48" s="14" t="s">
        <v>1195</v>
      </c>
      <c r="N48" s="14" t="s">
        <v>455</v>
      </c>
      <c r="O48" s="14" t="s">
        <v>456</v>
      </c>
      <c r="P48" s="14" t="s">
        <v>1201</v>
      </c>
      <c r="Q48" s="14" t="s">
        <v>479</v>
      </c>
      <c r="R48" s="14" t="s">
        <v>1200</v>
      </c>
      <c r="S48" s="14" t="s">
        <v>449</v>
      </c>
      <c r="T48" s="14" t="s">
        <v>450</v>
      </c>
      <c r="U48" s="14" t="s">
        <v>451</v>
      </c>
      <c r="V48" s="14" t="s">
        <v>453</v>
      </c>
      <c r="W48" s="141" t="str">
        <f t="shared" si="0"/>
        <v>{ "coilId" : 13, "coilTypeId" : 2, "coilType" : "ACTION_DONE", "coilName" : "BURNER_3_UTENSIL_PICK_ACTION_DONE", "coilAddress" : 5251, "description" : "UTENSIL PICK ACTION DONE", "burner" :  "burner3", "javaPreOperations" :  "READ", "javaPostOperations" :  "", "plcOperations" :  "WRITE"}</v>
      </c>
      <c r="X48" s="14"/>
      <c r="Y48" s="14"/>
      <c r="AI48" s="141" t="s">
        <v>1052</v>
      </c>
      <c r="AJ48" s="141" t="s">
        <v>1054</v>
      </c>
      <c r="AK48" s="141" t="s">
        <v>1055</v>
      </c>
      <c r="AL48" s="141" t="s">
        <v>1053</v>
      </c>
      <c r="AM48" s="141" t="str">
        <f t="shared" si="1"/>
        <v>BURNER_3_UTENSIL_PICK_ACTION_DONE("BURNER_3_UTENSIL_PICK_ACTION_DONE", 2, 5251),</v>
      </c>
    </row>
    <row r="49" spans="1:39" s="141" customFormat="1">
      <c r="A49" s="11">
        <v>14</v>
      </c>
      <c r="B49" s="11">
        <v>2</v>
      </c>
      <c r="C49" s="11" t="s">
        <v>1187</v>
      </c>
      <c r="D49" s="11" t="s">
        <v>1158</v>
      </c>
      <c r="E49" s="11">
        <v>5252</v>
      </c>
      <c r="F49" s="11" t="s">
        <v>270</v>
      </c>
      <c r="G49" s="11" t="s">
        <v>1198</v>
      </c>
      <c r="H49" s="11" t="s">
        <v>196</v>
      </c>
      <c r="I49" s="11"/>
      <c r="J49" s="11" t="s">
        <v>195</v>
      </c>
      <c r="L49" s="14" t="s">
        <v>454</v>
      </c>
      <c r="M49" s="14" t="s">
        <v>1195</v>
      </c>
      <c r="N49" s="14" t="s">
        <v>455</v>
      </c>
      <c r="O49" s="14" t="s">
        <v>456</v>
      </c>
      <c r="P49" s="14" t="s">
        <v>1201</v>
      </c>
      <c r="Q49" s="14" t="s">
        <v>479</v>
      </c>
      <c r="R49" s="14" t="s">
        <v>1200</v>
      </c>
      <c r="S49" s="14" t="s">
        <v>449</v>
      </c>
      <c r="T49" s="14" t="s">
        <v>450</v>
      </c>
      <c r="U49" s="14" t="s">
        <v>451</v>
      </c>
      <c r="V49" s="14" t="s">
        <v>453</v>
      </c>
      <c r="W49" s="141" t="str">
        <f t="shared" si="0"/>
        <v>{ "coilId" : 14, "coilTypeId" : 2, "coilType" : "ACTION_DONE", "coilName" : "BURNER_3_SPATULA_PICK_ACTION_DONE", "coilAddress" : 5252, "description" : "SPATULA PICK ACTION DONE", "burner" :  "burner3", "javaPreOperations" :  "READ", "javaPostOperations" :  "", "plcOperations" :  "WRITE"}</v>
      </c>
      <c r="X49" s="14"/>
      <c r="Y49" s="14"/>
      <c r="AI49" s="141" t="s">
        <v>1052</v>
      </c>
      <c r="AJ49" s="141" t="s">
        <v>1054</v>
      </c>
      <c r="AK49" s="141" t="s">
        <v>1055</v>
      </c>
      <c r="AL49" s="141" t="s">
        <v>1053</v>
      </c>
      <c r="AM49" s="141" t="str">
        <f t="shared" si="1"/>
        <v>BURNER_3_SPATULA_PICK_ACTION_DONE("BURNER_3_SPATULA_PICK_ACTION_DONE", 2, 5252),</v>
      </c>
    </row>
    <row r="50" spans="1:39" s="141" customFormat="1">
      <c r="A50" s="11">
        <v>15</v>
      </c>
      <c r="B50" s="11">
        <v>2</v>
      </c>
      <c r="C50" s="11" t="s">
        <v>1187</v>
      </c>
      <c r="D50" s="11" t="s">
        <v>1208</v>
      </c>
      <c r="E50" s="11">
        <v>5253</v>
      </c>
      <c r="F50" s="11" t="s">
        <v>271</v>
      </c>
      <c r="G50" s="11" t="s">
        <v>1198</v>
      </c>
      <c r="H50" s="11" t="s">
        <v>196</v>
      </c>
      <c r="I50" s="11"/>
      <c r="J50" s="11" t="s">
        <v>195</v>
      </c>
      <c r="L50" s="14" t="s">
        <v>454</v>
      </c>
      <c r="M50" s="14" t="s">
        <v>1195</v>
      </c>
      <c r="N50" s="14" t="s">
        <v>455</v>
      </c>
      <c r="O50" s="14" t="s">
        <v>456</v>
      </c>
      <c r="P50" s="14" t="s">
        <v>1201</v>
      </c>
      <c r="Q50" s="14" t="s">
        <v>479</v>
      </c>
      <c r="R50" s="14" t="s">
        <v>1200</v>
      </c>
      <c r="S50" s="14" t="s">
        <v>449</v>
      </c>
      <c r="T50" s="14" t="s">
        <v>450</v>
      </c>
      <c r="U50" s="14" t="s">
        <v>451</v>
      </c>
      <c r="V50" s="14" t="s">
        <v>453</v>
      </c>
      <c r="W50" s="141" t="str">
        <f t="shared" si="0"/>
        <v>{ "coilId" : 15, "coilTypeId" : 2, "coilType" : "ACTION_DONE", "coilName" : "BURNER_3_VEGGCOLLECTION_ACTION_DONE", "coilAddress" : 5253, "description" : "VEG COLLECTION ACTION DONE", "burner" :  "burner3", "javaPreOperations" :  "READ", "javaPostOperations" :  "", "plcOperations" :  "WRITE"}</v>
      </c>
      <c r="X50" s="14"/>
      <c r="Y50" s="14"/>
      <c r="AI50" s="141" t="s">
        <v>1052</v>
      </c>
      <c r="AJ50" s="141" t="s">
        <v>1054</v>
      </c>
      <c r="AK50" s="141" t="s">
        <v>1055</v>
      </c>
      <c r="AL50" s="141" t="s">
        <v>1053</v>
      </c>
      <c r="AM50" s="141" t="str">
        <f t="shared" si="1"/>
        <v>BURNER_3_VEGGCOLLECTION_ACTION_DONE("BURNER_3_VEGGCOLLECTION_ACTION_DONE", 2, 5253),</v>
      </c>
    </row>
    <row r="51" spans="1:39" s="141" customFormat="1">
      <c r="A51" s="11">
        <v>16</v>
      </c>
      <c r="B51" s="11">
        <v>2</v>
      </c>
      <c r="C51" s="11" t="s">
        <v>1187</v>
      </c>
      <c r="D51" s="11" t="s">
        <v>1159</v>
      </c>
      <c r="E51" s="11">
        <v>5254</v>
      </c>
      <c r="F51" s="11" t="s">
        <v>272</v>
      </c>
      <c r="G51" s="11" t="s">
        <v>1198</v>
      </c>
      <c r="H51" s="11" t="s">
        <v>196</v>
      </c>
      <c r="I51" s="11"/>
      <c r="J51" s="11" t="s">
        <v>195</v>
      </c>
      <c r="L51" s="14" t="s">
        <v>454</v>
      </c>
      <c r="M51" s="14" t="s">
        <v>1195</v>
      </c>
      <c r="N51" s="14" t="s">
        <v>455</v>
      </c>
      <c r="O51" s="14" t="s">
        <v>456</v>
      </c>
      <c r="P51" s="14" t="s">
        <v>1201</v>
      </c>
      <c r="Q51" s="14" t="s">
        <v>479</v>
      </c>
      <c r="R51" s="14" t="s">
        <v>1200</v>
      </c>
      <c r="S51" s="14" t="s">
        <v>449</v>
      </c>
      <c r="T51" s="14" t="s">
        <v>450</v>
      </c>
      <c r="U51" s="14" t="s">
        <v>451</v>
      </c>
      <c r="V51" s="14" t="s">
        <v>453</v>
      </c>
      <c r="W51" s="141" t="str">
        <f t="shared" si="0"/>
        <v>{ "coilId" : 16, "coilTypeId" : 2, "coilType" : "ACTION_DONE", "coilName" : "BURNER_3_SPICE_COLLECTION_ACTION_DONE", "coilAddress" : 5254, "description" : "SPICE COLLECTION ACTION DONE", "burner" :  "burner3", "javaPreOperations" :  "READ", "javaPostOperations" :  "", "plcOperations" :  "WRITE"}</v>
      </c>
      <c r="X51" s="14"/>
      <c r="Y51" s="14"/>
      <c r="AI51" s="141" t="s">
        <v>1052</v>
      </c>
      <c r="AJ51" s="141" t="s">
        <v>1054</v>
      </c>
      <c r="AK51" s="141" t="s">
        <v>1055</v>
      </c>
      <c r="AL51" s="141" t="s">
        <v>1053</v>
      </c>
      <c r="AM51" s="141" t="str">
        <f t="shared" si="1"/>
        <v>BURNER_3_SPICE_COLLECTION_ACTION_DONE("BURNER_3_SPICE_COLLECTION_ACTION_DONE", 2, 5254),</v>
      </c>
    </row>
    <row r="52" spans="1:39" s="141" customFormat="1">
      <c r="A52" s="11">
        <v>17</v>
      </c>
      <c r="B52" s="11">
        <v>2</v>
      </c>
      <c r="C52" s="11" t="s">
        <v>1187</v>
      </c>
      <c r="D52" s="11" t="s">
        <v>1218</v>
      </c>
      <c r="E52" s="11">
        <v>5255</v>
      </c>
      <c r="F52" s="11" t="s">
        <v>813</v>
      </c>
      <c r="G52" s="11" t="s">
        <v>1198</v>
      </c>
      <c r="H52" s="11" t="s">
        <v>196</v>
      </c>
      <c r="I52" s="11"/>
      <c r="J52" s="11" t="s">
        <v>195</v>
      </c>
      <c r="L52" s="14" t="s">
        <v>454</v>
      </c>
      <c r="M52" s="14" t="s">
        <v>1195</v>
      </c>
      <c r="N52" s="14" t="s">
        <v>455</v>
      </c>
      <c r="O52" s="14" t="s">
        <v>456</v>
      </c>
      <c r="P52" s="14" t="s">
        <v>1201</v>
      </c>
      <c r="Q52" s="14" t="s">
        <v>479</v>
      </c>
      <c r="R52" s="14" t="s">
        <v>1200</v>
      </c>
      <c r="S52" s="14" t="s">
        <v>449</v>
      </c>
      <c r="T52" s="14" t="s">
        <v>450</v>
      </c>
      <c r="U52" s="14" t="s">
        <v>451</v>
      </c>
      <c r="V52" s="14" t="s">
        <v>453</v>
      </c>
      <c r="W52" s="141" t="str">
        <f t="shared" si="0"/>
        <v>{ "coilId" : 17, "coilTypeId" : 2, "coilType" : "ACTION_DONE", "coilName" : "BURNER_3_MEAT_COLLECTION_ACTION_DONE", "coilAddress" : 5255, "description" : "MEAT COLLECTION ACTION DONE", "burner" :  "burner3", "javaPreOperations" :  "READ", "javaPostOperations" :  "", "plcOperations" :  "WRITE"}</v>
      </c>
      <c r="X52" s="14"/>
      <c r="Y52" s="14"/>
      <c r="AI52" s="141" t="s">
        <v>1052</v>
      </c>
      <c r="AJ52" s="141" t="s">
        <v>1054</v>
      </c>
      <c r="AK52" s="141" t="s">
        <v>1055</v>
      </c>
      <c r="AL52" s="141" t="s">
        <v>1053</v>
      </c>
      <c r="AM52" s="141" t="str">
        <f t="shared" si="1"/>
        <v>BURNER_3_MEAT_COLLECTION_ACTION_DONE("BURNER_3_MEAT_COLLECTION_ACTION_DONE", 2, 5255),</v>
      </c>
    </row>
    <row r="53" spans="1:39" s="141" customFormat="1">
      <c r="A53" s="11">
        <v>18</v>
      </c>
      <c r="B53" s="11">
        <v>2</v>
      </c>
      <c r="C53" s="11" t="s">
        <v>1187</v>
      </c>
      <c r="D53" s="11" t="s">
        <v>1209</v>
      </c>
      <c r="E53" s="11">
        <v>5256</v>
      </c>
      <c r="F53" s="11" t="s">
        <v>274</v>
      </c>
      <c r="G53" s="11" t="s">
        <v>1198</v>
      </c>
      <c r="H53" s="11" t="s">
        <v>196</v>
      </c>
      <c r="I53" s="11"/>
      <c r="J53" s="11" t="s">
        <v>195</v>
      </c>
      <c r="L53" s="14" t="s">
        <v>454</v>
      </c>
      <c r="M53" s="14" t="s">
        <v>1195</v>
      </c>
      <c r="N53" s="14" t="s">
        <v>455</v>
      </c>
      <c r="O53" s="14" t="s">
        <v>456</v>
      </c>
      <c r="P53" s="14" t="s">
        <v>1201</v>
      </c>
      <c r="Q53" s="14" t="s">
        <v>479</v>
      </c>
      <c r="R53" s="14" t="s">
        <v>1200</v>
      </c>
      <c r="S53" s="14" t="s">
        <v>449</v>
      </c>
      <c r="T53" s="14" t="s">
        <v>450</v>
      </c>
      <c r="U53" s="14" t="s">
        <v>451</v>
      </c>
      <c r="V53" s="14" t="s">
        <v>453</v>
      </c>
      <c r="W53" s="141" t="str">
        <f t="shared" si="0"/>
        <v>{ "coilId" : 18, "coilTypeId" : 2, "coilType" : "ACTION_DONE", "coilName" : "BURNER_3_VEGGPICKUP_ACTION_DONE", "coilAddress" : 5256, "description" : "VEG PICKUP ACTION DONE", "burner" :  "burner3", "javaPreOperations" :  "READ", "javaPostOperations" :  "", "plcOperations" :  "WRITE"}</v>
      </c>
      <c r="X53" s="14"/>
      <c r="Y53" s="14"/>
      <c r="AI53" s="141" t="s">
        <v>1052</v>
      </c>
      <c r="AJ53" s="141" t="s">
        <v>1054</v>
      </c>
      <c r="AK53" s="141" t="s">
        <v>1055</v>
      </c>
      <c r="AL53" s="141" t="s">
        <v>1053</v>
      </c>
      <c r="AM53" s="141" t="str">
        <f t="shared" si="1"/>
        <v>BURNER_3_VEGGPICKUP_ACTION_DONE("BURNER_3_VEGGPICKUP_ACTION_DONE", 2, 5256),</v>
      </c>
    </row>
    <row r="54" spans="1:39" s="141" customFormat="1">
      <c r="A54" s="11">
        <v>19</v>
      </c>
      <c r="B54" s="11">
        <v>2</v>
      </c>
      <c r="C54" s="11" t="s">
        <v>1187</v>
      </c>
      <c r="D54" s="11" t="s">
        <v>1160</v>
      </c>
      <c r="E54" s="11">
        <v>5257</v>
      </c>
      <c r="F54" s="11" t="s">
        <v>275</v>
      </c>
      <c r="G54" s="11" t="s">
        <v>1198</v>
      </c>
      <c r="H54" s="11" t="s">
        <v>196</v>
      </c>
      <c r="I54" s="11"/>
      <c r="J54" s="11" t="s">
        <v>195</v>
      </c>
      <c r="L54" s="14" t="s">
        <v>454</v>
      </c>
      <c r="M54" s="14" t="s">
        <v>1195</v>
      </c>
      <c r="N54" s="14" t="s">
        <v>455</v>
      </c>
      <c r="O54" s="14" t="s">
        <v>456</v>
      </c>
      <c r="P54" s="14" t="s">
        <v>1201</v>
      </c>
      <c r="Q54" s="14" t="s">
        <v>479</v>
      </c>
      <c r="R54" s="14" t="s">
        <v>1200</v>
      </c>
      <c r="S54" s="14" t="s">
        <v>449</v>
      </c>
      <c r="T54" s="14" t="s">
        <v>450</v>
      </c>
      <c r="U54" s="14" t="s">
        <v>451</v>
      </c>
      <c r="V54" s="14" t="s">
        <v>453</v>
      </c>
      <c r="W54" s="141" t="str">
        <f t="shared" si="0"/>
        <v>{ "coilId" : 19, "coilTypeId" : 2, "coilType" : "ACTION_DONE", "coilName" : "BURNER_3_SPICE_PICKUP_ACTION_DONE", "coilAddress" : 5257, "description" : "SPICE PICKUP ACTION DONE", "burner" :  "burner3", "javaPreOperations" :  "READ", "javaPostOperations" :  "", "plcOperations" :  "WRITE"}</v>
      </c>
      <c r="X54" s="14"/>
      <c r="Y54" s="14"/>
      <c r="AI54" s="141" t="s">
        <v>1052</v>
      </c>
      <c r="AJ54" s="141" t="s">
        <v>1054</v>
      </c>
      <c r="AK54" s="141" t="s">
        <v>1055</v>
      </c>
      <c r="AL54" s="141" t="s">
        <v>1053</v>
      </c>
      <c r="AM54" s="141" t="str">
        <f t="shared" si="1"/>
        <v>BURNER_3_SPICE_PICKUP_ACTION_DONE("BURNER_3_SPICE_PICKUP_ACTION_DONE", 2, 5257),</v>
      </c>
    </row>
    <row r="55" spans="1:39" s="141" customFormat="1">
      <c r="A55" s="11">
        <v>20</v>
      </c>
      <c r="B55" s="11">
        <v>2</v>
      </c>
      <c r="C55" s="11" t="s">
        <v>1187</v>
      </c>
      <c r="D55" s="11" t="s">
        <v>1161</v>
      </c>
      <c r="E55" s="11">
        <v>5258</v>
      </c>
      <c r="F55" s="11" t="s">
        <v>276</v>
      </c>
      <c r="G55" s="11" t="s">
        <v>1198</v>
      </c>
      <c r="H55" s="11" t="s">
        <v>196</v>
      </c>
      <c r="I55" s="11"/>
      <c r="J55" s="11" t="s">
        <v>195</v>
      </c>
      <c r="L55" s="14" t="s">
        <v>454</v>
      </c>
      <c r="M55" s="14" t="s">
        <v>1195</v>
      </c>
      <c r="N55" s="14" t="s">
        <v>455</v>
      </c>
      <c r="O55" s="14" t="s">
        <v>456</v>
      </c>
      <c r="P55" s="14" t="s">
        <v>1201</v>
      </c>
      <c r="Q55" s="14" t="s">
        <v>479</v>
      </c>
      <c r="R55" s="14" t="s">
        <v>1200</v>
      </c>
      <c r="S55" s="14" t="s">
        <v>449</v>
      </c>
      <c r="T55" s="14" t="s">
        <v>450</v>
      </c>
      <c r="U55" s="14" t="s">
        <v>451</v>
      </c>
      <c r="V55" s="14" t="s">
        <v>453</v>
      </c>
      <c r="W55" s="141" t="str">
        <f t="shared" si="0"/>
        <v>{ "coilId" : 20, "coilTypeId" : 2, "coilType" : "ACTION_DONE", "coilName" : "BURNER_3_MEAT_PICKUP_ACTION_DONE", "coilAddress" : 5258, "description" : "MEAT PICKUP ACTION DONE", "burner" :  "burner3", "javaPreOperations" :  "READ", "javaPostOperations" :  "", "plcOperations" :  "WRITE"}</v>
      </c>
      <c r="X55" s="14"/>
      <c r="Y55" s="14"/>
      <c r="AI55" s="141" t="s">
        <v>1052</v>
      </c>
      <c r="AJ55" s="141" t="s">
        <v>1054</v>
      </c>
      <c r="AK55" s="141" t="s">
        <v>1055</v>
      </c>
      <c r="AL55" s="141" t="s">
        <v>1053</v>
      </c>
      <c r="AM55" s="141" t="str">
        <f t="shared" si="1"/>
        <v>BURNER_3_MEAT_PICKUP_ACTION_DONE("BURNER_3_MEAT_PICKUP_ACTION_DONE", 2, 5258),</v>
      </c>
    </row>
    <row r="56" spans="1:39" s="141" customFormat="1">
      <c r="A56" s="11">
        <v>21</v>
      </c>
      <c r="B56" s="11">
        <v>2</v>
      </c>
      <c r="C56" s="11" t="s">
        <v>1187</v>
      </c>
      <c r="D56" s="11" t="s">
        <v>1223</v>
      </c>
      <c r="E56" s="11">
        <v>5259</v>
      </c>
      <c r="F56" s="11" t="s">
        <v>1221</v>
      </c>
      <c r="G56" s="11" t="s">
        <v>1198</v>
      </c>
      <c r="H56" s="11" t="s">
        <v>196</v>
      </c>
      <c r="I56" s="11"/>
      <c r="J56" s="11" t="s">
        <v>195</v>
      </c>
      <c r="L56" s="14" t="s">
        <v>454</v>
      </c>
      <c r="M56" s="14" t="s">
        <v>1195</v>
      </c>
      <c r="N56" s="14" t="s">
        <v>455</v>
      </c>
      <c r="O56" s="14" t="s">
        <v>456</v>
      </c>
      <c r="P56" s="14" t="s">
        <v>1201</v>
      </c>
      <c r="Q56" s="14" t="s">
        <v>479</v>
      </c>
      <c r="R56" s="14" t="s">
        <v>1200</v>
      </c>
      <c r="S56" s="14" t="s">
        <v>449</v>
      </c>
      <c r="T56" s="14" t="s">
        <v>450</v>
      </c>
      <c r="U56" s="14" t="s">
        <v>451</v>
      </c>
      <c r="V56" s="14" t="s">
        <v>453</v>
      </c>
      <c r="W56" s="141" t="str">
        <f t="shared" si="0"/>
        <v>{ "coilId" : 21, "coilTypeId" : 2, "coilType" : "ACTION_DONE", "coilName" : "BURNER_3_IGNITION_ACTION_DONE", "coilAddress" : 5259, "description" : "IGNITION ACTION DONE", "burner" :  "burner3", "javaPreOperations" :  "READ", "javaPostOperations" :  "", "plcOperations" :  "WRITE"}</v>
      </c>
      <c r="X56" s="14"/>
      <c r="Y56" s="14"/>
      <c r="AI56" s="141" t="s">
        <v>1052</v>
      </c>
      <c r="AJ56" s="141" t="s">
        <v>1054</v>
      </c>
      <c r="AK56" s="141" t="s">
        <v>1055</v>
      </c>
      <c r="AL56" s="141" t="s">
        <v>1053</v>
      </c>
      <c r="AM56" s="141" t="str">
        <f t="shared" si="1"/>
        <v>BURNER_3_IGNITION_ACTION_DONE("BURNER_3_IGNITION_ACTION_DONE", 2, 5259),</v>
      </c>
    </row>
    <row r="57" spans="1:39" s="141" customFormat="1">
      <c r="A57" s="11">
        <v>22</v>
      </c>
      <c r="B57" s="11">
        <v>2</v>
      </c>
      <c r="C57" s="11" t="s">
        <v>1187</v>
      </c>
      <c r="D57" s="11" t="s">
        <v>1227</v>
      </c>
      <c r="E57" s="11">
        <v>5260</v>
      </c>
      <c r="F57" s="11" t="s">
        <v>278</v>
      </c>
      <c r="G57" s="11" t="s">
        <v>1198</v>
      </c>
      <c r="H57" s="11" t="s">
        <v>196</v>
      </c>
      <c r="I57" s="11"/>
      <c r="J57" s="11" t="s">
        <v>195</v>
      </c>
      <c r="L57" s="14" t="s">
        <v>454</v>
      </c>
      <c r="M57" s="14" t="s">
        <v>1195</v>
      </c>
      <c r="N57" s="14" t="s">
        <v>455</v>
      </c>
      <c r="O57" s="14" t="s">
        <v>456</v>
      </c>
      <c r="P57" s="14" t="s">
        <v>1201</v>
      </c>
      <c r="Q57" s="14" t="s">
        <v>479</v>
      </c>
      <c r="R57" s="14" t="s">
        <v>1200</v>
      </c>
      <c r="S57" s="14" t="s">
        <v>449</v>
      </c>
      <c r="T57" s="14" t="s">
        <v>450</v>
      </c>
      <c r="U57" s="14" t="s">
        <v>451</v>
      </c>
      <c r="V57" s="14" t="s">
        <v>453</v>
      </c>
      <c r="W57" s="141" t="str">
        <f t="shared" si="0"/>
        <v>{ "coilId" : 22, "coilTypeId" : 2, "coilType" : "ACTION_DONE", "coilName" : "BURNER_3_STIRR_ACTION_DONE", "coilAddress" : 5260, "description" : "STIRR CTION DONE", "burner" :  "burner3", "javaPreOperations" :  "READ", "javaPostOperations" :  "", "plcOperations" :  "WRITE"}</v>
      </c>
      <c r="X57" s="14"/>
      <c r="Y57" s="14"/>
      <c r="AI57" s="141" t="s">
        <v>1052</v>
      </c>
      <c r="AJ57" s="141" t="s">
        <v>1054</v>
      </c>
      <c r="AK57" s="141" t="s">
        <v>1055</v>
      </c>
      <c r="AL57" s="141" t="s">
        <v>1053</v>
      </c>
      <c r="AM57" s="141" t="str">
        <f t="shared" si="1"/>
        <v>BURNER_3_STIRR_ACTION_DONE("BURNER_3_STIRR_ACTION_DONE", 2, 5260),</v>
      </c>
    </row>
    <row r="58" spans="1:39" s="141" customFormat="1">
      <c r="A58" s="11">
        <v>23</v>
      </c>
      <c r="B58" s="11">
        <v>2</v>
      </c>
      <c r="C58" s="11" t="s">
        <v>1187</v>
      </c>
      <c r="D58" s="11" t="s">
        <v>1162</v>
      </c>
      <c r="E58" s="11">
        <v>5261</v>
      </c>
      <c r="F58" s="11" t="s">
        <v>279</v>
      </c>
      <c r="G58" s="11" t="s">
        <v>1198</v>
      </c>
      <c r="H58" s="11" t="s">
        <v>196</v>
      </c>
      <c r="I58" s="11"/>
      <c r="J58" s="11" t="s">
        <v>195</v>
      </c>
      <c r="L58" s="14" t="s">
        <v>454</v>
      </c>
      <c r="M58" s="14" t="s">
        <v>1195</v>
      </c>
      <c r="N58" s="14" t="s">
        <v>455</v>
      </c>
      <c r="O58" s="14" t="s">
        <v>456</v>
      </c>
      <c r="P58" s="14" t="s">
        <v>1201</v>
      </c>
      <c r="Q58" s="14" t="s">
        <v>479</v>
      </c>
      <c r="R58" s="14" t="s">
        <v>1200</v>
      </c>
      <c r="S58" s="14" t="s">
        <v>449</v>
      </c>
      <c r="T58" s="14" t="s">
        <v>450</v>
      </c>
      <c r="U58" s="14" t="s">
        <v>451</v>
      </c>
      <c r="V58" s="14" t="s">
        <v>453</v>
      </c>
      <c r="W58" s="141" t="str">
        <f t="shared" si="0"/>
        <v>{ "coilId" : 23, "coilTypeId" : 2, "coilType" : "ACTION_DONE", "coilName" : "BURNER_3_TOSS_ACTION_DONE", "coilAddress" : 5261, "description" : "TOSS ACTION DONE", "burner" :  "burner3", "javaPreOperations" :  "READ", "javaPostOperations" :  "", "plcOperations" :  "WRITE"}</v>
      </c>
      <c r="X58" s="14"/>
      <c r="Y58" s="14"/>
      <c r="AI58" s="141" t="s">
        <v>1052</v>
      </c>
      <c r="AJ58" s="141" t="s">
        <v>1054</v>
      </c>
      <c r="AK58" s="141" t="s">
        <v>1055</v>
      </c>
      <c r="AL58" s="141" t="s">
        <v>1053</v>
      </c>
      <c r="AM58" s="141" t="str">
        <f t="shared" si="1"/>
        <v>BURNER_3_TOSS_ACTION_DONE("BURNER_3_TOSS_ACTION_DONE", 2, 5261),</v>
      </c>
    </row>
    <row r="59" spans="1:39" s="141" customFormat="1">
      <c r="A59" s="11">
        <v>24</v>
      </c>
      <c r="B59" s="11">
        <v>2</v>
      </c>
      <c r="C59" s="11" t="s">
        <v>1187</v>
      </c>
      <c r="D59" s="11" t="s">
        <v>1163</v>
      </c>
      <c r="E59" s="11">
        <v>5262</v>
      </c>
      <c r="F59" s="11" t="s">
        <v>280</v>
      </c>
      <c r="G59" s="11" t="s">
        <v>1198</v>
      </c>
      <c r="H59" s="11" t="s">
        <v>196</v>
      </c>
      <c r="I59" s="11"/>
      <c r="J59" s="11" t="s">
        <v>195</v>
      </c>
      <c r="L59" s="14" t="s">
        <v>454</v>
      </c>
      <c r="M59" s="14" t="s">
        <v>1195</v>
      </c>
      <c r="N59" s="14" t="s">
        <v>455</v>
      </c>
      <c r="O59" s="14" t="s">
        <v>456</v>
      </c>
      <c r="P59" s="14" t="s">
        <v>1201</v>
      </c>
      <c r="Q59" s="14" t="s">
        <v>479</v>
      </c>
      <c r="R59" s="14" t="s">
        <v>1200</v>
      </c>
      <c r="S59" s="14" t="s">
        <v>449</v>
      </c>
      <c r="T59" s="14" t="s">
        <v>450</v>
      </c>
      <c r="U59" s="14" t="s">
        <v>451</v>
      </c>
      <c r="V59" s="14" t="s">
        <v>453</v>
      </c>
      <c r="W59" s="141" t="str">
        <f t="shared" si="0"/>
        <v>{ "coilId" : 24, "coilTypeId" : 2, "coilType" : "ACTION_DONE", "coilName" : "BURNER_3_LIQUID_DISPENSING_ACTION_DONE", "coilAddress" : 5262, "description" : "LIQUID DISPENSING ACTION DONE", "burner" :  "burner3", "javaPreOperations" :  "READ", "javaPostOperations" :  "", "plcOperations" :  "WRITE"}</v>
      </c>
      <c r="X59" s="14"/>
      <c r="Y59" s="14"/>
      <c r="AI59" s="141" t="s">
        <v>1052</v>
      </c>
      <c r="AJ59" s="141" t="s">
        <v>1054</v>
      </c>
      <c r="AK59" s="141" t="s">
        <v>1055</v>
      </c>
      <c r="AL59" s="141" t="s">
        <v>1053</v>
      </c>
      <c r="AM59" s="141" t="str">
        <f t="shared" si="1"/>
        <v>BURNER_3_LIQUID_DISPENSING_ACTION_DONE("BURNER_3_LIQUID_DISPENSING_ACTION_DONE", 2, 5262),</v>
      </c>
    </row>
    <row r="60" spans="1:39" s="141" customFormat="1">
      <c r="A60" s="11">
        <v>25</v>
      </c>
      <c r="B60" s="11">
        <v>2</v>
      </c>
      <c r="C60" s="11" t="s">
        <v>1187</v>
      </c>
      <c r="D60" s="11" t="s">
        <v>1164</v>
      </c>
      <c r="E60" s="11">
        <v>5263</v>
      </c>
      <c r="F60" s="11" t="s">
        <v>281</v>
      </c>
      <c r="G60" s="11" t="s">
        <v>1198</v>
      </c>
      <c r="H60" s="11" t="s">
        <v>196</v>
      </c>
      <c r="I60" s="11"/>
      <c r="J60" s="11" t="s">
        <v>195</v>
      </c>
      <c r="L60" s="14" t="s">
        <v>454</v>
      </c>
      <c r="M60" s="14" t="s">
        <v>1195</v>
      </c>
      <c r="N60" s="14" t="s">
        <v>455</v>
      </c>
      <c r="O60" s="14" t="s">
        <v>456</v>
      </c>
      <c r="P60" s="14" t="s">
        <v>1201</v>
      </c>
      <c r="Q60" s="14" t="s">
        <v>479</v>
      </c>
      <c r="R60" s="14" t="s">
        <v>1200</v>
      </c>
      <c r="S60" s="14" t="s">
        <v>449</v>
      </c>
      <c r="T60" s="14" t="s">
        <v>450</v>
      </c>
      <c r="U60" s="14" t="s">
        <v>451</v>
      </c>
      <c r="V60" s="14" t="s">
        <v>453</v>
      </c>
      <c r="W60" s="141" t="str">
        <f t="shared" si="0"/>
        <v>{ "coilId" : 25, "coilTypeId" : 2, "coilType" : "ACTION_DONE", "coilName" : "BURNER_3_DELAY_ACTION_DONE", "coilAddress" : 5263, "description" : "DELAY ACTION DONE", "burner" :  "burner3", "javaPreOperations" :  "READ", "javaPostOperations" :  "", "plcOperations" :  "WRITE"}</v>
      </c>
      <c r="X60" s="14"/>
      <c r="Y60" s="14"/>
      <c r="AI60" s="141" t="s">
        <v>1052</v>
      </c>
      <c r="AJ60" s="141" t="s">
        <v>1054</v>
      </c>
      <c r="AK60" s="141" t="s">
        <v>1055</v>
      </c>
      <c r="AL60" s="141" t="s">
        <v>1053</v>
      </c>
      <c r="AM60" s="141" t="str">
        <f t="shared" si="1"/>
        <v>BURNER_3_DELAY_ACTION_DONE("BURNER_3_DELAY_ACTION_DONE", 2, 5263),</v>
      </c>
    </row>
    <row r="61" spans="1:39" s="141" customFormat="1">
      <c r="A61" s="11">
        <v>26</v>
      </c>
      <c r="B61" s="11">
        <v>2</v>
      </c>
      <c r="C61" s="11" t="s">
        <v>1187</v>
      </c>
      <c r="D61" s="11" t="s">
        <v>1165</v>
      </c>
      <c r="E61" s="11">
        <v>5264</v>
      </c>
      <c r="F61" s="11" t="s">
        <v>282</v>
      </c>
      <c r="G61" s="11" t="s">
        <v>1198</v>
      </c>
      <c r="H61" s="11" t="s">
        <v>196</v>
      </c>
      <c r="I61" s="11"/>
      <c r="J61" s="11" t="s">
        <v>195</v>
      </c>
      <c r="L61" s="14" t="s">
        <v>454</v>
      </c>
      <c r="M61" s="14" t="s">
        <v>1195</v>
      </c>
      <c r="N61" s="14" t="s">
        <v>455</v>
      </c>
      <c r="O61" s="14" t="s">
        <v>456</v>
      </c>
      <c r="P61" s="14" t="s">
        <v>1201</v>
      </c>
      <c r="Q61" s="14" t="s">
        <v>479</v>
      </c>
      <c r="R61" s="14" t="s">
        <v>1200</v>
      </c>
      <c r="S61" s="14" t="s">
        <v>449</v>
      </c>
      <c r="T61" s="14" t="s">
        <v>450</v>
      </c>
      <c r="U61" s="14" t="s">
        <v>451</v>
      </c>
      <c r="V61" s="14" t="s">
        <v>453</v>
      </c>
      <c r="W61" s="141" t="str">
        <f t="shared" si="0"/>
        <v>{ "coilId" : 26, "coilTypeId" : 2, "coilType" : "ACTION_DONE", "coilName" : "BURNER_3_FRYER_PICKUP_ACTION_DONE", "coilAddress" : 5264, "description" : "FRYER PICKUP ACTION DONE", "burner" :  "burner3", "javaPreOperations" :  "READ", "javaPostOperations" :  "", "plcOperations" :  "WRITE"}</v>
      </c>
      <c r="X61" s="14"/>
      <c r="Y61" s="14"/>
      <c r="AI61" s="141" t="s">
        <v>1052</v>
      </c>
      <c r="AJ61" s="141" t="s">
        <v>1054</v>
      </c>
      <c r="AK61" s="141" t="s">
        <v>1055</v>
      </c>
      <c r="AL61" s="141" t="s">
        <v>1053</v>
      </c>
      <c r="AM61" s="141" t="str">
        <f t="shared" si="1"/>
        <v>BURNER_3_FRYER_PICKUP_ACTION_DONE("BURNER_3_FRYER_PICKUP_ACTION_DONE", 2, 5264),</v>
      </c>
    </row>
    <row r="62" spans="1:39" s="141" customFormat="1">
      <c r="A62" s="11">
        <v>27</v>
      </c>
      <c r="B62" s="11">
        <v>2</v>
      </c>
      <c r="C62" s="11" t="s">
        <v>1187</v>
      </c>
      <c r="D62" s="11" t="s">
        <v>1166</v>
      </c>
      <c r="E62" s="11">
        <v>5265</v>
      </c>
      <c r="F62" s="11" t="s">
        <v>283</v>
      </c>
      <c r="G62" s="11" t="s">
        <v>1198</v>
      </c>
      <c r="H62" s="11" t="s">
        <v>196</v>
      </c>
      <c r="I62" s="11"/>
      <c r="J62" s="11" t="s">
        <v>195</v>
      </c>
      <c r="L62" s="14" t="s">
        <v>454</v>
      </c>
      <c r="M62" s="14" t="s">
        <v>1195</v>
      </c>
      <c r="N62" s="14" t="s">
        <v>455</v>
      </c>
      <c r="O62" s="14" t="s">
        <v>456</v>
      </c>
      <c r="P62" s="14" t="s">
        <v>1201</v>
      </c>
      <c r="Q62" s="14" t="s">
        <v>479</v>
      </c>
      <c r="R62" s="14" t="s">
        <v>1200</v>
      </c>
      <c r="S62" s="14" t="s">
        <v>449</v>
      </c>
      <c r="T62" s="14" t="s">
        <v>450</v>
      </c>
      <c r="U62" s="14" t="s">
        <v>451</v>
      </c>
      <c r="V62" s="14" t="s">
        <v>453</v>
      </c>
      <c r="W62" s="141" t="str">
        <f t="shared" si="0"/>
        <v>{ "coilId" : 27, "coilTypeId" : 2, "coilType" : "ACTION_DONE", "coilName" : "BURNER_3_FRYER_ACTION_DONE", "coilAddress" : 5265, "description" : "FRYER ACTION DONE", "burner" :  "burner3", "javaPreOperations" :  "READ", "javaPostOperations" :  "", "plcOperations" :  "WRITE"}</v>
      </c>
      <c r="X62" s="14"/>
      <c r="Y62" s="14"/>
      <c r="AI62" s="141" t="s">
        <v>1052</v>
      </c>
      <c r="AJ62" s="141" t="s">
        <v>1054</v>
      </c>
      <c r="AK62" s="141" t="s">
        <v>1055</v>
      </c>
      <c r="AL62" s="141" t="s">
        <v>1053</v>
      </c>
      <c r="AM62" s="141" t="str">
        <f t="shared" si="1"/>
        <v>BURNER_3_FRYER_ACTION_DONE("BURNER_3_FRYER_ACTION_DONE", 2, 5265),</v>
      </c>
    </row>
    <row r="63" spans="1:39" s="141" customFormat="1">
      <c r="A63" s="11">
        <v>28</v>
      </c>
      <c r="B63" s="11">
        <v>2</v>
      </c>
      <c r="C63" s="11" t="s">
        <v>1187</v>
      </c>
      <c r="D63" s="11" t="s">
        <v>1167</v>
      </c>
      <c r="E63" s="11">
        <v>5266</v>
      </c>
      <c r="F63" s="11" t="s">
        <v>284</v>
      </c>
      <c r="G63" s="11" t="s">
        <v>1198</v>
      </c>
      <c r="H63" s="11" t="s">
        <v>196</v>
      </c>
      <c r="I63" s="11"/>
      <c r="J63" s="11" t="s">
        <v>195</v>
      </c>
      <c r="L63" s="14" t="s">
        <v>454</v>
      </c>
      <c r="M63" s="14" t="s">
        <v>1195</v>
      </c>
      <c r="N63" s="14" t="s">
        <v>455</v>
      </c>
      <c r="O63" s="14" t="s">
        <v>456</v>
      </c>
      <c r="P63" s="14" t="s">
        <v>1201</v>
      </c>
      <c r="Q63" s="14" t="s">
        <v>479</v>
      </c>
      <c r="R63" s="14" t="s">
        <v>1200</v>
      </c>
      <c r="S63" s="14" t="s">
        <v>449</v>
      </c>
      <c r="T63" s="14" t="s">
        <v>450</v>
      </c>
      <c r="U63" s="14" t="s">
        <v>451</v>
      </c>
      <c r="V63" s="14" t="s">
        <v>453</v>
      </c>
      <c r="W63" s="141" t="str">
        <f t="shared" si="0"/>
        <v>{ "coilId" : 28, "coilTypeId" : 2, "coilType" : "ACTION_DONE", "coilName" : "BURNER_3_FRYER_SERVE_ACTION_DONE", "coilAddress" : 5266, "description" : "FRYER SERVE ACTION DONE", "burner" :  "burner3", "javaPreOperations" :  "READ", "javaPostOperations" :  "", "plcOperations" :  "WRITE"}</v>
      </c>
      <c r="X63" s="14"/>
      <c r="Y63" s="14"/>
      <c r="AI63" s="141" t="s">
        <v>1052</v>
      </c>
      <c r="AJ63" s="141" t="s">
        <v>1054</v>
      </c>
      <c r="AK63" s="141" t="s">
        <v>1055</v>
      </c>
      <c r="AL63" s="141" t="s">
        <v>1053</v>
      </c>
      <c r="AM63" s="141" t="str">
        <f t="shared" si="1"/>
        <v>BURNER_3_FRYER_SERVE_ACTION_DONE("BURNER_3_FRYER_SERVE_ACTION_DONE", 2, 5266),</v>
      </c>
    </row>
    <row r="64" spans="1:39" s="141" customFormat="1">
      <c r="A64" s="11">
        <v>29</v>
      </c>
      <c r="B64" s="11">
        <v>2</v>
      </c>
      <c r="C64" s="11" t="s">
        <v>1187</v>
      </c>
      <c r="D64" s="11" t="s">
        <v>1168</v>
      </c>
      <c r="E64" s="11">
        <v>5267</v>
      </c>
      <c r="F64" s="11" t="s">
        <v>285</v>
      </c>
      <c r="G64" s="11" t="s">
        <v>1198</v>
      </c>
      <c r="H64" s="11" t="s">
        <v>196</v>
      </c>
      <c r="I64" s="11"/>
      <c r="J64" s="11" t="s">
        <v>195</v>
      </c>
      <c r="L64" s="14" t="s">
        <v>454</v>
      </c>
      <c r="M64" s="14" t="s">
        <v>1195</v>
      </c>
      <c r="N64" s="14" t="s">
        <v>455</v>
      </c>
      <c r="O64" s="14" t="s">
        <v>456</v>
      </c>
      <c r="P64" s="14" t="s">
        <v>1201</v>
      </c>
      <c r="Q64" s="14" t="s">
        <v>479</v>
      </c>
      <c r="R64" s="14" t="s">
        <v>1200</v>
      </c>
      <c r="S64" s="14" t="s">
        <v>449</v>
      </c>
      <c r="T64" s="14" t="s">
        <v>450</v>
      </c>
      <c r="U64" s="14" t="s">
        <v>451</v>
      </c>
      <c r="V64" s="14" t="s">
        <v>453</v>
      </c>
      <c r="W64" s="141" t="str">
        <f t="shared" si="0"/>
        <v>{ "coilId" : 29, "coilTypeId" : 2, "coilType" : "ACTION_DONE", "coilName" : "BURNER_3_SERVE_ACTION_DONE", "coilAddress" : 5267, "description" : "SERVE ACTION DONE", "burner" :  "burner3", "javaPreOperations" :  "READ", "javaPostOperations" :  "", "plcOperations" :  "WRITE"}</v>
      </c>
      <c r="X64" s="14"/>
      <c r="Y64" s="14"/>
      <c r="AI64" s="141" t="s">
        <v>1052</v>
      </c>
      <c r="AJ64" s="141" t="s">
        <v>1054</v>
      </c>
      <c r="AK64" s="141" t="s">
        <v>1055</v>
      </c>
      <c r="AL64" s="141" t="s">
        <v>1053</v>
      </c>
      <c r="AM64" s="141" t="str">
        <f t="shared" si="1"/>
        <v>BURNER_3_SERVE_ACTION_DONE("BURNER_3_SERVE_ACTION_DONE", 2, 5267),</v>
      </c>
    </row>
    <row r="65" spans="1:39" s="141" customFormat="1">
      <c r="A65" s="11">
        <v>13</v>
      </c>
      <c r="B65" s="11">
        <v>2</v>
      </c>
      <c r="C65" s="11" t="s">
        <v>1187</v>
      </c>
      <c r="D65" s="11" t="s">
        <v>1169</v>
      </c>
      <c r="E65" s="11">
        <v>5351</v>
      </c>
      <c r="F65" s="11" t="s">
        <v>269</v>
      </c>
      <c r="G65" s="11" t="s">
        <v>1199</v>
      </c>
      <c r="H65" s="11" t="s">
        <v>196</v>
      </c>
      <c r="I65" s="11"/>
      <c r="J65" s="11" t="s">
        <v>195</v>
      </c>
      <c r="L65" s="14" t="s">
        <v>454</v>
      </c>
      <c r="M65" s="14" t="s">
        <v>1195</v>
      </c>
      <c r="N65" s="14" t="s">
        <v>455</v>
      </c>
      <c r="O65" s="14" t="s">
        <v>456</v>
      </c>
      <c r="P65" s="14" t="s">
        <v>1201</v>
      </c>
      <c r="Q65" s="14" t="s">
        <v>479</v>
      </c>
      <c r="R65" s="14" t="s">
        <v>1200</v>
      </c>
      <c r="S65" s="14" t="s">
        <v>449</v>
      </c>
      <c r="T65" s="14" t="s">
        <v>450</v>
      </c>
      <c r="U65" s="14" t="s">
        <v>451</v>
      </c>
      <c r="V65" s="14" t="s">
        <v>453</v>
      </c>
      <c r="W65" s="141" t="str">
        <f t="shared" si="0"/>
        <v>{ "coilId" : 13, "coilTypeId" : 2, "coilType" : "ACTION_DONE", "coilName" : "BURNER_4_UTENSIL_PICK_ACTION_DONE", "coilAddress" : 5351, "description" : "UTENSIL PICK ACTION DONE", "burner" :  "burner4", "javaPreOperations" :  "READ", "javaPostOperations" :  "", "plcOperations" :  "WRITE"}</v>
      </c>
      <c r="X65" s="14"/>
      <c r="Y65" s="14"/>
      <c r="AI65" s="141" t="s">
        <v>1052</v>
      </c>
      <c r="AJ65" s="141" t="s">
        <v>1054</v>
      </c>
      <c r="AK65" s="141" t="s">
        <v>1055</v>
      </c>
      <c r="AL65" s="141" t="s">
        <v>1053</v>
      </c>
      <c r="AM65" s="141" t="str">
        <f t="shared" si="1"/>
        <v>BURNER_4_UTENSIL_PICK_ACTION_DONE("BURNER_4_UTENSIL_PICK_ACTION_DONE", 2, 5351),</v>
      </c>
    </row>
    <row r="66" spans="1:39" s="141" customFormat="1">
      <c r="A66" s="11">
        <v>14</v>
      </c>
      <c r="B66" s="11">
        <v>2</v>
      </c>
      <c r="C66" s="11" t="s">
        <v>1187</v>
      </c>
      <c r="D66" s="11" t="s">
        <v>1170</v>
      </c>
      <c r="E66" s="11">
        <v>5352</v>
      </c>
      <c r="F66" s="11" t="s">
        <v>270</v>
      </c>
      <c r="G66" s="11" t="s">
        <v>1199</v>
      </c>
      <c r="H66" s="11" t="s">
        <v>196</v>
      </c>
      <c r="I66" s="11"/>
      <c r="J66" s="11" t="s">
        <v>195</v>
      </c>
      <c r="L66" s="14" t="s">
        <v>454</v>
      </c>
      <c r="M66" s="14" t="s">
        <v>1195</v>
      </c>
      <c r="N66" s="14" t="s">
        <v>455</v>
      </c>
      <c r="O66" s="14" t="s">
        <v>456</v>
      </c>
      <c r="P66" s="14" t="s">
        <v>1201</v>
      </c>
      <c r="Q66" s="14" t="s">
        <v>479</v>
      </c>
      <c r="R66" s="14" t="s">
        <v>1200</v>
      </c>
      <c r="S66" s="14" t="s">
        <v>449</v>
      </c>
      <c r="T66" s="14" t="s">
        <v>450</v>
      </c>
      <c r="U66" s="14" t="s">
        <v>451</v>
      </c>
      <c r="V66" s="14" t="s">
        <v>453</v>
      </c>
      <c r="W66" s="141" t="str">
        <f t="shared" si="0"/>
        <v>{ "coilId" : 14, "coilTypeId" : 2, "coilType" : "ACTION_DONE", "coilName" : "BURNER_4_SPATULA_PICK_ACTION_DONE", "coilAddress" : 5352, "description" : "SPATULA PICK ACTION DONE", "burner" :  "burner4", "javaPreOperations" :  "READ", "javaPostOperations" :  "", "plcOperations" :  "WRITE"}</v>
      </c>
      <c r="X66" s="14"/>
      <c r="Y66" s="14"/>
      <c r="AI66" s="141" t="s">
        <v>1052</v>
      </c>
      <c r="AJ66" s="141" t="s">
        <v>1054</v>
      </c>
      <c r="AK66" s="141" t="s">
        <v>1055</v>
      </c>
      <c r="AL66" s="141" t="s">
        <v>1053</v>
      </c>
      <c r="AM66" s="141" t="str">
        <f t="shared" si="1"/>
        <v>BURNER_4_SPATULA_PICK_ACTION_DONE("BURNER_4_SPATULA_PICK_ACTION_DONE", 2, 5352),</v>
      </c>
    </row>
    <row r="67" spans="1:39" s="141" customFormat="1">
      <c r="A67" s="11">
        <v>15</v>
      </c>
      <c r="B67" s="11">
        <v>2</v>
      </c>
      <c r="C67" s="11" t="s">
        <v>1187</v>
      </c>
      <c r="D67" s="11" t="s">
        <v>1210</v>
      </c>
      <c r="E67" s="11">
        <v>5353</v>
      </c>
      <c r="F67" s="11" t="s">
        <v>271</v>
      </c>
      <c r="G67" s="11" t="s">
        <v>1199</v>
      </c>
      <c r="H67" s="11" t="s">
        <v>196</v>
      </c>
      <c r="I67" s="11"/>
      <c r="J67" s="11" t="s">
        <v>195</v>
      </c>
      <c r="L67" s="14" t="s">
        <v>454</v>
      </c>
      <c r="M67" s="14" t="s">
        <v>1195</v>
      </c>
      <c r="N67" s="14" t="s">
        <v>455</v>
      </c>
      <c r="O67" s="14" t="s">
        <v>456</v>
      </c>
      <c r="P67" s="14" t="s">
        <v>1201</v>
      </c>
      <c r="Q67" s="14" t="s">
        <v>479</v>
      </c>
      <c r="R67" s="14" t="s">
        <v>1200</v>
      </c>
      <c r="S67" s="14" t="s">
        <v>449</v>
      </c>
      <c r="T67" s="14" t="s">
        <v>450</v>
      </c>
      <c r="U67" s="14" t="s">
        <v>451</v>
      </c>
      <c r="V67" s="14" t="s">
        <v>453</v>
      </c>
      <c r="W67" s="141" t="str">
        <f t="shared" ref="W67:W81" si="2">L67&amp;+A67&amp;+M67&amp;+B67&amp;+N67&amp;+C67&amp;+O67&amp;+D67&amp;+P67&amp;+E67&amp;+Q67&amp;+F67&amp;+R67&amp;+G67&amp;+S67&amp;+H67&amp;+T67&amp;+I67&amp;+U67&amp;+J67&amp;+V67</f>
        <v>{ "coilId" : 15, "coilTypeId" : 2, "coilType" : "ACTION_DONE", "coilName" : "BURNER_4_VEGGCOLLECTION_ACTION_DONE", "coilAddress" : 5353, "description" : "VEG COLLECTION ACTION DONE", "burner" :  "burner4", "javaPreOperations" :  "READ", "javaPostOperations" :  "", "plcOperations" :  "WRITE"}</v>
      </c>
      <c r="X67" s="14"/>
      <c r="Y67" s="14"/>
      <c r="AI67" s="141" t="s">
        <v>1052</v>
      </c>
      <c r="AJ67" s="141" t="s">
        <v>1054</v>
      </c>
      <c r="AK67" s="141" t="s">
        <v>1055</v>
      </c>
      <c r="AL67" s="141" t="s">
        <v>1053</v>
      </c>
      <c r="AM67" s="141" t="str">
        <f t="shared" ref="AM67:AM81" si="3">D67&amp;+AI67&amp;+D67&amp;+AJ67&amp;+B67&amp;+AK67&amp;+E67&amp;+AL67</f>
        <v>BURNER_4_VEGGCOLLECTION_ACTION_DONE("BURNER_4_VEGGCOLLECTION_ACTION_DONE", 2, 5353),</v>
      </c>
    </row>
    <row r="68" spans="1:39" s="141" customFormat="1">
      <c r="A68" s="11">
        <v>16</v>
      </c>
      <c r="B68" s="11">
        <v>2</v>
      </c>
      <c r="C68" s="11" t="s">
        <v>1187</v>
      </c>
      <c r="D68" s="11" t="s">
        <v>1171</v>
      </c>
      <c r="E68" s="11">
        <v>5354</v>
      </c>
      <c r="F68" s="11" t="s">
        <v>272</v>
      </c>
      <c r="G68" s="11" t="s">
        <v>1199</v>
      </c>
      <c r="H68" s="11" t="s">
        <v>196</v>
      </c>
      <c r="I68" s="11"/>
      <c r="J68" s="11" t="s">
        <v>195</v>
      </c>
      <c r="L68" s="14" t="s">
        <v>454</v>
      </c>
      <c r="M68" s="14" t="s">
        <v>1195</v>
      </c>
      <c r="N68" s="14" t="s">
        <v>455</v>
      </c>
      <c r="O68" s="14" t="s">
        <v>456</v>
      </c>
      <c r="P68" s="14" t="s">
        <v>1201</v>
      </c>
      <c r="Q68" s="14" t="s">
        <v>479</v>
      </c>
      <c r="R68" s="14" t="s">
        <v>1200</v>
      </c>
      <c r="S68" s="14" t="s">
        <v>449</v>
      </c>
      <c r="T68" s="14" t="s">
        <v>450</v>
      </c>
      <c r="U68" s="14" t="s">
        <v>451</v>
      </c>
      <c r="V68" s="14" t="s">
        <v>453</v>
      </c>
      <c r="W68" s="141" t="str">
        <f t="shared" si="2"/>
        <v>{ "coilId" : 16, "coilTypeId" : 2, "coilType" : "ACTION_DONE", "coilName" : "BURNER_4_SPICE_COLLECTION_ACTION_DONE", "coilAddress" : 5354, "description" : "SPICE COLLECTION ACTION DONE", "burner" :  "burner4", "javaPreOperations" :  "READ", "javaPostOperations" :  "", "plcOperations" :  "WRITE"}</v>
      </c>
      <c r="X68" s="14"/>
      <c r="Y68" s="14"/>
      <c r="AI68" s="141" t="s">
        <v>1052</v>
      </c>
      <c r="AJ68" s="141" t="s">
        <v>1054</v>
      </c>
      <c r="AK68" s="141" t="s">
        <v>1055</v>
      </c>
      <c r="AL68" s="141" t="s">
        <v>1053</v>
      </c>
      <c r="AM68" s="141" t="str">
        <f t="shared" si="3"/>
        <v>BURNER_4_SPICE_COLLECTION_ACTION_DONE("BURNER_4_SPICE_COLLECTION_ACTION_DONE", 2, 5354),</v>
      </c>
    </row>
    <row r="69" spans="1:39" s="141" customFormat="1">
      <c r="A69" s="11">
        <v>17</v>
      </c>
      <c r="B69" s="11">
        <v>2</v>
      </c>
      <c r="C69" s="11" t="s">
        <v>1187</v>
      </c>
      <c r="D69" s="11" t="s">
        <v>1219</v>
      </c>
      <c r="E69" s="11">
        <v>5355</v>
      </c>
      <c r="F69" s="11" t="s">
        <v>813</v>
      </c>
      <c r="G69" s="11" t="s">
        <v>1199</v>
      </c>
      <c r="H69" s="11" t="s">
        <v>196</v>
      </c>
      <c r="I69" s="11"/>
      <c r="J69" s="11" t="s">
        <v>195</v>
      </c>
      <c r="L69" s="14" t="s">
        <v>454</v>
      </c>
      <c r="M69" s="14" t="s">
        <v>1195</v>
      </c>
      <c r="N69" s="14" t="s">
        <v>455</v>
      </c>
      <c r="O69" s="14" t="s">
        <v>456</v>
      </c>
      <c r="P69" s="14" t="s">
        <v>1201</v>
      </c>
      <c r="Q69" s="14" t="s">
        <v>479</v>
      </c>
      <c r="R69" s="14" t="s">
        <v>1200</v>
      </c>
      <c r="S69" s="14" t="s">
        <v>449</v>
      </c>
      <c r="T69" s="14" t="s">
        <v>450</v>
      </c>
      <c r="U69" s="14" t="s">
        <v>451</v>
      </c>
      <c r="V69" s="14" t="s">
        <v>453</v>
      </c>
      <c r="W69" s="141" t="str">
        <f t="shared" si="2"/>
        <v>{ "coilId" : 17, "coilTypeId" : 2, "coilType" : "ACTION_DONE", "coilName" : "BURNER_4_MEAT_COLLECTION_ACTION_DONE", "coilAddress" : 5355, "description" : "MEAT COLLECTION ACTION DONE", "burner" :  "burner4", "javaPreOperations" :  "READ", "javaPostOperations" :  "", "plcOperations" :  "WRITE"}</v>
      </c>
      <c r="X69" s="14"/>
      <c r="Y69" s="14"/>
      <c r="AI69" s="141" t="s">
        <v>1052</v>
      </c>
      <c r="AJ69" s="141" t="s">
        <v>1054</v>
      </c>
      <c r="AK69" s="141" t="s">
        <v>1055</v>
      </c>
      <c r="AL69" s="141" t="s">
        <v>1053</v>
      </c>
      <c r="AM69" s="141" t="str">
        <f t="shared" si="3"/>
        <v>BURNER_4_MEAT_COLLECTION_ACTION_DONE("BURNER_4_MEAT_COLLECTION_ACTION_DONE", 2, 5355),</v>
      </c>
    </row>
    <row r="70" spans="1:39" s="141" customFormat="1">
      <c r="A70" s="11">
        <v>18</v>
      </c>
      <c r="B70" s="11">
        <v>2</v>
      </c>
      <c r="C70" s="11" t="s">
        <v>1187</v>
      </c>
      <c r="D70" s="11" t="s">
        <v>1211</v>
      </c>
      <c r="E70" s="11">
        <v>5356</v>
      </c>
      <c r="F70" s="11" t="s">
        <v>274</v>
      </c>
      <c r="G70" s="11" t="s">
        <v>1199</v>
      </c>
      <c r="H70" s="11" t="s">
        <v>196</v>
      </c>
      <c r="I70" s="11"/>
      <c r="J70" s="11" t="s">
        <v>195</v>
      </c>
      <c r="L70" s="14" t="s">
        <v>454</v>
      </c>
      <c r="M70" s="14" t="s">
        <v>1195</v>
      </c>
      <c r="N70" s="14" t="s">
        <v>455</v>
      </c>
      <c r="O70" s="14" t="s">
        <v>456</v>
      </c>
      <c r="P70" s="14" t="s">
        <v>1201</v>
      </c>
      <c r="Q70" s="14" t="s">
        <v>479</v>
      </c>
      <c r="R70" s="14" t="s">
        <v>1200</v>
      </c>
      <c r="S70" s="14" t="s">
        <v>449</v>
      </c>
      <c r="T70" s="14" t="s">
        <v>450</v>
      </c>
      <c r="U70" s="14" t="s">
        <v>451</v>
      </c>
      <c r="V70" s="14" t="s">
        <v>453</v>
      </c>
      <c r="W70" s="141" t="str">
        <f t="shared" si="2"/>
        <v>{ "coilId" : 18, "coilTypeId" : 2, "coilType" : "ACTION_DONE", "coilName" : "BURNER_4_VEGGPICKUP_ACTION_DONE", "coilAddress" : 5356, "description" : "VEG PICKUP ACTION DONE", "burner" :  "burner4", "javaPreOperations" :  "READ", "javaPostOperations" :  "", "plcOperations" :  "WRITE"}</v>
      </c>
      <c r="X70" s="14"/>
      <c r="Y70" s="14"/>
      <c r="AI70" s="141" t="s">
        <v>1052</v>
      </c>
      <c r="AJ70" s="141" t="s">
        <v>1054</v>
      </c>
      <c r="AK70" s="141" t="s">
        <v>1055</v>
      </c>
      <c r="AL70" s="141" t="s">
        <v>1053</v>
      </c>
      <c r="AM70" s="141" t="str">
        <f t="shared" si="3"/>
        <v>BURNER_4_VEGGPICKUP_ACTION_DONE("BURNER_4_VEGGPICKUP_ACTION_DONE", 2, 5356),</v>
      </c>
    </row>
    <row r="71" spans="1:39" s="141" customFormat="1">
      <c r="A71" s="11">
        <v>19</v>
      </c>
      <c r="B71" s="11">
        <v>2</v>
      </c>
      <c r="C71" s="11" t="s">
        <v>1187</v>
      </c>
      <c r="D71" s="11" t="s">
        <v>1172</v>
      </c>
      <c r="E71" s="11">
        <v>5357</v>
      </c>
      <c r="F71" s="11" t="s">
        <v>275</v>
      </c>
      <c r="G71" s="11" t="s">
        <v>1199</v>
      </c>
      <c r="H71" s="11" t="s">
        <v>196</v>
      </c>
      <c r="I71" s="11"/>
      <c r="J71" s="11" t="s">
        <v>195</v>
      </c>
      <c r="L71" s="14" t="s">
        <v>454</v>
      </c>
      <c r="M71" s="14" t="s">
        <v>1195</v>
      </c>
      <c r="N71" s="14" t="s">
        <v>455</v>
      </c>
      <c r="O71" s="14" t="s">
        <v>456</v>
      </c>
      <c r="P71" s="14" t="s">
        <v>1201</v>
      </c>
      <c r="Q71" s="14" t="s">
        <v>479</v>
      </c>
      <c r="R71" s="14" t="s">
        <v>1200</v>
      </c>
      <c r="S71" s="14" t="s">
        <v>449</v>
      </c>
      <c r="T71" s="14" t="s">
        <v>450</v>
      </c>
      <c r="U71" s="14" t="s">
        <v>451</v>
      </c>
      <c r="V71" s="14" t="s">
        <v>453</v>
      </c>
      <c r="W71" s="141" t="str">
        <f t="shared" si="2"/>
        <v>{ "coilId" : 19, "coilTypeId" : 2, "coilType" : "ACTION_DONE", "coilName" : "BURNER_4_SPICE_PICKUP_ACTION_DONE", "coilAddress" : 5357, "description" : "SPICE PICKUP ACTION DONE", "burner" :  "burner4", "javaPreOperations" :  "READ", "javaPostOperations" :  "", "plcOperations" :  "WRITE"}</v>
      </c>
      <c r="X71" s="14"/>
      <c r="Y71" s="14"/>
      <c r="AI71" s="141" t="s">
        <v>1052</v>
      </c>
      <c r="AJ71" s="141" t="s">
        <v>1054</v>
      </c>
      <c r="AK71" s="141" t="s">
        <v>1055</v>
      </c>
      <c r="AL71" s="141" t="s">
        <v>1053</v>
      </c>
      <c r="AM71" s="141" t="str">
        <f t="shared" si="3"/>
        <v>BURNER_4_SPICE_PICKUP_ACTION_DONE("BURNER_4_SPICE_PICKUP_ACTION_DONE", 2, 5357),</v>
      </c>
    </row>
    <row r="72" spans="1:39" s="141" customFormat="1">
      <c r="A72" s="11">
        <v>20</v>
      </c>
      <c r="B72" s="11">
        <v>2</v>
      </c>
      <c r="C72" s="11" t="s">
        <v>1187</v>
      </c>
      <c r="D72" s="11" t="s">
        <v>1173</v>
      </c>
      <c r="E72" s="11">
        <v>5358</v>
      </c>
      <c r="F72" s="11" t="s">
        <v>276</v>
      </c>
      <c r="G72" s="11" t="s">
        <v>1199</v>
      </c>
      <c r="H72" s="11" t="s">
        <v>196</v>
      </c>
      <c r="I72" s="11"/>
      <c r="J72" s="11" t="s">
        <v>195</v>
      </c>
      <c r="L72" s="14" t="s">
        <v>454</v>
      </c>
      <c r="M72" s="14" t="s">
        <v>1195</v>
      </c>
      <c r="N72" s="14" t="s">
        <v>455</v>
      </c>
      <c r="O72" s="14" t="s">
        <v>456</v>
      </c>
      <c r="P72" s="14" t="s">
        <v>1201</v>
      </c>
      <c r="Q72" s="14" t="s">
        <v>479</v>
      </c>
      <c r="R72" s="14" t="s">
        <v>1200</v>
      </c>
      <c r="S72" s="14" t="s">
        <v>449</v>
      </c>
      <c r="T72" s="14" t="s">
        <v>450</v>
      </c>
      <c r="U72" s="14" t="s">
        <v>451</v>
      </c>
      <c r="V72" s="14" t="s">
        <v>453</v>
      </c>
      <c r="W72" s="141" t="str">
        <f t="shared" si="2"/>
        <v>{ "coilId" : 20, "coilTypeId" : 2, "coilType" : "ACTION_DONE", "coilName" : "BURNER_4_MEAT_PICKUP_ACTION_DONE", "coilAddress" : 5358, "description" : "MEAT PICKUP ACTION DONE", "burner" :  "burner4", "javaPreOperations" :  "READ", "javaPostOperations" :  "", "plcOperations" :  "WRITE"}</v>
      </c>
      <c r="X72" s="14"/>
      <c r="Y72" s="14"/>
      <c r="AI72" s="141" t="s">
        <v>1052</v>
      </c>
      <c r="AJ72" s="141" t="s">
        <v>1054</v>
      </c>
      <c r="AK72" s="141" t="s">
        <v>1055</v>
      </c>
      <c r="AL72" s="141" t="s">
        <v>1053</v>
      </c>
      <c r="AM72" s="141" t="str">
        <f t="shared" si="3"/>
        <v>BURNER_4_MEAT_PICKUP_ACTION_DONE("BURNER_4_MEAT_PICKUP_ACTION_DONE", 2, 5358),</v>
      </c>
    </row>
    <row r="73" spans="1:39" s="141" customFormat="1">
      <c r="A73" s="11">
        <v>21</v>
      </c>
      <c r="B73" s="11">
        <v>2</v>
      </c>
      <c r="C73" s="11" t="s">
        <v>1187</v>
      </c>
      <c r="D73" s="11" t="s">
        <v>1224</v>
      </c>
      <c r="E73" s="11">
        <v>5359</v>
      </c>
      <c r="F73" s="11" t="s">
        <v>1221</v>
      </c>
      <c r="G73" s="11" t="s">
        <v>1199</v>
      </c>
      <c r="H73" s="11" t="s">
        <v>196</v>
      </c>
      <c r="I73" s="11"/>
      <c r="J73" s="11" t="s">
        <v>195</v>
      </c>
      <c r="L73" s="14" t="s">
        <v>454</v>
      </c>
      <c r="M73" s="14" t="s">
        <v>1195</v>
      </c>
      <c r="N73" s="14" t="s">
        <v>455</v>
      </c>
      <c r="O73" s="14" t="s">
        <v>456</v>
      </c>
      <c r="P73" s="14" t="s">
        <v>1201</v>
      </c>
      <c r="Q73" s="14" t="s">
        <v>479</v>
      </c>
      <c r="R73" s="14" t="s">
        <v>1200</v>
      </c>
      <c r="S73" s="14" t="s">
        <v>449</v>
      </c>
      <c r="T73" s="14" t="s">
        <v>450</v>
      </c>
      <c r="U73" s="14" t="s">
        <v>451</v>
      </c>
      <c r="V73" s="14" t="s">
        <v>453</v>
      </c>
      <c r="W73" s="141" t="str">
        <f t="shared" si="2"/>
        <v>{ "coilId" : 21, "coilTypeId" : 2, "coilType" : "ACTION_DONE", "coilName" : "BURNER_4_IGNITION_ACTION_DONE", "coilAddress" : 5359, "description" : "IGNITION ACTION DONE", "burner" :  "burner4", "javaPreOperations" :  "READ", "javaPostOperations" :  "", "plcOperations" :  "WRITE"}</v>
      </c>
      <c r="X73" s="14"/>
      <c r="Y73" s="14"/>
      <c r="AI73" s="141" t="s">
        <v>1052</v>
      </c>
      <c r="AJ73" s="141" t="s">
        <v>1054</v>
      </c>
      <c r="AK73" s="141" t="s">
        <v>1055</v>
      </c>
      <c r="AL73" s="141" t="s">
        <v>1053</v>
      </c>
      <c r="AM73" s="141" t="str">
        <f t="shared" si="3"/>
        <v>BURNER_4_IGNITION_ACTION_DONE("BURNER_4_IGNITION_ACTION_DONE", 2, 5359),</v>
      </c>
    </row>
    <row r="74" spans="1:39" s="141" customFormat="1">
      <c r="A74" s="11">
        <v>22</v>
      </c>
      <c r="B74" s="11">
        <v>2</v>
      </c>
      <c r="C74" s="11" t="s">
        <v>1187</v>
      </c>
      <c r="D74" s="11" t="s">
        <v>1228</v>
      </c>
      <c r="E74" s="11">
        <v>5360</v>
      </c>
      <c r="F74" s="11" t="s">
        <v>278</v>
      </c>
      <c r="G74" s="11" t="s">
        <v>1199</v>
      </c>
      <c r="H74" s="11" t="s">
        <v>196</v>
      </c>
      <c r="I74" s="11"/>
      <c r="J74" s="11" t="s">
        <v>195</v>
      </c>
      <c r="L74" s="14" t="s">
        <v>454</v>
      </c>
      <c r="M74" s="14" t="s">
        <v>1195</v>
      </c>
      <c r="N74" s="14" t="s">
        <v>455</v>
      </c>
      <c r="O74" s="14" t="s">
        <v>456</v>
      </c>
      <c r="P74" s="14" t="s">
        <v>1201</v>
      </c>
      <c r="Q74" s="14" t="s">
        <v>479</v>
      </c>
      <c r="R74" s="14" t="s">
        <v>1200</v>
      </c>
      <c r="S74" s="14" t="s">
        <v>449</v>
      </c>
      <c r="T74" s="14" t="s">
        <v>450</v>
      </c>
      <c r="U74" s="14" t="s">
        <v>451</v>
      </c>
      <c r="V74" s="14" t="s">
        <v>453</v>
      </c>
      <c r="W74" s="141" t="str">
        <f t="shared" si="2"/>
        <v>{ "coilId" : 22, "coilTypeId" : 2, "coilType" : "ACTION_DONE", "coilName" : "BURNER_4_STIRR_ACTION_DONE", "coilAddress" : 5360, "description" : "STIRR CTION DONE", "burner" :  "burner4", "javaPreOperations" :  "READ", "javaPostOperations" :  "", "plcOperations" :  "WRITE"}</v>
      </c>
      <c r="X74" s="14"/>
      <c r="Y74" s="14"/>
      <c r="AI74" s="141" t="s">
        <v>1052</v>
      </c>
      <c r="AJ74" s="141" t="s">
        <v>1054</v>
      </c>
      <c r="AK74" s="141" t="s">
        <v>1055</v>
      </c>
      <c r="AL74" s="141" t="s">
        <v>1053</v>
      </c>
      <c r="AM74" s="141" t="str">
        <f t="shared" si="3"/>
        <v>BURNER_4_STIRR_ACTION_DONE("BURNER_4_STIRR_ACTION_DONE", 2, 5360),</v>
      </c>
    </row>
    <row r="75" spans="1:39" s="141" customFormat="1">
      <c r="A75" s="11">
        <v>23</v>
      </c>
      <c r="B75" s="11">
        <v>2</v>
      </c>
      <c r="C75" s="11" t="s">
        <v>1187</v>
      </c>
      <c r="D75" s="11" t="s">
        <v>1174</v>
      </c>
      <c r="E75" s="11">
        <v>5361</v>
      </c>
      <c r="F75" s="11" t="s">
        <v>279</v>
      </c>
      <c r="G75" s="11" t="s">
        <v>1199</v>
      </c>
      <c r="H75" s="11" t="s">
        <v>196</v>
      </c>
      <c r="I75" s="11"/>
      <c r="J75" s="11" t="s">
        <v>195</v>
      </c>
      <c r="L75" s="14" t="s">
        <v>454</v>
      </c>
      <c r="M75" s="14" t="s">
        <v>1195</v>
      </c>
      <c r="N75" s="14" t="s">
        <v>455</v>
      </c>
      <c r="O75" s="14" t="s">
        <v>456</v>
      </c>
      <c r="P75" s="14" t="s">
        <v>1201</v>
      </c>
      <c r="Q75" s="14" t="s">
        <v>479</v>
      </c>
      <c r="R75" s="14" t="s">
        <v>1200</v>
      </c>
      <c r="S75" s="14" t="s">
        <v>449</v>
      </c>
      <c r="T75" s="14" t="s">
        <v>450</v>
      </c>
      <c r="U75" s="14" t="s">
        <v>451</v>
      </c>
      <c r="V75" s="14" t="s">
        <v>453</v>
      </c>
      <c r="W75" s="141" t="str">
        <f t="shared" si="2"/>
        <v>{ "coilId" : 23, "coilTypeId" : 2, "coilType" : "ACTION_DONE", "coilName" : "BURNER_4_TOSS_ACTION_DONE", "coilAddress" : 5361, "description" : "TOSS ACTION DONE", "burner" :  "burner4", "javaPreOperations" :  "READ", "javaPostOperations" :  "", "plcOperations" :  "WRITE"}</v>
      </c>
      <c r="X75" s="14"/>
      <c r="Y75" s="14"/>
      <c r="AI75" s="141" t="s">
        <v>1052</v>
      </c>
      <c r="AJ75" s="141" t="s">
        <v>1054</v>
      </c>
      <c r="AK75" s="141" t="s">
        <v>1055</v>
      </c>
      <c r="AL75" s="141" t="s">
        <v>1053</v>
      </c>
      <c r="AM75" s="141" t="str">
        <f t="shared" si="3"/>
        <v>BURNER_4_TOSS_ACTION_DONE("BURNER_4_TOSS_ACTION_DONE", 2, 5361),</v>
      </c>
    </row>
    <row r="76" spans="1:39" s="141" customFormat="1">
      <c r="A76" s="11">
        <v>24</v>
      </c>
      <c r="B76" s="11">
        <v>2</v>
      </c>
      <c r="C76" s="11" t="s">
        <v>1187</v>
      </c>
      <c r="D76" s="11" t="s">
        <v>1175</v>
      </c>
      <c r="E76" s="11">
        <v>5362</v>
      </c>
      <c r="F76" s="11" t="s">
        <v>280</v>
      </c>
      <c r="G76" s="11" t="s">
        <v>1199</v>
      </c>
      <c r="H76" s="11" t="s">
        <v>196</v>
      </c>
      <c r="I76" s="11"/>
      <c r="J76" s="11" t="s">
        <v>195</v>
      </c>
      <c r="L76" s="14" t="s">
        <v>454</v>
      </c>
      <c r="M76" s="14" t="s">
        <v>1195</v>
      </c>
      <c r="N76" s="14" t="s">
        <v>455</v>
      </c>
      <c r="O76" s="14" t="s">
        <v>456</v>
      </c>
      <c r="P76" s="14" t="s">
        <v>1201</v>
      </c>
      <c r="Q76" s="14" t="s">
        <v>479</v>
      </c>
      <c r="R76" s="14" t="s">
        <v>1200</v>
      </c>
      <c r="S76" s="14" t="s">
        <v>449</v>
      </c>
      <c r="T76" s="14" t="s">
        <v>450</v>
      </c>
      <c r="U76" s="14" t="s">
        <v>451</v>
      </c>
      <c r="V76" s="14" t="s">
        <v>453</v>
      </c>
      <c r="W76" s="141" t="str">
        <f t="shared" si="2"/>
        <v>{ "coilId" : 24, "coilTypeId" : 2, "coilType" : "ACTION_DONE", "coilName" : "BURNER_4_LIQUID_DISPENSING_ACTION_DONE", "coilAddress" : 5362, "description" : "LIQUID DISPENSING ACTION DONE", "burner" :  "burner4", "javaPreOperations" :  "READ", "javaPostOperations" :  "", "plcOperations" :  "WRITE"}</v>
      </c>
      <c r="X76" s="14"/>
      <c r="Y76" s="14"/>
      <c r="AI76" s="141" t="s">
        <v>1052</v>
      </c>
      <c r="AJ76" s="141" t="s">
        <v>1054</v>
      </c>
      <c r="AK76" s="141" t="s">
        <v>1055</v>
      </c>
      <c r="AL76" s="141" t="s">
        <v>1053</v>
      </c>
      <c r="AM76" s="141" t="str">
        <f t="shared" si="3"/>
        <v>BURNER_4_LIQUID_DISPENSING_ACTION_DONE("BURNER_4_LIQUID_DISPENSING_ACTION_DONE", 2, 5362),</v>
      </c>
    </row>
    <row r="77" spans="1:39" s="141" customFormat="1">
      <c r="A77" s="11">
        <v>25</v>
      </c>
      <c r="B77" s="11">
        <v>2</v>
      </c>
      <c r="C77" s="11" t="s">
        <v>1187</v>
      </c>
      <c r="D77" s="11" t="s">
        <v>1176</v>
      </c>
      <c r="E77" s="11">
        <v>5363</v>
      </c>
      <c r="F77" s="11" t="s">
        <v>281</v>
      </c>
      <c r="G77" s="11" t="s">
        <v>1199</v>
      </c>
      <c r="H77" s="11" t="s">
        <v>196</v>
      </c>
      <c r="I77" s="11"/>
      <c r="J77" s="11" t="s">
        <v>195</v>
      </c>
      <c r="L77" s="14" t="s">
        <v>454</v>
      </c>
      <c r="M77" s="14" t="s">
        <v>1195</v>
      </c>
      <c r="N77" s="14" t="s">
        <v>455</v>
      </c>
      <c r="O77" s="14" t="s">
        <v>456</v>
      </c>
      <c r="P77" s="14" t="s">
        <v>1201</v>
      </c>
      <c r="Q77" s="14" t="s">
        <v>479</v>
      </c>
      <c r="R77" s="14" t="s">
        <v>1200</v>
      </c>
      <c r="S77" s="14" t="s">
        <v>449</v>
      </c>
      <c r="T77" s="14" t="s">
        <v>450</v>
      </c>
      <c r="U77" s="14" t="s">
        <v>451</v>
      </c>
      <c r="V77" s="14" t="s">
        <v>453</v>
      </c>
      <c r="W77" s="141" t="str">
        <f t="shared" si="2"/>
        <v>{ "coilId" : 25, "coilTypeId" : 2, "coilType" : "ACTION_DONE", "coilName" : "BURNER_4_DELAY_ACTION_DONE", "coilAddress" : 5363, "description" : "DELAY ACTION DONE", "burner" :  "burner4", "javaPreOperations" :  "READ", "javaPostOperations" :  "", "plcOperations" :  "WRITE"}</v>
      </c>
      <c r="X77" s="14"/>
      <c r="Y77" s="14"/>
      <c r="AI77" s="141" t="s">
        <v>1052</v>
      </c>
      <c r="AJ77" s="141" t="s">
        <v>1054</v>
      </c>
      <c r="AK77" s="141" t="s">
        <v>1055</v>
      </c>
      <c r="AL77" s="141" t="s">
        <v>1053</v>
      </c>
      <c r="AM77" s="141" t="str">
        <f t="shared" si="3"/>
        <v>BURNER_4_DELAY_ACTION_DONE("BURNER_4_DELAY_ACTION_DONE", 2, 5363),</v>
      </c>
    </row>
    <row r="78" spans="1:39" s="141" customFormat="1">
      <c r="A78" s="11">
        <v>26</v>
      </c>
      <c r="B78" s="11">
        <v>2</v>
      </c>
      <c r="C78" s="11" t="s">
        <v>1187</v>
      </c>
      <c r="D78" s="11" t="s">
        <v>1177</v>
      </c>
      <c r="E78" s="11">
        <v>5364</v>
      </c>
      <c r="F78" s="11" t="s">
        <v>282</v>
      </c>
      <c r="G78" s="11" t="s">
        <v>1199</v>
      </c>
      <c r="H78" s="11" t="s">
        <v>196</v>
      </c>
      <c r="I78" s="11"/>
      <c r="J78" s="11" t="s">
        <v>195</v>
      </c>
      <c r="L78" s="14" t="s">
        <v>454</v>
      </c>
      <c r="M78" s="14" t="s">
        <v>1195</v>
      </c>
      <c r="N78" s="14" t="s">
        <v>455</v>
      </c>
      <c r="O78" s="14" t="s">
        <v>456</v>
      </c>
      <c r="P78" s="14" t="s">
        <v>1201</v>
      </c>
      <c r="Q78" s="14" t="s">
        <v>479</v>
      </c>
      <c r="R78" s="14" t="s">
        <v>1200</v>
      </c>
      <c r="S78" s="14" t="s">
        <v>449</v>
      </c>
      <c r="T78" s="14" t="s">
        <v>450</v>
      </c>
      <c r="U78" s="14" t="s">
        <v>451</v>
      </c>
      <c r="V78" s="14" t="s">
        <v>453</v>
      </c>
      <c r="W78" s="141" t="str">
        <f t="shared" si="2"/>
        <v>{ "coilId" : 26, "coilTypeId" : 2, "coilType" : "ACTION_DONE", "coilName" : "BURNER_4_FRYER_PICKUP_ACTION_DONE", "coilAddress" : 5364, "description" : "FRYER PICKUP ACTION DONE", "burner" :  "burner4", "javaPreOperations" :  "READ", "javaPostOperations" :  "", "plcOperations" :  "WRITE"}</v>
      </c>
      <c r="X78" s="14"/>
      <c r="Y78" s="14"/>
      <c r="AI78" s="141" t="s">
        <v>1052</v>
      </c>
      <c r="AJ78" s="141" t="s">
        <v>1054</v>
      </c>
      <c r="AK78" s="141" t="s">
        <v>1055</v>
      </c>
      <c r="AL78" s="141" t="s">
        <v>1053</v>
      </c>
      <c r="AM78" s="141" t="str">
        <f t="shared" si="3"/>
        <v>BURNER_4_FRYER_PICKUP_ACTION_DONE("BURNER_4_FRYER_PICKUP_ACTION_DONE", 2, 5364),</v>
      </c>
    </row>
    <row r="79" spans="1:39" s="141" customFormat="1">
      <c r="A79" s="11">
        <v>27</v>
      </c>
      <c r="B79" s="11">
        <v>2</v>
      </c>
      <c r="C79" s="11" t="s">
        <v>1187</v>
      </c>
      <c r="D79" s="11" t="s">
        <v>1178</v>
      </c>
      <c r="E79" s="11">
        <v>5365</v>
      </c>
      <c r="F79" s="11" t="s">
        <v>283</v>
      </c>
      <c r="G79" s="11" t="s">
        <v>1199</v>
      </c>
      <c r="H79" s="11" t="s">
        <v>196</v>
      </c>
      <c r="I79" s="11"/>
      <c r="J79" s="11" t="s">
        <v>195</v>
      </c>
      <c r="L79" s="14" t="s">
        <v>454</v>
      </c>
      <c r="M79" s="14" t="s">
        <v>1195</v>
      </c>
      <c r="N79" s="14" t="s">
        <v>455</v>
      </c>
      <c r="O79" s="14" t="s">
        <v>456</v>
      </c>
      <c r="P79" s="14" t="s">
        <v>1201</v>
      </c>
      <c r="Q79" s="14" t="s">
        <v>479</v>
      </c>
      <c r="R79" s="14" t="s">
        <v>1200</v>
      </c>
      <c r="S79" s="14" t="s">
        <v>449</v>
      </c>
      <c r="T79" s="14" t="s">
        <v>450</v>
      </c>
      <c r="U79" s="14" t="s">
        <v>451</v>
      </c>
      <c r="V79" s="14" t="s">
        <v>453</v>
      </c>
      <c r="W79" s="141" t="str">
        <f t="shared" si="2"/>
        <v>{ "coilId" : 27, "coilTypeId" : 2, "coilType" : "ACTION_DONE", "coilName" : "BURNER_4_FRYER_ACTION_DONE", "coilAddress" : 5365, "description" : "FRYER ACTION DONE", "burner" :  "burner4", "javaPreOperations" :  "READ", "javaPostOperations" :  "", "plcOperations" :  "WRITE"}</v>
      </c>
      <c r="X79" s="14"/>
      <c r="Y79" s="14"/>
      <c r="AI79" s="141" t="s">
        <v>1052</v>
      </c>
      <c r="AJ79" s="141" t="s">
        <v>1054</v>
      </c>
      <c r="AK79" s="141" t="s">
        <v>1055</v>
      </c>
      <c r="AL79" s="141" t="s">
        <v>1053</v>
      </c>
      <c r="AM79" s="141" t="str">
        <f t="shared" si="3"/>
        <v>BURNER_4_FRYER_ACTION_DONE("BURNER_4_FRYER_ACTION_DONE", 2, 5365),</v>
      </c>
    </row>
    <row r="80" spans="1:39" s="141" customFormat="1">
      <c r="A80" s="11">
        <v>28</v>
      </c>
      <c r="B80" s="11">
        <v>2</v>
      </c>
      <c r="C80" s="11" t="s">
        <v>1187</v>
      </c>
      <c r="D80" s="11" t="s">
        <v>1179</v>
      </c>
      <c r="E80" s="11">
        <v>5366</v>
      </c>
      <c r="F80" s="11" t="s">
        <v>284</v>
      </c>
      <c r="G80" s="11" t="s">
        <v>1199</v>
      </c>
      <c r="H80" s="11" t="s">
        <v>196</v>
      </c>
      <c r="I80" s="11"/>
      <c r="J80" s="11" t="s">
        <v>195</v>
      </c>
      <c r="L80" s="14" t="s">
        <v>454</v>
      </c>
      <c r="M80" s="14" t="s">
        <v>1195</v>
      </c>
      <c r="N80" s="14" t="s">
        <v>455</v>
      </c>
      <c r="O80" s="14" t="s">
        <v>456</v>
      </c>
      <c r="P80" s="14" t="s">
        <v>1201</v>
      </c>
      <c r="Q80" s="14" t="s">
        <v>479</v>
      </c>
      <c r="R80" s="14" t="s">
        <v>1200</v>
      </c>
      <c r="S80" s="14" t="s">
        <v>449</v>
      </c>
      <c r="T80" s="14" t="s">
        <v>450</v>
      </c>
      <c r="U80" s="14" t="s">
        <v>451</v>
      </c>
      <c r="V80" s="14" t="s">
        <v>453</v>
      </c>
      <c r="W80" s="141" t="str">
        <f t="shared" si="2"/>
        <v>{ "coilId" : 28, "coilTypeId" : 2, "coilType" : "ACTION_DONE", "coilName" : "BURNER_4_FRYER_SERVE_ACTION_DONE", "coilAddress" : 5366, "description" : "FRYER SERVE ACTION DONE", "burner" :  "burner4", "javaPreOperations" :  "READ", "javaPostOperations" :  "", "plcOperations" :  "WRITE"}</v>
      </c>
      <c r="X80" s="14"/>
      <c r="Y80" s="14"/>
      <c r="AI80" s="141" t="s">
        <v>1052</v>
      </c>
      <c r="AJ80" s="141" t="s">
        <v>1054</v>
      </c>
      <c r="AK80" s="141" t="s">
        <v>1055</v>
      </c>
      <c r="AL80" s="141" t="s">
        <v>1053</v>
      </c>
      <c r="AM80" s="141" t="str">
        <f t="shared" si="3"/>
        <v>BURNER_4_FRYER_SERVE_ACTION_DONE("BURNER_4_FRYER_SERVE_ACTION_DONE", 2, 5366),</v>
      </c>
    </row>
    <row r="81" spans="1:39" s="141" customFormat="1">
      <c r="A81" s="11">
        <v>29</v>
      </c>
      <c r="B81" s="11">
        <v>2</v>
      </c>
      <c r="C81" s="11" t="s">
        <v>1187</v>
      </c>
      <c r="D81" s="11" t="s">
        <v>1180</v>
      </c>
      <c r="E81" s="11">
        <v>5367</v>
      </c>
      <c r="F81" s="11" t="s">
        <v>285</v>
      </c>
      <c r="G81" s="11" t="s">
        <v>1199</v>
      </c>
      <c r="H81" s="11" t="s">
        <v>196</v>
      </c>
      <c r="I81" s="11"/>
      <c r="J81" s="11" t="s">
        <v>195</v>
      </c>
      <c r="L81" s="14" t="s">
        <v>454</v>
      </c>
      <c r="M81" s="14" t="s">
        <v>1195</v>
      </c>
      <c r="N81" s="14" t="s">
        <v>455</v>
      </c>
      <c r="O81" s="14" t="s">
        <v>456</v>
      </c>
      <c r="P81" s="14" t="s">
        <v>1201</v>
      </c>
      <c r="Q81" s="14" t="s">
        <v>479</v>
      </c>
      <c r="R81" s="14" t="s">
        <v>1200</v>
      </c>
      <c r="S81" s="14" t="s">
        <v>449</v>
      </c>
      <c r="T81" s="14" t="s">
        <v>450</v>
      </c>
      <c r="U81" s="14" t="s">
        <v>451</v>
      </c>
      <c r="V81" s="14" t="s">
        <v>453</v>
      </c>
      <c r="W81" s="141" t="str">
        <f t="shared" si="2"/>
        <v>{ "coilId" : 29, "coilTypeId" : 2, "coilType" : "ACTION_DONE", "coilName" : "BURNER_4_SERVE_ACTION_DONE", "coilAddress" : 5367, "description" : "SERVE ACTION DONE", "burner" :  "burner4", "javaPreOperations" :  "READ", "javaPostOperations" :  "", "plcOperations" :  "WRITE"}</v>
      </c>
      <c r="X81" s="14"/>
      <c r="Y81" s="14"/>
      <c r="AI81" s="141" t="s">
        <v>1052</v>
      </c>
      <c r="AJ81" s="141" t="s">
        <v>1054</v>
      </c>
      <c r="AK81" s="141" t="s">
        <v>1055</v>
      </c>
      <c r="AL81" s="141" t="s">
        <v>1053</v>
      </c>
      <c r="AM81" s="141" t="str">
        <f t="shared" si="3"/>
        <v>BURNER_4_SERVE_ACTION_DONE("BURNER_4_SERVE_ACTION_DONE", 2, 5367),</v>
      </c>
    </row>
    <row r="82" spans="1:39" s="141" customForma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K82" s="141" t="s">
        <v>1055</v>
      </c>
    </row>
    <row r="83" spans="1:39">
      <c r="A83" s="11">
        <v>30</v>
      </c>
      <c r="B83" s="11">
        <v>3</v>
      </c>
      <c r="C83" s="11" t="s">
        <v>1188</v>
      </c>
      <c r="D83" s="11" t="s">
        <v>1085</v>
      </c>
      <c r="E83" s="11">
        <v>5501</v>
      </c>
      <c r="F83" s="11" t="s">
        <v>310</v>
      </c>
      <c r="G83" s="11"/>
      <c r="H83" s="11" t="s">
        <v>196</v>
      </c>
      <c r="I83" s="11"/>
      <c r="J83" s="11" t="s">
        <v>195</v>
      </c>
      <c r="L83" s="14" t="s">
        <v>454</v>
      </c>
      <c r="M83" s="14" t="s">
        <v>1195</v>
      </c>
      <c r="N83" s="14" t="s">
        <v>455</v>
      </c>
      <c r="O83" s="14" t="s">
        <v>456</v>
      </c>
      <c r="P83" s="14" t="s">
        <v>1201</v>
      </c>
      <c r="Q83" s="14" t="s">
        <v>479</v>
      </c>
      <c r="R83" s="14"/>
      <c r="S83" s="14" t="s">
        <v>449</v>
      </c>
      <c r="T83" s="14" t="s">
        <v>450</v>
      </c>
      <c r="U83" s="14" t="s">
        <v>451</v>
      </c>
      <c r="V83" s="14" t="s">
        <v>453</v>
      </c>
      <c r="W83" s="16" t="str">
        <f>L83&amp;+A83&amp;+M83&amp;+B83&amp;+N83&amp;+C83&amp;+O83&amp;+D83&amp;+P83&amp;+E83&amp;+Q83&amp;+F83&amp;+S83&amp;+H83&amp;+T83&amp;+I83&amp;+U83&amp;+J83&amp;+V83</f>
        <v>{ "coilId" : 30, "coilTypeId" : 3, "coilType" : "HEALTHY_STATUS_CHECKS", "coilName" : "EMERGENCY_SWITCH_STATUS", "coilAddress" : 5501, "description" : "1-EMERGENCY HEALTHY and 0-EMEREGENCY ALARM", "javaPreOperations" :  "READ", "javaPostOperations" :  "", "plcOperations" :  "WRITE"}</v>
      </c>
      <c r="X83" s="14"/>
      <c r="Y83" s="14"/>
      <c r="Z83" s="16"/>
      <c r="AI83" s="141" t="s">
        <v>1052</v>
      </c>
      <c r="AJ83" s="141" t="s">
        <v>1054</v>
      </c>
      <c r="AK83" s="141" t="s">
        <v>1055</v>
      </c>
      <c r="AL83" s="141" t="s">
        <v>1053</v>
      </c>
      <c r="AM83" s="141" t="str">
        <f t="shared" ref="AM83:AM130" si="4">D83&amp;+AI83&amp;+D83&amp;+AJ83&amp;+B83&amp;+AK83&amp;+E83&amp;+AL83</f>
        <v>EMERGENCY_SWITCH_STATUS("EMERGENCY_SWITCH_STATUS", 3, 5501),</v>
      </c>
    </row>
    <row r="84" spans="1:39">
      <c r="A84" s="11">
        <v>31</v>
      </c>
      <c r="B84" s="11">
        <v>3</v>
      </c>
      <c r="C84" s="11" t="s">
        <v>1188</v>
      </c>
      <c r="D84" s="11" t="s">
        <v>1097</v>
      </c>
      <c r="E84" s="11">
        <v>5502</v>
      </c>
      <c r="F84" s="11" t="s">
        <v>311</v>
      </c>
      <c r="G84" s="11"/>
      <c r="H84" s="11" t="s">
        <v>196</v>
      </c>
      <c r="I84" s="11"/>
      <c r="J84" s="11" t="s">
        <v>195</v>
      </c>
      <c r="L84" s="14" t="s">
        <v>454</v>
      </c>
      <c r="M84" s="14" t="s">
        <v>1195</v>
      </c>
      <c r="N84" s="14" t="s">
        <v>455</v>
      </c>
      <c r="O84" s="14" t="s">
        <v>456</v>
      </c>
      <c r="P84" s="14" t="s">
        <v>1201</v>
      </c>
      <c r="Q84" s="14" t="s">
        <v>479</v>
      </c>
      <c r="R84" s="14"/>
      <c r="S84" s="14" t="s">
        <v>449</v>
      </c>
      <c r="T84" s="14" t="s">
        <v>450</v>
      </c>
      <c r="U84" s="14" t="s">
        <v>451</v>
      </c>
      <c r="V84" s="14" t="s">
        <v>453</v>
      </c>
      <c r="W84" s="141" t="str">
        <f t="shared" ref="W84:W130" si="5">L84&amp;+A84&amp;+M84&amp;+B84&amp;+N84&amp;+C84&amp;+O84&amp;+D84&amp;+P84&amp;+E84&amp;+Q84&amp;+F84&amp;+S84&amp;+H84&amp;+T84&amp;+I84&amp;+U84&amp;+J84&amp;+V84</f>
        <v>{ "coilId" : 31, "coilTypeId" : 3, "coilType" : "HEALTHY_STATUS_CHECKS", "coilName" : "ROBOT_1_HEALTHY_STATUS", "coilAddress" : 5502, "description" : "1-ROBOT1 HEALTHY and 0-ROBOT1 ALARM", "javaPreOperations" :  "READ", "javaPostOperations" :  "", "plcOperations" :  "WRITE"}</v>
      </c>
      <c r="X84" s="14"/>
      <c r="Y84" s="14"/>
      <c r="Z84" s="16"/>
      <c r="AI84" s="141" t="s">
        <v>1052</v>
      </c>
      <c r="AJ84" s="141" t="s">
        <v>1054</v>
      </c>
      <c r="AK84" s="141" t="s">
        <v>1055</v>
      </c>
      <c r="AL84" s="141" t="s">
        <v>1053</v>
      </c>
      <c r="AM84" s="141" t="str">
        <f t="shared" si="4"/>
        <v>ROBOT_1_HEALTHY_STATUS("ROBOT_1_HEALTHY_STATUS", 3, 5502),</v>
      </c>
    </row>
    <row r="85" spans="1:39">
      <c r="A85" s="11">
        <v>32</v>
      </c>
      <c r="B85" s="11">
        <v>3</v>
      </c>
      <c r="C85" s="11" t="s">
        <v>1188</v>
      </c>
      <c r="D85" s="11" t="s">
        <v>1098</v>
      </c>
      <c r="E85" s="11">
        <v>5503</v>
      </c>
      <c r="F85" s="11" t="s">
        <v>312</v>
      </c>
      <c r="G85" s="11"/>
      <c r="H85" s="11" t="s">
        <v>196</v>
      </c>
      <c r="I85" s="11"/>
      <c r="J85" s="11" t="s">
        <v>195</v>
      </c>
      <c r="L85" s="14" t="s">
        <v>454</v>
      </c>
      <c r="M85" s="14" t="s">
        <v>1195</v>
      </c>
      <c r="N85" s="14" t="s">
        <v>455</v>
      </c>
      <c r="O85" s="14" t="s">
        <v>456</v>
      </c>
      <c r="P85" s="14" t="s">
        <v>1201</v>
      </c>
      <c r="Q85" s="14" t="s">
        <v>479</v>
      </c>
      <c r="R85" s="14"/>
      <c r="S85" s="14" t="s">
        <v>449</v>
      </c>
      <c r="T85" s="14" t="s">
        <v>450</v>
      </c>
      <c r="U85" s="14" t="s">
        <v>451</v>
      </c>
      <c r="V85" s="14" t="s">
        <v>453</v>
      </c>
      <c r="W85" s="141" t="str">
        <f t="shared" si="5"/>
        <v>{ "coilId" : 32, "coilTypeId" : 3, "coilType" : "HEALTHY_STATUS_CHECKS", "coilName" : "ROBOT_2_HEALTHY_STATUS", "coilAddress" : 5503, "description" : "1-ROBOT2 HEALTHY and 0-ROBOT2 ALARM", "javaPreOperations" :  "READ", "javaPostOperations" :  "", "plcOperations" :  "WRITE"}</v>
      </c>
      <c r="X85" s="14"/>
      <c r="Y85" s="14"/>
      <c r="Z85" s="16"/>
      <c r="AI85" s="141" t="s">
        <v>1052</v>
      </c>
      <c r="AJ85" s="141" t="s">
        <v>1054</v>
      </c>
      <c r="AK85" s="141" t="s">
        <v>1055</v>
      </c>
      <c r="AL85" s="141" t="s">
        <v>1053</v>
      </c>
      <c r="AM85" s="141" t="str">
        <f t="shared" si="4"/>
        <v>ROBOT_2_HEALTHY_STATUS("ROBOT_2_HEALTHY_STATUS", 3, 5503),</v>
      </c>
    </row>
    <row r="86" spans="1:39">
      <c r="A86" s="11">
        <v>33</v>
      </c>
      <c r="B86" s="11">
        <v>3</v>
      </c>
      <c r="C86" s="11" t="s">
        <v>1188</v>
      </c>
      <c r="D86" s="11" t="s">
        <v>1099</v>
      </c>
      <c r="E86" s="11">
        <v>5504</v>
      </c>
      <c r="F86" s="11" t="s">
        <v>313</v>
      </c>
      <c r="G86" s="11"/>
      <c r="H86" s="11" t="s">
        <v>196</v>
      </c>
      <c r="I86" s="11"/>
      <c r="J86" s="11" t="s">
        <v>195</v>
      </c>
      <c r="L86" s="14" t="s">
        <v>454</v>
      </c>
      <c r="M86" s="14" t="s">
        <v>1195</v>
      </c>
      <c r="N86" s="14" t="s">
        <v>455</v>
      </c>
      <c r="O86" s="14" t="s">
        <v>456</v>
      </c>
      <c r="P86" s="14" t="s">
        <v>1201</v>
      </c>
      <c r="Q86" s="14" t="s">
        <v>479</v>
      </c>
      <c r="R86" s="14"/>
      <c r="S86" s="14" t="s">
        <v>449</v>
      </c>
      <c r="T86" s="14" t="s">
        <v>450</v>
      </c>
      <c r="U86" s="14" t="s">
        <v>451</v>
      </c>
      <c r="V86" s="14" t="s">
        <v>453</v>
      </c>
      <c r="W86" s="141" t="str">
        <f t="shared" si="5"/>
        <v>{ "coilId" : 33, "coilTypeId" : 3, "coilType" : "HEALTHY_STATUS_CHECKS", "coilName" : "MFC_1_HEALTHY_STATUS_BURNER_1", "coilAddress" : 5504, "description" : "1-MFC1 HEALTHY and 0-MFC1 ALARM", "javaPreOperations" :  "READ", "javaPostOperations" :  "", "plcOperations" :  "WRITE"}</v>
      </c>
      <c r="X86" s="14"/>
      <c r="Y86" s="14"/>
      <c r="Z86" s="16"/>
      <c r="AI86" s="141" t="s">
        <v>1052</v>
      </c>
      <c r="AJ86" s="141" t="s">
        <v>1054</v>
      </c>
      <c r="AK86" s="141" t="s">
        <v>1055</v>
      </c>
      <c r="AL86" s="141" t="s">
        <v>1053</v>
      </c>
      <c r="AM86" s="141" t="str">
        <f t="shared" si="4"/>
        <v>MFC_1_HEALTHY_STATUS_BURNER_1("MFC_1_HEALTHY_STATUS_BURNER_1", 3, 5504),</v>
      </c>
    </row>
    <row r="87" spans="1:39">
      <c r="A87" s="11">
        <v>34</v>
      </c>
      <c r="B87" s="11">
        <v>3</v>
      </c>
      <c r="C87" s="11" t="s">
        <v>1188</v>
      </c>
      <c r="D87" s="11" t="s">
        <v>1100</v>
      </c>
      <c r="E87" s="11">
        <v>5505</v>
      </c>
      <c r="F87" s="11" t="s">
        <v>314</v>
      </c>
      <c r="G87" s="11"/>
      <c r="H87" s="11" t="s">
        <v>196</v>
      </c>
      <c r="I87" s="11"/>
      <c r="J87" s="11" t="s">
        <v>195</v>
      </c>
      <c r="L87" s="14" t="s">
        <v>454</v>
      </c>
      <c r="M87" s="14" t="s">
        <v>1195</v>
      </c>
      <c r="N87" s="14" t="s">
        <v>455</v>
      </c>
      <c r="O87" s="14" t="s">
        <v>456</v>
      </c>
      <c r="P87" s="14" t="s">
        <v>1201</v>
      </c>
      <c r="Q87" s="14" t="s">
        <v>479</v>
      </c>
      <c r="R87" s="14"/>
      <c r="S87" s="14" t="s">
        <v>449</v>
      </c>
      <c r="T87" s="14" t="s">
        <v>450</v>
      </c>
      <c r="U87" s="14" t="s">
        <v>451</v>
      </c>
      <c r="V87" s="14" t="s">
        <v>453</v>
      </c>
      <c r="W87" s="141" t="str">
        <f t="shared" si="5"/>
        <v>{ "coilId" : 34, "coilTypeId" : 3, "coilType" : "HEALTHY_STATUS_CHECKS", "coilName" : "MFC_2_HEALTHY_STATUS_BURNER_2", "coilAddress" : 5505, "description" : "1-MFC2 HEALTHY and 0-MFC2 ALARM", "javaPreOperations" :  "READ", "javaPostOperations" :  "", "plcOperations" :  "WRITE"}</v>
      </c>
      <c r="X87" s="14"/>
      <c r="Y87" s="14"/>
      <c r="Z87" s="16"/>
      <c r="AI87" s="141" t="s">
        <v>1052</v>
      </c>
      <c r="AJ87" s="141" t="s">
        <v>1054</v>
      </c>
      <c r="AK87" s="141" t="s">
        <v>1055</v>
      </c>
      <c r="AL87" s="141" t="s">
        <v>1053</v>
      </c>
      <c r="AM87" s="141" t="str">
        <f t="shared" si="4"/>
        <v>MFC_2_HEALTHY_STATUS_BURNER_2("MFC_2_HEALTHY_STATUS_BURNER_2", 3, 5505),</v>
      </c>
    </row>
    <row r="88" spans="1:39">
      <c r="A88" s="11">
        <v>35</v>
      </c>
      <c r="B88" s="11">
        <v>3</v>
      </c>
      <c r="C88" s="11" t="s">
        <v>1188</v>
      </c>
      <c r="D88" s="11" t="s">
        <v>1101</v>
      </c>
      <c r="E88" s="11">
        <v>5506</v>
      </c>
      <c r="F88" s="11" t="s">
        <v>315</v>
      </c>
      <c r="G88" s="11"/>
      <c r="H88" s="11" t="s">
        <v>196</v>
      </c>
      <c r="I88" s="11"/>
      <c r="J88" s="11" t="s">
        <v>195</v>
      </c>
      <c r="L88" s="14" t="s">
        <v>454</v>
      </c>
      <c r="M88" s="14" t="s">
        <v>1195</v>
      </c>
      <c r="N88" s="14" t="s">
        <v>455</v>
      </c>
      <c r="O88" s="14" t="s">
        <v>456</v>
      </c>
      <c r="P88" s="14" t="s">
        <v>1201</v>
      </c>
      <c r="Q88" s="14" t="s">
        <v>479</v>
      </c>
      <c r="R88" s="14"/>
      <c r="S88" s="14" t="s">
        <v>449</v>
      </c>
      <c r="T88" s="14" t="s">
        <v>450</v>
      </c>
      <c r="U88" s="14" t="s">
        <v>451</v>
      </c>
      <c r="V88" s="14" t="s">
        <v>453</v>
      </c>
      <c r="W88" s="141" t="str">
        <f t="shared" si="5"/>
        <v>{ "coilId" : 35, "coilTypeId" : 3, "coilType" : "HEALTHY_STATUS_CHECKS", "coilName" : "MFC_3_HEALTHY_STATUS_BURNER_3", "coilAddress" : 5506, "description" : "1-MFC3 HEALTHY and 0-MFC3 ALARM", "javaPreOperations" :  "READ", "javaPostOperations" :  "", "plcOperations" :  "WRITE"}</v>
      </c>
      <c r="X88" s="14"/>
      <c r="Y88" s="14"/>
      <c r="Z88" s="16"/>
      <c r="AI88" s="141" t="s">
        <v>1052</v>
      </c>
      <c r="AJ88" s="141" t="s">
        <v>1054</v>
      </c>
      <c r="AK88" s="141" t="s">
        <v>1055</v>
      </c>
      <c r="AL88" s="141" t="s">
        <v>1053</v>
      </c>
      <c r="AM88" s="141" t="str">
        <f t="shared" si="4"/>
        <v>MFC_3_HEALTHY_STATUS_BURNER_3("MFC_3_HEALTHY_STATUS_BURNER_3", 3, 5506),</v>
      </c>
    </row>
    <row r="89" spans="1:39">
      <c r="A89" s="11">
        <v>36</v>
      </c>
      <c r="B89" s="11">
        <v>3</v>
      </c>
      <c r="C89" s="11" t="s">
        <v>1188</v>
      </c>
      <c r="D89" s="11" t="s">
        <v>1102</v>
      </c>
      <c r="E89" s="11">
        <v>5507</v>
      </c>
      <c r="F89" s="11" t="s">
        <v>316</v>
      </c>
      <c r="G89" s="11"/>
      <c r="H89" s="11" t="s">
        <v>196</v>
      </c>
      <c r="I89" s="11"/>
      <c r="J89" s="11" t="s">
        <v>195</v>
      </c>
      <c r="L89" s="14" t="s">
        <v>454</v>
      </c>
      <c r="M89" s="14" t="s">
        <v>1195</v>
      </c>
      <c r="N89" s="14" t="s">
        <v>455</v>
      </c>
      <c r="O89" s="14" t="s">
        <v>456</v>
      </c>
      <c r="P89" s="14" t="s">
        <v>1201</v>
      </c>
      <c r="Q89" s="14" t="s">
        <v>479</v>
      </c>
      <c r="R89" s="14"/>
      <c r="S89" s="14" t="s">
        <v>449</v>
      </c>
      <c r="T89" s="14" t="s">
        <v>450</v>
      </c>
      <c r="U89" s="14" t="s">
        <v>451</v>
      </c>
      <c r="V89" s="14" t="s">
        <v>453</v>
      </c>
      <c r="W89" s="141" t="str">
        <f t="shared" si="5"/>
        <v>{ "coilId" : 36, "coilTypeId" : 3, "coilType" : "HEALTHY_STATUS_CHECKS", "coilName" : "MFC_4_HEALTHY_STATUS_BURNER_4", "coilAddress" : 5507, "description" : "1-MFC4 HEALTHY and 0-MFC4 ALARM", "javaPreOperations" :  "READ", "javaPostOperations" :  "", "plcOperations" :  "WRITE"}</v>
      </c>
      <c r="X89" s="14"/>
      <c r="Y89" s="14"/>
      <c r="Z89" s="16"/>
      <c r="AI89" s="141" t="s">
        <v>1052</v>
      </c>
      <c r="AJ89" s="141" t="s">
        <v>1054</v>
      </c>
      <c r="AK89" s="141" t="s">
        <v>1055</v>
      </c>
      <c r="AL89" s="141" t="s">
        <v>1053</v>
      </c>
      <c r="AM89" s="141" t="str">
        <f t="shared" si="4"/>
        <v>MFC_4_HEALTHY_STATUS_BURNER_4("MFC_4_HEALTHY_STATUS_BURNER_4", 3, 5507),</v>
      </c>
    </row>
    <row r="90" spans="1:39">
      <c r="A90" s="11">
        <v>37</v>
      </c>
      <c r="B90" s="11">
        <v>3</v>
      </c>
      <c r="C90" s="11" t="s">
        <v>1188</v>
      </c>
      <c r="D90" s="11" t="s">
        <v>1103</v>
      </c>
      <c r="E90" s="11">
        <v>5508</v>
      </c>
      <c r="F90" s="11" t="s">
        <v>317</v>
      </c>
      <c r="G90" s="11"/>
      <c r="H90" s="11" t="s">
        <v>196</v>
      </c>
      <c r="I90" s="11"/>
      <c r="J90" s="11" t="s">
        <v>195</v>
      </c>
      <c r="K90">
        <v>2</v>
      </c>
      <c r="L90" s="14" t="s">
        <v>454</v>
      </c>
      <c r="M90" s="14" t="s">
        <v>1195</v>
      </c>
      <c r="N90" s="14" t="s">
        <v>455</v>
      </c>
      <c r="O90" s="14" t="s">
        <v>456</v>
      </c>
      <c r="P90" s="14" t="s">
        <v>1201</v>
      </c>
      <c r="Q90" s="14" t="s">
        <v>479</v>
      </c>
      <c r="R90" s="14"/>
      <c r="S90" s="14" t="s">
        <v>449</v>
      </c>
      <c r="T90" s="14" t="s">
        <v>450</v>
      </c>
      <c r="U90" s="14" t="s">
        <v>451</v>
      </c>
      <c r="V90" s="14" t="s">
        <v>453</v>
      </c>
      <c r="W90" s="141" t="str">
        <f t="shared" si="5"/>
        <v>{ "coilId" : 37, "coilTypeId" : 3, "coilType" : "HEALTHY_STATUS_CHECKS", "coilName" : "MFC_5_HEALTHY_STATUS_FRYER_1", "coilAddress" : 5508, "description" : "1-MFC5 HEALTHY and 0-MFC5 ALARM", "javaPreOperations" :  "READ", "javaPostOperations" :  "", "plcOperations" :  "WRITE"}</v>
      </c>
      <c r="X90" s="14"/>
      <c r="Y90" s="14"/>
      <c r="Z90" s="16"/>
      <c r="AI90" s="141" t="s">
        <v>1052</v>
      </c>
      <c r="AJ90" s="141" t="s">
        <v>1054</v>
      </c>
      <c r="AK90" s="141" t="s">
        <v>1055</v>
      </c>
      <c r="AL90" s="141" t="s">
        <v>1053</v>
      </c>
      <c r="AM90" s="141" t="str">
        <f t="shared" si="4"/>
        <v>MFC_5_HEALTHY_STATUS_FRYER_1("MFC_5_HEALTHY_STATUS_FRYER_1", 3, 5508),</v>
      </c>
    </row>
    <row r="91" spans="1:39">
      <c r="A91" s="11">
        <v>38</v>
      </c>
      <c r="B91" s="11">
        <v>3</v>
      </c>
      <c r="C91" s="11" t="s">
        <v>1188</v>
      </c>
      <c r="D91" s="11" t="s">
        <v>1104</v>
      </c>
      <c r="E91" s="11">
        <v>5509</v>
      </c>
      <c r="F91" s="11" t="s">
        <v>318</v>
      </c>
      <c r="G91" s="11"/>
      <c r="H91" s="11" t="s">
        <v>196</v>
      </c>
      <c r="I91" s="11"/>
      <c r="J91" s="11" t="s">
        <v>195</v>
      </c>
      <c r="K91">
        <v>2</v>
      </c>
      <c r="L91" s="14" t="s">
        <v>454</v>
      </c>
      <c r="M91" s="14" t="s">
        <v>1195</v>
      </c>
      <c r="N91" s="14" t="s">
        <v>455</v>
      </c>
      <c r="O91" s="14" t="s">
        <v>456</v>
      </c>
      <c r="P91" s="14" t="s">
        <v>1201</v>
      </c>
      <c r="Q91" s="14" t="s">
        <v>479</v>
      </c>
      <c r="R91" s="14"/>
      <c r="S91" s="14" t="s">
        <v>449</v>
      </c>
      <c r="T91" s="14" t="s">
        <v>450</v>
      </c>
      <c r="U91" s="14" t="s">
        <v>451</v>
      </c>
      <c r="V91" s="14" t="s">
        <v>453</v>
      </c>
      <c r="W91" s="141" t="str">
        <f t="shared" si="5"/>
        <v>{ "coilId" : 38, "coilTypeId" : 3, "coilType" : "HEALTHY_STATUS_CHECKS", "coilName" : "MFC_6_HEALTHY_STATUS_FRYER_2", "coilAddress" : 5509, "description" : "1-MFC6 HEALTHY and 0-MFC6 ALARM", "javaPreOperations" :  "READ", "javaPostOperations" :  "", "plcOperations" :  "WRITE"}</v>
      </c>
      <c r="X91" s="14"/>
      <c r="Y91" s="14"/>
      <c r="Z91" s="16"/>
      <c r="AI91" s="141" t="s">
        <v>1052</v>
      </c>
      <c r="AJ91" s="141" t="s">
        <v>1054</v>
      </c>
      <c r="AK91" s="141" t="s">
        <v>1055</v>
      </c>
      <c r="AL91" s="141" t="s">
        <v>1053</v>
      </c>
      <c r="AM91" s="141" t="str">
        <f t="shared" si="4"/>
        <v>MFC_6_HEALTHY_STATUS_FRYER_2("MFC_6_HEALTHY_STATUS_FRYER_2", 3, 5509),</v>
      </c>
    </row>
    <row r="92" spans="1:39">
      <c r="A92" s="11">
        <v>39</v>
      </c>
      <c r="B92" s="11">
        <v>3</v>
      </c>
      <c r="C92" s="11" t="s">
        <v>1188</v>
      </c>
      <c r="D92" s="11" t="s">
        <v>1086</v>
      </c>
      <c r="E92" s="11">
        <v>5510</v>
      </c>
      <c r="F92" s="11" t="s">
        <v>319</v>
      </c>
      <c r="G92" s="11"/>
      <c r="H92" s="11" t="s">
        <v>196</v>
      </c>
      <c r="I92" s="11"/>
      <c r="J92" s="11" t="s">
        <v>195</v>
      </c>
      <c r="L92" s="14" t="s">
        <v>454</v>
      </c>
      <c r="M92" s="14" t="s">
        <v>1195</v>
      </c>
      <c r="N92" s="14" t="s">
        <v>455</v>
      </c>
      <c r="O92" s="14" t="s">
        <v>456</v>
      </c>
      <c r="P92" s="14" t="s">
        <v>1201</v>
      </c>
      <c r="Q92" s="14" t="s">
        <v>479</v>
      </c>
      <c r="R92" s="14"/>
      <c r="S92" s="14" t="s">
        <v>449</v>
      </c>
      <c r="T92" s="14" t="s">
        <v>450</v>
      </c>
      <c r="U92" s="14" t="s">
        <v>451</v>
      </c>
      <c r="V92" s="14" t="s">
        <v>453</v>
      </c>
      <c r="W92" s="141" t="str">
        <f t="shared" si="5"/>
        <v>{ "coilId" : 39, "coilTypeId" : 3, "coilType" : "HEALTHY_STATUS_CHECKS", "coilName" : "SAFETY_PLC_HEALTHY_STATUS", "coilAddress" : 5510, "description" : "1-SAFETY PLC HEALTHY STATUS and 0-ALARM", "javaPreOperations" :  "READ", "javaPostOperations" :  "", "plcOperations" :  "WRITE"}</v>
      </c>
      <c r="X92" s="14"/>
      <c r="Y92" s="14"/>
      <c r="Z92" s="16"/>
      <c r="AI92" s="141" t="s">
        <v>1052</v>
      </c>
      <c r="AJ92" s="141" t="s">
        <v>1054</v>
      </c>
      <c r="AK92" s="141" t="s">
        <v>1055</v>
      </c>
      <c r="AL92" s="141" t="s">
        <v>1053</v>
      </c>
      <c r="AM92" s="141" t="str">
        <f t="shared" si="4"/>
        <v>SAFETY_PLC_HEALTHY_STATUS("SAFETY_PLC_HEALTHY_STATUS", 3, 5510),</v>
      </c>
    </row>
    <row r="93" spans="1:39">
      <c r="A93" s="11">
        <v>40</v>
      </c>
      <c r="B93" s="11">
        <v>3</v>
      </c>
      <c r="C93" s="11" t="s">
        <v>1188</v>
      </c>
      <c r="D93" s="11" t="s">
        <v>1105</v>
      </c>
      <c r="E93" s="11">
        <v>5511</v>
      </c>
      <c r="F93" s="11" t="s">
        <v>320</v>
      </c>
      <c r="G93" s="11"/>
      <c r="H93" s="11" t="s">
        <v>196</v>
      </c>
      <c r="I93" s="11"/>
      <c r="J93" s="11" t="s">
        <v>195</v>
      </c>
      <c r="L93" s="14" t="s">
        <v>454</v>
      </c>
      <c r="M93" s="14" t="s">
        <v>1195</v>
      </c>
      <c r="N93" s="14" t="s">
        <v>455</v>
      </c>
      <c r="O93" s="14" t="s">
        <v>456</v>
      </c>
      <c r="P93" s="14" t="s">
        <v>1201</v>
      </c>
      <c r="Q93" s="14" t="s">
        <v>479</v>
      </c>
      <c r="R93" s="14"/>
      <c r="S93" s="14" t="s">
        <v>449</v>
      </c>
      <c r="T93" s="14" t="s">
        <v>450</v>
      </c>
      <c r="U93" s="14" t="s">
        <v>451</v>
      </c>
      <c r="V93" s="14" t="s">
        <v>453</v>
      </c>
      <c r="W93" s="141" t="str">
        <f t="shared" si="5"/>
        <v>{ "coilId" : 40, "coilTypeId" : 3, "coilType" : "HEALTHY_STATUS_CHECKS", "coilName" : "SERVO_DRIVE_1_HEALTHY_STATUS", "coilAddress" : 5511, "description" : "1-SERVO1 HEALTHY and 0-SERVO1 ALARM", "javaPreOperations" :  "READ", "javaPostOperations" :  "", "plcOperations" :  "WRITE"}</v>
      </c>
      <c r="X93" s="14"/>
      <c r="Y93" s="14"/>
      <c r="Z93" s="16"/>
      <c r="AI93" s="141" t="s">
        <v>1052</v>
      </c>
      <c r="AJ93" s="141" t="s">
        <v>1054</v>
      </c>
      <c r="AK93" s="141" t="s">
        <v>1055</v>
      </c>
      <c r="AL93" s="141" t="s">
        <v>1053</v>
      </c>
      <c r="AM93" s="141" t="str">
        <f t="shared" si="4"/>
        <v>SERVO_DRIVE_1_HEALTHY_STATUS("SERVO_DRIVE_1_HEALTHY_STATUS", 3, 5511),</v>
      </c>
    </row>
    <row r="94" spans="1:39">
      <c r="A94" s="11">
        <v>41</v>
      </c>
      <c r="B94" s="11">
        <v>3</v>
      </c>
      <c r="C94" s="11" t="s">
        <v>1188</v>
      </c>
      <c r="D94" s="11" t="s">
        <v>1106</v>
      </c>
      <c r="E94" s="11">
        <v>5512</v>
      </c>
      <c r="F94" s="11" t="s">
        <v>321</v>
      </c>
      <c r="G94" s="11"/>
      <c r="H94" s="11" t="s">
        <v>196</v>
      </c>
      <c r="I94" s="11"/>
      <c r="J94" s="11" t="s">
        <v>195</v>
      </c>
      <c r="L94" s="14" t="s">
        <v>454</v>
      </c>
      <c r="M94" s="14" t="s">
        <v>1195</v>
      </c>
      <c r="N94" s="14" t="s">
        <v>455</v>
      </c>
      <c r="O94" s="14" t="s">
        <v>456</v>
      </c>
      <c r="P94" s="14" t="s">
        <v>1201</v>
      </c>
      <c r="Q94" s="14" t="s">
        <v>479</v>
      </c>
      <c r="R94" s="14"/>
      <c r="S94" s="14" t="s">
        <v>449</v>
      </c>
      <c r="T94" s="14" t="s">
        <v>450</v>
      </c>
      <c r="U94" s="14" t="s">
        <v>451</v>
      </c>
      <c r="V94" s="14" t="s">
        <v>453</v>
      </c>
      <c r="W94" s="141" t="str">
        <f t="shared" si="5"/>
        <v>{ "coilId" : 41, "coilTypeId" : 3, "coilType" : "HEALTHY_STATUS_CHECKS", "coilName" : "SERVO_DRIVE_2_HEALTHY_STATUS", "coilAddress" : 5512, "description" : "1-SERVO2 HEALTHY and 0-SERVO2 ALARM", "javaPreOperations" :  "READ", "javaPostOperations" :  "", "plcOperations" :  "WRITE"}</v>
      </c>
      <c r="X94" s="14"/>
      <c r="Y94" s="14"/>
      <c r="Z94" s="16"/>
      <c r="AI94" s="141" t="s">
        <v>1052</v>
      </c>
      <c r="AJ94" s="141" t="s">
        <v>1054</v>
      </c>
      <c r="AK94" s="141" t="s">
        <v>1055</v>
      </c>
      <c r="AL94" s="141" t="s">
        <v>1053</v>
      </c>
      <c r="AM94" s="141" t="str">
        <f t="shared" si="4"/>
        <v>SERVO_DRIVE_2_HEALTHY_STATUS("SERVO_DRIVE_2_HEALTHY_STATUS", 3, 5512),</v>
      </c>
    </row>
    <row r="95" spans="1:39">
      <c r="A95" s="11">
        <v>42</v>
      </c>
      <c r="B95" s="11">
        <v>3</v>
      </c>
      <c r="C95" s="11" t="s">
        <v>1188</v>
      </c>
      <c r="D95" s="11" t="s">
        <v>1107</v>
      </c>
      <c r="E95" s="11">
        <v>5513</v>
      </c>
      <c r="F95" s="11" t="s">
        <v>322</v>
      </c>
      <c r="G95" s="11"/>
      <c r="H95" s="11" t="s">
        <v>196</v>
      </c>
      <c r="I95" s="11"/>
      <c r="J95" s="11" t="s">
        <v>195</v>
      </c>
      <c r="L95" s="14" t="s">
        <v>454</v>
      </c>
      <c r="M95" s="14" t="s">
        <v>1195</v>
      </c>
      <c r="N95" s="14" t="s">
        <v>455</v>
      </c>
      <c r="O95" s="14" t="s">
        <v>456</v>
      </c>
      <c r="P95" s="14" t="s">
        <v>1201</v>
      </c>
      <c r="Q95" s="14" t="s">
        <v>479</v>
      </c>
      <c r="R95" s="14"/>
      <c r="S95" s="14" t="s">
        <v>449</v>
      </c>
      <c r="T95" s="14" t="s">
        <v>450</v>
      </c>
      <c r="U95" s="14" t="s">
        <v>451</v>
      </c>
      <c r="V95" s="14" t="s">
        <v>453</v>
      </c>
      <c r="W95" s="141" t="str">
        <f t="shared" si="5"/>
        <v>{ "coilId" : 42, "coilTypeId" : 3, "coilType" : "HEALTHY_STATUS_CHECKS", "coilName" : "SERVO_DRIVE_3_HEALTHY_STATUS", "coilAddress" : 5513, "description" : "1-SERVO3 HEALTHY and 0-SERVO3 ALARM", "javaPreOperations" :  "READ", "javaPostOperations" :  "", "plcOperations" :  "WRITE"}</v>
      </c>
      <c r="X95" s="14"/>
      <c r="Y95" s="14"/>
      <c r="Z95" s="16"/>
      <c r="AI95" s="141" t="s">
        <v>1052</v>
      </c>
      <c r="AJ95" s="141" t="s">
        <v>1054</v>
      </c>
      <c r="AK95" s="141" t="s">
        <v>1055</v>
      </c>
      <c r="AL95" s="141" t="s">
        <v>1053</v>
      </c>
      <c r="AM95" s="141" t="str">
        <f t="shared" si="4"/>
        <v>SERVO_DRIVE_3_HEALTHY_STATUS("SERVO_DRIVE_3_HEALTHY_STATUS", 3, 5513),</v>
      </c>
    </row>
    <row r="96" spans="1:39">
      <c r="A96" s="11">
        <v>43</v>
      </c>
      <c r="B96" s="11">
        <v>3</v>
      </c>
      <c r="C96" s="11" t="s">
        <v>1188</v>
      </c>
      <c r="D96" s="11" t="s">
        <v>1108</v>
      </c>
      <c r="E96" s="11">
        <v>5514</v>
      </c>
      <c r="F96" s="11" t="s">
        <v>323</v>
      </c>
      <c r="G96" s="11"/>
      <c r="H96" s="11" t="s">
        <v>196</v>
      </c>
      <c r="I96" s="11"/>
      <c r="J96" s="11" t="s">
        <v>195</v>
      </c>
      <c r="L96" s="14" t="s">
        <v>454</v>
      </c>
      <c r="M96" s="14" t="s">
        <v>1195</v>
      </c>
      <c r="N96" s="14" t="s">
        <v>455</v>
      </c>
      <c r="O96" s="14" t="s">
        <v>456</v>
      </c>
      <c r="P96" s="14" t="s">
        <v>1201</v>
      </c>
      <c r="Q96" s="14" t="s">
        <v>479</v>
      </c>
      <c r="R96" s="14"/>
      <c r="S96" s="14" t="s">
        <v>449</v>
      </c>
      <c r="T96" s="14" t="s">
        <v>450</v>
      </c>
      <c r="U96" s="14" t="s">
        <v>451</v>
      </c>
      <c r="V96" s="14" t="s">
        <v>453</v>
      </c>
      <c r="W96" s="141" t="str">
        <f t="shared" si="5"/>
        <v>{ "coilId" : 43, "coilTypeId" : 3, "coilType" : "HEALTHY_STATUS_CHECKS", "coilName" : "SERVO_DRIVE_4_HEALTHY_STATUS", "coilAddress" : 5514, "description" : "1-SERVO4 HEALTHY and 0-SERVO4 ALARM", "javaPreOperations" :  "READ", "javaPostOperations" :  "", "plcOperations" :  "WRITE"}</v>
      </c>
      <c r="X96" s="14"/>
      <c r="Y96" s="14"/>
      <c r="Z96" s="16"/>
      <c r="AI96" s="141" t="s">
        <v>1052</v>
      </c>
      <c r="AJ96" s="141" t="s">
        <v>1054</v>
      </c>
      <c r="AK96" s="141" t="s">
        <v>1055</v>
      </c>
      <c r="AL96" s="141" t="s">
        <v>1053</v>
      </c>
      <c r="AM96" s="141" t="str">
        <f t="shared" si="4"/>
        <v>SERVO_DRIVE_4_HEALTHY_STATUS("SERVO_DRIVE_4_HEALTHY_STATUS", 3, 5514),</v>
      </c>
    </row>
    <row r="97" spans="1:39">
      <c r="A97" s="11">
        <v>44</v>
      </c>
      <c r="B97" s="11">
        <v>3</v>
      </c>
      <c r="C97" s="11" t="s">
        <v>1188</v>
      </c>
      <c r="D97" s="11" t="s">
        <v>1109</v>
      </c>
      <c r="E97" s="11">
        <v>5515</v>
      </c>
      <c r="F97" s="11" t="s">
        <v>324</v>
      </c>
      <c r="G97" s="11"/>
      <c r="H97" s="11" t="s">
        <v>196</v>
      </c>
      <c r="I97" s="11"/>
      <c r="J97" s="11" t="s">
        <v>195</v>
      </c>
      <c r="L97" s="14" t="s">
        <v>454</v>
      </c>
      <c r="M97" s="14" t="s">
        <v>1195</v>
      </c>
      <c r="N97" s="14" t="s">
        <v>455</v>
      </c>
      <c r="O97" s="14" t="s">
        <v>456</v>
      </c>
      <c r="P97" s="14" t="s">
        <v>1201</v>
      </c>
      <c r="Q97" s="14" t="s">
        <v>479</v>
      </c>
      <c r="R97" s="14"/>
      <c r="S97" s="14" t="s">
        <v>449</v>
      </c>
      <c r="T97" s="14" t="s">
        <v>450</v>
      </c>
      <c r="U97" s="14" t="s">
        <v>451</v>
      </c>
      <c r="V97" s="14" t="s">
        <v>453</v>
      </c>
      <c r="W97" s="141" t="str">
        <f t="shared" si="5"/>
        <v>{ "coilId" : 44, "coilTypeId" : 3, "coilType" : "HEALTHY_STATUS_CHECKS", "coilName" : "SERVO_DRIVE_5_HEALTHY_STATUS", "coilAddress" : 5515, "description" : "1-SERVO5 HEALTHY and 0-SERVO5 ALARM", "javaPreOperations" :  "READ", "javaPostOperations" :  "", "plcOperations" :  "WRITE"}</v>
      </c>
      <c r="X97" s="14"/>
      <c r="Y97" s="14"/>
      <c r="Z97" s="16"/>
      <c r="AI97" s="141" t="s">
        <v>1052</v>
      </c>
      <c r="AJ97" s="141" t="s">
        <v>1054</v>
      </c>
      <c r="AK97" s="141" t="s">
        <v>1055</v>
      </c>
      <c r="AL97" s="141" t="s">
        <v>1053</v>
      </c>
      <c r="AM97" s="141" t="str">
        <f t="shared" si="4"/>
        <v>SERVO_DRIVE_5_HEALTHY_STATUS("SERVO_DRIVE_5_HEALTHY_STATUS", 3, 5515),</v>
      </c>
    </row>
    <row r="98" spans="1:39">
      <c r="A98" s="11">
        <v>45</v>
      </c>
      <c r="B98" s="11">
        <v>3</v>
      </c>
      <c r="C98" s="11" t="s">
        <v>1188</v>
      </c>
      <c r="D98" s="11" t="s">
        <v>1110</v>
      </c>
      <c r="E98" s="11">
        <v>5516</v>
      </c>
      <c r="F98" s="11" t="s">
        <v>325</v>
      </c>
      <c r="G98" s="11"/>
      <c r="H98" s="11" t="s">
        <v>196</v>
      </c>
      <c r="I98" s="11"/>
      <c r="J98" s="11" t="s">
        <v>195</v>
      </c>
      <c r="L98" s="14" t="s">
        <v>454</v>
      </c>
      <c r="M98" s="14" t="s">
        <v>1195</v>
      </c>
      <c r="N98" s="14" t="s">
        <v>455</v>
      </c>
      <c r="O98" s="14" t="s">
        <v>456</v>
      </c>
      <c r="P98" s="14" t="s">
        <v>1201</v>
      </c>
      <c r="Q98" s="14" t="s">
        <v>479</v>
      </c>
      <c r="R98" s="14"/>
      <c r="S98" s="14" t="s">
        <v>449</v>
      </c>
      <c r="T98" s="14" t="s">
        <v>450</v>
      </c>
      <c r="U98" s="14" t="s">
        <v>451</v>
      </c>
      <c r="V98" s="14" t="s">
        <v>453</v>
      </c>
      <c r="W98" s="141" t="str">
        <f t="shared" si="5"/>
        <v>{ "coilId" : 45, "coilTypeId" : 3, "coilType" : "HEALTHY_STATUS_CHECKS", "coilName" : "SERVO_DRIVE_6_HEALTHY_STATUS", "coilAddress" : 5516, "description" : "1-SERVO6 HEALTHY and 0-SERVO6 ALARM", "javaPreOperations" :  "READ", "javaPostOperations" :  "", "plcOperations" :  "WRITE"}</v>
      </c>
      <c r="X98" s="14"/>
      <c r="Y98" s="14"/>
      <c r="Z98" s="16"/>
      <c r="AI98" s="141" t="s">
        <v>1052</v>
      </c>
      <c r="AJ98" s="141" t="s">
        <v>1054</v>
      </c>
      <c r="AK98" s="141" t="s">
        <v>1055</v>
      </c>
      <c r="AL98" s="141" t="s">
        <v>1053</v>
      </c>
      <c r="AM98" s="141" t="str">
        <f t="shared" si="4"/>
        <v>SERVO_DRIVE_6_HEALTHY_STATUS("SERVO_DRIVE_6_HEALTHY_STATUS", 3, 5516),</v>
      </c>
    </row>
    <row r="99" spans="1:39">
      <c r="A99" s="11">
        <v>46</v>
      </c>
      <c r="B99" s="11">
        <v>3</v>
      </c>
      <c r="C99" s="11" t="s">
        <v>1188</v>
      </c>
      <c r="D99" s="11" t="s">
        <v>1111</v>
      </c>
      <c r="E99" s="11">
        <v>5517</v>
      </c>
      <c r="F99" s="11" t="s">
        <v>326</v>
      </c>
      <c r="G99" s="11"/>
      <c r="H99" s="11" t="s">
        <v>196</v>
      </c>
      <c r="I99" s="11"/>
      <c r="J99" s="11" t="s">
        <v>195</v>
      </c>
      <c r="L99" s="14" t="s">
        <v>454</v>
      </c>
      <c r="M99" s="14" t="s">
        <v>1195</v>
      </c>
      <c r="N99" s="14" t="s">
        <v>455</v>
      </c>
      <c r="O99" s="14" t="s">
        <v>456</v>
      </c>
      <c r="P99" s="14" t="s">
        <v>1201</v>
      </c>
      <c r="Q99" s="14" t="s">
        <v>479</v>
      </c>
      <c r="R99" s="14"/>
      <c r="S99" s="14" t="s">
        <v>449</v>
      </c>
      <c r="T99" s="14" t="s">
        <v>450</v>
      </c>
      <c r="U99" s="14" t="s">
        <v>451</v>
      </c>
      <c r="V99" s="14" t="s">
        <v>453</v>
      </c>
      <c r="W99" s="141" t="str">
        <f t="shared" si="5"/>
        <v>{ "coilId" : 46, "coilTypeId" : 3, "coilType" : "HEALTHY_STATUS_CHECKS", "coilName" : "PMW_DRIVE_1_HEALTHY_STATUS", "coilAddress" : 5517, "description" : "1-PWM1 HEALTHY and 0-PMW1 ALARM", "javaPreOperations" :  "READ", "javaPostOperations" :  "", "plcOperations" :  "WRITE"}</v>
      </c>
      <c r="X99" s="14"/>
      <c r="Y99" s="14"/>
      <c r="Z99" s="16"/>
      <c r="AI99" s="141" t="s">
        <v>1052</v>
      </c>
      <c r="AJ99" s="141" t="s">
        <v>1054</v>
      </c>
      <c r="AK99" s="141" t="s">
        <v>1055</v>
      </c>
      <c r="AL99" s="141" t="s">
        <v>1053</v>
      </c>
      <c r="AM99" s="141" t="str">
        <f t="shared" si="4"/>
        <v>PMW_DRIVE_1_HEALTHY_STATUS("PMW_DRIVE_1_HEALTHY_STATUS", 3, 5517),</v>
      </c>
    </row>
    <row r="100" spans="1:39">
      <c r="A100" s="11">
        <v>47</v>
      </c>
      <c r="B100" s="11">
        <v>3</v>
      </c>
      <c r="C100" s="11" t="s">
        <v>1188</v>
      </c>
      <c r="D100" s="11" t="s">
        <v>1112</v>
      </c>
      <c r="E100" s="11">
        <v>5518</v>
      </c>
      <c r="F100" s="11" t="s">
        <v>327</v>
      </c>
      <c r="G100" s="11"/>
      <c r="H100" s="11" t="s">
        <v>196</v>
      </c>
      <c r="I100" s="11"/>
      <c r="J100" s="11" t="s">
        <v>195</v>
      </c>
      <c r="L100" s="14" t="s">
        <v>454</v>
      </c>
      <c r="M100" s="14" t="s">
        <v>1195</v>
      </c>
      <c r="N100" s="14" t="s">
        <v>455</v>
      </c>
      <c r="O100" s="14" t="s">
        <v>456</v>
      </c>
      <c r="P100" s="14" t="s">
        <v>1201</v>
      </c>
      <c r="Q100" s="14" t="s">
        <v>479</v>
      </c>
      <c r="R100" s="14"/>
      <c r="S100" s="14" t="s">
        <v>449</v>
      </c>
      <c r="T100" s="14" t="s">
        <v>450</v>
      </c>
      <c r="U100" s="14" t="s">
        <v>451</v>
      </c>
      <c r="V100" s="14" t="s">
        <v>453</v>
      </c>
      <c r="W100" s="141" t="str">
        <f t="shared" si="5"/>
        <v>{ "coilId" : 47, "coilTypeId" : 3, "coilType" : "HEALTHY_STATUS_CHECKS", "coilName" : "PMW_DRIVE_2_HEALTHY_STATUS", "coilAddress" : 5518, "description" : "1-PWM2 HEALTHY and 0-PMW2 ALARM", "javaPreOperations" :  "READ", "javaPostOperations" :  "", "plcOperations" :  "WRITE"}</v>
      </c>
      <c r="X100" s="14"/>
      <c r="Y100" s="14"/>
      <c r="Z100" s="16"/>
      <c r="AI100" s="141" t="s">
        <v>1052</v>
      </c>
      <c r="AJ100" s="141" t="s">
        <v>1054</v>
      </c>
      <c r="AK100" s="141" t="s">
        <v>1055</v>
      </c>
      <c r="AL100" s="141" t="s">
        <v>1053</v>
      </c>
      <c r="AM100" s="141" t="str">
        <f t="shared" si="4"/>
        <v>PMW_DRIVE_2_HEALTHY_STATUS("PMW_DRIVE_2_HEALTHY_STATUS", 3, 5518),</v>
      </c>
    </row>
    <row r="101" spans="1:39">
      <c r="A101" s="11">
        <v>48</v>
      </c>
      <c r="B101" s="11">
        <v>3</v>
      </c>
      <c r="C101" s="11" t="s">
        <v>1188</v>
      </c>
      <c r="D101" s="11" t="s">
        <v>1113</v>
      </c>
      <c r="E101" s="11">
        <v>5519</v>
      </c>
      <c r="F101" s="11" t="s">
        <v>328</v>
      </c>
      <c r="G101" s="11"/>
      <c r="H101" s="11" t="s">
        <v>196</v>
      </c>
      <c r="I101" s="11"/>
      <c r="J101" s="11" t="s">
        <v>195</v>
      </c>
      <c r="L101" s="14" t="s">
        <v>454</v>
      </c>
      <c r="M101" s="14" t="s">
        <v>1195</v>
      </c>
      <c r="N101" s="14" t="s">
        <v>455</v>
      </c>
      <c r="O101" s="14" t="s">
        <v>456</v>
      </c>
      <c r="P101" s="14" t="s">
        <v>1201</v>
      </c>
      <c r="Q101" s="14" t="s">
        <v>479</v>
      </c>
      <c r="R101" s="14"/>
      <c r="S101" s="14" t="s">
        <v>449</v>
      </c>
      <c r="T101" s="14" t="s">
        <v>450</v>
      </c>
      <c r="U101" s="14" t="s">
        <v>451</v>
      </c>
      <c r="V101" s="14" t="s">
        <v>453</v>
      </c>
      <c r="W101" s="141" t="str">
        <f t="shared" si="5"/>
        <v>{ "coilId" : 48, "coilTypeId" : 3, "coilType" : "HEALTHY_STATUS_CHECKS", "coilName" : "PMW_DRIVE_3_HEALTHY_STATUS", "coilAddress" : 5519, "description" : "1-PWM3 HEALTHY and 0-PMW3 ALARM", "javaPreOperations" :  "READ", "javaPostOperations" :  "", "plcOperations" :  "WRITE"}</v>
      </c>
      <c r="X101" s="14"/>
      <c r="Y101" s="14"/>
      <c r="Z101" s="16"/>
      <c r="AI101" s="141" t="s">
        <v>1052</v>
      </c>
      <c r="AJ101" s="141" t="s">
        <v>1054</v>
      </c>
      <c r="AK101" s="141" t="s">
        <v>1055</v>
      </c>
      <c r="AL101" s="141" t="s">
        <v>1053</v>
      </c>
      <c r="AM101" s="141" t="str">
        <f t="shared" si="4"/>
        <v>PMW_DRIVE_3_HEALTHY_STATUS("PMW_DRIVE_3_HEALTHY_STATUS", 3, 5519),</v>
      </c>
    </row>
    <row r="102" spans="1:39">
      <c r="A102" s="11">
        <v>49</v>
      </c>
      <c r="B102" s="11">
        <v>3</v>
      </c>
      <c r="C102" s="11" t="s">
        <v>1188</v>
      </c>
      <c r="D102" s="11" t="s">
        <v>1114</v>
      </c>
      <c r="E102" s="11">
        <v>5520</v>
      </c>
      <c r="F102" s="11" t="s">
        <v>329</v>
      </c>
      <c r="G102" s="11"/>
      <c r="H102" s="11" t="s">
        <v>196</v>
      </c>
      <c r="I102" s="11"/>
      <c r="J102" s="11" t="s">
        <v>195</v>
      </c>
      <c r="L102" s="14" t="s">
        <v>454</v>
      </c>
      <c r="M102" s="14" t="s">
        <v>1195</v>
      </c>
      <c r="N102" s="14" t="s">
        <v>455</v>
      </c>
      <c r="O102" s="14" t="s">
        <v>456</v>
      </c>
      <c r="P102" s="14" t="s">
        <v>1201</v>
      </c>
      <c r="Q102" s="14" t="s">
        <v>479</v>
      </c>
      <c r="R102" s="14"/>
      <c r="S102" s="14" t="s">
        <v>449</v>
      </c>
      <c r="T102" s="14" t="s">
        <v>450</v>
      </c>
      <c r="U102" s="14" t="s">
        <v>451</v>
      </c>
      <c r="V102" s="14" t="s">
        <v>453</v>
      </c>
      <c r="W102" s="141" t="str">
        <f t="shared" si="5"/>
        <v>{ "coilId" : 49, "coilTypeId" : 3, "coilType" : "HEALTHY_STATUS_CHECKS", "coilName" : "PMW_DRIVE_4_HEALTHY_STATUS", "coilAddress" : 5520, "description" : "1-PWM4 HEALTHY and 0-PMW4 ALARM", "javaPreOperations" :  "READ", "javaPostOperations" :  "", "plcOperations" :  "WRITE"}</v>
      </c>
      <c r="X102" s="14"/>
      <c r="Y102" s="14"/>
      <c r="Z102" s="16"/>
      <c r="AI102" s="141" t="s">
        <v>1052</v>
      </c>
      <c r="AJ102" s="141" t="s">
        <v>1054</v>
      </c>
      <c r="AK102" s="141" t="s">
        <v>1055</v>
      </c>
      <c r="AL102" s="141" t="s">
        <v>1053</v>
      </c>
      <c r="AM102" s="141" t="str">
        <f t="shared" si="4"/>
        <v>PMW_DRIVE_4_HEALTHY_STATUS("PMW_DRIVE_4_HEALTHY_STATUS", 3, 5520),</v>
      </c>
    </row>
    <row r="103" spans="1:39">
      <c r="A103" s="11">
        <v>50</v>
      </c>
      <c r="B103" s="11">
        <v>3</v>
      </c>
      <c r="C103" s="11" t="s">
        <v>1188</v>
      </c>
      <c r="D103" s="11" t="s">
        <v>1115</v>
      </c>
      <c r="E103" s="11">
        <v>5521</v>
      </c>
      <c r="F103" s="11" t="s">
        <v>330</v>
      </c>
      <c r="G103" s="11"/>
      <c r="H103" s="11" t="s">
        <v>196</v>
      </c>
      <c r="I103" s="11"/>
      <c r="J103" s="11" t="s">
        <v>195</v>
      </c>
      <c r="L103" s="14" t="s">
        <v>454</v>
      </c>
      <c r="M103" s="14" t="s">
        <v>1195</v>
      </c>
      <c r="N103" s="14" t="s">
        <v>455</v>
      </c>
      <c r="O103" s="14" t="s">
        <v>456</v>
      </c>
      <c r="P103" s="14" t="s">
        <v>1201</v>
      </c>
      <c r="Q103" s="14" t="s">
        <v>479</v>
      </c>
      <c r="R103" s="14"/>
      <c r="S103" s="14" t="s">
        <v>449</v>
      </c>
      <c r="T103" s="14" t="s">
        <v>450</v>
      </c>
      <c r="U103" s="14" t="s">
        <v>451</v>
      </c>
      <c r="V103" s="14" t="s">
        <v>453</v>
      </c>
      <c r="W103" s="141" t="str">
        <f t="shared" si="5"/>
        <v>{ "coilId" : 50, "coilTypeId" : 3, "coilType" : "HEALTHY_STATUS_CHECKS", "coilName" : "PMW_DRIVE_5_HEALTHY_STATUS", "coilAddress" : 5521, "description" : "1-PWM5 HEALTHY and 0-PMW5 ALARM", "javaPreOperations" :  "READ", "javaPostOperations" :  "", "plcOperations" :  "WRITE"}</v>
      </c>
      <c r="X103" s="14"/>
      <c r="Y103" s="14"/>
      <c r="Z103" s="16"/>
      <c r="AI103" s="141" t="s">
        <v>1052</v>
      </c>
      <c r="AJ103" s="141" t="s">
        <v>1054</v>
      </c>
      <c r="AK103" s="141" t="s">
        <v>1055</v>
      </c>
      <c r="AL103" s="141" t="s">
        <v>1053</v>
      </c>
      <c r="AM103" s="141" t="str">
        <f t="shared" si="4"/>
        <v>PMW_DRIVE_5_HEALTHY_STATUS("PMW_DRIVE_5_HEALTHY_STATUS", 3, 5521),</v>
      </c>
    </row>
    <row r="104" spans="1:39">
      <c r="A104" s="11">
        <v>51</v>
      </c>
      <c r="B104" s="11">
        <v>3</v>
      </c>
      <c r="C104" s="11" t="s">
        <v>1188</v>
      </c>
      <c r="D104" s="11" t="s">
        <v>1116</v>
      </c>
      <c r="E104" s="11">
        <v>5522</v>
      </c>
      <c r="F104" s="11" t="s">
        <v>331</v>
      </c>
      <c r="G104" s="11"/>
      <c r="H104" s="11" t="s">
        <v>196</v>
      </c>
      <c r="I104" s="11"/>
      <c r="J104" s="11" t="s">
        <v>195</v>
      </c>
      <c r="L104" s="14" t="s">
        <v>454</v>
      </c>
      <c r="M104" s="14" t="s">
        <v>1195</v>
      </c>
      <c r="N104" s="14" t="s">
        <v>455</v>
      </c>
      <c r="O104" s="14" t="s">
        <v>456</v>
      </c>
      <c r="P104" s="14" t="s">
        <v>1201</v>
      </c>
      <c r="Q104" s="14" t="s">
        <v>479</v>
      </c>
      <c r="R104" s="14"/>
      <c r="S104" s="14" t="s">
        <v>449</v>
      </c>
      <c r="T104" s="14" t="s">
        <v>450</v>
      </c>
      <c r="U104" s="14" t="s">
        <v>451</v>
      </c>
      <c r="V104" s="14" t="s">
        <v>453</v>
      </c>
      <c r="W104" s="141" t="str">
        <f t="shared" si="5"/>
        <v>{ "coilId" : 51, "coilTypeId" : 3, "coilType" : "HEALTHY_STATUS_CHECKS", "coilName" : "PMW_DRIVE_6_HEALTHY_STATUS", "coilAddress" : 5522, "description" : "1-PWM6 HEALTHY and 0-PMW6 ALARM", "javaPreOperations" :  "READ", "javaPostOperations" :  "", "plcOperations" :  "WRITE"}</v>
      </c>
      <c r="X104" s="14"/>
      <c r="Y104" s="14"/>
      <c r="Z104" s="16"/>
      <c r="AI104" s="141" t="s">
        <v>1052</v>
      </c>
      <c r="AJ104" s="141" t="s">
        <v>1054</v>
      </c>
      <c r="AK104" s="141" t="s">
        <v>1055</v>
      </c>
      <c r="AL104" s="141" t="s">
        <v>1053</v>
      </c>
      <c r="AM104" s="141" t="str">
        <f t="shared" si="4"/>
        <v>PMW_DRIVE_6_HEALTHY_STATUS("PMW_DRIVE_6_HEALTHY_STATUS", 3, 5522),</v>
      </c>
    </row>
    <row r="105" spans="1:39">
      <c r="A105" s="11">
        <v>52</v>
      </c>
      <c r="B105" s="11">
        <v>3</v>
      </c>
      <c r="C105" s="11" t="s">
        <v>1188</v>
      </c>
      <c r="D105" s="11" t="s">
        <v>1087</v>
      </c>
      <c r="E105" s="11">
        <v>5523</v>
      </c>
      <c r="F105" s="11" t="s">
        <v>332</v>
      </c>
      <c r="G105" s="11"/>
      <c r="H105" s="11" t="s">
        <v>196</v>
      </c>
      <c r="I105" s="11"/>
      <c r="J105" s="11" t="s">
        <v>195</v>
      </c>
      <c r="L105" s="14" t="s">
        <v>454</v>
      </c>
      <c r="M105" s="14" t="s">
        <v>1195</v>
      </c>
      <c r="N105" s="14" t="s">
        <v>455</v>
      </c>
      <c r="O105" s="14" t="s">
        <v>456</v>
      </c>
      <c r="P105" s="14" t="s">
        <v>1201</v>
      </c>
      <c r="Q105" s="14" t="s">
        <v>479</v>
      </c>
      <c r="R105" s="14"/>
      <c r="S105" s="14" t="s">
        <v>449</v>
      </c>
      <c r="T105" s="14" t="s">
        <v>450</v>
      </c>
      <c r="U105" s="14" t="s">
        <v>451</v>
      </c>
      <c r="V105" s="14" t="s">
        <v>453</v>
      </c>
      <c r="W105" s="141" t="str">
        <f t="shared" si="5"/>
        <v>{ "coilId" : 52, "coilTypeId" : 3, "coilType" : "HEALTHY_STATUS_CHECKS", "coilName" : "PLC_HEALTHY_STATUS", "coilAddress" : 5523, "description" : "1-PLC HEALTHY and 0-PLC ALARM", "javaPreOperations" :  "READ", "javaPostOperations" :  "", "plcOperations" :  "WRITE"}</v>
      </c>
      <c r="X105" s="14"/>
      <c r="Y105" s="14"/>
      <c r="Z105" s="16"/>
      <c r="AI105" s="141" t="s">
        <v>1052</v>
      </c>
      <c r="AJ105" s="141" t="s">
        <v>1054</v>
      </c>
      <c r="AK105" s="141" t="s">
        <v>1055</v>
      </c>
      <c r="AL105" s="141" t="s">
        <v>1053</v>
      </c>
      <c r="AM105" s="141" t="str">
        <f t="shared" si="4"/>
        <v>PLC_HEALTHY_STATUS("PLC_HEALTHY_STATUS", 3, 5523),</v>
      </c>
    </row>
    <row r="106" spans="1:39">
      <c r="A106" s="11">
        <v>53</v>
      </c>
      <c r="B106" s="11">
        <v>3</v>
      </c>
      <c r="C106" s="11" t="s">
        <v>1188</v>
      </c>
      <c r="D106" s="11" t="s">
        <v>1202</v>
      </c>
      <c r="E106" s="11">
        <v>5524</v>
      </c>
      <c r="F106" s="11" t="s">
        <v>333</v>
      </c>
      <c r="G106" s="11"/>
      <c r="H106" s="11" t="s">
        <v>196</v>
      </c>
      <c r="I106" s="11"/>
      <c r="J106" s="11" t="s">
        <v>195</v>
      </c>
      <c r="L106" s="14" t="s">
        <v>454</v>
      </c>
      <c r="M106" s="14" t="s">
        <v>1195</v>
      </c>
      <c r="N106" s="14" t="s">
        <v>455</v>
      </c>
      <c r="O106" s="14" t="s">
        <v>456</v>
      </c>
      <c r="P106" s="14" t="s">
        <v>1201</v>
      </c>
      <c r="Q106" s="14" t="s">
        <v>479</v>
      </c>
      <c r="R106" s="14"/>
      <c r="S106" s="14" t="s">
        <v>449</v>
      </c>
      <c r="T106" s="14" t="s">
        <v>450</v>
      </c>
      <c r="U106" s="14" t="s">
        <v>451</v>
      </c>
      <c r="V106" s="14" t="s">
        <v>453</v>
      </c>
      <c r="W106" s="141" t="str">
        <f t="shared" si="5"/>
        <v>{ "coilId" : 53, "coilTypeId" : 3, "coilType" : "HEALTHY_STATUS_CHECKS", "coilName" : "PLC_TO_JAVA_COMM__HEALTHY_STATUS", "coilAddress" : 5524, "description" : "1 AND 0 PULSE EVERY SEC UPDATING TO JAVA", "javaPreOperations" :  "READ", "javaPostOperations" :  "", "plcOperations" :  "WRITE"}</v>
      </c>
      <c r="X106" s="14"/>
      <c r="Y106" s="14"/>
      <c r="Z106" s="16"/>
      <c r="AI106" s="141" t="s">
        <v>1052</v>
      </c>
      <c r="AJ106" s="141" t="s">
        <v>1054</v>
      </c>
      <c r="AK106" s="141" t="s">
        <v>1055</v>
      </c>
      <c r="AL106" s="141" t="s">
        <v>1053</v>
      </c>
      <c r="AM106" s="141" t="str">
        <f t="shared" si="4"/>
        <v>PLC_TO_JAVA_COMM__HEALTHY_STATUS("PLC_TO_JAVA_COMM__HEALTHY_STATUS", 3, 5524),</v>
      </c>
    </row>
    <row r="107" spans="1:39">
      <c r="A107" s="11">
        <v>54</v>
      </c>
      <c r="B107" s="11">
        <v>4</v>
      </c>
      <c r="C107" s="11" t="s">
        <v>334</v>
      </c>
      <c r="D107" s="11" t="s">
        <v>1212</v>
      </c>
      <c r="E107" s="11">
        <v>5601</v>
      </c>
      <c r="F107" s="11" t="s">
        <v>359</v>
      </c>
      <c r="G107" s="11"/>
      <c r="H107" s="11" t="s">
        <v>196</v>
      </c>
      <c r="I107" s="11"/>
      <c r="J107" s="11" t="s">
        <v>195</v>
      </c>
      <c r="L107" s="14" t="s">
        <v>454</v>
      </c>
      <c r="M107" s="14" t="s">
        <v>1195</v>
      </c>
      <c r="N107" s="14" t="s">
        <v>455</v>
      </c>
      <c r="O107" s="14" t="s">
        <v>456</v>
      </c>
      <c r="P107" s="14" t="s">
        <v>1201</v>
      </c>
      <c r="Q107" s="14" t="s">
        <v>479</v>
      </c>
      <c r="R107" s="14"/>
      <c r="S107" s="14" t="s">
        <v>449</v>
      </c>
      <c r="T107" s="14" t="s">
        <v>450</v>
      </c>
      <c r="U107" s="14" t="s">
        <v>451</v>
      </c>
      <c r="V107" s="14" t="s">
        <v>453</v>
      </c>
      <c r="W107" s="141" t="str">
        <f t="shared" si="5"/>
        <v>{ "coilId" : 54, "coilTypeId" : 4, "coilType" : "ALARMS", "coilName" : "VEGGBIN_MATERIAL_WEIGHTING_DELAY_ALARM_NO_MATERIAL_STATION_1", "coilAddress" : 5601, "description" : "1-WEIGHTING DELAY(No Material), 0-Normal", "javaPreOperations" :  "READ", "javaPostOperations" :  "", "plcOperations" :  "WRITE"}</v>
      </c>
      <c r="X107" s="14"/>
      <c r="Y107" s="14"/>
      <c r="Z107" s="16"/>
      <c r="AI107" s="141" t="s">
        <v>1052</v>
      </c>
      <c r="AJ107" s="141" t="s">
        <v>1054</v>
      </c>
      <c r="AK107" s="141" t="s">
        <v>1055</v>
      </c>
      <c r="AL107" s="141" t="s">
        <v>1053</v>
      </c>
      <c r="AM107" s="141" t="str">
        <f t="shared" si="4"/>
        <v>VEGGBIN_MATERIAL_WEIGHTING_DELAY_ALARM_NO_MATERIAL_STATION_1("VEGGBIN_MATERIAL_WEIGHTING_DELAY_ALARM_NO_MATERIAL_STATION_1", 4, 5601),</v>
      </c>
    </row>
    <row r="108" spans="1:39">
      <c r="A108" s="11">
        <v>55</v>
      </c>
      <c r="B108" s="11">
        <v>4</v>
      </c>
      <c r="C108" s="11" t="s">
        <v>334</v>
      </c>
      <c r="D108" s="11" t="s">
        <v>1181</v>
      </c>
      <c r="E108" s="11">
        <v>5602</v>
      </c>
      <c r="F108" s="11" t="s">
        <v>359</v>
      </c>
      <c r="G108" s="11"/>
      <c r="H108" s="11" t="s">
        <v>196</v>
      </c>
      <c r="I108" s="11"/>
      <c r="J108" s="11" t="s">
        <v>195</v>
      </c>
      <c r="L108" s="14" t="s">
        <v>454</v>
      </c>
      <c r="M108" s="14" t="s">
        <v>1195</v>
      </c>
      <c r="N108" s="14" t="s">
        <v>455</v>
      </c>
      <c r="O108" s="14" t="s">
        <v>456</v>
      </c>
      <c r="P108" s="14" t="s">
        <v>1201</v>
      </c>
      <c r="Q108" s="14" t="s">
        <v>479</v>
      </c>
      <c r="R108" s="14"/>
      <c r="S108" s="14" t="s">
        <v>449</v>
      </c>
      <c r="T108" s="14" t="s">
        <v>450</v>
      </c>
      <c r="U108" s="14" t="s">
        <v>451</v>
      </c>
      <c r="V108" s="14" t="s">
        <v>453</v>
      </c>
      <c r="W108" s="141" t="str">
        <f t="shared" si="5"/>
        <v>{ "coilId" : 55, "coilTypeId" : 4, "coilType" : "ALARMS", "coilName" : "SPICE__BIN_MATERIAL_WEIGHTING_DELAY_ALARM_NO_MATERIAL_STATION_1", "coilAddress" : 5602, "description" : "1-WEIGHTING DELAY(No Material), 0-Normal", "javaPreOperations" :  "READ", "javaPostOperations" :  "", "plcOperations" :  "WRITE"}</v>
      </c>
      <c r="X108" s="14"/>
      <c r="Y108" s="14"/>
      <c r="Z108" s="16"/>
      <c r="AI108" s="141" t="s">
        <v>1052</v>
      </c>
      <c r="AJ108" s="141" t="s">
        <v>1054</v>
      </c>
      <c r="AK108" s="141" t="s">
        <v>1055</v>
      </c>
      <c r="AL108" s="141" t="s">
        <v>1053</v>
      </c>
      <c r="AM108" s="141" t="str">
        <f t="shared" si="4"/>
        <v>SPICE__BIN_MATERIAL_WEIGHTING_DELAY_ALARM_NO_MATERIAL_STATION_1("SPICE__BIN_MATERIAL_WEIGHTING_DELAY_ALARM_NO_MATERIAL_STATION_1", 4, 5602),</v>
      </c>
    </row>
    <row r="109" spans="1:39">
      <c r="A109" s="11">
        <v>56</v>
      </c>
      <c r="B109" s="11">
        <v>4</v>
      </c>
      <c r="C109" s="11" t="s">
        <v>334</v>
      </c>
      <c r="D109" s="11" t="s">
        <v>1182</v>
      </c>
      <c r="E109" s="11">
        <v>5603</v>
      </c>
      <c r="F109" s="11" t="s">
        <v>359</v>
      </c>
      <c r="G109" s="11"/>
      <c r="H109" s="11" t="s">
        <v>196</v>
      </c>
      <c r="I109" s="11"/>
      <c r="J109" s="11" t="s">
        <v>195</v>
      </c>
      <c r="L109" s="14" t="s">
        <v>454</v>
      </c>
      <c r="M109" s="14" t="s">
        <v>1195</v>
      </c>
      <c r="N109" s="14" t="s">
        <v>455</v>
      </c>
      <c r="O109" s="14" t="s">
        <v>456</v>
      </c>
      <c r="P109" s="14" t="s">
        <v>1201</v>
      </c>
      <c r="Q109" s="14" t="s">
        <v>479</v>
      </c>
      <c r="R109" s="14"/>
      <c r="S109" s="14" t="s">
        <v>449</v>
      </c>
      <c r="T109" s="14" t="s">
        <v>450</v>
      </c>
      <c r="U109" s="14" t="s">
        <v>451</v>
      </c>
      <c r="V109" s="14" t="s">
        <v>453</v>
      </c>
      <c r="W109" s="141" t="str">
        <f t="shared" si="5"/>
        <v>{ "coilId" : 56, "coilTypeId" : 4, "coilType" : "ALARMS", "coilName" : "MEAT_BIN_MATERIAL_WEIGHTING_DELAY_ALARM_NO_MATERIAL_STATION_1", "coilAddress" : 5603, "description" : "1-WEIGHTING DELAY(No Material), 0-Normal", "javaPreOperations" :  "READ", "javaPostOperations" :  "", "plcOperations" :  "WRITE"}</v>
      </c>
      <c r="X109" s="14"/>
      <c r="Y109" s="14"/>
      <c r="Z109" s="16"/>
      <c r="AI109" s="141" t="s">
        <v>1052</v>
      </c>
      <c r="AJ109" s="141" t="s">
        <v>1054</v>
      </c>
      <c r="AK109" s="141" t="s">
        <v>1055</v>
      </c>
      <c r="AL109" s="141" t="s">
        <v>1053</v>
      </c>
      <c r="AM109" s="141" t="str">
        <f t="shared" si="4"/>
        <v>MEAT_BIN_MATERIAL_WEIGHTING_DELAY_ALARM_NO_MATERIAL_STATION_1("MEAT_BIN_MATERIAL_WEIGHTING_DELAY_ALARM_NO_MATERIAL_STATION_1", 4, 5603),</v>
      </c>
    </row>
    <row r="110" spans="1:39">
      <c r="A110" s="11">
        <v>57</v>
      </c>
      <c r="B110" s="11">
        <v>4</v>
      </c>
      <c r="C110" s="11" t="s">
        <v>334</v>
      </c>
      <c r="D110" s="11" t="s">
        <v>1213</v>
      </c>
      <c r="E110" s="11">
        <v>5604</v>
      </c>
      <c r="F110" s="11" t="s">
        <v>359</v>
      </c>
      <c r="G110" s="11"/>
      <c r="H110" s="11" t="s">
        <v>196</v>
      </c>
      <c r="I110" s="11"/>
      <c r="J110" s="11" t="s">
        <v>195</v>
      </c>
      <c r="L110" s="14" t="s">
        <v>454</v>
      </c>
      <c r="M110" s="14" t="s">
        <v>1195</v>
      </c>
      <c r="N110" s="14" t="s">
        <v>455</v>
      </c>
      <c r="O110" s="14" t="s">
        <v>456</v>
      </c>
      <c r="P110" s="14" t="s">
        <v>1201</v>
      </c>
      <c r="Q110" s="14" t="s">
        <v>479</v>
      </c>
      <c r="R110" s="14"/>
      <c r="S110" s="14" t="s">
        <v>449</v>
      </c>
      <c r="T110" s="14" t="s">
        <v>450</v>
      </c>
      <c r="U110" s="14" t="s">
        <v>451</v>
      </c>
      <c r="V110" s="14" t="s">
        <v>453</v>
      </c>
      <c r="W110" s="141" t="str">
        <f t="shared" si="5"/>
        <v>{ "coilId" : 57, "coilTypeId" : 4, "coilType" : "ALARMS", "coilName" : "VEGGBIN_MATERIAL_WEIGHTING_DELAY_ALARM_NO_MATERIAL_STATION_2", "coilAddress" : 5604, "description" : "1-WEIGHTING DELAY(No Material), 0-Normal", "javaPreOperations" :  "READ", "javaPostOperations" :  "", "plcOperations" :  "WRITE"}</v>
      </c>
      <c r="X110" s="14"/>
      <c r="Y110" s="14"/>
      <c r="Z110" s="16"/>
      <c r="AI110" s="141" t="s">
        <v>1052</v>
      </c>
      <c r="AJ110" s="141" t="s">
        <v>1054</v>
      </c>
      <c r="AK110" s="141" t="s">
        <v>1055</v>
      </c>
      <c r="AL110" s="141" t="s">
        <v>1053</v>
      </c>
      <c r="AM110" s="141" t="str">
        <f t="shared" si="4"/>
        <v>VEGGBIN_MATERIAL_WEIGHTING_DELAY_ALARM_NO_MATERIAL_STATION_2("VEGGBIN_MATERIAL_WEIGHTING_DELAY_ALARM_NO_MATERIAL_STATION_2", 4, 5604),</v>
      </c>
    </row>
    <row r="111" spans="1:39">
      <c r="A111" s="11">
        <v>58</v>
      </c>
      <c r="B111" s="11">
        <v>4</v>
      </c>
      <c r="C111" s="11" t="s">
        <v>334</v>
      </c>
      <c r="D111" s="11" t="s">
        <v>1183</v>
      </c>
      <c r="E111" s="11">
        <v>5605</v>
      </c>
      <c r="F111" s="11" t="s">
        <v>359</v>
      </c>
      <c r="G111" s="11"/>
      <c r="H111" s="11" t="s">
        <v>196</v>
      </c>
      <c r="I111" s="11"/>
      <c r="J111" s="11" t="s">
        <v>195</v>
      </c>
      <c r="L111" s="14" t="s">
        <v>454</v>
      </c>
      <c r="M111" s="14" t="s">
        <v>1195</v>
      </c>
      <c r="N111" s="14" t="s">
        <v>455</v>
      </c>
      <c r="O111" s="14" t="s">
        <v>456</v>
      </c>
      <c r="P111" s="14" t="s">
        <v>1201</v>
      </c>
      <c r="Q111" s="14" t="s">
        <v>479</v>
      </c>
      <c r="R111" s="14"/>
      <c r="S111" s="14" t="s">
        <v>449</v>
      </c>
      <c r="T111" s="14" t="s">
        <v>450</v>
      </c>
      <c r="U111" s="14" t="s">
        <v>451</v>
      </c>
      <c r="V111" s="14" t="s">
        <v>453</v>
      </c>
      <c r="W111" s="141" t="str">
        <f t="shared" si="5"/>
        <v>{ "coilId" : 58, "coilTypeId" : 4, "coilType" : "ALARMS", "coilName" : "SPICE__BIN_MATERIAL_WEIGHTING_DELAY_ALARM_NO_MATERIAL_STATION_2", "coilAddress" : 5605, "description" : "1-WEIGHTING DELAY(No Material), 0-Normal", "javaPreOperations" :  "READ", "javaPostOperations" :  "", "plcOperations" :  "WRITE"}</v>
      </c>
      <c r="X111" s="14"/>
      <c r="Y111" s="14"/>
      <c r="Z111" s="16"/>
      <c r="AI111" s="141" t="s">
        <v>1052</v>
      </c>
      <c r="AJ111" s="141" t="s">
        <v>1054</v>
      </c>
      <c r="AK111" s="141" t="s">
        <v>1055</v>
      </c>
      <c r="AL111" s="141" t="s">
        <v>1053</v>
      </c>
      <c r="AM111" s="141" t="str">
        <f t="shared" si="4"/>
        <v>SPICE__BIN_MATERIAL_WEIGHTING_DELAY_ALARM_NO_MATERIAL_STATION_2("SPICE__BIN_MATERIAL_WEIGHTING_DELAY_ALARM_NO_MATERIAL_STATION_2", 4, 5605),</v>
      </c>
    </row>
    <row r="112" spans="1:39">
      <c r="A112" s="11">
        <v>59</v>
      </c>
      <c r="B112" s="11">
        <v>4</v>
      </c>
      <c r="C112" s="11" t="s">
        <v>334</v>
      </c>
      <c r="D112" s="11" t="s">
        <v>1184</v>
      </c>
      <c r="E112" s="11">
        <v>5606</v>
      </c>
      <c r="F112" s="11" t="s">
        <v>359</v>
      </c>
      <c r="G112" s="11"/>
      <c r="H112" s="11" t="s">
        <v>196</v>
      </c>
      <c r="I112" s="11"/>
      <c r="J112" s="11" t="s">
        <v>195</v>
      </c>
      <c r="L112" s="14" t="s">
        <v>454</v>
      </c>
      <c r="M112" s="14" t="s">
        <v>1195</v>
      </c>
      <c r="N112" s="14" t="s">
        <v>455</v>
      </c>
      <c r="O112" s="14" t="s">
        <v>456</v>
      </c>
      <c r="P112" s="14" t="s">
        <v>1201</v>
      </c>
      <c r="Q112" s="14" t="s">
        <v>479</v>
      </c>
      <c r="R112" s="14"/>
      <c r="S112" s="14" t="s">
        <v>449</v>
      </c>
      <c r="T112" s="14" t="s">
        <v>450</v>
      </c>
      <c r="U112" s="14" t="s">
        <v>451</v>
      </c>
      <c r="V112" s="14" t="s">
        <v>453</v>
      </c>
      <c r="W112" s="141" t="str">
        <f t="shared" si="5"/>
        <v>{ "coilId" : 59, "coilTypeId" : 4, "coilType" : "ALARMS", "coilName" : "MEAT_BIN_MATERIAL_WEIGHTING_DELAY_ALARM_NO_MATERIAL_STATION_2", "coilAddress" : 5606, "description" : "1-WEIGHTING DELAY(No Material), 0-Normal", "javaPreOperations" :  "READ", "javaPostOperations" :  "", "plcOperations" :  "WRITE"}</v>
      </c>
      <c r="X112" s="14"/>
      <c r="Y112" s="14"/>
      <c r="Z112" s="16"/>
      <c r="AI112" s="141" t="s">
        <v>1052</v>
      </c>
      <c r="AJ112" s="141" t="s">
        <v>1054</v>
      </c>
      <c r="AK112" s="141" t="s">
        <v>1055</v>
      </c>
      <c r="AL112" s="141" t="s">
        <v>1053</v>
      </c>
      <c r="AM112" s="141" t="str">
        <f t="shared" si="4"/>
        <v>MEAT_BIN_MATERIAL_WEIGHTING_DELAY_ALARM_NO_MATERIAL_STATION_2("MEAT_BIN_MATERIAL_WEIGHTING_DELAY_ALARM_NO_MATERIAL_STATION_2", 4, 5606),</v>
      </c>
    </row>
    <row r="113" spans="1:39">
      <c r="A113" s="11">
        <v>60</v>
      </c>
      <c r="B113" s="11">
        <v>4</v>
      </c>
      <c r="C113" s="11" t="s">
        <v>334</v>
      </c>
      <c r="D113" s="11" t="s">
        <v>1214</v>
      </c>
      <c r="E113" s="11">
        <v>5611</v>
      </c>
      <c r="F113" s="11" t="s">
        <v>360</v>
      </c>
      <c r="G113" s="11"/>
      <c r="H113" s="11" t="s">
        <v>196</v>
      </c>
      <c r="I113" s="11"/>
      <c r="J113" s="11" t="s">
        <v>195</v>
      </c>
      <c r="L113" s="14" t="s">
        <v>454</v>
      </c>
      <c r="M113" s="14" t="s">
        <v>1195</v>
      </c>
      <c r="N113" s="14" t="s">
        <v>455</v>
      </c>
      <c r="O113" s="14" t="s">
        <v>456</v>
      </c>
      <c r="P113" s="14" t="s">
        <v>1201</v>
      </c>
      <c r="Q113" s="14" t="s">
        <v>479</v>
      </c>
      <c r="R113" s="14"/>
      <c r="S113" s="14" t="s">
        <v>449</v>
      </c>
      <c r="T113" s="14" t="s">
        <v>450</v>
      </c>
      <c r="U113" s="14" t="s">
        <v>451</v>
      </c>
      <c r="V113" s="14" t="s">
        <v>453</v>
      </c>
      <c r="W113" s="141" t="str">
        <f t="shared" si="5"/>
        <v>{ "coilId" : 60, "coilTypeId" : 4, "coilType" : "ALARMS", "coilName" : "NO_BLOW_ON_VEGG1_LEANER_ACTUATOR", "coilAddress" : 5611, "description" : "0- BOWL AVAILABLE, 1- BOWL NOT AVAILABLE", "javaPreOperations" :  "READ", "javaPostOperations" :  "", "plcOperations" :  "WRITE"}</v>
      </c>
      <c r="X113" s="14"/>
      <c r="Y113" s="14"/>
      <c r="Z113" s="16"/>
      <c r="AI113" s="141" t="s">
        <v>1052</v>
      </c>
      <c r="AJ113" s="141" t="s">
        <v>1054</v>
      </c>
      <c r="AK113" s="141" t="s">
        <v>1055</v>
      </c>
      <c r="AL113" s="141" t="s">
        <v>1053</v>
      </c>
      <c r="AM113" s="141" t="str">
        <f t="shared" si="4"/>
        <v>NO_BLOW_ON_VEGG1_LEANER_ACTUATOR("NO_BLOW_ON_VEGG1_LEANER_ACTUATOR", 4, 5611),</v>
      </c>
    </row>
    <row r="114" spans="1:39">
      <c r="A114" s="11">
        <v>61</v>
      </c>
      <c r="B114" s="11">
        <v>4</v>
      </c>
      <c r="C114" s="11" t="s">
        <v>334</v>
      </c>
      <c r="D114" s="11" t="s">
        <v>1117</v>
      </c>
      <c r="E114" s="11">
        <v>5612</v>
      </c>
      <c r="F114" s="11" t="s">
        <v>360</v>
      </c>
      <c r="G114" s="11"/>
      <c r="H114" s="11" t="s">
        <v>196</v>
      </c>
      <c r="I114" s="11"/>
      <c r="J114" s="11" t="s">
        <v>195</v>
      </c>
      <c r="L114" s="14" t="s">
        <v>454</v>
      </c>
      <c r="M114" s="14" t="s">
        <v>1195</v>
      </c>
      <c r="N114" s="14" t="s">
        <v>455</v>
      </c>
      <c r="O114" s="14" t="s">
        <v>456</v>
      </c>
      <c r="P114" s="14" t="s">
        <v>1201</v>
      </c>
      <c r="Q114" s="14" t="s">
        <v>479</v>
      </c>
      <c r="R114" s="14"/>
      <c r="S114" s="14" t="s">
        <v>449</v>
      </c>
      <c r="T114" s="14" t="s">
        <v>450</v>
      </c>
      <c r="U114" s="14" t="s">
        <v>451</v>
      </c>
      <c r="V114" s="14" t="s">
        <v>453</v>
      </c>
      <c r="W114" s="141" t="str">
        <f t="shared" si="5"/>
        <v>{ "coilId" : 61, "coilTypeId" : 4, "coilType" : "ALARMS", "coilName" : "NO_BLOW_ON_SPICE_1_LEANER_ACTUATOR", "coilAddress" : 5612, "description" : "0- BOWL AVAILABLE, 1- BOWL NOT AVAILABLE", "javaPreOperations" :  "READ", "javaPostOperations" :  "", "plcOperations" :  "WRITE"}</v>
      </c>
      <c r="X114" s="14"/>
      <c r="Y114" s="14"/>
      <c r="Z114" s="16"/>
      <c r="AI114" s="141" t="s">
        <v>1052</v>
      </c>
      <c r="AJ114" s="141" t="s">
        <v>1054</v>
      </c>
      <c r="AK114" s="141" t="s">
        <v>1055</v>
      </c>
      <c r="AL114" s="141" t="s">
        <v>1053</v>
      </c>
      <c r="AM114" s="141" t="str">
        <f t="shared" si="4"/>
        <v>NO_BLOW_ON_SPICE_1_LEANER_ACTUATOR("NO_BLOW_ON_SPICE_1_LEANER_ACTUATOR", 4, 5612),</v>
      </c>
    </row>
    <row r="115" spans="1:39">
      <c r="A115" s="11">
        <v>62</v>
      </c>
      <c r="B115" s="11">
        <v>4</v>
      </c>
      <c r="C115" s="11" t="s">
        <v>334</v>
      </c>
      <c r="D115" s="11" t="s">
        <v>1118</v>
      </c>
      <c r="E115" s="11">
        <v>5613</v>
      </c>
      <c r="F115" s="11" t="s">
        <v>360</v>
      </c>
      <c r="G115" s="11"/>
      <c r="H115" s="11" t="s">
        <v>196</v>
      </c>
      <c r="I115" s="11"/>
      <c r="J115" s="11" t="s">
        <v>195</v>
      </c>
      <c r="L115" s="14" t="s">
        <v>454</v>
      </c>
      <c r="M115" s="14" t="s">
        <v>1195</v>
      </c>
      <c r="N115" s="14" t="s">
        <v>455</v>
      </c>
      <c r="O115" s="14" t="s">
        <v>456</v>
      </c>
      <c r="P115" s="14" t="s">
        <v>1201</v>
      </c>
      <c r="Q115" s="14" t="s">
        <v>479</v>
      </c>
      <c r="R115" s="14"/>
      <c r="S115" s="14" t="s">
        <v>449</v>
      </c>
      <c r="T115" s="14" t="s">
        <v>450</v>
      </c>
      <c r="U115" s="14" t="s">
        <v>451</v>
      </c>
      <c r="V115" s="14" t="s">
        <v>453</v>
      </c>
      <c r="W115" s="141" t="str">
        <f t="shared" si="5"/>
        <v>{ "coilId" : 62, "coilTypeId" : 4, "coilType" : "ALARMS", "coilName" : "NO_BLOW_ON_MEAT_1_LEANER_ACTUATOR", "coilAddress" : 5613, "description" : "0- BOWL AVAILABLE, 1- BOWL NOT AVAILABLE", "javaPreOperations" :  "READ", "javaPostOperations" :  "", "plcOperations" :  "WRITE"}</v>
      </c>
      <c r="X115" s="14"/>
      <c r="Y115" s="14"/>
      <c r="Z115" s="16"/>
      <c r="AI115" s="141" t="s">
        <v>1052</v>
      </c>
      <c r="AJ115" s="141" t="s">
        <v>1054</v>
      </c>
      <c r="AK115" s="141" t="s">
        <v>1055</v>
      </c>
      <c r="AL115" s="141" t="s">
        <v>1053</v>
      </c>
      <c r="AM115" s="141" t="str">
        <f t="shared" si="4"/>
        <v>NO_BLOW_ON_MEAT_1_LEANER_ACTUATOR("NO_BLOW_ON_MEAT_1_LEANER_ACTUATOR", 4, 5613),</v>
      </c>
    </row>
    <row r="116" spans="1:39">
      <c r="A116" s="11">
        <v>63</v>
      </c>
      <c r="B116" s="11">
        <v>4</v>
      </c>
      <c r="C116" s="11" t="s">
        <v>334</v>
      </c>
      <c r="D116" s="11" t="s">
        <v>1215</v>
      </c>
      <c r="E116" s="11">
        <v>5614</v>
      </c>
      <c r="F116" s="11" t="s">
        <v>360</v>
      </c>
      <c r="G116" s="11"/>
      <c r="H116" s="11" t="s">
        <v>196</v>
      </c>
      <c r="I116" s="11"/>
      <c r="J116" s="11" t="s">
        <v>195</v>
      </c>
      <c r="L116" s="14" t="s">
        <v>454</v>
      </c>
      <c r="M116" s="14" t="s">
        <v>1195</v>
      </c>
      <c r="N116" s="14" t="s">
        <v>455</v>
      </c>
      <c r="O116" s="14" t="s">
        <v>456</v>
      </c>
      <c r="P116" s="14" t="s">
        <v>1201</v>
      </c>
      <c r="Q116" s="14" t="s">
        <v>479</v>
      </c>
      <c r="R116" s="14"/>
      <c r="S116" s="14" t="s">
        <v>449</v>
      </c>
      <c r="T116" s="14" t="s">
        <v>450</v>
      </c>
      <c r="U116" s="14" t="s">
        <v>451</v>
      </c>
      <c r="V116" s="14" t="s">
        <v>453</v>
      </c>
      <c r="W116" s="141" t="str">
        <f t="shared" si="5"/>
        <v>{ "coilId" : 63, "coilTypeId" : 4, "coilType" : "ALARMS", "coilName" : "NO_BLOW_ON_VEGG2_LEANER_ACTUATOR", "coilAddress" : 5614, "description" : "0- BOWL AVAILABLE, 1- BOWL NOT AVAILABLE", "javaPreOperations" :  "READ", "javaPostOperations" :  "", "plcOperations" :  "WRITE"}</v>
      </c>
      <c r="X116" s="14"/>
      <c r="Y116" s="14"/>
      <c r="Z116" s="16"/>
      <c r="AI116" s="141" t="s">
        <v>1052</v>
      </c>
      <c r="AJ116" s="141" t="s">
        <v>1054</v>
      </c>
      <c r="AK116" s="141" t="s">
        <v>1055</v>
      </c>
      <c r="AL116" s="141" t="s">
        <v>1053</v>
      </c>
      <c r="AM116" s="141" t="str">
        <f t="shared" si="4"/>
        <v>NO_BLOW_ON_VEGG2_LEANER_ACTUATOR("NO_BLOW_ON_VEGG2_LEANER_ACTUATOR", 4, 5614),</v>
      </c>
    </row>
    <row r="117" spans="1:39">
      <c r="A117" s="11">
        <v>64</v>
      </c>
      <c r="B117" s="11">
        <v>4</v>
      </c>
      <c r="C117" s="11" t="s">
        <v>334</v>
      </c>
      <c r="D117" s="11" t="s">
        <v>1119</v>
      </c>
      <c r="E117" s="11">
        <v>5615</v>
      </c>
      <c r="F117" s="11" t="s">
        <v>360</v>
      </c>
      <c r="G117" s="11"/>
      <c r="H117" s="11" t="s">
        <v>196</v>
      </c>
      <c r="I117" s="11"/>
      <c r="J117" s="11" t="s">
        <v>195</v>
      </c>
      <c r="L117" s="14" t="s">
        <v>454</v>
      </c>
      <c r="M117" s="14" t="s">
        <v>1195</v>
      </c>
      <c r="N117" s="14" t="s">
        <v>455</v>
      </c>
      <c r="O117" s="14" t="s">
        <v>456</v>
      </c>
      <c r="P117" s="14" t="s">
        <v>1201</v>
      </c>
      <c r="Q117" s="14" t="s">
        <v>479</v>
      </c>
      <c r="R117" s="14"/>
      <c r="S117" s="14" t="s">
        <v>449</v>
      </c>
      <c r="T117" s="14" t="s">
        <v>450</v>
      </c>
      <c r="U117" s="14" t="s">
        <v>451</v>
      </c>
      <c r="V117" s="14" t="s">
        <v>453</v>
      </c>
      <c r="W117" s="141" t="str">
        <f t="shared" si="5"/>
        <v>{ "coilId" : 64, "coilTypeId" : 4, "coilType" : "ALARMS", "coilName" : "NO_BLOW_ON_SPICE_2_LEANER_ACTUATOR", "coilAddress" : 5615, "description" : "0- BOWL AVAILABLE, 1- BOWL NOT AVAILABLE", "javaPreOperations" :  "READ", "javaPostOperations" :  "", "plcOperations" :  "WRITE"}</v>
      </c>
      <c r="X117" s="14"/>
      <c r="Y117" s="14"/>
      <c r="Z117" s="16"/>
      <c r="AI117" s="141" t="s">
        <v>1052</v>
      </c>
      <c r="AJ117" s="141" t="s">
        <v>1054</v>
      </c>
      <c r="AK117" s="141" t="s">
        <v>1055</v>
      </c>
      <c r="AL117" s="141" t="s">
        <v>1053</v>
      </c>
      <c r="AM117" s="141" t="str">
        <f t="shared" si="4"/>
        <v>NO_BLOW_ON_SPICE_2_LEANER_ACTUATOR("NO_BLOW_ON_SPICE_2_LEANER_ACTUATOR", 4, 5615),</v>
      </c>
    </row>
    <row r="118" spans="1:39">
      <c r="A118" s="11">
        <v>65</v>
      </c>
      <c r="B118" s="11">
        <v>4</v>
      </c>
      <c r="C118" s="11" t="s">
        <v>334</v>
      </c>
      <c r="D118" s="11" t="s">
        <v>1120</v>
      </c>
      <c r="E118" s="11">
        <v>5616</v>
      </c>
      <c r="F118" s="11" t="s">
        <v>360</v>
      </c>
      <c r="G118" s="11"/>
      <c r="H118" s="11" t="s">
        <v>196</v>
      </c>
      <c r="I118" s="11"/>
      <c r="J118" s="11" t="s">
        <v>195</v>
      </c>
      <c r="L118" s="14" t="s">
        <v>454</v>
      </c>
      <c r="M118" s="14" t="s">
        <v>1195</v>
      </c>
      <c r="N118" s="14" t="s">
        <v>455</v>
      </c>
      <c r="O118" s="14" t="s">
        <v>456</v>
      </c>
      <c r="P118" s="14" t="s">
        <v>1201</v>
      </c>
      <c r="Q118" s="14" t="s">
        <v>479</v>
      </c>
      <c r="R118" s="14"/>
      <c r="S118" s="14" t="s">
        <v>449</v>
      </c>
      <c r="T118" s="14" t="s">
        <v>450</v>
      </c>
      <c r="U118" s="14" t="s">
        <v>451</v>
      </c>
      <c r="V118" s="14" t="s">
        <v>453</v>
      </c>
      <c r="W118" s="141" t="str">
        <f t="shared" si="5"/>
        <v>{ "coilId" : 65, "coilTypeId" : 4, "coilType" : "ALARMS", "coilName" : "NO_BLOW_ON_MEAT_2_LEANER_ACTUATOR", "coilAddress" : 5616, "description" : "0- BOWL AVAILABLE, 1- BOWL NOT AVAILABLE", "javaPreOperations" :  "READ", "javaPostOperations" :  "", "plcOperations" :  "WRITE"}</v>
      </c>
      <c r="X118" s="14"/>
      <c r="Y118" s="14"/>
      <c r="Z118" s="16"/>
      <c r="AI118" s="141" t="s">
        <v>1052</v>
      </c>
      <c r="AJ118" s="141" t="s">
        <v>1054</v>
      </c>
      <c r="AK118" s="141" t="s">
        <v>1055</v>
      </c>
      <c r="AL118" s="141" t="s">
        <v>1053</v>
      </c>
      <c r="AM118" s="141" t="str">
        <f t="shared" si="4"/>
        <v>NO_BLOW_ON_MEAT_2_LEANER_ACTUATOR("NO_BLOW_ON_MEAT_2_LEANER_ACTUATOR", 4, 5616),</v>
      </c>
    </row>
    <row r="119" spans="1:39">
      <c r="A119" s="11">
        <v>66</v>
      </c>
      <c r="B119" s="11">
        <v>4</v>
      </c>
      <c r="C119" s="11" t="s">
        <v>334</v>
      </c>
      <c r="D119" s="11" t="s">
        <v>1121</v>
      </c>
      <c r="E119" s="11">
        <v>5621</v>
      </c>
      <c r="F119" s="11" t="s">
        <v>361</v>
      </c>
      <c r="G119" s="11"/>
      <c r="H119" s="11" t="s">
        <v>196</v>
      </c>
      <c r="I119" s="11"/>
      <c r="J119" s="11" t="s">
        <v>195</v>
      </c>
      <c r="L119" s="14" t="s">
        <v>454</v>
      </c>
      <c r="M119" s="14" t="s">
        <v>1195</v>
      </c>
      <c r="N119" s="14" t="s">
        <v>455</v>
      </c>
      <c r="O119" s="14" t="s">
        <v>456</v>
      </c>
      <c r="P119" s="14" t="s">
        <v>1201</v>
      </c>
      <c r="Q119" s="14" t="s">
        <v>479</v>
      </c>
      <c r="R119" s="14"/>
      <c r="S119" s="14" t="s">
        <v>449</v>
      </c>
      <c r="T119" s="14" t="s">
        <v>450</v>
      </c>
      <c r="U119" s="14" t="s">
        <v>451</v>
      </c>
      <c r="V119" s="14" t="s">
        <v>453</v>
      </c>
      <c r="W119" s="141" t="str">
        <f t="shared" si="5"/>
        <v>{ "coilId" : 66, "coilTypeId" : 4, "coilType" : "ALARMS", "coilName" : "NO_UTENSIL_IN_HOLDING_STATIOIN_1", "coilAddress" : 5621, "description" : "0- UTENSIL AVAILABLE, 1- UTENSIL NOT AVAILABLE", "javaPreOperations" :  "READ", "javaPostOperations" :  "", "plcOperations" :  "WRITE"}</v>
      </c>
      <c r="X119" s="14"/>
      <c r="Y119" s="14"/>
      <c r="Z119" s="16"/>
      <c r="AI119" s="141" t="s">
        <v>1052</v>
      </c>
      <c r="AJ119" s="141" t="s">
        <v>1054</v>
      </c>
      <c r="AK119" s="141" t="s">
        <v>1055</v>
      </c>
      <c r="AL119" s="141" t="s">
        <v>1053</v>
      </c>
      <c r="AM119" s="141" t="str">
        <f t="shared" si="4"/>
        <v>NO_UTENSIL_IN_HOLDING_STATIOIN_1("NO_UTENSIL_IN_HOLDING_STATIOIN_1", 4, 5621),</v>
      </c>
    </row>
    <row r="120" spans="1:39">
      <c r="A120" s="11">
        <v>67</v>
      </c>
      <c r="B120" s="11">
        <v>4</v>
      </c>
      <c r="C120" s="11" t="s">
        <v>334</v>
      </c>
      <c r="D120" s="11" t="s">
        <v>1122</v>
      </c>
      <c r="E120" s="11">
        <v>5622</v>
      </c>
      <c r="F120" s="11" t="s">
        <v>362</v>
      </c>
      <c r="G120" s="11"/>
      <c r="H120" s="11" t="s">
        <v>196</v>
      </c>
      <c r="I120" s="11"/>
      <c r="J120" s="11" t="s">
        <v>195</v>
      </c>
      <c r="L120" s="14" t="s">
        <v>454</v>
      </c>
      <c r="M120" s="14" t="s">
        <v>1195</v>
      </c>
      <c r="N120" s="14" t="s">
        <v>455</v>
      </c>
      <c r="O120" s="14" t="s">
        <v>456</v>
      </c>
      <c r="P120" s="14" t="s">
        <v>1201</v>
      </c>
      <c r="Q120" s="14" t="s">
        <v>479</v>
      </c>
      <c r="R120" s="14"/>
      <c r="S120" s="14" t="s">
        <v>449</v>
      </c>
      <c r="T120" s="14" t="s">
        <v>450</v>
      </c>
      <c r="U120" s="14" t="s">
        <v>451</v>
      </c>
      <c r="V120" s="14" t="s">
        <v>453</v>
      </c>
      <c r="W120" s="141" t="str">
        <f t="shared" si="5"/>
        <v>{ "coilId" : 67, "coilTypeId" : 4, "coilType" : "ALARMS", "coilName" : "NO_TYPE_1_SPATULA_ON_HOLDING_STATION_1", "coilAddress" : 5622, "description" : "0- SPATULA TYPE-1 AVAILABLE, 1- SPATULA TYPE-1 AVAILABLE", "javaPreOperations" :  "READ", "javaPostOperations" :  "", "plcOperations" :  "WRITE"}</v>
      </c>
      <c r="X120" s="14"/>
      <c r="Y120" s="14"/>
      <c r="Z120" s="16"/>
      <c r="AI120" s="141" t="s">
        <v>1052</v>
      </c>
      <c r="AJ120" s="141" t="s">
        <v>1054</v>
      </c>
      <c r="AK120" s="141" t="s">
        <v>1055</v>
      </c>
      <c r="AL120" s="141" t="s">
        <v>1053</v>
      </c>
      <c r="AM120" s="141" t="str">
        <f t="shared" si="4"/>
        <v>NO_TYPE_1_SPATULA_ON_HOLDING_STATION_1("NO_TYPE_1_SPATULA_ON_HOLDING_STATION_1", 4, 5622),</v>
      </c>
    </row>
    <row r="121" spans="1:39">
      <c r="A121" s="11">
        <v>68</v>
      </c>
      <c r="B121" s="11">
        <v>4</v>
      </c>
      <c r="C121" s="11" t="s">
        <v>334</v>
      </c>
      <c r="D121" s="11" t="s">
        <v>1123</v>
      </c>
      <c r="E121" s="11">
        <v>5623</v>
      </c>
      <c r="F121" s="11" t="s">
        <v>362</v>
      </c>
      <c r="G121" s="11"/>
      <c r="H121" s="11" t="s">
        <v>196</v>
      </c>
      <c r="I121" s="11"/>
      <c r="J121" s="11" t="s">
        <v>195</v>
      </c>
      <c r="L121" s="14" t="s">
        <v>454</v>
      </c>
      <c r="M121" s="14" t="s">
        <v>1195</v>
      </c>
      <c r="N121" s="14" t="s">
        <v>455</v>
      </c>
      <c r="O121" s="14" t="s">
        <v>456</v>
      </c>
      <c r="P121" s="14" t="s">
        <v>1201</v>
      </c>
      <c r="Q121" s="14" t="s">
        <v>479</v>
      </c>
      <c r="R121" s="14"/>
      <c r="S121" s="14" t="s">
        <v>449</v>
      </c>
      <c r="T121" s="14" t="s">
        <v>450</v>
      </c>
      <c r="U121" s="14" t="s">
        <v>451</v>
      </c>
      <c r="V121" s="14" t="s">
        <v>453</v>
      </c>
      <c r="W121" s="141" t="str">
        <f t="shared" si="5"/>
        <v>{ "coilId" : 68, "coilTypeId" : 4, "coilType" : "ALARMS", "coilName" : "NO_TYPE_2_SPATULA_ON_HOLDING_STATION_1", "coilAddress" : 5623, "description" : "0- SPATULA TYPE-1 AVAILABLE, 1- SPATULA TYPE-1 AVAILABLE", "javaPreOperations" :  "READ", "javaPostOperations" :  "", "plcOperations" :  "WRITE"}</v>
      </c>
      <c r="X121" s="14"/>
      <c r="Y121" s="14"/>
      <c r="Z121" s="16"/>
      <c r="AI121" s="141" t="s">
        <v>1052</v>
      </c>
      <c r="AJ121" s="141" t="s">
        <v>1054</v>
      </c>
      <c r="AK121" s="141" t="s">
        <v>1055</v>
      </c>
      <c r="AL121" s="141" t="s">
        <v>1053</v>
      </c>
      <c r="AM121" s="141" t="str">
        <f t="shared" si="4"/>
        <v>NO_TYPE_2_SPATULA_ON_HOLDING_STATION_1("NO_TYPE_2_SPATULA_ON_HOLDING_STATION_1", 4, 5623),</v>
      </c>
    </row>
    <row r="122" spans="1:39">
      <c r="A122" s="11">
        <v>69</v>
      </c>
      <c r="B122" s="11">
        <v>4</v>
      </c>
      <c r="C122" s="11" t="s">
        <v>334</v>
      </c>
      <c r="D122" s="11" t="s">
        <v>1124</v>
      </c>
      <c r="E122" s="11">
        <v>5624</v>
      </c>
      <c r="F122" s="11" t="s">
        <v>362</v>
      </c>
      <c r="G122" s="11"/>
      <c r="H122" s="11" t="s">
        <v>196</v>
      </c>
      <c r="I122" s="11"/>
      <c r="J122" s="11" t="s">
        <v>195</v>
      </c>
      <c r="L122" s="14" t="s">
        <v>454</v>
      </c>
      <c r="M122" s="14" t="s">
        <v>1195</v>
      </c>
      <c r="N122" s="14" t="s">
        <v>455</v>
      </c>
      <c r="O122" s="14" t="s">
        <v>456</v>
      </c>
      <c r="P122" s="14" t="s">
        <v>1201</v>
      </c>
      <c r="Q122" s="14" t="s">
        <v>479</v>
      </c>
      <c r="R122" s="14"/>
      <c r="S122" s="14" t="s">
        <v>449</v>
      </c>
      <c r="T122" s="14" t="s">
        <v>450</v>
      </c>
      <c r="U122" s="14" t="s">
        <v>451</v>
      </c>
      <c r="V122" s="14" t="s">
        <v>453</v>
      </c>
      <c r="W122" s="141" t="str">
        <f t="shared" si="5"/>
        <v>{ "coilId" : 69, "coilTypeId" : 4, "coilType" : "ALARMS", "coilName" : "NO_TYPE_3_SPATULA_ON_HOLDING_STATION_1", "coilAddress" : 5624, "description" : "0- SPATULA TYPE-1 AVAILABLE, 1- SPATULA TYPE-1 AVAILABLE", "javaPreOperations" :  "READ", "javaPostOperations" :  "", "plcOperations" :  "WRITE"}</v>
      </c>
      <c r="X122" s="14"/>
      <c r="Y122" s="14"/>
      <c r="Z122" s="16"/>
      <c r="AI122" s="141" t="s">
        <v>1052</v>
      </c>
      <c r="AJ122" s="141" t="s">
        <v>1054</v>
      </c>
      <c r="AK122" s="141" t="s">
        <v>1055</v>
      </c>
      <c r="AL122" s="141" t="s">
        <v>1053</v>
      </c>
      <c r="AM122" s="141" t="str">
        <f t="shared" si="4"/>
        <v>NO_TYPE_3_SPATULA_ON_HOLDING_STATION_1("NO_TYPE_3_SPATULA_ON_HOLDING_STATION_1", 4, 5624),</v>
      </c>
    </row>
    <row r="123" spans="1:39">
      <c r="A123" s="11">
        <v>70</v>
      </c>
      <c r="B123" s="11">
        <v>4</v>
      </c>
      <c r="C123" s="11" t="s">
        <v>334</v>
      </c>
      <c r="D123" s="11" t="s">
        <v>1125</v>
      </c>
      <c r="E123" s="11">
        <v>5625</v>
      </c>
      <c r="F123" s="11" t="s">
        <v>362</v>
      </c>
      <c r="G123" s="11"/>
      <c r="H123" s="11" t="s">
        <v>196</v>
      </c>
      <c r="I123" s="11"/>
      <c r="J123" s="11" t="s">
        <v>195</v>
      </c>
      <c r="L123" s="14" t="s">
        <v>454</v>
      </c>
      <c r="M123" s="14" t="s">
        <v>1195</v>
      </c>
      <c r="N123" s="14" t="s">
        <v>455</v>
      </c>
      <c r="O123" s="14" t="s">
        <v>456</v>
      </c>
      <c r="P123" s="14" t="s">
        <v>1201</v>
      </c>
      <c r="Q123" s="14" t="s">
        <v>479</v>
      </c>
      <c r="R123" s="14"/>
      <c r="S123" s="14" t="s">
        <v>449</v>
      </c>
      <c r="T123" s="14" t="s">
        <v>450</v>
      </c>
      <c r="U123" s="14" t="s">
        <v>451</v>
      </c>
      <c r="V123" s="14" t="s">
        <v>453</v>
      </c>
      <c r="W123" s="141" t="str">
        <f t="shared" si="5"/>
        <v>{ "coilId" : 70, "coilTypeId" : 4, "coilType" : "ALARMS", "coilName" : "NO_TYPE_4_SPATULA_ON_HOLDING_STATION_1", "coilAddress" : 5625, "description" : "0- SPATULA TYPE-1 AVAILABLE, 1- SPATULA TYPE-1 AVAILABLE", "javaPreOperations" :  "READ", "javaPostOperations" :  "", "plcOperations" :  "WRITE"}</v>
      </c>
      <c r="X123" s="14"/>
      <c r="Y123" s="14"/>
      <c r="Z123" s="16"/>
      <c r="AI123" s="141" t="s">
        <v>1052</v>
      </c>
      <c r="AJ123" s="141" t="s">
        <v>1054</v>
      </c>
      <c r="AK123" s="141" t="s">
        <v>1055</v>
      </c>
      <c r="AL123" s="141" t="s">
        <v>1053</v>
      </c>
      <c r="AM123" s="141" t="str">
        <f t="shared" si="4"/>
        <v>NO_TYPE_4_SPATULA_ON_HOLDING_STATION_1("NO_TYPE_4_SPATULA_ON_HOLDING_STATION_1", 4, 5625),</v>
      </c>
    </row>
    <row r="124" spans="1:39">
      <c r="A124" s="11">
        <v>71</v>
      </c>
      <c r="B124" s="11">
        <v>4</v>
      </c>
      <c r="C124" s="11" t="s">
        <v>334</v>
      </c>
      <c r="D124" s="11" t="s">
        <v>1126</v>
      </c>
      <c r="E124" s="11">
        <v>5626</v>
      </c>
      <c r="F124" s="11" t="s">
        <v>362</v>
      </c>
      <c r="G124" s="11"/>
      <c r="H124" s="11" t="s">
        <v>196</v>
      </c>
      <c r="I124" s="11"/>
      <c r="J124" s="11" t="s">
        <v>195</v>
      </c>
      <c r="L124" s="14" t="s">
        <v>454</v>
      </c>
      <c r="M124" s="14" t="s">
        <v>1195</v>
      </c>
      <c r="N124" s="14" t="s">
        <v>455</v>
      </c>
      <c r="O124" s="14" t="s">
        <v>456</v>
      </c>
      <c r="P124" s="14" t="s">
        <v>1201</v>
      </c>
      <c r="Q124" s="14" t="s">
        <v>479</v>
      </c>
      <c r="R124" s="14"/>
      <c r="S124" s="14" t="s">
        <v>449</v>
      </c>
      <c r="T124" s="14" t="s">
        <v>450</v>
      </c>
      <c r="U124" s="14" t="s">
        <v>451</v>
      </c>
      <c r="V124" s="14" t="s">
        <v>453</v>
      </c>
      <c r="W124" s="141" t="str">
        <f t="shared" si="5"/>
        <v>{ "coilId" : 71, "coilTypeId" : 4, "coilType" : "ALARMS", "coilName" : "NO_TYPE_5_SPATULA_ON_HOLDING_STATION_1", "coilAddress" : 5626, "description" : "0- SPATULA TYPE-1 AVAILABLE, 1- SPATULA TYPE-1 AVAILABLE", "javaPreOperations" :  "READ", "javaPostOperations" :  "", "plcOperations" :  "WRITE"}</v>
      </c>
      <c r="X124" s="14"/>
      <c r="Y124" s="14"/>
      <c r="Z124" s="16"/>
      <c r="AI124" s="141" t="s">
        <v>1052</v>
      </c>
      <c r="AJ124" s="141" t="s">
        <v>1054</v>
      </c>
      <c r="AK124" s="141" t="s">
        <v>1055</v>
      </c>
      <c r="AL124" s="141" t="s">
        <v>1053</v>
      </c>
      <c r="AM124" s="141" t="str">
        <f t="shared" si="4"/>
        <v>NO_TYPE_5_SPATULA_ON_HOLDING_STATION_1("NO_TYPE_5_SPATULA_ON_HOLDING_STATION_1", 4, 5626),</v>
      </c>
    </row>
    <row r="125" spans="1:39">
      <c r="A125" s="11">
        <v>72</v>
      </c>
      <c r="B125" s="11">
        <v>4</v>
      </c>
      <c r="C125" s="11" t="s">
        <v>334</v>
      </c>
      <c r="D125" s="11" t="s">
        <v>1127</v>
      </c>
      <c r="E125" s="11">
        <v>5631</v>
      </c>
      <c r="F125" s="11" t="s">
        <v>361</v>
      </c>
      <c r="G125" s="11"/>
      <c r="H125" s="11" t="s">
        <v>196</v>
      </c>
      <c r="I125" s="11"/>
      <c r="J125" s="11" t="s">
        <v>195</v>
      </c>
      <c r="L125" s="14" t="s">
        <v>454</v>
      </c>
      <c r="M125" s="14" t="s">
        <v>1195</v>
      </c>
      <c r="N125" s="14" t="s">
        <v>455</v>
      </c>
      <c r="O125" s="14" t="s">
        <v>456</v>
      </c>
      <c r="P125" s="14" t="s">
        <v>1201</v>
      </c>
      <c r="Q125" s="14" t="s">
        <v>479</v>
      </c>
      <c r="R125" s="14"/>
      <c r="S125" s="14" t="s">
        <v>449</v>
      </c>
      <c r="T125" s="14" t="s">
        <v>450</v>
      </c>
      <c r="U125" s="14" t="s">
        <v>451</v>
      </c>
      <c r="V125" s="14" t="s">
        <v>453</v>
      </c>
      <c r="W125" s="141" t="str">
        <f t="shared" si="5"/>
        <v>{ "coilId" : 72, "coilTypeId" : 4, "coilType" : "ALARMS", "coilName" : "NO_UTENSIL_IN_HOLDING_STATIOIN_2", "coilAddress" : 5631, "description" : "0- UTENSIL AVAILABLE, 1- UTENSIL NOT AVAILABLE", "javaPreOperations" :  "READ", "javaPostOperations" :  "", "plcOperations" :  "WRITE"}</v>
      </c>
      <c r="X125" s="14"/>
      <c r="Y125" s="14"/>
      <c r="Z125" s="16"/>
      <c r="AI125" s="141" t="s">
        <v>1052</v>
      </c>
      <c r="AJ125" s="141" t="s">
        <v>1054</v>
      </c>
      <c r="AK125" s="141" t="s">
        <v>1055</v>
      </c>
      <c r="AL125" s="141" t="s">
        <v>1053</v>
      </c>
      <c r="AM125" s="141" t="str">
        <f t="shared" si="4"/>
        <v>NO_UTENSIL_IN_HOLDING_STATIOIN_2("NO_UTENSIL_IN_HOLDING_STATIOIN_2", 4, 5631),</v>
      </c>
    </row>
    <row r="126" spans="1:39">
      <c r="A126" s="11">
        <v>73</v>
      </c>
      <c r="B126" s="11">
        <v>4</v>
      </c>
      <c r="C126" s="11" t="s">
        <v>334</v>
      </c>
      <c r="D126" s="11" t="s">
        <v>1128</v>
      </c>
      <c r="E126" s="11">
        <v>5632</v>
      </c>
      <c r="F126" s="11" t="s">
        <v>362</v>
      </c>
      <c r="G126" s="11"/>
      <c r="H126" s="11" t="s">
        <v>196</v>
      </c>
      <c r="I126" s="11"/>
      <c r="J126" s="11" t="s">
        <v>195</v>
      </c>
      <c r="L126" s="14" t="s">
        <v>454</v>
      </c>
      <c r="M126" s="14" t="s">
        <v>1195</v>
      </c>
      <c r="N126" s="14" t="s">
        <v>455</v>
      </c>
      <c r="O126" s="14" t="s">
        <v>456</v>
      </c>
      <c r="P126" s="14" t="s">
        <v>1201</v>
      </c>
      <c r="Q126" s="14" t="s">
        <v>479</v>
      </c>
      <c r="R126" s="14"/>
      <c r="S126" s="14" t="s">
        <v>449</v>
      </c>
      <c r="T126" s="14" t="s">
        <v>450</v>
      </c>
      <c r="U126" s="14" t="s">
        <v>451</v>
      </c>
      <c r="V126" s="14" t="s">
        <v>453</v>
      </c>
      <c r="W126" s="141" t="str">
        <f t="shared" si="5"/>
        <v>{ "coilId" : 73, "coilTypeId" : 4, "coilType" : "ALARMS", "coilName" : "NO_TYPE_1_SPATULA_ON_HOLDING_STATION_2", "coilAddress" : 5632, "description" : "0- SPATULA TYPE-1 AVAILABLE, 1- SPATULA TYPE-1 AVAILABLE", "javaPreOperations" :  "READ", "javaPostOperations" :  "", "plcOperations" :  "WRITE"}</v>
      </c>
      <c r="X126" s="14"/>
      <c r="Y126" s="14"/>
      <c r="Z126" s="16"/>
      <c r="AI126" s="141" t="s">
        <v>1052</v>
      </c>
      <c r="AJ126" s="141" t="s">
        <v>1054</v>
      </c>
      <c r="AK126" s="141" t="s">
        <v>1055</v>
      </c>
      <c r="AL126" s="141" t="s">
        <v>1053</v>
      </c>
      <c r="AM126" s="141" t="str">
        <f t="shared" si="4"/>
        <v>NO_TYPE_1_SPATULA_ON_HOLDING_STATION_2("NO_TYPE_1_SPATULA_ON_HOLDING_STATION_2", 4, 5632),</v>
      </c>
    </row>
    <row r="127" spans="1:39">
      <c r="A127" s="11">
        <v>74</v>
      </c>
      <c r="B127" s="11">
        <v>4</v>
      </c>
      <c r="C127" s="11" t="s">
        <v>334</v>
      </c>
      <c r="D127" s="11" t="s">
        <v>1129</v>
      </c>
      <c r="E127" s="11">
        <v>5633</v>
      </c>
      <c r="F127" s="11" t="s">
        <v>362</v>
      </c>
      <c r="G127" s="11"/>
      <c r="H127" s="11" t="s">
        <v>196</v>
      </c>
      <c r="I127" s="11"/>
      <c r="J127" s="11" t="s">
        <v>195</v>
      </c>
      <c r="L127" s="14" t="s">
        <v>454</v>
      </c>
      <c r="M127" s="14" t="s">
        <v>1195</v>
      </c>
      <c r="N127" s="14" t="s">
        <v>455</v>
      </c>
      <c r="O127" s="14" t="s">
        <v>456</v>
      </c>
      <c r="P127" s="14" t="s">
        <v>1201</v>
      </c>
      <c r="Q127" s="14" t="s">
        <v>479</v>
      </c>
      <c r="R127" s="14"/>
      <c r="S127" s="14" t="s">
        <v>449</v>
      </c>
      <c r="T127" s="14" t="s">
        <v>450</v>
      </c>
      <c r="U127" s="14" t="s">
        <v>451</v>
      </c>
      <c r="V127" s="14" t="s">
        <v>453</v>
      </c>
      <c r="W127" s="141" t="str">
        <f t="shared" si="5"/>
        <v>{ "coilId" : 74, "coilTypeId" : 4, "coilType" : "ALARMS", "coilName" : "NO_TYPE_2_SPATULA_ON_HOLDING_STATION_2", "coilAddress" : 5633, "description" : "0- SPATULA TYPE-1 AVAILABLE, 1- SPATULA TYPE-1 AVAILABLE", "javaPreOperations" :  "READ", "javaPostOperations" :  "", "plcOperations" :  "WRITE"}</v>
      </c>
      <c r="AI127" s="141" t="s">
        <v>1052</v>
      </c>
      <c r="AJ127" s="141" t="s">
        <v>1054</v>
      </c>
      <c r="AK127" s="141" t="s">
        <v>1055</v>
      </c>
      <c r="AL127" s="141" t="s">
        <v>1053</v>
      </c>
      <c r="AM127" s="141" t="str">
        <f t="shared" si="4"/>
        <v>NO_TYPE_2_SPATULA_ON_HOLDING_STATION_2("NO_TYPE_2_SPATULA_ON_HOLDING_STATION_2", 4, 5633),</v>
      </c>
    </row>
    <row r="128" spans="1:39">
      <c r="A128" s="11">
        <v>75</v>
      </c>
      <c r="B128" s="11">
        <v>4</v>
      </c>
      <c r="C128" s="11" t="s">
        <v>334</v>
      </c>
      <c r="D128" s="11" t="s">
        <v>1130</v>
      </c>
      <c r="E128" s="11">
        <v>5634</v>
      </c>
      <c r="F128" s="11" t="s">
        <v>362</v>
      </c>
      <c r="G128" s="11"/>
      <c r="H128" s="11" t="s">
        <v>196</v>
      </c>
      <c r="I128" s="11"/>
      <c r="J128" s="11" t="s">
        <v>195</v>
      </c>
      <c r="L128" s="14" t="s">
        <v>454</v>
      </c>
      <c r="M128" s="14" t="s">
        <v>1195</v>
      </c>
      <c r="N128" s="14" t="s">
        <v>455</v>
      </c>
      <c r="O128" s="14" t="s">
        <v>456</v>
      </c>
      <c r="P128" s="14" t="s">
        <v>1201</v>
      </c>
      <c r="Q128" s="14" t="s">
        <v>479</v>
      </c>
      <c r="R128" s="14"/>
      <c r="S128" s="14" t="s">
        <v>449</v>
      </c>
      <c r="T128" s="14" t="s">
        <v>450</v>
      </c>
      <c r="U128" s="14" t="s">
        <v>451</v>
      </c>
      <c r="V128" s="14" t="s">
        <v>453</v>
      </c>
      <c r="W128" s="141" t="str">
        <f t="shared" si="5"/>
        <v>{ "coilId" : 75, "coilTypeId" : 4, "coilType" : "ALARMS", "coilName" : "NO_TYPE_3_SPATULA_ON_HOLDING_STATION_2", "coilAddress" : 5634, "description" : "0- SPATULA TYPE-1 AVAILABLE, 1- SPATULA TYPE-1 AVAILABLE", "javaPreOperations" :  "READ", "javaPostOperations" :  "", "plcOperations" :  "WRITE"}</v>
      </c>
      <c r="AI128" s="141" t="s">
        <v>1052</v>
      </c>
      <c r="AJ128" s="141" t="s">
        <v>1054</v>
      </c>
      <c r="AK128" s="141" t="s">
        <v>1055</v>
      </c>
      <c r="AL128" s="141" t="s">
        <v>1053</v>
      </c>
      <c r="AM128" s="141" t="str">
        <f t="shared" si="4"/>
        <v>NO_TYPE_3_SPATULA_ON_HOLDING_STATION_2("NO_TYPE_3_SPATULA_ON_HOLDING_STATION_2", 4, 5634),</v>
      </c>
    </row>
    <row r="129" spans="1:39">
      <c r="A129" s="11">
        <v>76</v>
      </c>
      <c r="B129" s="11">
        <v>4</v>
      </c>
      <c r="C129" s="11" t="s">
        <v>334</v>
      </c>
      <c r="D129" s="11" t="s">
        <v>1131</v>
      </c>
      <c r="E129" s="11">
        <v>5635</v>
      </c>
      <c r="F129" s="11" t="s">
        <v>362</v>
      </c>
      <c r="G129" s="11"/>
      <c r="H129" s="11" t="s">
        <v>196</v>
      </c>
      <c r="I129" s="11"/>
      <c r="J129" s="11" t="s">
        <v>195</v>
      </c>
      <c r="L129" s="14" t="s">
        <v>454</v>
      </c>
      <c r="M129" s="14" t="s">
        <v>1195</v>
      </c>
      <c r="N129" s="14" t="s">
        <v>455</v>
      </c>
      <c r="O129" s="14" t="s">
        <v>456</v>
      </c>
      <c r="P129" s="14" t="s">
        <v>1201</v>
      </c>
      <c r="Q129" s="14" t="s">
        <v>479</v>
      </c>
      <c r="R129" s="14"/>
      <c r="S129" s="14" t="s">
        <v>449</v>
      </c>
      <c r="T129" s="14" t="s">
        <v>450</v>
      </c>
      <c r="U129" s="14" t="s">
        <v>451</v>
      </c>
      <c r="V129" s="14" t="s">
        <v>453</v>
      </c>
      <c r="W129" s="141" t="str">
        <f t="shared" si="5"/>
        <v>{ "coilId" : 76, "coilTypeId" : 4, "coilType" : "ALARMS", "coilName" : "NO_TYPE_4_SPATULA_ON_HOLDING_STATION_2", "coilAddress" : 5635, "description" : "0- SPATULA TYPE-1 AVAILABLE, 1- SPATULA TYPE-1 AVAILABLE", "javaPreOperations" :  "READ", "javaPostOperations" :  "", "plcOperations" :  "WRITE"}</v>
      </c>
      <c r="AI129" s="141" t="s">
        <v>1052</v>
      </c>
      <c r="AJ129" s="141" t="s">
        <v>1054</v>
      </c>
      <c r="AK129" s="141" t="s">
        <v>1055</v>
      </c>
      <c r="AL129" s="141" t="s">
        <v>1053</v>
      </c>
      <c r="AM129" s="141" t="str">
        <f t="shared" si="4"/>
        <v>NO_TYPE_4_SPATULA_ON_HOLDING_STATION_2("NO_TYPE_4_SPATULA_ON_HOLDING_STATION_2", 4, 5635),</v>
      </c>
    </row>
    <row r="130" spans="1:39">
      <c r="A130" s="11">
        <v>77</v>
      </c>
      <c r="B130" s="11">
        <v>4</v>
      </c>
      <c r="C130" s="11" t="s">
        <v>334</v>
      </c>
      <c r="D130" s="11" t="s">
        <v>1132</v>
      </c>
      <c r="E130" s="11">
        <v>5636</v>
      </c>
      <c r="F130" s="11" t="s">
        <v>362</v>
      </c>
      <c r="G130" s="11"/>
      <c r="H130" s="11" t="s">
        <v>196</v>
      </c>
      <c r="I130" s="11"/>
      <c r="J130" s="11" t="s">
        <v>195</v>
      </c>
      <c r="L130" s="14" t="s">
        <v>454</v>
      </c>
      <c r="M130" s="14" t="s">
        <v>1195</v>
      </c>
      <c r="N130" s="14" t="s">
        <v>455</v>
      </c>
      <c r="O130" s="14" t="s">
        <v>456</v>
      </c>
      <c r="P130" s="14" t="s">
        <v>1201</v>
      </c>
      <c r="Q130" s="14" t="s">
        <v>479</v>
      </c>
      <c r="R130" s="14"/>
      <c r="S130" s="14" t="s">
        <v>449</v>
      </c>
      <c r="T130" s="14" t="s">
        <v>450</v>
      </c>
      <c r="U130" s="14" t="s">
        <v>451</v>
      </c>
      <c r="V130" s="14" t="s">
        <v>453</v>
      </c>
      <c r="W130" s="141" t="str">
        <f t="shared" si="5"/>
        <v>{ "coilId" : 77, "coilTypeId" : 4, "coilType" : "ALARMS", "coilName" : "NO_TYPE_5_SPATULA_ON_HOLDING_STATION_2", "coilAddress" : 5636, "description" : "0- SPATULA TYPE-1 AVAILABLE, 1- SPATULA TYPE-1 AVAILABLE", "javaPreOperations" :  "READ", "javaPostOperations" :  "", "plcOperations" :  "WRITE"}</v>
      </c>
      <c r="AI130" s="141" t="s">
        <v>1052</v>
      </c>
      <c r="AJ130" s="141" t="s">
        <v>1054</v>
      </c>
      <c r="AK130" s="141" t="s">
        <v>1055</v>
      </c>
      <c r="AL130" s="141" t="s">
        <v>1053</v>
      </c>
      <c r="AM130" s="141" t="str">
        <f t="shared" si="4"/>
        <v>NO_TYPE_5_SPATULA_ON_HOLDING_STATION_2("NO_TYPE_5_SPATULA_ON_HOLDING_STATION_2", 4, 5636),</v>
      </c>
    </row>
    <row r="131" spans="1:39">
      <c r="D131" s="245"/>
      <c r="L131" s="16"/>
      <c r="N131" s="16"/>
      <c r="O131" s="16"/>
      <c r="P131" s="16"/>
      <c r="Q131" s="16"/>
      <c r="S131" s="16"/>
      <c r="T131" s="16"/>
      <c r="U131" s="16"/>
      <c r="V131" s="16"/>
      <c r="W131" s="16"/>
    </row>
    <row r="132" spans="1:39">
      <c r="D132" s="245"/>
      <c r="K132" s="16"/>
      <c r="L132" s="16"/>
      <c r="N132" s="16"/>
      <c r="O132" s="16"/>
      <c r="P132" s="16"/>
      <c r="Q132" s="16"/>
      <c r="S132" s="16"/>
      <c r="T132" s="16"/>
      <c r="U132" s="16"/>
      <c r="V132" s="16"/>
      <c r="W132" s="16"/>
    </row>
    <row r="133" spans="1:39">
      <c r="C133" s="246" t="s">
        <v>1268</v>
      </c>
      <c r="D133" s="245" t="s">
        <v>1270</v>
      </c>
      <c r="K133" s="16"/>
      <c r="L133" s="16"/>
      <c r="N133" s="16"/>
      <c r="O133" s="16"/>
      <c r="P133" s="16"/>
      <c r="Q133" s="16"/>
      <c r="S133" s="16"/>
      <c r="T133" s="16"/>
      <c r="U133" s="16"/>
      <c r="V133" s="16"/>
      <c r="W133" s="16"/>
    </row>
    <row r="134" spans="1:39">
      <c r="C134" s="246" t="s">
        <v>1269</v>
      </c>
      <c r="D134" s="245" t="s">
        <v>1271</v>
      </c>
      <c r="K134" s="16"/>
      <c r="L134" s="16"/>
      <c r="N134" s="16"/>
      <c r="O134" s="16"/>
      <c r="P134" s="16"/>
      <c r="Q134" s="16"/>
      <c r="S134" s="16"/>
      <c r="T134" s="16"/>
      <c r="U134" s="16"/>
      <c r="V134" s="16"/>
      <c r="W134" s="16"/>
    </row>
    <row r="135" spans="1:39">
      <c r="D135" s="245"/>
      <c r="K135" s="16"/>
      <c r="L135" s="16"/>
      <c r="N135" s="16"/>
      <c r="O135" s="16"/>
      <c r="P135" s="16"/>
      <c r="Q135" s="16"/>
      <c r="S135" s="16"/>
      <c r="T135" s="16"/>
      <c r="U135" s="16"/>
      <c r="V135" s="16"/>
      <c r="W135" s="16"/>
    </row>
    <row r="136" spans="1:39">
      <c r="D136" s="245"/>
      <c r="K136" s="16"/>
      <c r="L136" s="16"/>
      <c r="N136" s="16"/>
      <c r="O136" s="16"/>
    </row>
    <row r="137" spans="1:39">
      <c r="K137" s="16"/>
      <c r="L137" s="16"/>
      <c r="N137" s="16"/>
      <c r="O137" s="16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B2:F2"/>
  <sheetViews>
    <sheetView workbookViewId="0">
      <selection activeCell="N27" sqref="N27"/>
    </sheetView>
  </sheetViews>
  <sheetFormatPr defaultRowHeight="14.5"/>
  <cols>
    <col min="4" max="4" width="11.54296875" bestFit="1" customWidth="1"/>
  </cols>
  <sheetData>
    <row r="2" spans="2:6">
      <c r="B2" t="s">
        <v>73</v>
      </c>
      <c r="C2" t="s">
        <v>74</v>
      </c>
      <c r="D2" t="s">
        <v>75</v>
      </c>
      <c r="E2" t="s">
        <v>76</v>
      </c>
      <c r="F2" t="s">
        <v>77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A7" sqref="A7"/>
    </sheetView>
  </sheetViews>
  <sheetFormatPr defaultRowHeight="14.5"/>
  <cols>
    <col min="1" max="1" width="16.1796875" bestFit="1" customWidth="1"/>
    <col min="2" max="2" width="23.453125" bestFit="1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22</v>
      </c>
    </row>
    <row r="4" spans="1:2">
      <c r="A4" t="s">
        <v>23</v>
      </c>
    </row>
    <row r="5" spans="1:2">
      <c r="A5" t="s">
        <v>5</v>
      </c>
      <c r="B5" t="s">
        <v>12</v>
      </c>
    </row>
    <row r="6" spans="1:2">
      <c r="A6" t="s">
        <v>143</v>
      </c>
    </row>
    <row r="7" spans="1:2">
      <c r="A7" t="s">
        <v>144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B2:X111"/>
  <sheetViews>
    <sheetView workbookViewId="0">
      <selection activeCell="F28" sqref="F28"/>
    </sheetView>
  </sheetViews>
  <sheetFormatPr defaultColWidth="8.7265625" defaultRowHeight="14.5"/>
  <cols>
    <col min="1" max="1" width="8.7265625" style="16"/>
    <col min="2" max="2" width="8.7265625" style="81"/>
    <col min="3" max="3" width="28.26953125" style="16" customWidth="1"/>
    <col min="4" max="4" width="18.54296875" style="16" bestFit="1" customWidth="1"/>
    <col min="5" max="5" width="10" style="81" bestFit="1" customWidth="1"/>
    <col min="6" max="6" width="18.54296875" style="16" bestFit="1" customWidth="1"/>
    <col min="7" max="7" width="5.81640625" style="16" bestFit="1" customWidth="1"/>
    <col min="8" max="8" width="17" style="16" bestFit="1" customWidth="1"/>
    <col min="9" max="9" width="33" style="81" customWidth="1"/>
    <col min="10" max="10" width="8.7265625" style="16"/>
    <col min="11" max="11" width="8.7265625" style="81"/>
    <col min="12" max="12" width="28.7265625" style="16" customWidth="1"/>
    <col min="13" max="13" width="15.26953125" style="70" bestFit="1" customWidth="1"/>
    <col min="14" max="14" width="8.7265625" style="81"/>
    <col min="15" max="15" width="18.7265625" style="16" customWidth="1"/>
    <col min="16" max="16" width="8.7265625" style="16"/>
    <col min="17" max="17" width="18.7265625" style="16" customWidth="1"/>
    <col min="18" max="18" width="33.7265625" style="16" customWidth="1"/>
    <col min="19" max="19" width="8.7265625" style="16"/>
    <col min="20" max="20" width="19.26953125" style="16" bestFit="1" customWidth="1"/>
    <col min="21" max="16384" width="8.7265625" style="16"/>
  </cols>
  <sheetData>
    <row r="2" spans="2:18">
      <c r="C2" s="16" t="s">
        <v>178</v>
      </c>
    </row>
    <row r="3" spans="2:18">
      <c r="C3" s="16" t="s">
        <v>1</v>
      </c>
    </row>
    <row r="4" spans="2:18">
      <c r="C4" s="16" t="s">
        <v>181</v>
      </c>
    </row>
    <row r="5" spans="2:18">
      <c r="C5" s="16" t="s">
        <v>179</v>
      </c>
    </row>
    <row r="6" spans="2:18">
      <c r="C6" s="16" t="s">
        <v>180</v>
      </c>
    </row>
    <row r="7" spans="2:18">
      <c r="C7" s="16" t="s">
        <v>182</v>
      </c>
    </row>
    <row r="8" spans="2:18">
      <c r="C8" s="16" t="s">
        <v>183</v>
      </c>
    </row>
    <row r="9" spans="2:18" ht="15" thickBot="1"/>
    <row r="10" spans="2:18" ht="25.5" customHeight="1" thickBot="1">
      <c r="B10" s="350" t="s">
        <v>153</v>
      </c>
      <c r="C10" s="351"/>
      <c r="D10" s="351"/>
      <c r="E10" s="351"/>
      <c r="F10" s="351"/>
      <c r="G10" s="351"/>
      <c r="H10" s="351"/>
      <c r="I10" s="352"/>
      <c r="K10" s="350" t="s">
        <v>151</v>
      </c>
      <c r="L10" s="351"/>
      <c r="M10" s="351"/>
      <c r="N10" s="351"/>
      <c r="O10" s="351"/>
      <c r="P10" s="351"/>
      <c r="Q10" s="351"/>
      <c r="R10" s="352"/>
    </row>
    <row r="11" spans="2:18" ht="29">
      <c r="B11" s="117" t="s">
        <v>155</v>
      </c>
      <c r="C11" s="18" t="s">
        <v>377</v>
      </c>
      <c r="D11" s="18" t="s">
        <v>156</v>
      </c>
      <c r="E11" s="18" t="s">
        <v>157</v>
      </c>
      <c r="F11" s="18" t="s">
        <v>158</v>
      </c>
      <c r="G11" s="18" t="s">
        <v>172</v>
      </c>
      <c r="H11" s="18" t="s">
        <v>175</v>
      </c>
      <c r="I11" s="118" t="s">
        <v>159</v>
      </c>
      <c r="K11" s="117" t="s">
        <v>155</v>
      </c>
      <c r="L11" s="18" t="s">
        <v>377</v>
      </c>
      <c r="M11" s="18" t="s">
        <v>156</v>
      </c>
      <c r="N11" s="18" t="s">
        <v>157</v>
      </c>
      <c r="O11" s="18" t="s">
        <v>158</v>
      </c>
      <c r="P11" s="18" t="s">
        <v>172</v>
      </c>
      <c r="Q11" s="18" t="s">
        <v>175</v>
      </c>
      <c r="R11" s="118" t="s">
        <v>159</v>
      </c>
    </row>
    <row r="12" spans="2:18">
      <c r="B12" s="117">
        <v>1</v>
      </c>
      <c r="C12" s="17" t="s">
        <v>160</v>
      </c>
      <c r="D12" s="18"/>
      <c r="E12" s="18"/>
      <c r="F12" s="17"/>
      <c r="G12" s="18" t="s">
        <v>174</v>
      </c>
      <c r="H12" s="17" t="s">
        <v>161</v>
      </c>
      <c r="I12" s="95">
        <v>1</v>
      </c>
      <c r="K12" s="117">
        <v>1</v>
      </c>
      <c r="L12" s="17" t="s">
        <v>160</v>
      </c>
      <c r="M12" s="19" t="s">
        <v>378</v>
      </c>
      <c r="N12" s="18"/>
      <c r="O12" s="17"/>
      <c r="P12" s="18" t="s">
        <v>174</v>
      </c>
      <c r="Q12" s="17" t="s">
        <v>161</v>
      </c>
      <c r="R12" s="95">
        <v>1</v>
      </c>
    </row>
    <row r="13" spans="2:18">
      <c r="B13" s="117">
        <v>2</v>
      </c>
      <c r="C13" s="17" t="s">
        <v>162</v>
      </c>
      <c r="D13" s="18"/>
      <c r="E13" s="18"/>
      <c r="F13" s="17"/>
      <c r="G13" s="119">
        <v>0.15</v>
      </c>
      <c r="H13" s="17" t="s">
        <v>161</v>
      </c>
      <c r="I13" s="95">
        <v>1</v>
      </c>
      <c r="K13" s="117">
        <v>2</v>
      </c>
      <c r="L13" s="17" t="s">
        <v>162</v>
      </c>
      <c r="M13" s="19"/>
      <c r="N13" s="18"/>
      <c r="O13" s="17"/>
      <c r="P13" s="119">
        <v>0.05</v>
      </c>
      <c r="Q13" s="17" t="s">
        <v>161</v>
      </c>
      <c r="R13" s="95">
        <v>1</v>
      </c>
    </row>
    <row r="14" spans="2:18">
      <c r="B14" s="117">
        <v>3</v>
      </c>
      <c r="C14" s="17" t="s">
        <v>59</v>
      </c>
      <c r="D14" s="18"/>
      <c r="E14" s="18"/>
      <c r="F14" s="17"/>
      <c r="G14" s="119">
        <v>0.15</v>
      </c>
      <c r="H14" s="17" t="s">
        <v>161</v>
      </c>
      <c r="I14" s="95">
        <v>2</v>
      </c>
      <c r="K14" s="117">
        <v>3</v>
      </c>
      <c r="L14" s="17" t="s">
        <v>59</v>
      </c>
      <c r="M14" s="19" t="s">
        <v>379</v>
      </c>
      <c r="N14" s="18"/>
      <c r="O14" s="17"/>
      <c r="P14" s="119">
        <v>0.15</v>
      </c>
      <c r="Q14" s="17" t="s">
        <v>161</v>
      </c>
      <c r="R14" s="95">
        <v>2</v>
      </c>
    </row>
    <row r="15" spans="2:18">
      <c r="B15" s="117">
        <v>4</v>
      </c>
      <c r="C15" s="21" t="s">
        <v>380</v>
      </c>
      <c r="D15" s="18" t="s">
        <v>163</v>
      </c>
      <c r="E15" s="18" t="s">
        <v>703</v>
      </c>
      <c r="F15" s="17">
        <v>3000</v>
      </c>
      <c r="G15" s="119">
        <v>0.3</v>
      </c>
      <c r="H15" s="17" t="s">
        <v>161</v>
      </c>
      <c r="I15" s="95">
        <v>2</v>
      </c>
      <c r="K15" s="117">
        <v>4</v>
      </c>
      <c r="L15" s="21" t="s">
        <v>381</v>
      </c>
      <c r="M15" s="19" t="s">
        <v>163</v>
      </c>
      <c r="N15" s="18"/>
      <c r="O15" s="17">
        <v>3000</v>
      </c>
      <c r="P15" s="119">
        <v>0.15</v>
      </c>
      <c r="Q15" s="17" t="s">
        <v>161</v>
      </c>
      <c r="R15" s="95">
        <v>2</v>
      </c>
    </row>
    <row r="16" spans="2:18">
      <c r="B16" s="117">
        <v>5</v>
      </c>
      <c r="C16" s="17" t="s">
        <v>69</v>
      </c>
      <c r="D16" s="18"/>
      <c r="E16" s="18"/>
      <c r="F16" s="17">
        <v>60000</v>
      </c>
      <c r="G16" s="119">
        <v>0.3</v>
      </c>
      <c r="H16" s="17" t="s">
        <v>161</v>
      </c>
      <c r="I16" s="95">
        <v>2</v>
      </c>
      <c r="K16" s="117">
        <v>5</v>
      </c>
      <c r="L16" s="17" t="s">
        <v>382</v>
      </c>
      <c r="M16" s="19"/>
      <c r="N16" s="18"/>
      <c r="O16" s="17">
        <v>60000</v>
      </c>
      <c r="P16" s="119">
        <v>0.15</v>
      </c>
      <c r="Q16" s="17" t="s">
        <v>161</v>
      </c>
      <c r="R16" s="95">
        <v>2</v>
      </c>
    </row>
    <row r="17" spans="2:18">
      <c r="B17" s="117">
        <v>6</v>
      </c>
      <c r="C17" s="17" t="s">
        <v>164</v>
      </c>
      <c r="D17" s="18" t="s">
        <v>165</v>
      </c>
      <c r="E17" s="18" t="s">
        <v>704</v>
      </c>
      <c r="F17" s="17"/>
      <c r="G17" s="119">
        <v>0.3</v>
      </c>
      <c r="H17" s="17" t="s">
        <v>173</v>
      </c>
      <c r="I17" s="95" t="s">
        <v>166</v>
      </c>
      <c r="K17" s="117">
        <v>6</v>
      </c>
      <c r="L17" s="17" t="s">
        <v>383</v>
      </c>
      <c r="M17" s="19" t="s">
        <v>384</v>
      </c>
      <c r="N17" s="18" t="s">
        <v>385</v>
      </c>
      <c r="O17" s="17"/>
      <c r="P17" s="119">
        <v>0.15</v>
      </c>
      <c r="Q17" s="17" t="s">
        <v>173</v>
      </c>
      <c r="R17" s="120" t="s">
        <v>166</v>
      </c>
    </row>
    <row r="18" spans="2:18">
      <c r="B18" s="117">
        <v>7</v>
      </c>
      <c r="C18" s="17" t="s">
        <v>164</v>
      </c>
      <c r="D18" s="18" t="s">
        <v>692</v>
      </c>
      <c r="E18" s="18" t="s">
        <v>705</v>
      </c>
      <c r="F18" s="17"/>
      <c r="G18" s="119">
        <v>0.3</v>
      </c>
      <c r="H18" s="17" t="s">
        <v>173</v>
      </c>
      <c r="I18" s="95" t="s">
        <v>166</v>
      </c>
      <c r="K18" s="117">
        <v>7</v>
      </c>
      <c r="L18" s="17" t="s">
        <v>386</v>
      </c>
      <c r="M18" s="19"/>
      <c r="N18" s="18"/>
      <c r="O18" s="17"/>
      <c r="P18" s="119">
        <v>0.15</v>
      </c>
      <c r="Q18" s="17" t="s">
        <v>161</v>
      </c>
      <c r="R18" s="120">
        <v>3</v>
      </c>
    </row>
    <row r="19" spans="2:18">
      <c r="B19" s="117">
        <v>8</v>
      </c>
      <c r="C19" s="17" t="s">
        <v>60</v>
      </c>
      <c r="D19" s="18"/>
      <c r="E19" s="18"/>
      <c r="F19" s="17"/>
      <c r="G19" s="119">
        <v>0.3</v>
      </c>
      <c r="H19" s="17" t="s">
        <v>161</v>
      </c>
      <c r="I19" s="95">
        <v>3</v>
      </c>
      <c r="K19" s="117">
        <v>8</v>
      </c>
      <c r="L19" s="17" t="s">
        <v>387</v>
      </c>
      <c r="M19" s="19" t="s">
        <v>151</v>
      </c>
      <c r="N19" s="18"/>
      <c r="O19" s="17">
        <f>60*1000</f>
        <v>60000</v>
      </c>
      <c r="P19" s="119">
        <v>0.15</v>
      </c>
      <c r="Q19" s="17" t="s">
        <v>161</v>
      </c>
      <c r="R19" s="120">
        <v>4</v>
      </c>
    </row>
    <row r="20" spans="2:18">
      <c r="B20" s="117">
        <v>9</v>
      </c>
      <c r="C20" s="17" t="s">
        <v>168</v>
      </c>
      <c r="D20" s="18"/>
      <c r="E20" s="18"/>
      <c r="F20" s="17">
        <v>3000</v>
      </c>
      <c r="G20" s="119">
        <v>0.3</v>
      </c>
      <c r="H20" s="17" t="s">
        <v>161</v>
      </c>
      <c r="I20" s="95">
        <v>4</v>
      </c>
      <c r="K20" s="117">
        <v>9</v>
      </c>
      <c r="L20" s="17" t="s">
        <v>164</v>
      </c>
      <c r="M20" s="19" t="s">
        <v>388</v>
      </c>
      <c r="N20" s="18" t="s">
        <v>389</v>
      </c>
      <c r="O20" s="17"/>
      <c r="P20" s="119">
        <v>0.15</v>
      </c>
      <c r="Q20" s="17" t="s">
        <v>173</v>
      </c>
      <c r="R20" s="120" t="s">
        <v>390</v>
      </c>
    </row>
    <row r="21" spans="2:18">
      <c r="B21" s="117">
        <v>10</v>
      </c>
      <c r="C21" s="17" t="s">
        <v>164</v>
      </c>
      <c r="D21" s="18" t="s">
        <v>169</v>
      </c>
      <c r="E21" s="18" t="s">
        <v>706</v>
      </c>
      <c r="F21" s="17"/>
      <c r="G21" s="119">
        <v>0.3</v>
      </c>
      <c r="H21" s="17" t="s">
        <v>161</v>
      </c>
      <c r="I21" s="95">
        <v>5</v>
      </c>
      <c r="K21" s="117">
        <v>10</v>
      </c>
      <c r="L21" s="17" t="s">
        <v>164</v>
      </c>
      <c r="M21" s="19" t="s">
        <v>391</v>
      </c>
      <c r="N21" s="18" t="s">
        <v>392</v>
      </c>
      <c r="O21" s="17"/>
      <c r="P21" s="119">
        <v>0.15</v>
      </c>
      <c r="Q21" s="17" t="s">
        <v>173</v>
      </c>
      <c r="R21" s="120" t="s">
        <v>390</v>
      </c>
    </row>
    <row r="22" spans="2:18">
      <c r="B22" s="117">
        <v>11</v>
      </c>
      <c r="C22" s="17" t="s">
        <v>60</v>
      </c>
      <c r="D22" s="18"/>
      <c r="E22" s="18"/>
      <c r="F22" s="17"/>
      <c r="G22" s="119">
        <v>0.5</v>
      </c>
      <c r="H22" s="17" t="s">
        <v>161</v>
      </c>
      <c r="I22" s="95">
        <v>6</v>
      </c>
      <c r="K22" s="117">
        <v>11</v>
      </c>
      <c r="L22" s="17" t="s">
        <v>393</v>
      </c>
      <c r="M22" s="19"/>
      <c r="N22" s="18"/>
      <c r="O22" s="17"/>
      <c r="P22" s="119">
        <v>0.15</v>
      </c>
      <c r="Q22" s="17" t="s">
        <v>161</v>
      </c>
      <c r="R22" s="120">
        <v>5</v>
      </c>
    </row>
    <row r="23" spans="2:18">
      <c r="B23" s="117">
        <v>12</v>
      </c>
      <c r="C23" s="17" t="s">
        <v>168</v>
      </c>
      <c r="D23" s="18"/>
      <c r="E23" s="18"/>
      <c r="F23" s="17">
        <v>120000</v>
      </c>
      <c r="G23" s="119">
        <v>0.5</v>
      </c>
      <c r="H23" s="17" t="s">
        <v>161</v>
      </c>
      <c r="I23" s="95">
        <v>7</v>
      </c>
      <c r="K23" s="117">
        <v>12</v>
      </c>
      <c r="L23" s="17" t="s">
        <v>387</v>
      </c>
      <c r="M23" s="19" t="s">
        <v>394</v>
      </c>
      <c r="N23" s="18"/>
      <c r="O23" s="17">
        <f>60*1000</f>
        <v>60000</v>
      </c>
      <c r="P23" s="119">
        <v>0.15</v>
      </c>
      <c r="Q23" s="17" t="s">
        <v>161</v>
      </c>
      <c r="R23" s="120">
        <v>6</v>
      </c>
    </row>
    <row r="24" spans="2:18">
      <c r="B24" s="117">
        <v>13</v>
      </c>
      <c r="C24" s="17" t="s">
        <v>170</v>
      </c>
      <c r="D24" s="18" t="s">
        <v>171</v>
      </c>
      <c r="E24" s="18" t="s">
        <v>707</v>
      </c>
      <c r="F24" s="17">
        <v>1500</v>
      </c>
      <c r="G24" s="119">
        <v>0.3</v>
      </c>
      <c r="H24" s="17" t="s">
        <v>161</v>
      </c>
      <c r="I24" s="95">
        <v>8</v>
      </c>
      <c r="K24" s="117">
        <v>13</v>
      </c>
      <c r="L24" s="21" t="s">
        <v>395</v>
      </c>
      <c r="M24" s="19" t="s">
        <v>396</v>
      </c>
      <c r="N24" s="18" t="s">
        <v>397</v>
      </c>
      <c r="O24" s="17">
        <v>3000</v>
      </c>
      <c r="P24" s="119">
        <v>0.15</v>
      </c>
      <c r="Q24" s="17" t="s">
        <v>161</v>
      </c>
      <c r="R24" s="120">
        <v>7</v>
      </c>
    </row>
    <row r="25" spans="2:18">
      <c r="B25" s="117">
        <v>14</v>
      </c>
      <c r="C25" s="17" t="s">
        <v>168</v>
      </c>
      <c r="D25" s="18"/>
      <c r="E25" s="18"/>
      <c r="F25" s="17">
        <v>60000</v>
      </c>
      <c r="G25" s="119">
        <v>0.3</v>
      </c>
      <c r="H25" s="17" t="s">
        <v>161</v>
      </c>
      <c r="I25" s="95">
        <v>9</v>
      </c>
      <c r="K25" s="117">
        <v>14</v>
      </c>
      <c r="L25" s="17" t="s">
        <v>383</v>
      </c>
      <c r="M25" s="19" t="s">
        <v>398</v>
      </c>
      <c r="N25" s="18" t="s">
        <v>399</v>
      </c>
      <c r="O25" s="17"/>
      <c r="P25" s="119">
        <v>0.15</v>
      </c>
      <c r="Q25" s="17" t="s">
        <v>173</v>
      </c>
      <c r="R25" s="120" t="s">
        <v>400</v>
      </c>
    </row>
    <row r="26" spans="2:18" ht="15" thickBot="1">
      <c r="B26" s="121">
        <v>15</v>
      </c>
      <c r="C26" s="122" t="s">
        <v>70</v>
      </c>
      <c r="D26" s="123"/>
      <c r="E26" s="123"/>
      <c r="F26" s="122"/>
      <c r="G26" s="122"/>
      <c r="H26" s="122"/>
      <c r="I26" s="124">
        <v>10</v>
      </c>
      <c r="K26" s="117">
        <v>15</v>
      </c>
      <c r="L26" s="17" t="s">
        <v>386</v>
      </c>
      <c r="M26" s="19"/>
      <c r="N26" s="18"/>
      <c r="O26" s="17"/>
      <c r="P26" s="119">
        <v>0.15</v>
      </c>
      <c r="Q26" s="17" t="s">
        <v>161</v>
      </c>
      <c r="R26" s="120">
        <v>8</v>
      </c>
    </row>
    <row r="27" spans="2:18">
      <c r="K27" s="117">
        <v>16</v>
      </c>
      <c r="L27" s="21" t="s">
        <v>401</v>
      </c>
      <c r="M27" s="19" t="s">
        <v>402</v>
      </c>
      <c r="N27" s="18" t="s">
        <v>403</v>
      </c>
      <c r="O27" s="17"/>
      <c r="P27" s="119">
        <v>0.15</v>
      </c>
      <c r="Q27" s="17" t="s">
        <v>161</v>
      </c>
      <c r="R27" s="120">
        <v>9</v>
      </c>
    </row>
    <row r="28" spans="2:18">
      <c r="K28" s="117">
        <v>17</v>
      </c>
      <c r="L28" s="17" t="s">
        <v>387</v>
      </c>
      <c r="M28" s="19"/>
      <c r="N28" s="18"/>
      <c r="O28" s="17">
        <v>10000</v>
      </c>
      <c r="P28" s="119">
        <v>0.15</v>
      </c>
      <c r="Q28" s="17" t="s">
        <v>161</v>
      </c>
      <c r="R28" s="120">
        <v>10</v>
      </c>
    </row>
    <row r="29" spans="2:18">
      <c r="K29" s="117">
        <v>18</v>
      </c>
      <c r="L29" s="17" t="s">
        <v>404</v>
      </c>
      <c r="M29" s="19" t="s">
        <v>405</v>
      </c>
      <c r="N29" s="18" t="s">
        <v>406</v>
      </c>
      <c r="O29" s="17"/>
      <c r="P29" s="119">
        <v>0.15</v>
      </c>
      <c r="Q29" s="17" t="s">
        <v>173</v>
      </c>
      <c r="R29" s="120" t="s">
        <v>407</v>
      </c>
    </row>
    <row r="30" spans="2:18">
      <c r="K30" s="117">
        <v>19</v>
      </c>
      <c r="L30" s="17" t="s">
        <v>408</v>
      </c>
      <c r="M30" s="19"/>
      <c r="N30" s="18"/>
      <c r="O30" s="17"/>
      <c r="P30" s="119">
        <v>0.15</v>
      </c>
      <c r="Q30" s="17" t="s">
        <v>161</v>
      </c>
      <c r="R30" s="120">
        <v>11</v>
      </c>
    </row>
    <row r="31" spans="2:18">
      <c r="K31" s="117">
        <v>20</v>
      </c>
      <c r="L31" s="17" t="s">
        <v>67</v>
      </c>
      <c r="M31" s="19" t="s">
        <v>409</v>
      </c>
      <c r="N31" s="18"/>
      <c r="O31" s="17">
        <v>7000</v>
      </c>
      <c r="P31" s="119">
        <v>0.15</v>
      </c>
      <c r="Q31" s="17" t="s">
        <v>161</v>
      </c>
      <c r="R31" s="120">
        <v>12</v>
      </c>
    </row>
    <row r="32" spans="2:18">
      <c r="K32" s="117">
        <v>21</v>
      </c>
      <c r="L32" s="17" t="s">
        <v>387</v>
      </c>
      <c r="M32" s="19" t="s">
        <v>409</v>
      </c>
      <c r="N32" s="18"/>
      <c r="O32" s="17">
        <v>10000</v>
      </c>
      <c r="P32" s="119">
        <v>0.15</v>
      </c>
      <c r="Q32" s="17" t="s">
        <v>161</v>
      </c>
      <c r="R32" s="120">
        <v>13</v>
      </c>
    </row>
    <row r="33" spans="2:18">
      <c r="K33" s="117">
        <v>22</v>
      </c>
      <c r="L33" s="17" t="s">
        <v>164</v>
      </c>
      <c r="M33" s="19" t="s">
        <v>410</v>
      </c>
      <c r="N33" s="18" t="s">
        <v>411</v>
      </c>
      <c r="O33" s="17"/>
      <c r="P33" s="119">
        <v>0.15</v>
      </c>
      <c r="Q33" s="17" t="s">
        <v>173</v>
      </c>
      <c r="R33" s="120" t="s">
        <v>412</v>
      </c>
    </row>
    <row r="34" spans="2:18">
      <c r="K34" s="117">
        <v>23</v>
      </c>
      <c r="L34" s="17" t="s">
        <v>60</v>
      </c>
      <c r="M34" s="19"/>
      <c r="N34" s="18"/>
      <c r="O34" s="17"/>
      <c r="P34" s="119">
        <v>0.15</v>
      </c>
      <c r="Q34" s="17" t="s">
        <v>161</v>
      </c>
      <c r="R34" s="120">
        <v>14</v>
      </c>
    </row>
    <row r="35" spans="2:18">
      <c r="K35" s="117">
        <v>24</v>
      </c>
      <c r="L35" s="17" t="s">
        <v>67</v>
      </c>
      <c r="M35" s="19" t="s">
        <v>409</v>
      </c>
      <c r="N35" s="18"/>
      <c r="O35" s="17">
        <v>7000</v>
      </c>
      <c r="P35" s="119">
        <v>0.2</v>
      </c>
      <c r="Q35" s="17" t="s">
        <v>161</v>
      </c>
      <c r="R35" s="120">
        <v>15</v>
      </c>
    </row>
    <row r="36" spans="2:18">
      <c r="K36" s="117">
        <v>25</v>
      </c>
      <c r="L36" s="17" t="s">
        <v>387</v>
      </c>
      <c r="M36" s="19" t="s">
        <v>409</v>
      </c>
      <c r="N36" s="18"/>
      <c r="O36" s="17">
        <v>10000</v>
      </c>
      <c r="P36" s="119">
        <v>0.2</v>
      </c>
      <c r="Q36" s="17" t="s">
        <v>161</v>
      </c>
      <c r="R36" s="120">
        <v>16</v>
      </c>
    </row>
    <row r="37" spans="2:18">
      <c r="K37" s="117">
        <v>26</v>
      </c>
      <c r="L37" s="17" t="s">
        <v>67</v>
      </c>
      <c r="M37" s="19" t="s">
        <v>409</v>
      </c>
      <c r="N37" s="18"/>
      <c r="O37" s="17">
        <v>7000</v>
      </c>
      <c r="P37" s="119">
        <v>0.2</v>
      </c>
      <c r="Q37" s="17" t="s">
        <v>161</v>
      </c>
      <c r="R37" s="120">
        <v>17</v>
      </c>
    </row>
    <row r="38" spans="2:18">
      <c r="K38" s="117">
        <v>27</v>
      </c>
      <c r="L38" s="17" t="s">
        <v>387</v>
      </c>
      <c r="M38" s="19" t="s">
        <v>409</v>
      </c>
      <c r="N38" s="18"/>
      <c r="O38" s="17">
        <v>10000</v>
      </c>
      <c r="P38" s="119">
        <v>0.2</v>
      </c>
      <c r="Q38" s="17" t="s">
        <v>161</v>
      </c>
      <c r="R38" s="120">
        <v>18</v>
      </c>
    </row>
    <row r="39" spans="2:18" ht="15" thickBot="1">
      <c r="K39" s="121">
        <v>28</v>
      </c>
      <c r="L39" s="125" t="s">
        <v>70</v>
      </c>
      <c r="M39" s="115"/>
      <c r="N39" s="114"/>
      <c r="O39" s="125"/>
      <c r="P39" s="125"/>
      <c r="Q39" s="125" t="s">
        <v>161</v>
      </c>
      <c r="R39" s="126">
        <v>19</v>
      </c>
    </row>
    <row r="44" spans="2:18" ht="15" thickBot="1"/>
    <row r="45" spans="2:18" ht="15" thickBot="1">
      <c r="B45" s="350" t="s">
        <v>413</v>
      </c>
      <c r="C45" s="351"/>
      <c r="D45" s="351"/>
      <c r="E45" s="351"/>
      <c r="F45" s="351"/>
      <c r="G45" s="351"/>
      <c r="H45" s="351"/>
      <c r="I45" s="352"/>
      <c r="K45" s="350" t="s">
        <v>414</v>
      </c>
      <c r="L45" s="351"/>
      <c r="M45" s="351"/>
      <c r="N45" s="351"/>
      <c r="O45" s="351"/>
      <c r="P45" s="351"/>
      <c r="Q45" s="351"/>
      <c r="R45" s="352"/>
    </row>
    <row r="46" spans="2:18" ht="29">
      <c r="B46" s="18" t="s">
        <v>155</v>
      </c>
      <c r="C46" s="18" t="s">
        <v>377</v>
      </c>
      <c r="D46" s="18" t="s">
        <v>156</v>
      </c>
      <c r="E46" s="18" t="s">
        <v>157</v>
      </c>
      <c r="F46" s="18" t="s">
        <v>158</v>
      </c>
      <c r="G46" s="18" t="s">
        <v>172</v>
      </c>
      <c r="H46" s="18" t="s">
        <v>175</v>
      </c>
      <c r="I46" s="23" t="s">
        <v>159</v>
      </c>
      <c r="K46" s="18" t="s">
        <v>155</v>
      </c>
      <c r="L46" s="18" t="s">
        <v>377</v>
      </c>
      <c r="M46" s="18" t="s">
        <v>156</v>
      </c>
      <c r="N46" s="18" t="s">
        <v>157</v>
      </c>
      <c r="O46" s="18" t="s">
        <v>158</v>
      </c>
      <c r="P46" s="18" t="s">
        <v>172</v>
      </c>
      <c r="Q46" s="18" t="s">
        <v>175</v>
      </c>
      <c r="R46" s="23" t="s">
        <v>159</v>
      </c>
    </row>
    <row r="47" spans="2:18">
      <c r="B47" s="18">
        <v>1</v>
      </c>
      <c r="C47" s="17" t="s">
        <v>160</v>
      </c>
      <c r="D47" s="17"/>
      <c r="E47" s="18"/>
      <c r="F47" s="17"/>
      <c r="G47" s="17" t="s">
        <v>174</v>
      </c>
      <c r="H47" s="17" t="s">
        <v>161</v>
      </c>
      <c r="I47" s="18">
        <v>1</v>
      </c>
      <c r="K47" s="18">
        <v>1</v>
      </c>
      <c r="L47" s="17" t="s">
        <v>160</v>
      </c>
      <c r="M47" s="18"/>
      <c r="N47" s="17"/>
      <c r="O47" s="17"/>
      <c r="P47" s="17" t="s">
        <v>174</v>
      </c>
      <c r="Q47" s="17" t="s">
        <v>161</v>
      </c>
      <c r="R47" s="18">
        <v>1</v>
      </c>
    </row>
    <row r="48" spans="2:18">
      <c r="B48" s="18">
        <v>2</v>
      </c>
      <c r="C48" s="17" t="s">
        <v>162</v>
      </c>
      <c r="D48" s="17"/>
      <c r="E48" s="18"/>
      <c r="F48" s="17"/>
      <c r="G48" s="20">
        <v>0.05</v>
      </c>
      <c r="H48" s="17" t="s">
        <v>161</v>
      </c>
      <c r="I48" s="18">
        <v>1</v>
      </c>
      <c r="K48" s="18">
        <v>2</v>
      </c>
      <c r="L48" s="17" t="s">
        <v>162</v>
      </c>
      <c r="M48" s="18"/>
      <c r="N48" s="17"/>
      <c r="O48" s="17"/>
      <c r="P48" s="20">
        <v>0.05</v>
      </c>
      <c r="Q48" s="17" t="s">
        <v>161</v>
      </c>
      <c r="R48" s="18">
        <v>1</v>
      </c>
    </row>
    <row r="49" spans="2:18">
      <c r="B49" s="18">
        <v>3</v>
      </c>
      <c r="C49" s="17" t="s">
        <v>59</v>
      </c>
      <c r="D49" s="17"/>
      <c r="E49" s="18"/>
      <c r="F49" s="17"/>
      <c r="G49" s="17"/>
      <c r="H49" s="17" t="s">
        <v>161</v>
      </c>
      <c r="I49" s="18">
        <v>2</v>
      </c>
      <c r="K49" s="18">
        <v>3</v>
      </c>
      <c r="L49" s="17" t="s">
        <v>59</v>
      </c>
      <c r="M49" s="18"/>
      <c r="N49" s="17"/>
      <c r="O49" s="17"/>
      <c r="P49" s="17"/>
      <c r="Q49" s="17" t="s">
        <v>161</v>
      </c>
      <c r="R49" s="18">
        <v>2</v>
      </c>
    </row>
    <row r="50" spans="2:18">
      <c r="B50" s="18">
        <v>4</v>
      </c>
      <c r="C50" s="21" t="s">
        <v>380</v>
      </c>
      <c r="D50" s="17" t="s">
        <v>163</v>
      </c>
      <c r="E50" s="18"/>
      <c r="F50" s="17">
        <v>3000</v>
      </c>
      <c r="G50" s="20">
        <v>0.3</v>
      </c>
      <c r="H50" s="17" t="s">
        <v>161</v>
      </c>
      <c r="I50" s="18">
        <v>2</v>
      </c>
      <c r="K50" s="18">
        <v>4</v>
      </c>
      <c r="L50" s="21" t="s">
        <v>380</v>
      </c>
      <c r="M50" s="18" t="s">
        <v>163</v>
      </c>
      <c r="N50" s="17"/>
      <c r="O50" s="17">
        <v>3000</v>
      </c>
      <c r="P50" s="20">
        <v>0.3</v>
      </c>
      <c r="Q50" s="17" t="s">
        <v>161</v>
      </c>
      <c r="R50" s="18">
        <v>2</v>
      </c>
    </row>
    <row r="51" spans="2:18">
      <c r="B51" s="18">
        <v>5</v>
      </c>
      <c r="C51" s="17" t="s">
        <v>69</v>
      </c>
      <c r="D51" s="17"/>
      <c r="E51" s="18"/>
      <c r="F51" s="17">
        <v>60000</v>
      </c>
      <c r="G51" s="20">
        <v>0.3</v>
      </c>
      <c r="H51" s="17" t="s">
        <v>161</v>
      </c>
      <c r="I51" s="18">
        <v>2</v>
      </c>
      <c r="K51" s="18">
        <v>5</v>
      </c>
      <c r="L51" s="17" t="s">
        <v>69</v>
      </c>
      <c r="M51" s="18"/>
      <c r="N51" s="17"/>
      <c r="O51" s="17">
        <v>60000</v>
      </c>
      <c r="P51" s="20">
        <v>0.3</v>
      </c>
      <c r="Q51" s="17" t="s">
        <v>161</v>
      </c>
      <c r="R51" s="18">
        <v>2</v>
      </c>
    </row>
    <row r="52" spans="2:18">
      <c r="B52" s="18">
        <v>6</v>
      </c>
      <c r="C52" s="17" t="s">
        <v>164</v>
      </c>
      <c r="D52" s="17" t="s">
        <v>165</v>
      </c>
      <c r="E52" s="18">
        <v>30</v>
      </c>
      <c r="F52" s="17"/>
      <c r="G52" s="20">
        <v>0.3</v>
      </c>
      <c r="H52" s="17" t="s">
        <v>173</v>
      </c>
      <c r="I52" s="18" t="s">
        <v>166</v>
      </c>
      <c r="K52" s="18">
        <v>6</v>
      </c>
      <c r="L52" s="17" t="s">
        <v>383</v>
      </c>
      <c r="M52" s="18" t="s">
        <v>384</v>
      </c>
      <c r="N52" s="18" t="s">
        <v>415</v>
      </c>
      <c r="O52" s="17"/>
      <c r="P52" s="20">
        <v>0.3</v>
      </c>
      <c r="Q52" s="17" t="s">
        <v>173</v>
      </c>
      <c r="R52" s="19" t="s">
        <v>166</v>
      </c>
    </row>
    <row r="53" spans="2:18">
      <c r="B53" s="18">
        <v>7</v>
      </c>
      <c r="C53" s="17" t="s">
        <v>164</v>
      </c>
      <c r="D53" s="17" t="s">
        <v>167</v>
      </c>
      <c r="E53" s="18">
        <v>30</v>
      </c>
      <c r="F53" s="17"/>
      <c r="G53" s="20">
        <v>0.3</v>
      </c>
      <c r="H53" s="17" t="s">
        <v>173</v>
      </c>
      <c r="I53" s="18" t="s">
        <v>166</v>
      </c>
      <c r="K53" s="18">
        <v>7</v>
      </c>
      <c r="L53" s="17" t="s">
        <v>61</v>
      </c>
      <c r="M53" s="18"/>
      <c r="N53" s="18"/>
      <c r="O53" s="17"/>
      <c r="P53" s="20">
        <v>0.3</v>
      </c>
      <c r="Q53" s="17" t="s">
        <v>161</v>
      </c>
      <c r="R53" s="19">
        <v>3</v>
      </c>
    </row>
    <row r="54" spans="2:18">
      <c r="B54" s="18">
        <v>8</v>
      </c>
      <c r="C54" s="17" t="s">
        <v>60</v>
      </c>
      <c r="D54" s="17"/>
      <c r="E54" s="18"/>
      <c r="F54" s="17"/>
      <c r="G54" s="20">
        <v>0.3</v>
      </c>
      <c r="H54" s="17" t="s">
        <v>161</v>
      </c>
      <c r="I54" s="18">
        <v>3</v>
      </c>
      <c r="K54" s="18">
        <v>8</v>
      </c>
      <c r="L54" s="17" t="s">
        <v>69</v>
      </c>
      <c r="M54" s="18"/>
      <c r="N54" s="18"/>
      <c r="O54" s="17">
        <v>20000</v>
      </c>
      <c r="P54" s="20">
        <v>0.3</v>
      </c>
      <c r="Q54" s="17" t="s">
        <v>161</v>
      </c>
      <c r="R54" s="19">
        <v>4</v>
      </c>
    </row>
    <row r="55" spans="2:18">
      <c r="B55" s="18">
        <v>8</v>
      </c>
      <c r="C55" s="17" t="s">
        <v>404</v>
      </c>
      <c r="D55" s="17" t="s">
        <v>416</v>
      </c>
      <c r="E55" s="18">
        <v>100</v>
      </c>
      <c r="F55" s="17"/>
      <c r="G55" s="20">
        <v>0.3</v>
      </c>
      <c r="H55" s="17" t="s">
        <v>173</v>
      </c>
      <c r="I55" s="18" t="s">
        <v>417</v>
      </c>
      <c r="K55" s="18">
        <v>9</v>
      </c>
      <c r="L55" s="17" t="s">
        <v>418</v>
      </c>
      <c r="M55" s="18" t="s">
        <v>419</v>
      </c>
      <c r="N55" s="18"/>
      <c r="O55" s="17">
        <v>10000</v>
      </c>
      <c r="P55" s="20">
        <v>0.3</v>
      </c>
      <c r="Q55" s="17" t="s">
        <v>161</v>
      </c>
      <c r="R55" s="19">
        <v>5</v>
      </c>
    </row>
    <row r="56" spans="2:18">
      <c r="B56" s="18">
        <v>8</v>
      </c>
      <c r="C56" s="17" t="s">
        <v>63</v>
      </c>
      <c r="D56" s="17"/>
      <c r="E56" s="18"/>
      <c r="F56" s="17"/>
      <c r="G56" s="20">
        <v>0.3</v>
      </c>
      <c r="H56" s="17" t="s">
        <v>161</v>
      </c>
      <c r="I56" s="18">
        <v>4</v>
      </c>
      <c r="K56" s="18">
        <v>10</v>
      </c>
      <c r="L56" s="17" t="s">
        <v>164</v>
      </c>
      <c r="M56" s="18" t="s">
        <v>391</v>
      </c>
      <c r="N56" s="18" t="s">
        <v>420</v>
      </c>
      <c r="O56" s="17"/>
      <c r="P56" s="20">
        <v>0.3</v>
      </c>
      <c r="Q56" s="17" t="s">
        <v>173</v>
      </c>
      <c r="R56" s="19" t="s">
        <v>421</v>
      </c>
    </row>
    <row r="57" spans="2:18">
      <c r="B57" s="18">
        <v>8</v>
      </c>
      <c r="C57" s="17" t="s">
        <v>168</v>
      </c>
      <c r="D57" s="17"/>
      <c r="E57" s="18"/>
      <c r="F57" s="17">
        <v>3000</v>
      </c>
      <c r="G57" s="20">
        <v>0.3</v>
      </c>
      <c r="H57" s="17" t="s">
        <v>161</v>
      </c>
      <c r="I57" s="18">
        <v>5</v>
      </c>
      <c r="K57" s="18">
        <v>11</v>
      </c>
      <c r="L57" s="17" t="s">
        <v>164</v>
      </c>
      <c r="M57" s="18" t="s">
        <v>422</v>
      </c>
      <c r="N57" s="18" t="s">
        <v>423</v>
      </c>
      <c r="O57" s="17"/>
      <c r="P57" s="20">
        <v>0.3</v>
      </c>
      <c r="Q57" s="17" t="s">
        <v>173</v>
      </c>
      <c r="R57" s="19" t="s">
        <v>421</v>
      </c>
    </row>
    <row r="58" spans="2:18">
      <c r="B58" s="18">
        <v>10</v>
      </c>
      <c r="C58" s="17" t="s">
        <v>164</v>
      </c>
      <c r="D58" s="17" t="s">
        <v>169</v>
      </c>
      <c r="E58" s="18">
        <v>250</v>
      </c>
      <c r="F58" s="17"/>
      <c r="G58" s="20">
        <v>0.3</v>
      </c>
      <c r="H58" s="17" t="s">
        <v>161</v>
      </c>
      <c r="I58" s="18">
        <v>6</v>
      </c>
      <c r="K58" s="18">
        <v>12</v>
      </c>
      <c r="L58" s="17" t="s">
        <v>60</v>
      </c>
      <c r="M58" s="18"/>
      <c r="N58" s="18"/>
      <c r="O58" s="17"/>
      <c r="P58" s="20">
        <v>0.3</v>
      </c>
      <c r="Q58" s="17" t="s">
        <v>161</v>
      </c>
      <c r="R58" s="19">
        <v>6</v>
      </c>
    </row>
    <row r="59" spans="2:18">
      <c r="B59" s="18">
        <v>11</v>
      </c>
      <c r="C59" s="17" t="s">
        <v>60</v>
      </c>
      <c r="D59" s="17"/>
      <c r="E59" s="18"/>
      <c r="F59" s="17"/>
      <c r="G59" s="20">
        <v>0.5</v>
      </c>
      <c r="H59" s="17" t="s">
        <v>161</v>
      </c>
      <c r="I59" s="18">
        <v>7</v>
      </c>
      <c r="K59" s="18">
        <v>13</v>
      </c>
      <c r="L59" s="17" t="s">
        <v>418</v>
      </c>
      <c r="M59" s="18"/>
      <c r="N59" s="18"/>
      <c r="O59" s="17">
        <f>90*1000</f>
        <v>90000</v>
      </c>
      <c r="P59" s="20">
        <v>0.3</v>
      </c>
      <c r="Q59" s="17" t="s">
        <v>161</v>
      </c>
      <c r="R59" s="19">
        <v>7</v>
      </c>
    </row>
    <row r="60" spans="2:18">
      <c r="B60" s="18">
        <v>12</v>
      </c>
      <c r="C60" s="17" t="s">
        <v>168</v>
      </c>
      <c r="D60" s="17"/>
      <c r="E60" s="18"/>
      <c r="F60" s="17">
        <v>120000</v>
      </c>
      <c r="G60" s="20">
        <v>0.5</v>
      </c>
      <c r="H60" s="17" t="s">
        <v>161</v>
      </c>
      <c r="I60" s="18">
        <v>8</v>
      </c>
      <c r="K60" s="18">
        <v>14</v>
      </c>
      <c r="L60" s="17" t="s">
        <v>424</v>
      </c>
      <c r="M60" s="18" t="s">
        <v>425</v>
      </c>
      <c r="N60" s="18" t="s">
        <v>426</v>
      </c>
      <c r="O60" s="17"/>
      <c r="P60" s="20">
        <v>0.3</v>
      </c>
      <c r="Q60" s="17" t="s">
        <v>173</v>
      </c>
      <c r="R60" s="19" t="s">
        <v>400</v>
      </c>
    </row>
    <row r="61" spans="2:18">
      <c r="B61" s="18">
        <v>13</v>
      </c>
      <c r="C61" s="17" t="s">
        <v>170</v>
      </c>
      <c r="D61" s="17" t="s">
        <v>171</v>
      </c>
      <c r="E61" s="18"/>
      <c r="F61" s="17">
        <v>1500</v>
      </c>
      <c r="G61" s="20">
        <v>0.3</v>
      </c>
      <c r="H61" s="17" t="s">
        <v>161</v>
      </c>
      <c r="I61" s="18">
        <v>9</v>
      </c>
      <c r="K61" s="18">
        <v>15</v>
      </c>
      <c r="L61" s="17" t="s">
        <v>427</v>
      </c>
      <c r="M61" s="18" t="s">
        <v>428</v>
      </c>
      <c r="N61" s="18" t="s">
        <v>429</v>
      </c>
      <c r="P61" s="20">
        <v>0.3</v>
      </c>
      <c r="Q61" s="17" t="s">
        <v>173</v>
      </c>
      <c r="R61" s="19" t="s">
        <v>400</v>
      </c>
    </row>
    <row r="62" spans="2:18">
      <c r="B62" s="18">
        <v>14</v>
      </c>
      <c r="C62" s="17" t="s">
        <v>168</v>
      </c>
      <c r="D62" s="17"/>
      <c r="E62" s="18"/>
      <c r="F62" s="17">
        <v>60000</v>
      </c>
      <c r="G62" s="20">
        <v>0.3</v>
      </c>
      <c r="H62" s="17" t="s">
        <v>161</v>
      </c>
      <c r="I62" s="18">
        <v>10</v>
      </c>
      <c r="K62" s="18">
        <v>16</v>
      </c>
      <c r="L62" s="17" t="s">
        <v>61</v>
      </c>
      <c r="M62" s="18"/>
      <c r="N62" s="18"/>
      <c r="O62" s="17"/>
      <c r="P62" s="20">
        <v>0.3</v>
      </c>
      <c r="Q62" s="17" t="s">
        <v>161</v>
      </c>
      <c r="R62" s="19">
        <v>8</v>
      </c>
    </row>
    <row r="63" spans="2:18">
      <c r="B63" s="18">
        <v>15</v>
      </c>
      <c r="C63" s="25" t="s">
        <v>70</v>
      </c>
      <c r="D63" s="25"/>
      <c r="E63" s="24"/>
      <c r="F63" s="25"/>
      <c r="G63" s="25"/>
      <c r="H63" s="25"/>
      <c r="I63" s="24">
        <v>11</v>
      </c>
      <c r="K63" s="18">
        <v>17</v>
      </c>
      <c r="L63" s="17" t="s">
        <v>418</v>
      </c>
      <c r="M63" s="18"/>
      <c r="N63" s="18"/>
      <c r="O63" s="17">
        <v>15000</v>
      </c>
      <c r="P63" s="20">
        <v>0.3</v>
      </c>
      <c r="Q63" s="17" t="s">
        <v>161</v>
      </c>
      <c r="R63" s="19">
        <v>9</v>
      </c>
    </row>
    <row r="64" spans="2:18">
      <c r="K64" s="18">
        <v>18</v>
      </c>
      <c r="L64" s="17" t="s">
        <v>430</v>
      </c>
      <c r="M64" s="18" t="s">
        <v>396</v>
      </c>
      <c r="N64" s="18"/>
      <c r="O64" s="17">
        <v>100</v>
      </c>
      <c r="P64" s="20">
        <v>0.3</v>
      </c>
      <c r="Q64" s="17" t="s">
        <v>161</v>
      </c>
      <c r="R64" s="19">
        <v>10</v>
      </c>
    </row>
    <row r="65" spans="11:18">
      <c r="K65" s="18">
        <v>19</v>
      </c>
      <c r="L65" s="17" t="s">
        <v>69</v>
      </c>
      <c r="M65" s="18"/>
      <c r="N65" s="18"/>
      <c r="O65" s="17">
        <v>10000</v>
      </c>
      <c r="P65" s="20">
        <v>0.3</v>
      </c>
      <c r="Q65" s="17" t="s">
        <v>161</v>
      </c>
      <c r="R65" s="19">
        <v>11</v>
      </c>
    </row>
    <row r="66" spans="11:18">
      <c r="K66" s="18">
        <v>20</v>
      </c>
      <c r="L66" s="17" t="s">
        <v>170</v>
      </c>
      <c r="M66" s="18" t="s">
        <v>431</v>
      </c>
      <c r="N66" s="18" t="s">
        <v>432</v>
      </c>
      <c r="O66" s="17"/>
      <c r="P66" s="20">
        <v>0.3</v>
      </c>
      <c r="Q66" s="17" t="s">
        <v>161</v>
      </c>
      <c r="R66" s="19">
        <v>12</v>
      </c>
    </row>
    <row r="67" spans="11:18">
      <c r="K67" s="18">
        <v>21</v>
      </c>
      <c r="L67" s="17" t="s">
        <v>170</v>
      </c>
      <c r="M67" s="18" t="s">
        <v>433</v>
      </c>
      <c r="N67" s="18" t="s">
        <v>432</v>
      </c>
      <c r="O67" s="17"/>
      <c r="P67" s="20">
        <v>0.3</v>
      </c>
      <c r="Q67" s="17" t="s">
        <v>161</v>
      </c>
      <c r="R67" s="19">
        <v>12</v>
      </c>
    </row>
    <row r="68" spans="11:18">
      <c r="K68" s="18">
        <v>22</v>
      </c>
      <c r="L68" s="17" t="s">
        <v>170</v>
      </c>
      <c r="M68" s="18" t="s">
        <v>434</v>
      </c>
      <c r="N68" s="18" t="s">
        <v>435</v>
      </c>
      <c r="O68" s="17"/>
      <c r="P68" s="20">
        <v>0.3</v>
      </c>
      <c r="Q68" s="17" t="s">
        <v>161</v>
      </c>
      <c r="R68" s="19">
        <v>12</v>
      </c>
    </row>
    <row r="69" spans="11:18">
      <c r="K69" s="18">
        <v>23</v>
      </c>
      <c r="L69" s="17" t="s">
        <v>170</v>
      </c>
      <c r="M69" s="18" t="s">
        <v>436</v>
      </c>
      <c r="N69" s="18" t="s">
        <v>437</v>
      </c>
      <c r="O69" s="17"/>
      <c r="P69" s="20">
        <v>0.3</v>
      </c>
      <c r="Q69" s="17" t="s">
        <v>161</v>
      </c>
      <c r="R69" s="19">
        <v>12</v>
      </c>
    </row>
    <row r="70" spans="11:18">
      <c r="K70" s="18">
        <v>24</v>
      </c>
      <c r="L70" s="17" t="s">
        <v>418</v>
      </c>
      <c r="M70" s="18"/>
      <c r="N70" s="18"/>
      <c r="O70" s="17">
        <v>15000</v>
      </c>
      <c r="P70" s="20">
        <v>0.3</v>
      </c>
      <c r="Q70" s="17" t="s">
        <v>161</v>
      </c>
      <c r="R70" s="19">
        <v>13</v>
      </c>
    </row>
    <row r="71" spans="11:18">
      <c r="K71" s="18">
        <v>25</v>
      </c>
      <c r="L71" s="17" t="s">
        <v>404</v>
      </c>
      <c r="M71" s="18" t="s">
        <v>438</v>
      </c>
      <c r="N71" s="18" t="s">
        <v>439</v>
      </c>
      <c r="O71" s="17"/>
      <c r="P71" s="20">
        <v>0.3</v>
      </c>
      <c r="Q71" s="17" t="s">
        <v>173</v>
      </c>
      <c r="R71" s="19" t="s">
        <v>440</v>
      </c>
    </row>
    <row r="72" spans="11:18">
      <c r="K72" s="18">
        <v>26</v>
      </c>
      <c r="L72" s="17" t="s">
        <v>408</v>
      </c>
      <c r="M72" s="18"/>
      <c r="N72" s="18"/>
      <c r="O72" s="17"/>
      <c r="P72" s="20">
        <v>0.3</v>
      </c>
      <c r="Q72" s="17" t="s">
        <v>161</v>
      </c>
      <c r="R72" s="19">
        <v>14</v>
      </c>
    </row>
    <row r="73" spans="11:18">
      <c r="K73" s="18">
        <v>27</v>
      </c>
      <c r="L73" s="17" t="s">
        <v>418</v>
      </c>
      <c r="M73" s="18"/>
      <c r="N73" s="18"/>
      <c r="O73" s="17" t="s">
        <v>441</v>
      </c>
      <c r="P73" s="20">
        <v>0.3</v>
      </c>
      <c r="Q73" s="17" t="s">
        <v>161</v>
      </c>
      <c r="R73" s="19">
        <v>15</v>
      </c>
    </row>
    <row r="74" spans="11:18">
      <c r="K74" s="18">
        <v>28</v>
      </c>
      <c r="L74" s="17" t="s">
        <v>164</v>
      </c>
      <c r="M74" s="18" t="s">
        <v>442</v>
      </c>
      <c r="N74" s="18" t="s">
        <v>443</v>
      </c>
      <c r="O74" s="17"/>
      <c r="P74" s="20">
        <v>0.3</v>
      </c>
      <c r="Q74" s="17" t="s">
        <v>173</v>
      </c>
      <c r="R74" s="19" t="s">
        <v>444</v>
      </c>
    </row>
    <row r="75" spans="11:18">
      <c r="K75" s="18">
        <v>29</v>
      </c>
      <c r="L75" s="17" t="s">
        <v>60</v>
      </c>
      <c r="M75" s="18"/>
      <c r="N75" s="18"/>
      <c r="O75" s="17"/>
      <c r="P75" s="20">
        <v>0.3</v>
      </c>
      <c r="Q75" s="17" t="s">
        <v>161</v>
      </c>
      <c r="R75" s="19">
        <v>16</v>
      </c>
    </row>
    <row r="76" spans="11:18">
      <c r="K76" s="18">
        <v>29</v>
      </c>
      <c r="L76" s="17" t="s">
        <v>168</v>
      </c>
      <c r="M76" s="18" t="s">
        <v>419</v>
      </c>
      <c r="N76" s="18"/>
      <c r="O76" s="17">
        <v>30000</v>
      </c>
      <c r="P76" s="20">
        <v>0.3</v>
      </c>
      <c r="Q76" s="17" t="s">
        <v>161</v>
      </c>
      <c r="R76" s="19">
        <v>17</v>
      </c>
    </row>
    <row r="77" spans="11:18">
      <c r="K77" s="18">
        <v>30</v>
      </c>
      <c r="L77" s="17" t="s">
        <v>70</v>
      </c>
      <c r="M77" s="18"/>
      <c r="N77" s="18"/>
      <c r="O77" s="17"/>
      <c r="P77" s="17"/>
      <c r="Q77" s="17" t="s">
        <v>161</v>
      </c>
      <c r="R77" s="19">
        <v>18</v>
      </c>
    </row>
    <row r="81" spans="2:24" ht="15" thickBot="1"/>
    <row r="82" spans="2:24" ht="15" thickBot="1">
      <c r="B82" s="350" t="s">
        <v>152</v>
      </c>
      <c r="C82" s="351"/>
      <c r="D82" s="351"/>
      <c r="E82" s="351"/>
      <c r="F82" s="351"/>
      <c r="G82" s="351"/>
      <c r="H82" s="351"/>
      <c r="I82" s="352"/>
      <c r="K82" s="347" t="s">
        <v>154</v>
      </c>
      <c r="L82" s="348"/>
      <c r="M82" s="348"/>
      <c r="N82" s="348"/>
      <c r="O82" s="348"/>
      <c r="P82" s="348"/>
      <c r="Q82" s="348"/>
      <c r="R82" s="349"/>
    </row>
    <row r="83" spans="2:24" ht="29">
      <c r="B83" s="127" t="s">
        <v>708</v>
      </c>
      <c r="C83" s="24" t="s">
        <v>377</v>
      </c>
      <c r="D83" s="24" t="s">
        <v>156</v>
      </c>
      <c r="E83" s="24" t="s">
        <v>157</v>
      </c>
      <c r="F83" s="24" t="s">
        <v>158</v>
      </c>
      <c r="G83" s="24" t="s">
        <v>172</v>
      </c>
      <c r="H83" s="24" t="s">
        <v>175</v>
      </c>
      <c r="I83" s="128" t="s">
        <v>159</v>
      </c>
      <c r="K83" s="129" t="s">
        <v>708</v>
      </c>
      <c r="L83" s="130" t="s">
        <v>377</v>
      </c>
      <c r="M83" s="130" t="s">
        <v>156</v>
      </c>
      <c r="N83" s="130" t="s">
        <v>157</v>
      </c>
      <c r="O83" s="130" t="s">
        <v>158</v>
      </c>
      <c r="P83" s="130" t="s">
        <v>172</v>
      </c>
      <c r="Q83" s="130" t="s">
        <v>175</v>
      </c>
      <c r="R83" s="131" t="s">
        <v>159</v>
      </c>
    </row>
    <row r="84" spans="2:24">
      <c r="B84" s="117">
        <v>1</v>
      </c>
      <c r="C84" s="17" t="s">
        <v>404</v>
      </c>
      <c r="D84" s="19" t="s">
        <v>709</v>
      </c>
      <c r="E84" s="18" t="s">
        <v>439</v>
      </c>
      <c r="F84" s="17"/>
      <c r="G84" s="119"/>
      <c r="H84" s="18" t="s">
        <v>161</v>
      </c>
      <c r="I84" s="95">
        <v>1</v>
      </c>
      <c r="K84" s="117">
        <v>1</v>
      </c>
      <c r="L84" s="17" t="s">
        <v>404</v>
      </c>
      <c r="M84" s="19" t="s">
        <v>710</v>
      </c>
      <c r="N84" s="18" t="s">
        <v>439</v>
      </c>
      <c r="O84" s="17"/>
      <c r="P84" s="119"/>
      <c r="Q84" s="18" t="s">
        <v>161</v>
      </c>
      <c r="R84" s="95">
        <v>1</v>
      </c>
    </row>
    <row r="85" spans="2:24">
      <c r="B85" s="117">
        <v>2</v>
      </c>
      <c r="C85" s="17" t="s">
        <v>711</v>
      </c>
      <c r="D85" s="19" t="s">
        <v>57</v>
      </c>
      <c r="E85" s="18"/>
      <c r="F85" s="17"/>
      <c r="G85" s="18"/>
      <c r="H85" s="18" t="s">
        <v>161</v>
      </c>
      <c r="I85" s="95">
        <v>2</v>
      </c>
      <c r="K85" s="117">
        <v>2</v>
      </c>
      <c r="L85" s="17" t="s">
        <v>711</v>
      </c>
      <c r="M85" s="19" t="s">
        <v>57</v>
      </c>
      <c r="N85" s="18"/>
      <c r="O85" s="17"/>
      <c r="P85" s="18"/>
      <c r="Q85" s="18" t="s">
        <v>161</v>
      </c>
      <c r="R85" s="95">
        <v>2</v>
      </c>
    </row>
    <row r="86" spans="2:24">
      <c r="B86" s="117">
        <v>3</v>
      </c>
      <c r="C86" s="17" t="s">
        <v>712</v>
      </c>
      <c r="D86" s="19" t="s">
        <v>56</v>
      </c>
      <c r="E86" s="18">
        <v>60</v>
      </c>
      <c r="F86" s="17">
        <v>15</v>
      </c>
      <c r="G86" s="18"/>
      <c r="H86" s="18" t="s">
        <v>161</v>
      </c>
      <c r="I86" s="95">
        <v>3</v>
      </c>
      <c r="K86" s="117">
        <v>3</v>
      </c>
      <c r="L86" s="17" t="s">
        <v>712</v>
      </c>
      <c r="M86" s="19" t="s">
        <v>713</v>
      </c>
      <c r="N86" s="18">
        <v>60</v>
      </c>
      <c r="O86" s="17">
        <v>15</v>
      </c>
      <c r="P86" s="18"/>
      <c r="Q86" s="18" t="s">
        <v>161</v>
      </c>
      <c r="R86" s="95">
        <v>3</v>
      </c>
    </row>
    <row r="87" spans="2:24">
      <c r="B87" s="117">
        <v>4</v>
      </c>
      <c r="C87" s="17" t="s">
        <v>160</v>
      </c>
      <c r="D87" s="19" t="s">
        <v>378</v>
      </c>
      <c r="E87" s="18"/>
      <c r="F87" s="17"/>
      <c r="G87" s="18"/>
      <c r="H87" s="18" t="s">
        <v>161</v>
      </c>
      <c r="I87" s="95">
        <v>3</v>
      </c>
      <c r="K87" s="117">
        <v>4</v>
      </c>
      <c r="L87" s="17" t="s">
        <v>160</v>
      </c>
      <c r="M87" s="19" t="s">
        <v>378</v>
      </c>
      <c r="N87" s="18"/>
      <c r="O87" s="17"/>
      <c r="P87" s="18" t="s">
        <v>174</v>
      </c>
      <c r="Q87" s="18" t="s">
        <v>161</v>
      </c>
      <c r="R87" s="95">
        <v>3</v>
      </c>
    </row>
    <row r="88" spans="2:24">
      <c r="B88" s="117">
        <v>5</v>
      </c>
      <c r="C88" s="17" t="s">
        <v>162</v>
      </c>
      <c r="D88" s="19"/>
      <c r="E88" s="18"/>
      <c r="F88" s="17"/>
      <c r="G88" s="119">
        <v>0.05</v>
      </c>
      <c r="H88" s="18" t="s">
        <v>161</v>
      </c>
      <c r="I88" s="95">
        <v>3</v>
      </c>
      <c r="K88" s="117">
        <v>5</v>
      </c>
      <c r="L88" s="17" t="s">
        <v>162</v>
      </c>
      <c r="M88" s="19"/>
      <c r="N88" s="18"/>
      <c r="O88" s="17"/>
      <c r="P88" s="119">
        <v>0.05</v>
      </c>
      <c r="Q88" s="18" t="s">
        <v>161</v>
      </c>
      <c r="R88" s="95">
        <v>3</v>
      </c>
    </row>
    <row r="89" spans="2:24">
      <c r="B89" s="117">
        <v>6</v>
      </c>
      <c r="C89" s="17" t="s">
        <v>59</v>
      </c>
      <c r="D89" s="19" t="s">
        <v>379</v>
      </c>
      <c r="E89" s="18"/>
      <c r="F89" s="17"/>
      <c r="G89" s="119">
        <v>0.05</v>
      </c>
      <c r="H89" s="18" t="s">
        <v>161</v>
      </c>
      <c r="I89" s="95">
        <v>4</v>
      </c>
      <c r="K89" s="117">
        <v>6</v>
      </c>
      <c r="L89" s="17" t="s">
        <v>59</v>
      </c>
      <c r="M89" s="19" t="s">
        <v>379</v>
      </c>
      <c r="N89" s="18"/>
      <c r="O89" s="17"/>
      <c r="P89" s="119">
        <v>0.15</v>
      </c>
      <c r="Q89" s="18" t="s">
        <v>161</v>
      </c>
      <c r="R89" s="95">
        <v>4</v>
      </c>
      <c r="S89" s="81"/>
      <c r="U89" s="70"/>
      <c r="V89" s="81"/>
      <c r="X89" s="132"/>
    </row>
    <row r="90" spans="2:24">
      <c r="B90" s="117">
        <v>7</v>
      </c>
      <c r="C90" s="17" t="s">
        <v>714</v>
      </c>
      <c r="D90" s="19" t="s">
        <v>715</v>
      </c>
      <c r="E90" s="18"/>
      <c r="F90" s="17"/>
      <c r="G90" s="119">
        <v>0.05</v>
      </c>
      <c r="H90" s="18" t="s">
        <v>161</v>
      </c>
      <c r="I90" s="95">
        <v>5</v>
      </c>
      <c r="K90" s="117">
        <v>7</v>
      </c>
      <c r="L90" s="21" t="s">
        <v>381</v>
      </c>
      <c r="M90" s="19" t="s">
        <v>163</v>
      </c>
      <c r="N90" s="18"/>
      <c r="O90" s="17">
        <v>3000</v>
      </c>
      <c r="P90" s="119">
        <v>0.15</v>
      </c>
      <c r="Q90" s="18" t="s">
        <v>161</v>
      </c>
      <c r="R90" s="95">
        <v>4</v>
      </c>
      <c r="S90" s="81"/>
      <c r="U90" s="70"/>
      <c r="V90" s="81"/>
      <c r="X90" s="132"/>
    </row>
    <row r="91" spans="2:24">
      <c r="B91" s="117">
        <v>8</v>
      </c>
      <c r="C91" s="17" t="s">
        <v>383</v>
      </c>
      <c r="D91" s="19" t="s">
        <v>691</v>
      </c>
      <c r="E91" s="18">
        <v>15</v>
      </c>
      <c r="F91" s="17"/>
      <c r="G91" s="119">
        <v>0.05</v>
      </c>
      <c r="H91" s="17"/>
      <c r="I91" s="95" t="s">
        <v>421</v>
      </c>
      <c r="K91" s="117">
        <v>8</v>
      </c>
      <c r="L91" s="17" t="s">
        <v>382</v>
      </c>
      <c r="M91" s="19"/>
      <c r="N91" s="18"/>
      <c r="O91" s="17">
        <v>60000</v>
      </c>
      <c r="P91" s="119">
        <v>0.15</v>
      </c>
      <c r="Q91" s="18" t="s">
        <v>161</v>
      </c>
      <c r="R91" s="95">
        <v>5</v>
      </c>
      <c r="S91" s="81"/>
      <c r="U91" s="70"/>
      <c r="V91" s="81"/>
      <c r="X91" s="132"/>
    </row>
    <row r="92" spans="2:24">
      <c r="B92" s="117">
        <v>9</v>
      </c>
      <c r="C92" s="17" t="s">
        <v>716</v>
      </c>
      <c r="D92" s="19"/>
      <c r="E92" s="18"/>
      <c r="F92" s="17"/>
      <c r="G92" s="119">
        <v>0.05</v>
      </c>
      <c r="H92" s="17"/>
      <c r="I92" s="133" t="s">
        <v>717</v>
      </c>
      <c r="K92" s="117">
        <v>9</v>
      </c>
      <c r="L92" s="17" t="s">
        <v>714</v>
      </c>
      <c r="M92" s="19" t="s">
        <v>715</v>
      </c>
      <c r="N92" s="18"/>
      <c r="O92" s="17"/>
      <c r="P92" s="119">
        <v>0.15</v>
      </c>
      <c r="Q92" s="18" t="s">
        <v>161</v>
      </c>
      <c r="R92" s="95">
        <v>6</v>
      </c>
      <c r="S92" s="81"/>
      <c r="U92" s="70"/>
      <c r="V92" s="81"/>
      <c r="X92" s="132"/>
    </row>
    <row r="93" spans="2:24">
      <c r="B93" s="117">
        <v>10</v>
      </c>
      <c r="C93" s="17" t="s">
        <v>387</v>
      </c>
      <c r="D93" s="19" t="s">
        <v>710</v>
      </c>
      <c r="E93" s="18"/>
      <c r="F93" s="17">
        <v>10000</v>
      </c>
      <c r="G93" s="119">
        <v>0.05</v>
      </c>
      <c r="H93" s="18" t="s">
        <v>161</v>
      </c>
      <c r="I93" s="95">
        <v>7</v>
      </c>
      <c r="K93" s="117">
        <v>16</v>
      </c>
      <c r="L93" s="17" t="s">
        <v>387</v>
      </c>
      <c r="M93" s="19"/>
      <c r="N93" s="18"/>
      <c r="O93" s="17">
        <v>10000</v>
      </c>
      <c r="P93" s="119">
        <v>0.2</v>
      </c>
      <c r="Q93" s="18" t="s">
        <v>161</v>
      </c>
      <c r="R93" s="95">
        <v>7</v>
      </c>
      <c r="S93" s="81"/>
      <c r="U93" s="70"/>
      <c r="V93" s="81"/>
      <c r="X93" s="132"/>
    </row>
    <row r="94" spans="2:24">
      <c r="B94" s="117">
        <v>11</v>
      </c>
      <c r="C94" s="17" t="s">
        <v>67</v>
      </c>
      <c r="D94" s="19" t="s">
        <v>710</v>
      </c>
      <c r="E94" s="18"/>
      <c r="F94" s="17">
        <v>7000</v>
      </c>
      <c r="G94" s="119">
        <v>0.05</v>
      </c>
      <c r="H94" s="18" t="s">
        <v>161</v>
      </c>
      <c r="I94" s="95">
        <v>8</v>
      </c>
      <c r="K94" s="117">
        <v>10</v>
      </c>
      <c r="L94" s="17" t="s">
        <v>170</v>
      </c>
      <c r="M94" s="18" t="s">
        <v>697</v>
      </c>
      <c r="N94" s="18" t="s">
        <v>432</v>
      </c>
      <c r="O94" s="17"/>
      <c r="P94" s="119">
        <v>0.3</v>
      </c>
      <c r="Q94" s="18" t="s">
        <v>161</v>
      </c>
      <c r="R94" s="95">
        <v>8</v>
      </c>
      <c r="S94" s="81"/>
      <c r="U94" s="70"/>
      <c r="V94" s="81"/>
      <c r="X94" s="132"/>
    </row>
    <row r="95" spans="2:24">
      <c r="B95" s="117">
        <v>12</v>
      </c>
      <c r="C95" s="17" t="s">
        <v>387</v>
      </c>
      <c r="D95" s="19" t="s">
        <v>710</v>
      </c>
      <c r="E95" s="18"/>
      <c r="F95" s="17">
        <v>10000</v>
      </c>
      <c r="G95" s="119">
        <v>0.05</v>
      </c>
      <c r="H95" s="18" t="s">
        <v>161</v>
      </c>
      <c r="I95" s="95">
        <v>9</v>
      </c>
      <c r="K95" s="117">
        <v>11</v>
      </c>
      <c r="L95" s="17" t="s">
        <v>170</v>
      </c>
      <c r="M95" s="18" t="s">
        <v>718</v>
      </c>
      <c r="N95" s="18" t="s">
        <v>432</v>
      </c>
      <c r="O95" s="17"/>
      <c r="P95" s="119">
        <v>0.3</v>
      </c>
      <c r="Q95" s="18" t="s">
        <v>161</v>
      </c>
      <c r="R95" s="95">
        <v>8</v>
      </c>
      <c r="S95" s="81"/>
      <c r="U95" s="70"/>
      <c r="V95" s="81"/>
      <c r="X95" s="132"/>
    </row>
    <row r="96" spans="2:24">
      <c r="B96" s="117">
        <v>13</v>
      </c>
      <c r="C96" s="17" t="s">
        <v>67</v>
      </c>
      <c r="D96" s="19" t="s">
        <v>710</v>
      </c>
      <c r="E96" s="18"/>
      <c r="F96" s="17">
        <v>7000</v>
      </c>
      <c r="G96" s="119">
        <v>0.05</v>
      </c>
      <c r="H96" s="18" t="s">
        <v>161</v>
      </c>
      <c r="I96" s="95">
        <v>10</v>
      </c>
      <c r="K96" s="117">
        <v>12</v>
      </c>
      <c r="L96" s="17" t="s">
        <v>170</v>
      </c>
      <c r="M96" s="18" t="s">
        <v>434</v>
      </c>
      <c r="N96" s="18" t="s">
        <v>435</v>
      </c>
      <c r="O96" s="17"/>
      <c r="P96" s="119">
        <v>0.3</v>
      </c>
      <c r="Q96" s="18" t="s">
        <v>161</v>
      </c>
      <c r="R96" s="95">
        <v>8</v>
      </c>
      <c r="S96" s="81"/>
      <c r="T96" s="134"/>
      <c r="U96" s="70"/>
      <c r="V96" s="81"/>
      <c r="X96" s="132"/>
    </row>
    <row r="97" spans="2:24">
      <c r="B97" s="117">
        <v>14</v>
      </c>
      <c r="C97" s="17" t="s">
        <v>387</v>
      </c>
      <c r="D97" s="19" t="s">
        <v>710</v>
      </c>
      <c r="E97" s="18"/>
      <c r="F97" s="17">
        <v>10000</v>
      </c>
      <c r="G97" s="119">
        <v>0.05</v>
      </c>
      <c r="H97" s="18" t="s">
        <v>161</v>
      </c>
      <c r="I97" s="95">
        <v>11</v>
      </c>
      <c r="K97" s="117">
        <v>13</v>
      </c>
      <c r="L97" s="135" t="s">
        <v>67</v>
      </c>
      <c r="M97" s="19"/>
      <c r="N97" s="18"/>
      <c r="O97" s="17">
        <v>7000</v>
      </c>
      <c r="P97" s="119">
        <v>0.2</v>
      </c>
      <c r="Q97" s="18" t="s">
        <v>161</v>
      </c>
      <c r="R97" s="95">
        <v>9</v>
      </c>
      <c r="S97" s="81"/>
      <c r="U97" s="70"/>
      <c r="V97" s="81"/>
      <c r="X97" s="132"/>
    </row>
    <row r="98" spans="2:24">
      <c r="B98" s="117">
        <v>15</v>
      </c>
      <c r="C98" s="17" t="s">
        <v>67</v>
      </c>
      <c r="D98" s="19" t="s">
        <v>710</v>
      </c>
      <c r="E98" s="18"/>
      <c r="F98" s="17">
        <v>7000</v>
      </c>
      <c r="G98" s="119">
        <v>0.05</v>
      </c>
      <c r="H98" s="18" t="s">
        <v>161</v>
      </c>
      <c r="I98" s="95">
        <v>12</v>
      </c>
      <c r="K98" s="117">
        <v>14</v>
      </c>
      <c r="L98" s="17" t="s">
        <v>387</v>
      </c>
      <c r="M98" s="19"/>
      <c r="N98" s="18"/>
      <c r="O98" s="17">
        <v>10000</v>
      </c>
      <c r="P98" s="119">
        <v>0.2</v>
      </c>
      <c r="Q98" s="18" t="s">
        <v>161</v>
      </c>
      <c r="R98" s="95">
        <v>10</v>
      </c>
      <c r="S98" s="81"/>
      <c r="U98" s="70"/>
      <c r="V98" s="81"/>
      <c r="X98" s="132"/>
    </row>
    <row r="99" spans="2:24" ht="15" thickBot="1">
      <c r="B99" s="121">
        <v>19</v>
      </c>
      <c r="C99" s="125" t="s">
        <v>70</v>
      </c>
      <c r="D99" s="115"/>
      <c r="E99" s="114"/>
      <c r="F99" s="125"/>
      <c r="G99" s="125"/>
      <c r="H99" s="114" t="s">
        <v>161</v>
      </c>
      <c r="I99" s="116">
        <v>13</v>
      </c>
      <c r="K99" s="117">
        <v>15</v>
      </c>
      <c r="L99" s="17" t="s">
        <v>67</v>
      </c>
      <c r="M99" s="19"/>
      <c r="N99" s="18"/>
      <c r="O99" s="17">
        <v>7000</v>
      </c>
      <c r="P99" s="119">
        <v>0.2</v>
      </c>
      <c r="Q99" s="18" t="s">
        <v>161</v>
      </c>
      <c r="R99" s="95">
        <v>11</v>
      </c>
      <c r="S99" s="81"/>
      <c r="T99" s="134"/>
      <c r="U99" s="70"/>
      <c r="V99" s="81"/>
      <c r="X99" s="132"/>
    </row>
    <row r="100" spans="2:24">
      <c r="D100" s="70"/>
      <c r="G100" s="132"/>
      <c r="K100" s="117">
        <v>16</v>
      </c>
      <c r="L100" s="17" t="s">
        <v>387</v>
      </c>
      <c r="M100" s="19"/>
      <c r="N100" s="18"/>
      <c r="O100" s="17">
        <v>10000</v>
      </c>
      <c r="P100" s="119">
        <v>0.2</v>
      </c>
      <c r="Q100" s="18" t="s">
        <v>161</v>
      </c>
      <c r="R100" s="95">
        <v>12</v>
      </c>
      <c r="S100" s="81"/>
      <c r="U100" s="70"/>
      <c r="V100" s="81"/>
      <c r="X100" s="132"/>
    </row>
    <row r="101" spans="2:24">
      <c r="D101" s="70"/>
      <c r="G101" s="132"/>
      <c r="K101" s="117">
        <v>17</v>
      </c>
      <c r="L101" s="17" t="s">
        <v>67</v>
      </c>
      <c r="M101" s="19"/>
      <c r="N101" s="18"/>
      <c r="O101" s="17">
        <v>7000</v>
      </c>
      <c r="P101" s="119">
        <v>0.2</v>
      </c>
      <c r="Q101" s="18" t="s">
        <v>161</v>
      </c>
      <c r="R101" s="95">
        <v>13</v>
      </c>
      <c r="S101" s="81"/>
      <c r="U101" s="70"/>
      <c r="V101" s="81"/>
      <c r="X101" s="132"/>
    </row>
    <row r="102" spans="2:24">
      <c r="D102" s="70"/>
      <c r="G102" s="132"/>
      <c r="K102" s="117">
        <v>18</v>
      </c>
      <c r="L102" s="17" t="s">
        <v>387</v>
      </c>
      <c r="M102" s="19"/>
      <c r="N102" s="18"/>
      <c r="O102" s="17">
        <v>10000</v>
      </c>
      <c r="P102" s="119">
        <v>0.2</v>
      </c>
      <c r="Q102" s="18" t="s">
        <v>161</v>
      </c>
      <c r="R102" s="95">
        <v>14</v>
      </c>
      <c r="S102" s="81"/>
      <c r="U102" s="70"/>
      <c r="V102" s="81"/>
      <c r="X102" s="132"/>
    </row>
    <row r="103" spans="2:24" ht="15" thickBot="1">
      <c r="D103" s="70"/>
      <c r="G103" s="132"/>
      <c r="K103" s="121">
        <v>19</v>
      </c>
      <c r="L103" s="125" t="s">
        <v>70</v>
      </c>
      <c r="M103" s="115"/>
      <c r="N103" s="114"/>
      <c r="O103" s="125"/>
      <c r="P103" s="125"/>
      <c r="Q103" s="114" t="s">
        <v>161</v>
      </c>
      <c r="R103" s="116">
        <v>15</v>
      </c>
      <c r="S103" s="81"/>
      <c r="U103" s="70"/>
      <c r="V103" s="81"/>
      <c r="X103" s="132"/>
    </row>
    <row r="104" spans="2:24">
      <c r="D104" s="70"/>
      <c r="G104" s="132"/>
      <c r="S104" s="81"/>
      <c r="U104" s="70"/>
      <c r="V104" s="81"/>
      <c r="X104" s="132"/>
    </row>
    <row r="105" spans="2:24">
      <c r="D105" s="70"/>
      <c r="G105" s="132"/>
      <c r="S105" s="81"/>
      <c r="U105" s="70"/>
      <c r="V105" s="81"/>
      <c r="X105" s="132"/>
    </row>
    <row r="106" spans="2:24">
      <c r="D106" s="70"/>
      <c r="G106" s="132"/>
      <c r="S106" s="81"/>
      <c r="U106" s="70"/>
      <c r="V106" s="81"/>
      <c r="X106" s="132"/>
    </row>
    <row r="107" spans="2:24">
      <c r="D107" s="70"/>
      <c r="G107" s="132"/>
      <c r="S107" s="81"/>
      <c r="U107" s="70"/>
      <c r="V107" s="81"/>
      <c r="X107" s="132"/>
    </row>
    <row r="108" spans="2:24">
      <c r="D108" s="70"/>
      <c r="G108" s="132"/>
      <c r="S108" s="81"/>
      <c r="U108" s="70"/>
      <c r="V108" s="81"/>
      <c r="X108" s="132"/>
    </row>
    <row r="109" spans="2:24">
      <c r="D109" s="70"/>
      <c r="G109" s="132"/>
      <c r="S109" s="81"/>
      <c r="U109" s="70"/>
      <c r="V109" s="81"/>
      <c r="X109" s="132"/>
    </row>
    <row r="110" spans="2:24">
      <c r="D110" s="70"/>
      <c r="G110" s="132"/>
      <c r="S110" s="81"/>
      <c r="U110" s="70"/>
      <c r="V110" s="81"/>
      <c r="X110" s="132"/>
    </row>
    <row r="111" spans="2:24">
      <c r="D111" s="70"/>
      <c r="S111" s="81"/>
      <c r="U111" s="70"/>
      <c r="V111" s="81"/>
    </row>
  </sheetData>
  <mergeCells count="6">
    <mergeCell ref="K82:R82"/>
    <mergeCell ref="B82:I82"/>
    <mergeCell ref="B10:I10"/>
    <mergeCell ref="K10:R10"/>
    <mergeCell ref="B45:I45"/>
    <mergeCell ref="K45:R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E55"/>
  <sheetViews>
    <sheetView zoomScale="96" zoomScaleNormal="96" workbookViewId="0">
      <selection activeCell="G5" sqref="G5"/>
    </sheetView>
  </sheetViews>
  <sheetFormatPr defaultColWidth="8.7265625" defaultRowHeight="14.5"/>
  <cols>
    <col min="1" max="1" width="31.7265625" style="16" customWidth="1"/>
    <col min="2" max="2" width="10.7265625" style="81" customWidth="1"/>
    <col min="3" max="3" width="15.7265625" style="70" customWidth="1"/>
    <col min="4" max="4" width="15.7265625" style="81" customWidth="1"/>
    <col min="5" max="5" width="8.7265625" style="16" customWidth="1"/>
    <col min="6" max="6" width="8.7265625" style="16"/>
    <col min="7" max="7" width="22.08984375" style="16" bestFit="1" customWidth="1"/>
    <col min="8" max="8" width="6.81640625" style="16" bestFit="1" customWidth="1"/>
    <col min="9" max="9" width="16.26953125" style="16" bestFit="1" customWidth="1"/>
    <col min="10" max="10" width="6.7265625" style="81" bestFit="1" customWidth="1"/>
    <col min="11" max="11" width="6.7265625" style="16" bestFit="1" customWidth="1"/>
    <col min="12" max="12" width="4.08984375" style="309" bestFit="1" customWidth="1"/>
    <col min="13" max="13" width="4.453125" style="309" bestFit="1" customWidth="1"/>
    <col min="14" max="14" width="10.36328125" style="141" bestFit="1" customWidth="1"/>
    <col min="15" max="15" width="19.7265625" style="141" bestFit="1" customWidth="1"/>
    <col min="16" max="16" width="16.36328125" style="141" bestFit="1" customWidth="1"/>
    <col min="17" max="17" width="12.36328125" style="141" bestFit="1" customWidth="1"/>
    <col min="18" max="18" width="20.7265625" style="141" bestFit="1" customWidth="1"/>
    <col min="19" max="19" width="12" style="141" bestFit="1" customWidth="1"/>
    <col min="20" max="20" width="11.36328125" style="141" bestFit="1" customWidth="1"/>
    <col min="21" max="21" width="4.08984375" style="309" bestFit="1" customWidth="1"/>
    <col min="22" max="22" width="4.453125" style="309" bestFit="1" customWidth="1"/>
    <col min="23" max="23" width="10.36328125" style="141" bestFit="1" customWidth="1"/>
    <col min="24" max="24" width="19.7265625" style="141" bestFit="1" customWidth="1"/>
    <col min="25" max="25" width="16.36328125" style="141" bestFit="1" customWidth="1"/>
    <col min="26" max="26" width="12.36328125" style="141" bestFit="1" customWidth="1"/>
    <col min="27" max="27" width="20.7265625" style="141" bestFit="1" customWidth="1"/>
    <col min="28" max="28" width="12" style="141" bestFit="1" customWidth="1"/>
    <col min="29" max="29" width="11.36328125" style="141" bestFit="1" customWidth="1"/>
    <col min="30" max="30" width="4.08984375" style="309" bestFit="1" customWidth="1"/>
    <col min="31" max="31" width="4.453125" style="309" bestFit="1" customWidth="1"/>
    <col min="32" max="32" width="10.36328125" style="141" bestFit="1" customWidth="1"/>
    <col min="33" max="33" width="19.7265625" style="141" bestFit="1" customWidth="1"/>
    <col min="34" max="34" width="16.36328125" style="141" bestFit="1" customWidth="1"/>
    <col min="35" max="35" width="12.36328125" style="141" bestFit="1" customWidth="1"/>
    <col min="36" max="36" width="20.7265625" style="141" bestFit="1" customWidth="1"/>
    <col min="37" max="37" width="12" style="141" bestFit="1" customWidth="1"/>
    <col min="38" max="38" width="11.36328125" style="141" bestFit="1" customWidth="1"/>
    <col min="39" max="39" width="4.08984375" style="309" bestFit="1" customWidth="1"/>
    <col min="40" max="40" width="4.453125" style="309" bestFit="1" customWidth="1"/>
    <col min="41" max="41" width="10.36328125" style="141" bestFit="1" customWidth="1"/>
    <col min="42" max="42" width="19.7265625" style="141" bestFit="1" customWidth="1"/>
    <col min="43" max="43" width="16.36328125" style="141" bestFit="1" customWidth="1"/>
    <col min="44" max="44" width="12.36328125" style="141" bestFit="1" customWidth="1"/>
    <col min="45" max="45" width="20.7265625" style="141" bestFit="1" customWidth="1"/>
    <col min="46" max="46" width="12" style="141" bestFit="1" customWidth="1"/>
    <col min="47" max="47" width="11.36328125" style="141" bestFit="1" customWidth="1"/>
    <col min="48" max="48" width="4.08984375" style="309" bestFit="1" customWidth="1"/>
    <col min="49" max="49" width="4.453125" style="309" bestFit="1" customWidth="1"/>
    <col min="50" max="50" width="10.36328125" style="141" bestFit="1" customWidth="1"/>
    <col min="51" max="51" width="19.7265625" style="141" bestFit="1" customWidth="1"/>
    <col min="52" max="52" width="16.36328125" style="141" bestFit="1" customWidth="1"/>
    <col min="53" max="53" width="12.36328125" style="141" bestFit="1" customWidth="1"/>
    <col min="54" max="54" width="20.7265625" style="141" bestFit="1" customWidth="1"/>
    <col min="55" max="55" width="12" style="141" bestFit="1" customWidth="1"/>
    <col min="56" max="56" width="11.36328125" style="141" bestFit="1" customWidth="1"/>
    <col min="57" max="57" width="4.08984375" style="309" bestFit="1" customWidth="1"/>
    <col min="58" max="58" width="4.453125" style="309" bestFit="1" customWidth="1"/>
    <col min="59" max="59" width="10.36328125" style="141" bestFit="1" customWidth="1"/>
    <col min="60" max="60" width="19.7265625" style="141" bestFit="1" customWidth="1"/>
    <col min="61" max="61" width="16.36328125" style="141" bestFit="1" customWidth="1"/>
    <col min="62" max="62" width="12.36328125" style="141" bestFit="1" customWidth="1"/>
    <col min="63" max="63" width="20.7265625" style="141" bestFit="1" customWidth="1"/>
    <col min="64" max="64" width="12" style="141" bestFit="1" customWidth="1"/>
    <col min="65" max="65" width="11.36328125" style="141" bestFit="1" customWidth="1"/>
    <col min="66" max="66" width="4.08984375" style="309" bestFit="1" customWidth="1"/>
    <col min="67" max="67" width="4.81640625" style="309" bestFit="1" customWidth="1"/>
    <col min="68" max="68" width="10.36328125" style="16" bestFit="1" customWidth="1"/>
    <col min="69" max="69" width="19.7265625" style="16" bestFit="1" customWidth="1"/>
    <col min="70" max="70" width="16.36328125" style="16" bestFit="1" customWidth="1"/>
    <col min="71" max="71" width="12.36328125" style="16" bestFit="1" customWidth="1"/>
    <col min="72" max="72" width="20.7265625" style="16" bestFit="1" customWidth="1"/>
    <col min="73" max="73" width="12" style="141" bestFit="1" customWidth="1"/>
    <col min="74" max="74" width="11.36328125" style="141" bestFit="1" customWidth="1"/>
    <col min="75" max="75" width="8.7265625" style="16"/>
    <col min="76" max="76" width="15.54296875" style="16" bestFit="1" customWidth="1"/>
    <col min="77" max="77" width="8.54296875" style="16" bestFit="1" customWidth="1"/>
    <col min="78" max="78" width="15.81640625" style="16" bestFit="1" customWidth="1"/>
    <col min="79" max="79" width="12.54296875" style="16" bestFit="1" customWidth="1"/>
    <col min="80" max="80" width="19.1796875" style="16" bestFit="1" customWidth="1"/>
    <col min="81" max="81" width="76.26953125" style="16" bestFit="1" customWidth="1"/>
    <col min="82" max="82" width="7.7265625" style="141" bestFit="1" customWidth="1"/>
    <col min="83" max="83" width="12.7265625" style="16" customWidth="1"/>
    <col min="84" max="84" width="12.7265625" style="141" customWidth="1"/>
    <col min="85" max="85" width="19" style="16" bestFit="1" customWidth="1"/>
    <col min="86" max="86" width="19.453125" style="16" bestFit="1" customWidth="1"/>
    <col min="87" max="87" width="15.81640625" style="16" bestFit="1" customWidth="1"/>
    <col min="88" max="88" width="24.54296875" style="16" bestFit="1" customWidth="1"/>
    <col min="89" max="89" width="14.81640625" style="16" bestFit="1" customWidth="1"/>
    <col min="90" max="90" width="16.1796875" style="16" bestFit="1" customWidth="1"/>
    <col min="91" max="93" width="8.7265625" style="16"/>
    <col min="94" max="94" width="255.6328125" style="16" bestFit="1" customWidth="1"/>
    <col min="95" max="16384" width="8.7265625" style="16"/>
  </cols>
  <sheetData>
    <row r="1" spans="1:189" ht="15" thickBot="1">
      <c r="I1" s="106"/>
    </row>
    <row r="2" spans="1:189" ht="15" thickBot="1">
      <c r="A2" s="82" t="s">
        <v>677</v>
      </c>
      <c r="B2" s="83"/>
      <c r="C2" s="84" t="s">
        <v>678</v>
      </c>
      <c r="D2" s="85" t="s">
        <v>679</v>
      </c>
      <c r="G2" s="353" t="s">
        <v>680</v>
      </c>
      <c r="H2" s="354"/>
      <c r="I2" s="106"/>
      <c r="J2" s="86" t="s">
        <v>678</v>
      </c>
      <c r="K2" s="87" t="s">
        <v>679</v>
      </c>
    </row>
    <row r="3" spans="1:189">
      <c r="A3" s="88" t="s">
        <v>681</v>
      </c>
      <c r="B3" s="89" t="s">
        <v>7</v>
      </c>
      <c r="C3" s="89" t="s">
        <v>682</v>
      </c>
      <c r="D3" s="90" t="s">
        <v>682</v>
      </c>
      <c r="F3" s="91" t="s">
        <v>728</v>
      </c>
      <c r="G3" s="91" t="s">
        <v>681</v>
      </c>
      <c r="H3" s="92" t="s">
        <v>7</v>
      </c>
      <c r="I3" s="106" t="s">
        <v>734</v>
      </c>
      <c r="J3" s="92" t="s">
        <v>682</v>
      </c>
      <c r="K3" s="92" t="s">
        <v>682</v>
      </c>
      <c r="L3" s="310" t="s">
        <v>1235</v>
      </c>
      <c r="M3" s="310" t="s">
        <v>1236</v>
      </c>
      <c r="N3" s="92" t="s">
        <v>683</v>
      </c>
      <c r="O3" s="92" t="s">
        <v>684</v>
      </c>
      <c r="P3" s="92" t="s">
        <v>685</v>
      </c>
      <c r="Q3" s="92" t="s">
        <v>686</v>
      </c>
      <c r="R3" s="92" t="s">
        <v>687</v>
      </c>
      <c r="S3" s="92" t="s">
        <v>688</v>
      </c>
      <c r="T3" s="93" t="s">
        <v>689</v>
      </c>
      <c r="U3" s="310" t="s">
        <v>1235</v>
      </c>
      <c r="V3" s="310" t="s">
        <v>1236</v>
      </c>
      <c r="W3" s="92" t="s">
        <v>683</v>
      </c>
      <c r="X3" s="92" t="s">
        <v>684</v>
      </c>
      <c r="Y3" s="92" t="s">
        <v>685</v>
      </c>
      <c r="Z3" s="92" t="s">
        <v>686</v>
      </c>
      <c r="AA3" s="92" t="s">
        <v>687</v>
      </c>
      <c r="AB3" s="92" t="s">
        <v>688</v>
      </c>
      <c r="AC3" s="93" t="s">
        <v>689</v>
      </c>
      <c r="AD3" s="310" t="s">
        <v>1235</v>
      </c>
      <c r="AE3" s="310" t="s">
        <v>1236</v>
      </c>
      <c r="AF3" s="92" t="s">
        <v>683</v>
      </c>
      <c r="AG3" s="92" t="s">
        <v>684</v>
      </c>
      <c r="AH3" s="92" t="s">
        <v>685</v>
      </c>
      <c r="AI3" s="92" t="s">
        <v>686</v>
      </c>
      <c r="AJ3" s="92" t="s">
        <v>687</v>
      </c>
      <c r="AK3" s="92" t="s">
        <v>688</v>
      </c>
      <c r="AL3" s="93" t="s">
        <v>689</v>
      </c>
      <c r="AM3" s="310" t="s">
        <v>1235</v>
      </c>
      <c r="AN3" s="310" t="s">
        <v>1236</v>
      </c>
      <c r="AO3" s="92" t="s">
        <v>683</v>
      </c>
      <c r="AP3" s="92" t="s">
        <v>684</v>
      </c>
      <c r="AQ3" s="92" t="s">
        <v>685</v>
      </c>
      <c r="AR3" s="92" t="s">
        <v>686</v>
      </c>
      <c r="AS3" s="92" t="s">
        <v>687</v>
      </c>
      <c r="AT3" s="92" t="s">
        <v>688</v>
      </c>
      <c r="AU3" s="93" t="s">
        <v>689</v>
      </c>
      <c r="AV3" s="310" t="s">
        <v>1235</v>
      </c>
      <c r="AW3" s="310" t="s">
        <v>1236</v>
      </c>
      <c r="AX3" s="92" t="s">
        <v>683</v>
      </c>
      <c r="AY3" s="92" t="s">
        <v>684</v>
      </c>
      <c r="AZ3" s="92" t="s">
        <v>685</v>
      </c>
      <c r="BA3" s="92" t="s">
        <v>686</v>
      </c>
      <c r="BB3" s="92" t="s">
        <v>687</v>
      </c>
      <c r="BC3" s="92" t="s">
        <v>688</v>
      </c>
      <c r="BD3" s="93" t="s">
        <v>689</v>
      </c>
      <c r="BE3" s="310" t="s">
        <v>1235</v>
      </c>
      <c r="BF3" s="310" t="s">
        <v>1236</v>
      </c>
      <c r="BG3" s="92" t="s">
        <v>683</v>
      </c>
      <c r="BH3" s="92" t="s">
        <v>684</v>
      </c>
      <c r="BI3" s="92" t="s">
        <v>685</v>
      </c>
      <c r="BJ3" s="92" t="s">
        <v>686</v>
      </c>
      <c r="BK3" s="92" t="s">
        <v>687</v>
      </c>
      <c r="BL3" s="92" t="s">
        <v>688</v>
      </c>
      <c r="BM3" s="93" t="s">
        <v>689</v>
      </c>
      <c r="BN3" s="310" t="s">
        <v>1235</v>
      </c>
      <c r="BO3" s="310" t="s">
        <v>1236</v>
      </c>
      <c r="BP3" s="92" t="s">
        <v>683</v>
      </c>
      <c r="BQ3" s="92" t="s">
        <v>684</v>
      </c>
      <c r="BR3" s="92" t="s">
        <v>685</v>
      </c>
      <c r="BS3" s="92" t="s">
        <v>686</v>
      </c>
      <c r="BT3" s="92" t="s">
        <v>687</v>
      </c>
      <c r="BU3" s="92" t="s">
        <v>688</v>
      </c>
      <c r="BV3" s="93" t="s">
        <v>689</v>
      </c>
    </row>
    <row r="4" spans="1:189" s="141" customFormat="1">
      <c r="A4" s="88"/>
      <c r="B4" s="89"/>
      <c r="C4" s="89"/>
      <c r="D4" s="90"/>
      <c r="F4" s="306"/>
      <c r="G4" s="306"/>
      <c r="H4" s="307"/>
      <c r="I4" s="106"/>
      <c r="J4" s="307"/>
      <c r="K4" s="307"/>
      <c r="L4" s="311"/>
      <c r="M4" s="311"/>
      <c r="N4" s="307"/>
      <c r="O4" s="307"/>
      <c r="P4" s="307"/>
      <c r="Q4" s="307"/>
      <c r="R4" s="307"/>
      <c r="S4" s="307"/>
      <c r="T4" s="308"/>
      <c r="U4" s="311"/>
      <c r="V4" s="311"/>
      <c r="W4" s="307"/>
      <c r="X4" s="307"/>
      <c r="Y4" s="307"/>
      <c r="Z4" s="307"/>
      <c r="AA4" s="307"/>
      <c r="AB4" s="307"/>
      <c r="AC4" s="308"/>
      <c r="AD4" s="311"/>
      <c r="AE4" s="311"/>
      <c r="AF4" s="307"/>
      <c r="AG4" s="307"/>
      <c r="AH4" s="307"/>
      <c r="AI4" s="307"/>
      <c r="AJ4" s="307"/>
      <c r="AK4" s="307"/>
      <c r="AL4" s="308"/>
      <c r="AM4" s="311"/>
      <c r="AN4" s="311"/>
      <c r="AO4" s="307"/>
      <c r="AP4" s="307"/>
      <c r="AQ4" s="307"/>
      <c r="AR4" s="307"/>
      <c r="AS4" s="307"/>
      <c r="AT4" s="307"/>
      <c r="AU4" s="308"/>
      <c r="AV4" s="311"/>
      <c r="AW4" s="311"/>
      <c r="AX4" s="307"/>
      <c r="AY4" s="307"/>
      <c r="AZ4" s="307"/>
      <c r="BA4" s="307"/>
      <c r="BB4" s="307"/>
      <c r="BC4" s="307"/>
      <c r="BD4" s="308"/>
      <c r="BE4" s="311"/>
      <c r="BF4" s="311"/>
      <c r="BG4" s="307"/>
      <c r="BH4" s="307"/>
      <c r="BI4" s="307"/>
      <c r="BJ4" s="307"/>
      <c r="BK4" s="307"/>
      <c r="BL4" s="307"/>
      <c r="BM4" s="308"/>
      <c r="BN4" s="311"/>
      <c r="BO4" s="311"/>
      <c r="BP4" s="307"/>
      <c r="BQ4" s="307"/>
      <c r="BR4" s="307"/>
      <c r="BS4" s="307"/>
      <c r="BT4" s="307"/>
      <c r="BU4" s="307"/>
      <c r="BV4" s="308"/>
    </row>
    <row r="5" spans="1:189">
      <c r="A5" s="88" t="s">
        <v>681</v>
      </c>
      <c r="B5" s="89" t="s">
        <v>7</v>
      </c>
      <c r="C5" s="89" t="s">
        <v>682</v>
      </c>
      <c r="D5" s="90" t="s">
        <v>682</v>
      </c>
      <c r="F5" s="105">
        <v>1</v>
      </c>
      <c r="G5" s="105" t="s">
        <v>1497</v>
      </c>
      <c r="H5" s="106" t="s">
        <v>1275</v>
      </c>
      <c r="I5" s="106" t="s">
        <v>1275</v>
      </c>
      <c r="J5" s="107">
        <v>1</v>
      </c>
      <c r="K5" s="106">
        <v>19</v>
      </c>
      <c r="L5" s="302">
        <v>0</v>
      </c>
      <c r="M5" s="302">
        <v>30</v>
      </c>
      <c r="N5" s="97">
        <v>95</v>
      </c>
      <c r="O5" s="97">
        <v>0</v>
      </c>
      <c r="P5" s="97">
        <v>20</v>
      </c>
      <c r="Q5" s="97">
        <v>20</v>
      </c>
      <c r="R5" s="97">
        <v>0</v>
      </c>
      <c r="S5" s="97">
        <v>7</v>
      </c>
      <c r="T5" s="100">
        <v>2</v>
      </c>
      <c r="U5" s="302">
        <v>31</v>
      </c>
      <c r="V5" s="302">
        <v>50</v>
      </c>
      <c r="W5" s="97">
        <v>95</v>
      </c>
      <c r="X5" s="97">
        <v>5</v>
      </c>
      <c r="Y5" s="97">
        <v>20</v>
      </c>
      <c r="Z5" s="97">
        <v>20</v>
      </c>
      <c r="AA5" s="97">
        <v>15</v>
      </c>
      <c r="AB5" s="97">
        <v>7</v>
      </c>
      <c r="AC5" s="100">
        <v>2</v>
      </c>
      <c r="AD5" s="302">
        <v>51</v>
      </c>
      <c r="AE5" s="302">
        <v>80</v>
      </c>
      <c r="AF5" s="97">
        <v>95</v>
      </c>
      <c r="AG5" s="97">
        <v>10</v>
      </c>
      <c r="AH5" s="97">
        <v>20</v>
      </c>
      <c r="AI5" s="97">
        <v>20</v>
      </c>
      <c r="AJ5" s="97">
        <v>15</v>
      </c>
      <c r="AK5" s="97">
        <v>7</v>
      </c>
      <c r="AL5" s="100">
        <v>2</v>
      </c>
      <c r="AM5" s="302">
        <v>81</v>
      </c>
      <c r="AN5" s="302">
        <v>100</v>
      </c>
      <c r="AO5" s="97">
        <v>95</v>
      </c>
      <c r="AP5" s="97">
        <v>20</v>
      </c>
      <c r="AQ5" s="97">
        <v>20</v>
      </c>
      <c r="AR5" s="97">
        <v>20</v>
      </c>
      <c r="AS5" s="97">
        <v>15</v>
      </c>
      <c r="AT5" s="97">
        <v>7</v>
      </c>
      <c r="AU5" s="100">
        <v>2</v>
      </c>
      <c r="AV5" s="302">
        <v>101</v>
      </c>
      <c r="AW5" s="302">
        <v>200</v>
      </c>
      <c r="AX5" s="97">
        <v>95</v>
      </c>
      <c r="AY5" s="97">
        <v>30</v>
      </c>
      <c r="AZ5" s="97">
        <v>20</v>
      </c>
      <c r="BA5" s="97">
        <v>20</v>
      </c>
      <c r="BB5" s="97">
        <v>15</v>
      </c>
      <c r="BC5" s="97">
        <v>7</v>
      </c>
      <c r="BD5" s="100">
        <v>2</v>
      </c>
      <c r="BE5" s="302">
        <v>201</v>
      </c>
      <c r="BF5" s="302">
        <v>500</v>
      </c>
      <c r="BG5" s="97">
        <v>95</v>
      </c>
      <c r="BH5" s="97">
        <v>90</v>
      </c>
      <c r="BI5" s="97">
        <v>20</v>
      </c>
      <c r="BJ5" s="97">
        <v>20</v>
      </c>
      <c r="BK5" s="97">
        <v>15</v>
      </c>
      <c r="BL5" s="97">
        <v>7</v>
      </c>
      <c r="BM5" s="100">
        <v>2</v>
      </c>
      <c r="BN5" s="302">
        <v>501</v>
      </c>
      <c r="BO5" s="302">
        <v>1000</v>
      </c>
      <c r="BP5" s="97">
        <v>95</v>
      </c>
      <c r="BQ5" s="97">
        <v>90</v>
      </c>
      <c r="BR5" s="97">
        <v>20</v>
      </c>
      <c r="BS5" s="97">
        <v>20</v>
      </c>
      <c r="BT5" s="97">
        <v>15</v>
      </c>
      <c r="BU5" s="97">
        <v>7</v>
      </c>
      <c r="BV5" s="100">
        <v>2</v>
      </c>
      <c r="BW5" s="141"/>
      <c r="BX5" s="97" t="s">
        <v>719</v>
      </c>
      <c r="BY5" s="97" t="s">
        <v>729</v>
      </c>
      <c r="BZ5" s="97" t="s">
        <v>720</v>
      </c>
      <c r="CA5" s="97" t="s">
        <v>727</v>
      </c>
      <c r="CB5" s="97" t="s">
        <v>735</v>
      </c>
      <c r="CC5" s="97" t="s">
        <v>732</v>
      </c>
      <c r="CD5" s="97" t="s">
        <v>1272</v>
      </c>
      <c r="CE5" s="97" t="s">
        <v>1273</v>
      </c>
      <c r="CF5" s="97" t="s">
        <v>1274</v>
      </c>
      <c r="CG5" s="97" t="s">
        <v>721</v>
      </c>
      <c r="CH5" s="97" t="s">
        <v>722</v>
      </c>
      <c r="CI5" s="97" t="s">
        <v>723</v>
      </c>
      <c r="CJ5" s="97" t="s">
        <v>724</v>
      </c>
      <c r="CK5" s="97" t="s">
        <v>725</v>
      </c>
      <c r="CL5" s="97" t="s">
        <v>730</v>
      </c>
      <c r="CM5" s="97" t="s">
        <v>731</v>
      </c>
      <c r="CN5" s="97" t="s">
        <v>452</v>
      </c>
      <c r="CO5" s="141" t="s">
        <v>726</v>
      </c>
      <c r="CP5" s="141" t="str">
        <f>BX5&amp;+F5&amp;+BY5&amp;+G5&amp;+BZ5&amp;+G5&amp;+CA5&amp;+H5&amp;+CB5&amp;+I5&amp;+CC5&amp;+CD5&amp;+L5&amp;+CE5&amp;+M5&amp;+CF5&amp;+N5&amp;+CG5&amp;+O5&amp;+CH5&amp;+P5&amp;+CI5&amp;+Q5&amp;+CJ5&amp;+R5&amp;+CK5&amp;+S5&amp;+CL5&amp;+T5&amp;+CM5&amp;+CD5&amp;+U5&amp;+CE5&amp;+V5&amp;+CF5&amp;+W5&amp;+CG5&amp;+X5&amp;+CH5&amp;+Y5&amp;+CI5&amp;+Z5&amp;+CJ5&amp;+AA5&amp;+CK5&amp;+AB5&amp;+CL5&amp;+AC5&amp;+CM5&amp;+CD5&amp;+AD5&amp;+CE5&amp;+AE5&amp;+CF5&amp;+AF5&amp;+CG5&amp;+AG5&amp;+CH5&amp;+AH5&amp;+CI5&amp;+AI5&amp;+CJ5&amp;+AJ5&amp;+CK5&amp;+AK5&amp;+CL5&amp;+AL5&amp;+CM5&amp;+CD5&amp;+AM5&amp;+CE5&amp;+AN5&amp;+CF5&amp;+AO5&amp;+CG5&amp;+AP5&amp;+CH5&amp;+AQ5&amp;+CI5&amp;+AR5&amp;+CJ5&amp;+AS5&amp;+CK5&amp;+AT5&amp;+CL5&amp;+AU5&amp;+CM5&amp;+CD5&amp;+AV5&amp;+CE5&amp;+AW5&amp;+CF5&amp;+AX5&amp;+CG5&amp;+AP5&amp;+CH5&amp;+AZ5&amp;+CI5&amp;+BA5&amp;+CJ5&amp;+BB5&amp;+CK5&amp;+BC5&amp;+CL5&amp;+BD5&amp;+CM5&amp;+CD5&amp;+BE5&amp;+CE5&amp;+BF5&amp;+CF5&amp;+BG5&amp;+CG5&amp;+AY5&amp;+CH5&amp;+BI5&amp;+CI5&amp;+BJ5&amp;+CJ5&amp;+BK5&amp;+CK5&amp;+BL5&amp;+CL5&amp;+BM5&amp;+CM5&amp;+CD5&amp;+BN5&amp;+CE5&amp;+BO5&amp;+CF5&amp;+BP5&amp;+CG5&amp;+BQ5&amp;+CH5&amp;+BR5&amp;+CI5&amp;+BS5&amp;+CJ5&amp;+BT5&amp;+CK5&amp;+BU5&amp;+CL5&amp;+BV5&amp;+CM5&amp;+CN5&amp;+CO5</f>
        <v>{ "ingredientId" :  1, "name" : "Onions(Finely Chopped)", "description" : "Onions(Finely Chopped)",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5, "normalOpsSpeed" : 20, "inchingSpeed" : 20, "gapBtwNormalAndInch" : 15, "gapBtwInch" : 7, "inchingTime" : 2},{"min" : 51, "max" : 80, "cutOffPct" : 95, "normalOpsInPct" :  10, "normalOpsSpeed" : 20, "inchingSpeed" : 20, "gapBtwNormalAndInch" : 15, "gapBtwInch" : 7, "inchingTime" : 2},{"min" : 81, "max" : 100, "cutOffPct" : 95, "normalOpsInPct" :  20, "normalOpsSpeed" : 20, "inchingSpeed" : 20, "gapBtwNormalAndInch" : 15, "gapBtwInch" : 7, "inchingTime" : 2},{"min" : 101, "max" : 200, "cutOffPct" : 95, "normalOpsInPct" :  20, "normalOpsSpeed" : 20, "inchingSpeed" : 20, "gapBtwNormalAndInch" : 15, "gapBtwInch" : 7, "inchingTime" : 2},{"min" : 201, "max" : 500, "cutOffPct" : 95, "normalOpsInPct" :  30,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2},}]}</v>
      </c>
      <c r="CQ5" s="141"/>
      <c r="CR5" s="141"/>
      <c r="CS5" s="141"/>
      <c r="CT5" s="141"/>
      <c r="CU5" s="141"/>
      <c r="CV5" s="141"/>
      <c r="CW5" s="141"/>
      <c r="CX5" s="141"/>
      <c r="CY5" s="141"/>
      <c r="CZ5" s="141"/>
      <c r="DA5" s="141"/>
      <c r="DB5" s="141"/>
      <c r="DC5" s="141"/>
      <c r="DD5" s="141"/>
      <c r="DE5" s="141"/>
      <c r="DF5" s="141"/>
      <c r="DG5" s="141"/>
      <c r="DH5" s="141"/>
      <c r="DI5" s="141"/>
      <c r="DJ5" s="141"/>
      <c r="DK5" s="141"/>
      <c r="DL5" s="141"/>
      <c r="DM5" s="141"/>
      <c r="DN5" s="141"/>
      <c r="DO5" s="141"/>
      <c r="DP5" s="141"/>
      <c r="DQ5" s="141"/>
      <c r="DR5" s="141"/>
      <c r="DS5" s="141"/>
      <c r="DT5" s="141"/>
      <c r="DU5" s="141"/>
      <c r="DV5" s="141"/>
      <c r="DW5" s="141"/>
      <c r="DX5" s="141"/>
      <c r="DY5" s="141"/>
      <c r="DZ5" s="141"/>
      <c r="EA5" s="141"/>
      <c r="EB5" s="141"/>
      <c r="EC5" s="141"/>
      <c r="ED5" s="141"/>
      <c r="EE5" s="141"/>
      <c r="EF5" s="141"/>
      <c r="EG5" s="141"/>
      <c r="EH5" s="141"/>
      <c r="EI5" s="141"/>
      <c r="EJ5" s="141"/>
      <c r="EK5" s="141"/>
      <c r="EL5" s="141"/>
      <c r="EM5" s="141"/>
      <c r="EN5" s="141"/>
      <c r="EO5" s="141"/>
      <c r="EP5" s="141"/>
      <c r="EQ5" s="141"/>
      <c r="ER5" s="141"/>
      <c r="ES5" s="141"/>
      <c r="ET5" s="141"/>
      <c r="EU5" s="141"/>
      <c r="EV5" s="141"/>
      <c r="EW5" s="141"/>
      <c r="EX5" s="141"/>
      <c r="EY5" s="141"/>
      <c r="EZ5" s="141"/>
      <c r="FA5" s="141"/>
      <c r="FB5" s="141"/>
      <c r="FC5" s="141"/>
      <c r="FD5" s="141"/>
      <c r="FE5" s="141"/>
      <c r="FF5" s="141"/>
      <c r="FG5" s="141"/>
      <c r="FH5" s="141"/>
      <c r="FI5" s="141"/>
      <c r="FJ5" s="141"/>
      <c r="FK5" s="141"/>
      <c r="FL5" s="141"/>
      <c r="FM5" s="141"/>
      <c r="FN5" s="141"/>
      <c r="FO5" s="141"/>
      <c r="FP5" s="141"/>
      <c r="FQ5" s="141"/>
      <c r="FR5" s="141"/>
      <c r="FS5" s="141"/>
      <c r="FT5" s="141"/>
      <c r="FU5" s="141"/>
      <c r="FV5" s="141"/>
      <c r="FW5" s="141"/>
      <c r="FX5" s="141"/>
      <c r="FY5" s="141"/>
      <c r="FZ5" s="141"/>
      <c r="GA5" s="141"/>
      <c r="GB5" s="141"/>
      <c r="GC5" s="141"/>
      <c r="GD5" s="141"/>
      <c r="GE5" s="141"/>
      <c r="GF5" s="141"/>
    </row>
    <row r="6" spans="1:189">
      <c r="A6" s="94" t="s">
        <v>699</v>
      </c>
      <c r="B6" s="18" t="s">
        <v>54</v>
      </c>
      <c r="C6" s="19"/>
      <c r="D6" s="95"/>
      <c r="F6" s="105">
        <v>2</v>
      </c>
      <c r="G6" s="105" t="s">
        <v>388</v>
      </c>
      <c r="H6" s="106" t="s">
        <v>1275</v>
      </c>
      <c r="I6" s="106" t="s">
        <v>1275</v>
      </c>
      <c r="J6" s="107">
        <v>2</v>
      </c>
      <c r="K6" s="106">
        <v>20</v>
      </c>
      <c r="L6" s="302">
        <v>0</v>
      </c>
      <c r="M6" s="302">
        <v>30</v>
      </c>
      <c r="N6" s="97">
        <v>95</v>
      </c>
      <c r="O6" s="97">
        <v>0</v>
      </c>
      <c r="P6" s="97">
        <v>20</v>
      </c>
      <c r="Q6" s="97">
        <v>20</v>
      </c>
      <c r="R6" s="97">
        <v>0</v>
      </c>
      <c r="S6" s="97">
        <v>7</v>
      </c>
      <c r="T6" s="100">
        <v>2</v>
      </c>
      <c r="U6" s="302">
        <v>31</v>
      </c>
      <c r="V6" s="302">
        <v>50</v>
      </c>
      <c r="W6" s="97">
        <v>95</v>
      </c>
      <c r="X6" s="97">
        <v>10</v>
      </c>
      <c r="Y6" s="97">
        <v>20</v>
      </c>
      <c r="Z6" s="97">
        <v>20</v>
      </c>
      <c r="AA6" s="97">
        <v>15</v>
      </c>
      <c r="AB6" s="97">
        <v>7</v>
      </c>
      <c r="AC6" s="100">
        <v>2</v>
      </c>
      <c r="AD6" s="302">
        <v>51</v>
      </c>
      <c r="AE6" s="302">
        <v>80</v>
      </c>
      <c r="AF6" s="97">
        <v>95</v>
      </c>
      <c r="AG6" s="97">
        <v>20</v>
      </c>
      <c r="AH6" s="97">
        <v>20</v>
      </c>
      <c r="AI6" s="97">
        <v>20</v>
      </c>
      <c r="AJ6" s="97">
        <v>15</v>
      </c>
      <c r="AK6" s="97">
        <v>7</v>
      </c>
      <c r="AL6" s="100">
        <v>2</v>
      </c>
      <c r="AM6" s="302">
        <v>81</v>
      </c>
      <c r="AN6" s="302">
        <v>100</v>
      </c>
      <c r="AO6" s="97">
        <v>95</v>
      </c>
      <c r="AP6" s="97">
        <v>40</v>
      </c>
      <c r="AQ6" s="97">
        <v>20</v>
      </c>
      <c r="AR6" s="97">
        <v>20</v>
      </c>
      <c r="AS6" s="97">
        <v>15</v>
      </c>
      <c r="AT6" s="97">
        <v>7</v>
      </c>
      <c r="AU6" s="100">
        <v>2</v>
      </c>
      <c r="AV6" s="302">
        <v>101</v>
      </c>
      <c r="AW6" s="302">
        <v>200</v>
      </c>
      <c r="AX6" s="97">
        <v>95</v>
      </c>
      <c r="AY6" s="97">
        <v>50</v>
      </c>
      <c r="AZ6" s="97">
        <v>20</v>
      </c>
      <c r="BA6" s="97">
        <v>20</v>
      </c>
      <c r="BB6" s="97">
        <v>15</v>
      </c>
      <c r="BC6" s="97">
        <v>7</v>
      </c>
      <c r="BD6" s="100">
        <v>2</v>
      </c>
      <c r="BE6" s="302">
        <v>201</v>
      </c>
      <c r="BF6" s="302">
        <v>500</v>
      </c>
      <c r="BG6" s="97">
        <v>95</v>
      </c>
      <c r="BH6" s="97">
        <v>90</v>
      </c>
      <c r="BI6" s="97">
        <v>20</v>
      </c>
      <c r="BJ6" s="97">
        <v>20</v>
      </c>
      <c r="BK6" s="97">
        <v>15</v>
      </c>
      <c r="BL6" s="97">
        <v>7</v>
      </c>
      <c r="BM6" s="100">
        <v>2</v>
      </c>
      <c r="BN6" s="302">
        <v>501</v>
      </c>
      <c r="BO6" s="302">
        <v>1000</v>
      </c>
      <c r="BP6" s="97">
        <v>95</v>
      </c>
      <c r="BQ6" s="97">
        <v>90</v>
      </c>
      <c r="BR6" s="97">
        <v>20</v>
      </c>
      <c r="BS6" s="97">
        <v>20</v>
      </c>
      <c r="BT6" s="97">
        <v>15</v>
      </c>
      <c r="BU6" s="97">
        <v>7</v>
      </c>
      <c r="BV6" s="100">
        <v>2</v>
      </c>
      <c r="BX6" s="97" t="s">
        <v>719</v>
      </c>
      <c r="BY6" s="97" t="s">
        <v>729</v>
      </c>
      <c r="BZ6" s="97" t="s">
        <v>720</v>
      </c>
      <c r="CA6" s="97" t="s">
        <v>727</v>
      </c>
      <c r="CB6" s="97" t="s">
        <v>735</v>
      </c>
      <c r="CC6" s="97" t="s">
        <v>732</v>
      </c>
      <c r="CD6" s="97" t="s">
        <v>1272</v>
      </c>
      <c r="CE6" s="97" t="s">
        <v>1273</v>
      </c>
      <c r="CF6" s="97" t="s">
        <v>1274</v>
      </c>
      <c r="CG6" s="97" t="s">
        <v>721</v>
      </c>
      <c r="CH6" s="97" t="s">
        <v>722</v>
      </c>
      <c r="CI6" s="97" t="s">
        <v>723</v>
      </c>
      <c r="CJ6" s="97" t="s">
        <v>724</v>
      </c>
      <c r="CK6" s="97" t="s">
        <v>725</v>
      </c>
      <c r="CL6" s="97" t="s">
        <v>730</v>
      </c>
      <c r="CM6" s="97" t="s">
        <v>731</v>
      </c>
      <c r="CN6" s="97" t="s">
        <v>452</v>
      </c>
      <c r="CO6" s="141" t="s">
        <v>726</v>
      </c>
      <c r="CP6" s="141" t="str">
        <f t="shared" ref="CP6:CP20" si="0">BX6&amp;+F6&amp;+BY6&amp;+G6&amp;+BZ6&amp;+G6&amp;+CA6&amp;+H6&amp;+CB6&amp;+I6&amp;+CC6&amp;+CD6&amp;+L6&amp;+CE6&amp;+M6&amp;+CF6&amp;+N6&amp;+CG6&amp;+O6&amp;+CH6&amp;+P6&amp;+CI6&amp;+Q6&amp;+CJ6&amp;+R6&amp;+CK6&amp;+S6&amp;+CL6&amp;+T6&amp;+CM6&amp;+CD6&amp;+U6&amp;+CE6&amp;+V6&amp;+CF6&amp;+W6&amp;+CG6&amp;+X6&amp;+CH6&amp;+Y6&amp;+CI6&amp;+Z6&amp;+CJ6&amp;+AA6&amp;+CK6&amp;+AB6&amp;+CL6&amp;+AC6&amp;+CM6&amp;+CD6&amp;+AD6&amp;+CE6&amp;+AE6&amp;+CF6&amp;+AF6&amp;+CG6&amp;+AG6&amp;+CH6&amp;+AH6&amp;+CI6&amp;+AI6&amp;+CJ6&amp;+AJ6&amp;+CK6&amp;+AK6&amp;+CL6&amp;+AL6&amp;+CM6&amp;+CD6&amp;+AM6&amp;+CE6&amp;+AN6&amp;+CF6&amp;+AO6&amp;+CG6&amp;+AP6&amp;+CH6&amp;+AQ6&amp;+CI6&amp;+AR6&amp;+CJ6&amp;+AS6&amp;+CK6&amp;+AT6&amp;+CL6&amp;+AU6&amp;+CM6&amp;+CD6&amp;+AV6&amp;+CE6&amp;+AW6&amp;+CF6&amp;+AX6&amp;+CG6&amp;+AP6&amp;+CH6&amp;+AZ6&amp;+CI6&amp;+BA6&amp;+CJ6&amp;+BB6&amp;+CK6&amp;+BC6&amp;+CL6&amp;+BD6&amp;+CM6&amp;+CD6&amp;+BE6&amp;+CE6&amp;+BF6&amp;+CF6&amp;+BG6&amp;+CG6&amp;+AY6&amp;+CH6&amp;+BI6&amp;+CI6&amp;+BJ6&amp;+CJ6&amp;+BK6&amp;+CK6&amp;+BL6&amp;+CL6&amp;+BM6&amp;+CM6&amp;+CD6&amp;+BN6&amp;+CE6&amp;+BO6&amp;+CF6&amp;+BP6&amp;+CG6&amp;+BQ6&amp;+CH6&amp;+BR6&amp;+CI6&amp;+BS6&amp;+CJ6&amp;+BT6&amp;+CK6&amp;+BU6&amp;+CL6&amp;+BV6&amp;+CM6&amp;+CN6&amp;+CO6</f>
        <v>{ "ingredientId" :  2, "name" : "Green Chilli", "description" : "Green Chilli",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10, "normalOpsSpeed" : 20, "inchingSpeed" : 20, "gapBtwNormalAndInch" : 15, "gapBtwInch" : 7, "inchingTime" : 2},{"min" : 51, "max" : 80, "cutOffPct" : 95, "normalOpsInPct" :  20, "normalOpsSpeed" : 20, "inchingSpeed" : 20, "gapBtwNormalAndInch" : 15, "gapBtwInch" : 7, "inchingTime" : 2},{"min" : 81, "max" : 100, "cutOffPct" : 95, "normalOpsInPct" :  40, "normalOpsSpeed" : 20, "inchingSpeed" : 20, "gapBtwNormalAndInch" : 15, "gapBtwInch" : 7, "inchingTime" : 2},{"min" : 101, "max" : 200, "cutOffPct" : 95, "normalOpsInPct" :  40, "normalOpsSpeed" : 20, "inchingSpeed" : 20, "gapBtwNormalAndInch" : 15, "gapBtwInch" : 7, "inchingTime" : 2},{"min" : 201, "max" : 500, "cutOffPct" : 95, "normalOpsInPct" :  50,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2},}]}</v>
      </c>
    </row>
    <row r="7" spans="1:189" s="141" customFormat="1">
      <c r="A7" s="94"/>
      <c r="B7" s="18"/>
      <c r="C7" s="19"/>
      <c r="D7" s="95"/>
      <c r="F7" s="105">
        <v>3</v>
      </c>
      <c r="G7" s="105" t="s">
        <v>422</v>
      </c>
      <c r="H7" s="106" t="s">
        <v>1275</v>
      </c>
      <c r="I7" s="106" t="s">
        <v>1275</v>
      </c>
      <c r="J7" s="107">
        <v>3</v>
      </c>
      <c r="K7" s="106">
        <v>21</v>
      </c>
      <c r="L7" s="302">
        <v>0</v>
      </c>
      <c r="M7" s="302">
        <v>30</v>
      </c>
      <c r="N7" s="97">
        <v>95</v>
      </c>
      <c r="O7" s="97">
        <v>0</v>
      </c>
      <c r="P7" s="97">
        <v>20</v>
      </c>
      <c r="Q7" s="97">
        <v>20</v>
      </c>
      <c r="R7" s="97">
        <v>0</v>
      </c>
      <c r="S7" s="97">
        <v>7</v>
      </c>
      <c r="T7" s="100">
        <v>2</v>
      </c>
      <c r="U7" s="302">
        <v>31</v>
      </c>
      <c r="V7" s="302">
        <v>50</v>
      </c>
      <c r="W7" s="97">
        <v>95</v>
      </c>
      <c r="X7" s="97">
        <v>0</v>
      </c>
      <c r="Y7" s="97">
        <v>20</v>
      </c>
      <c r="Z7" s="97">
        <v>20</v>
      </c>
      <c r="AA7" s="97">
        <v>15</v>
      </c>
      <c r="AB7" s="97">
        <v>7</v>
      </c>
      <c r="AC7" s="100">
        <v>2</v>
      </c>
      <c r="AD7" s="302">
        <v>51</v>
      </c>
      <c r="AE7" s="302">
        <v>80</v>
      </c>
      <c r="AF7" s="97">
        <v>95</v>
      </c>
      <c r="AG7" s="97">
        <v>5</v>
      </c>
      <c r="AH7" s="97">
        <v>20</v>
      </c>
      <c r="AI7" s="97">
        <v>20</v>
      </c>
      <c r="AJ7" s="97">
        <v>15</v>
      </c>
      <c r="AK7" s="97">
        <v>7</v>
      </c>
      <c r="AL7" s="100">
        <v>2</v>
      </c>
      <c r="AM7" s="302">
        <v>81</v>
      </c>
      <c r="AN7" s="302">
        <v>100</v>
      </c>
      <c r="AO7" s="97">
        <v>95</v>
      </c>
      <c r="AP7" s="97">
        <v>10</v>
      </c>
      <c r="AQ7" s="97">
        <v>20</v>
      </c>
      <c r="AR7" s="97">
        <v>20</v>
      </c>
      <c r="AS7" s="97">
        <v>15</v>
      </c>
      <c r="AT7" s="97">
        <v>7</v>
      </c>
      <c r="AU7" s="100">
        <v>2</v>
      </c>
      <c r="AV7" s="302">
        <v>101</v>
      </c>
      <c r="AW7" s="302">
        <v>200</v>
      </c>
      <c r="AX7" s="97">
        <v>95</v>
      </c>
      <c r="AY7" s="97">
        <v>20</v>
      </c>
      <c r="AZ7" s="97">
        <v>20</v>
      </c>
      <c r="BA7" s="97">
        <v>20</v>
      </c>
      <c r="BB7" s="97">
        <v>15</v>
      </c>
      <c r="BC7" s="97">
        <v>7</v>
      </c>
      <c r="BD7" s="100">
        <v>2</v>
      </c>
      <c r="BE7" s="302">
        <v>201</v>
      </c>
      <c r="BF7" s="302">
        <v>500</v>
      </c>
      <c r="BG7" s="97">
        <v>95</v>
      </c>
      <c r="BH7" s="97">
        <v>90</v>
      </c>
      <c r="BI7" s="97">
        <v>20</v>
      </c>
      <c r="BJ7" s="97">
        <v>20</v>
      </c>
      <c r="BK7" s="97">
        <v>15</v>
      </c>
      <c r="BL7" s="97">
        <v>7</v>
      </c>
      <c r="BM7" s="100">
        <v>2</v>
      </c>
      <c r="BN7" s="302">
        <v>501</v>
      </c>
      <c r="BO7" s="302">
        <v>1000</v>
      </c>
      <c r="BP7" s="97">
        <v>95</v>
      </c>
      <c r="BQ7" s="97">
        <v>90</v>
      </c>
      <c r="BR7" s="97">
        <v>20</v>
      </c>
      <c r="BS7" s="97">
        <v>20</v>
      </c>
      <c r="BT7" s="97">
        <v>15</v>
      </c>
      <c r="BU7" s="97">
        <v>7</v>
      </c>
      <c r="BV7" s="100">
        <v>2</v>
      </c>
      <c r="BX7" s="97" t="s">
        <v>719</v>
      </c>
      <c r="BY7" s="97" t="s">
        <v>729</v>
      </c>
      <c r="BZ7" s="97" t="s">
        <v>720</v>
      </c>
      <c r="CA7" s="97" t="s">
        <v>727</v>
      </c>
      <c r="CB7" s="97" t="s">
        <v>735</v>
      </c>
      <c r="CC7" s="97" t="s">
        <v>732</v>
      </c>
      <c r="CD7" s="97" t="s">
        <v>1272</v>
      </c>
      <c r="CE7" s="97" t="s">
        <v>1273</v>
      </c>
      <c r="CF7" s="97" t="s">
        <v>1274</v>
      </c>
      <c r="CG7" s="97" t="s">
        <v>721</v>
      </c>
      <c r="CH7" s="97" t="s">
        <v>722</v>
      </c>
      <c r="CI7" s="97" t="s">
        <v>723</v>
      </c>
      <c r="CJ7" s="97" t="s">
        <v>724</v>
      </c>
      <c r="CK7" s="97" t="s">
        <v>725</v>
      </c>
      <c r="CL7" s="97" t="s">
        <v>730</v>
      </c>
      <c r="CM7" s="97" t="s">
        <v>731</v>
      </c>
      <c r="CN7" s="97" t="s">
        <v>452</v>
      </c>
      <c r="CO7" s="141" t="s">
        <v>726</v>
      </c>
      <c r="CP7" s="141" t="str">
        <f>BX7&amp;+F7&amp;+BY7&amp;+G7&amp;+BZ7&amp;+G7&amp;+CA7&amp;+H7&amp;+CB7&amp;+I7&amp;+CC7&amp;+CD7&amp;+L7&amp;+CE7&amp;+M7&amp;+CF7&amp;+N7&amp;+CG7&amp;+O7&amp;+CH7&amp;+P7&amp;+CI7&amp;+Q7&amp;+CJ7&amp;+R7&amp;+CK7&amp;+S7&amp;+CL7&amp;+T7&amp;+CM7&amp;+CD7&amp;+U7&amp;+CE7&amp;+V7&amp;+CF7&amp;+W7&amp;+CG7&amp;+X7&amp;+CH7&amp;+Y7&amp;+CI7&amp;+Z7&amp;+CJ7&amp;+AA7&amp;+CK7&amp;+AB7&amp;+CL7&amp;+AC7&amp;+CM7&amp;+CD7&amp;+AD7&amp;+CE7&amp;+AE7&amp;+CF7&amp;+AF7&amp;+CG7&amp;+AG7&amp;+CH7&amp;+AH7&amp;+CI7&amp;+AI7&amp;+CJ7&amp;+AJ7&amp;+CK7&amp;+AK7&amp;+CL7&amp;+AL7&amp;+CM7&amp;+CD7&amp;+AM7&amp;+CE7&amp;+AN7&amp;+CF7&amp;+AO7&amp;+CG7&amp;+AP7&amp;+CH7&amp;+AQ7&amp;+CI7&amp;+AR7&amp;+CJ7&amp;+AS7&amp;+CK7&amp;+AT7&amp;+CL7&amp;+AU7&amp;+CM7&amp;+CD7&amp;+AV7&amp;+CE7&amp;+AW7&amp;+CF7&amp;+AX7&amp;+CG7&amp;+AP7&amp;+CH7&amp;+AZ7&amp;+CI7&amp;+BA7&amp;+CJ7&amp;+BB7&amp;+CK7&amp;+BC7&amp;+CL7&amp;+BD7&amp;+CM7&amp;+CD7&amp;+BE7&amp;+CE7&amp;+BF7&amp;+CF7&amp;+BG7&amp;+CG7&amp;+AY7&amp;+CH7&amp;+BI7&amp;+CI7&amp;+BJ7&amp;+CJ7&amp;+BK7&amp;+CK7&amp;+BL7&amp;+CL7&amp;+BM7&amp;+CM7&amp;+CD7&amp;+BN7&amp;+CE7&amp;+BO7&amp;+CF7&amp;+BP7&amp;+CG7&amp;+BQ7&amp;+CH7&amp;+BR7&amp;+CI7&amp;+BS7&amp;+CJ7&amp;+BT7&amp;+CK7&amp;+BU7&amp;+CL7&amp;+BV7&amp;+CM7&amp;+CN7&amp;+CO7</f>
        <v>{ "ingredientId" :  3, "name" : "Carrot", "description" : "Carrot",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0, "normalOpsSpeed" : 20, "inchingSpeed" : 20, "gapBtwNormalAndInch" : 15, "gapBtwInch" : 7, "inchingTime" : 2},{"min" : 51, "max" : 80, "cutOffPct" : 95, "normalOpsInPct" :  5, "normalOpsSpeed" : 20, "inchingSpeed" : 20, "gapBtwNormalAndInch" : 15, "gapBtwInch" : 7, "inchingTime" : 2},{"min" : 81, "max" : 100, "cutOffPct" : 95, "normalOpsInPct" :  10, "normalOpsSpeed" : 20, "inchingSpeed" : 20, "gapBtwNormalAndInch" : 15, "gapBtwInch" : 7, "inchingTime" : 2},{"min" : 101, "max" : 200, "cutOffPct" : 95, "normalOpsInPct" :  10, "normalOpsSpeed" : 20, "inchingSpeed" : 20, "gapBtwNormalAndInch" : 15, "gapBtwInch" : 7, "inchingTime" : 2},{"min" : 201, "max" : 500, "cutOffPct" : 95, "normalOpsInPct" :  20,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2},}]}</v>
      </c>
    </row>
    <row r="8" spans="1:189" s="141" customFormat="1">
      <c r="A8" s="94"/>
      <c r="B8" s="18"/>
      <c r="C8" s="19"/>
      <c r="D8" s="95"/>
      <c r="F8" s="105">
        <v>4</v>
      </c>
      <c r="G8" s="105" t="s">
        <v>1498</v>
      </c>
      <c r="H8" s="106" t="s">
        <v>1275</v>
      </c>
      <c r="I8" s="106" t="s">
        <v>1275</v>
      </c>
      <c r="J8" s="107">
        <v>4</v>
      </c>
      <c r="K8" s="106">
        <v>22</v>
      </c>
      <c r="L8" s="302">
        <v>0</v>
      </c>
      <c r="M8" s="302">
        <v>30</v>
      </c>
      <c r="N8" s="97">
        <v>95</v>
      </c>
      <c r="O8" s="97">
        <v>0</v>
      </c>
      <c r="P8" s="97">
        <v>20</v>
      </c>
      <c r="Q8" s="97">
        <v>20</v>
      </c>
      <c r="R8" s="97">
        <v>0</v>
      </c>
      <c r="S8" s="97">
        <v>7</v>
      </c>
      <c r="T8" s="100">
        <v>2</v>
      </c>
      <c r="U8" s="302">
        <v>31</v>
      </c>
      <c r="V8" s="302">
        <v>50</v>
      </c>
      <c r="W8" s="97">
        <v>95</v>
      </c>
      <c r="X8" s="97">
        <v>5</v>
      </c>
      <c r="Y8" s="97">
        <v>20</v>
      </c>
      <c r="Z8" s="97">
        <v>20</v>
      </c>
      <c r="AA8" s="97">
        <v>15</v>
      </c>
      <c r="AB8" s="97">
        <v>7</v>
      </c>
      <c r="AC8" s="100">
        <v>2</v>
      </c>
      <c r="AD8" s="302">
        <v>51</v>
      </c>
      <c r="AE8" s="302">
        <v>80</v>
      </c>
      <c r="AF8" s="97">
        <v>95</v>
      </c>
      <c r="AG8" s="97">
        <v>10</v>
      </c>
      <c r="AH8" s="97">
        <v>20</v>
      </c>
      <c r="AI8" s="97">
        <v>20</v>
      </c>
      <c r="AJ8" s="97">
        <v>15</v>
      </c>
      <c r="AK8" s="97">
        <v>7</v>
      </c>
      <c r="AL8" s="100">
        <v>2</v>
      </c>
      <c r="AM8" s="302">
        <v>81</v>
      </c>
      <c r="AN8" s="302">
        <v>100</v>
      </c>
      <c r="AO8" s="97">
        <v>95</v>
      </c>
      <c r="AP8" s="97">
        <v>20</v>
      </c>
      <c r="AQ8" s="97">
        <v>20</v>
      </c>
      <c r="AR8" s="97">
        <v>20</v>
      </c>
      <c r="AS8" s="97">
        <v>15</v>
      </c>
      <c r="AT8" s="97">
        <v>7</v>
      </c>
      <c r="AU8" s="100">
        <v>2</v>
      </c>
      <c r="AV8" s="302">
        <v>101</v>
      </c>
      <c r="AW8" s="302">
        <v>200</v>
      </c>
      <c r="AX8" s="97">
        <v>95</v>
      </c>
      <c r="AY8" s="97">
        <v>30</v>
      </c>
      <c r="AZ8" s="97">
        <v>20</v>
      </c>
      <c r="BA8" s="97">
        <v>20</v>
      </c>
      <c r="BB8" s="97">
        <v>15</v>
      </c>
      <c r="BC8" s="97">
        <v>7</v>
      </c>
      <c r="BD8" s="100">
        <v>2</v>
      </c>
      <c r="BE8" s="302">
        <v>201</v>
      </c>
      <c r="BF8" s="302">
        <v>500</v>
      </c>
      <c r="BG8" s="97">
        <v>95</v>
      </c>
      <c r="BH8" s="97">
        <v>90</v>
      </c>
      <c r="BI8" s="97">
        <v>20</v>
      </c>
      <c r="BJ8" s="97">
        <v>20</v>
      </c>
      <c r="BK8" s="97">
        <v>15</v>
      </c>
      <c r="BL8" s="97">
        <v>7</v>
      </c>
      <c r="BM8" s="100">
        <v>2</v>
      </c>
      <c r="BN8" s="302">
        <v>501</v>
      </c>
      <c r="BO8" s="302">
        <v>1000</v>
      </c>
      <c r="BP8" s="97">
        <v>95</v>
      </c>
      <c r="BQ8" s="97">
        <v>90</v>
      </c>
      <c r="BR8" s="97">
        <v>20</v>
      </c>
      <c r="BS8" s="97">
        <v>20</v>
      </c>
      <c r="BT8" s="97">
        <v>15</v>
      </c>
      <c r="BU8" s="97">
        <v>7</v>
      </c>
      <c r="BV8" s="100">
        <v>2</v>
      </c>
      <c r="BX8" s="97" t="s">
        <v>719</v>
      </c>
      <c r="BY8" s="97" t="s">
        <v>729</v>
      </c>
      <c r="BZ8" s="97" t="s">
        <v>720</v>
      </c>
      <c r="CA8" s="97" t="s">
        <v>727</v>
      </c>
      <c r="CB8" s="97" t="s">
        <v>735</v>
      </c>
      <c r="CC8" s="97" t="s">
        <v>732</v>
      </c>
      <c r="CD8" s="97" t="s">
        <v>1272</v>
      </c>
      <c r="CE8" s="97" t="s">
        <v>1273</v>
      </c>
      <c r="CF8" s="97" t="s">
        <v>1274</v>
      </c>
      <c r="CG8" s="97" t="s">
        <v>721</v>
      </c>
      <c r="CH8" s="97" t="s">
        <v>722</v>
      </c>
      <c r="CI8" s="97" t="s">
        <v>723</v>
      </c>
      <c r="CJ8" s="97" t="s">
        <v>724</v>
      </c>
      <c r="CK8" s="97" t="s">
        <v>725</v>
      </c>
      <c r="CL8" s="97" t="s">
        <v>730</v>
      </c>
      <c r="CM8" s="97" t="s">
        <v>731</v>
      </c>
      <c r="CN8" s="97" t="s">
        <v>452</v>
      </c>
      <c r="CO8" s="141" t="s">
        <v>726</v>
      </c>
      <c r="CP8" s="141" t="str">
        <f t="shared" si="0"/>
        <v>{ "ingredientId" :  4, "name" : "Beans", "description" : "Beans",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5, "normalOpsSpeed" : 20, "inchingSpeed" : 20, "gapBtwNormalAndInch" : 15, "gapBtwInch" : 7, "inchingTime" : 2},{"min" : 51, "max" : 80, "cutOffPct" : 95, "normalOpsInPct" :  10, "normalOpsSpeed" : 20, "inchingSpeed" : 20, "gapBtwNormalAndInch" : 15, "gapBtwInch" : 7, "inchingTime" : 2},{"min" : 81, "max" : 100, "cutOffPct" : 95, "normalOpsInPct" :  20, "normalOpsSpeed" : 20, "inchingSpeed" : 20, "gapBtwNormalAndInch" : 15, "gapBtwInch" : 7, "inchingTime" : 2},{"min" : 101, "max" : 200, "cutOffPct" : 95, "normalOpsInPct" :  20, "normalOpsSpeed" : 20, "inchingSpeed" : 20, "gapBtwNormalAndInch" : 15, "gapBtwInch" : 7, "inchingTime" : 2},{"min" : 201, "max" : 500, "cutOffPct" : 95, "normalOpsInPct" :  30,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2},}]}</v>
      </c>
    </row>
    <row r="9" spans="1:189" s="141" customFormat="1">
      <c r="A9" s="94"/>
      <c r="B9" s="18"/>
      <c r="C9" s="19"/>
      <c r="D9" s="95"/>
      <c r="F9" s="105">
        <v>5</v>
      </c>
      <c r="G9" s="105" t="s">
        <v>1500</v>
      </c>
      <c r="H9" s="106" t="s">
        <v>1275</v>
      </c>
      <c r="I9" s="106" t="s">
        <v>1275</v>
      </c>
      <c r="J9" s="107">
        <v>5</v>
      </c>
      <c r="K9" s="106">
        <v>23</v>
      </c>
      <c r="L9" s="302">
        <v>0</v>
      </c>
      <c r="M9" s="302">
        <v>30</v>
      </c>
      <c r="N9" s="97">
        <v>95</v>
      </c>
      <c r="O9" s="97">
        <v>0</v>
      </c>
      <c r="P9" s="97">
        <v>20</v>
      </c>
      <c r="Q9" s="97">
        <v>20</v>
      </c>
      <c r="R9" s="97">
        <v>0</v>
      </c>
      <c r="S9" s="97">
        <v>7</v>
      </c>
      <c r="T9" s="100">
        <v>2</v>
      </c>
      <c r="U9" s="302">
        <v>31</v>
      </c>
      <c r="V9" s="302">
        <v>50</v>
      </c>
      <c r="W9" s="97">
        <v>95</v>
      </c>
      <c r="X9" s="97">
        <v>5</v>
      </c>
      <c r="Y9" s="97">
        <v>20</v>
      </c>
      <c r="Z9" s="97">
        <v>20</v>
      </c>
      <c r="AA9" s="97">
        <v>15</v>
      </c>
      <c r="AB9" s="97">
        <v>7</v>
      </c>
      <c r="AC9" s="100">
        <v>2</v>
      </c>
      <c r="AD9" s="302">
        <v>51</v>
      </c>
      <c r="AE9" s="302">
        <v>80</v>
      </c>
      <c r="AF9" s="97">
        <v>95</v>
      </c>
      <c r="AG9" s="97">
        <v>10</v>
      </c>
      <c r="AH9" s="97">
        <v>20</v>
      </c>
      <c r="AI9" s="97">
        <v>20</v>
      </c>
      <c r="AJ9" s="97">
        <v>15</v>
      </c>
      <c r="AK9" s="97">
        <v>7</v>
      </c>
      <c r="AL9" s="100">
        <v>2</v>
      </c>
      <c r="AM9" s="302">
        <v>81</v>
      </c>
      <c r="AN9" s="302">
        <v>100</v>
      </c>
      <c r="AO9" s="97">
        <v>95</v>
      </c>
      <c r="AP9" s="97">
        <v>20</v>
      </c>
      <c r="AQ9" s="97">
        <v>20</v>
      </c>
      <c r="AR9" s="97">
        <v>20</v>
      </c>
      <c r="AS9" s="97">
        <v>15</v>
      </c>
      <c r="AT9" s="97">
        <v>7</v>
      </c>
      <c r="AU9" s="100">
        <v>2</v>
      </c>
      <c r="AV9" s="302">
        <v>101</v>
      </c>
      <c r="AW9" s="302">
        <v>200</v>
      </c>
      <c r="AX9" s="97">
        <v>95</v>
      </c>
      <c r="AY9" s="97">
        <v>30</v>
      </c>
      <c r="AZ9" s="97">
        <v>20</v>
      </c>
      <c r="BA9" s="97">
        <v>20</v>
      </c>
      <c r="BB9" s="97">
        <v>15</v>
      </c>
      <c r="BC9" s="97">
        <v>7</v>
      </c>
      <c r="BD9" s="100">
        <v>2</v>
      </c>
      <c r="BE9" s="302">
        <v>201</v>
      </c>
      <c r="BF9" s="302">
        <v>500</v>
      </c>
      <c r="BG9" s="97">
        <v>95</v>
      </c>
      <c r="BH9" s="97">
        <v>90</v>
      </c>
      <c r="BI9" s="97">
        <v>20</v>
      </c>
      <c r="BJ9" s="97">
        <v>20</v>
      </c>
      <c r="BK9" s="97">
        <v>15</v>
      </c>
      <c r="BL9" s="97">
        <v>7</v>
      </c>
      <c r="BM9" s="100">
        <v>2</v>
      </c>
      <c r="BN9" s="302">
        <v>501</v>
      </c>
      <c r="BO9" s="302">
        <v>1000</v>
      </c>
      <c r="BP9" s="97">
        <v>95</v>
      </c>
      <c r="BQ9" s="97">
        <v>90</v>
      </c>
      <c r="BR9" s="97">
        <v>20</v>
      </c>
      <c r="BS9" s="97">
        <v>20</v>
      </c>
      <c r="BT9" s="97">
        <v>15</v>
      </c>
      <c r="BU9" s="97">
        <v>7</v>
      </c>
      <c r="BV9" s="100">
        <v>2</v>
      </c>
      <c r="BX9" s="97" t="s">
        <v>719</v>
      </c>
      <c r="BY9" s="97" t="s">
        <v>729</v>
      </c>
      <c r="BZ9" s="97" t="s">
        <v>720</v>
      </c>
      <c r="CA9" s="97" t="s">
        <v>727</v>
      </c>
      <c r="CB9" s="97" t="s">
        <v>735</v>
      </c>
      <c r="CC9" s="97" t="s">
        <v>732</v>
      </c>
      <c r="CD9" s="97" t="s">
        <v>1272</v>
      </c>
      <c r="CE9" s="97" t="s">
        <v>1273</v>
      </c>
      <c r="CF9" s="97" t="s">
        <v>1274</v>
      </c>
      <c r="CG9" s="97" t="s">
        <v>721</v>
      </c>
      <c r="CH9" s="97" t="s">
        <v>722</v>
      </c>
      <c r="CI9" s="97" t="s">
        <v>723</v>
      </c>
      <c r="CJ9" s="97" t="s">
        <v>724</v>
      </c>
      <c r="CK9" s="97" t="s">
        <v>725</v>
      </c>
      <c r="CL9" s="97" t="s">
        <v>730</v>
      </c>
      <c r="CM9" s="97" t="s">
        <v>731</v>
      </c>
      <c r="CN9" s="97" t="s">
        <v>452</v>
      </c>
      <c r="CO9" s="141" t="s">
        <v>726</v>
      </c>
      <c r="CP9" s="141" t="str">
        <f t="shared" si="0"/>
        <v>{ "ingredientId" :  5, "name" : "Capsocam", "description" : "Capsocam",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5, "normalOpsSpeed" : 20, "inchingSpeed" : 20, "gapBtwNormalAndInch" : 15, "gapBtwInch" : 7, "inchingTime" : 2},{"min" : 51, "max" : 80, "cutOffPct" : 95, "normalOpsInPct" :  10, "normalOpsSpeed" : 20, "inchingSpeed" : 20, "gapBtwNormalAndInch" : 15, "gapBtwInch" : 7, "inchingTime" : 2},{"min" : 81, "max" : 100, "cutOffPct" : 95, "normalOpsInPct" :  20, "normalOpsSpeed" : 20, "inchingSpeed" : 20, "gapBtwNormalAndInch" : 15, "gapBtwInch" : 7, "inchingTime" : 2},{"min" : 101, "max" : 200, "cutOffPct" : 95, "normalOpsInPct" :  20, "normalOpsSpeed" : 20, "inchingSpeed" : 20, "gapBtwNormalAndInch" : 15, "gapBtwInch" : 7, "inchingTime" : 2},{"min" : 201, "max" : 500, "cutOffPct" : 95, "normalOpsInPct" :  30,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2},}]}</v>
      </c>
    </row>
    <row r="10" spans="1:189" s="141" customFormat="1">
      <c r="A10" s="94"/>
      <c r="B10" s="18"/>
      <c r="C10" s="19"/>
      <c r="D10" s="95"/>
      <c r="F10" s="105">
        <v>6</v>
      </c>
      <c r="G10" s="105" t="s">
        <v>1499</v>
      </c>
      <c r="H10" s="106" t="s">
        <v>1275</v>
      </c>
      <c r="I10" s="106" t="s">
        <v>1275</v>
      </c>
      <c r="J10" s="107">
        <v>6</v>
      </c>
      <c r="K10" s="106">
        <v>24</v>
      </c>
      <c r="L10" s="302">
        <v>0</v>
      </c>
      <c r="M10" s="302">
        <v>30</v>
      </c>
      <c r="N10" s="97">
        <v>95</v>
      </c>
      <c r="O10" s="97">
        <v>0</v>
      </c>
      <c r="P10" s="97">
        <v>20</v>
      </c>
      <c r="Q10" s="97">
        <v>20</v>
      </c>
      <c r="R10" s="97">
        <v>0</v>
      </c>
      <c r="S10" s="97">
        <v>7</v>
      </c>
      <c r="T10" s="100">
        <v>2</v>
      </c>
      <c r="U10" s="302">
        <v>31</v>
      </c>
      <c r="V10" s="302">
        <v>50</v>
      </c>
      <c r="W10" s="97">
        <v>95</v>
      </c>
      <c r="X10" s="97">
        <v>0</v>
      </c>
      <c r="Y10" s="97">
        <v>20</v>
      </c>
      <c r="Z10" s="97">
        <v>20</v>
      </c>
      <c r="AA10" s="97">
        <v>15</v>
      </c>
      <c r="AB10" s="97">
        <v>7</v>
      </c>
      <c r="AC10" s="100">
        <v>2</v>
      </c>
      <c r="AD10" s="302">
        <v>51</v>
      </c>
      <c r="AE10" s="302">
        <v>80</v>
      </c>
      <c r="AF10" s="97">
        <v>95</v>
      </c>
      <c r="AG10" s="97">
        <v>5</v>
      </c>
      <c r="AH10" s="97">
        <v>20</v>
      </c>
      <c r="AI10" s="97">
        <v>20</v>
      </c>
      <c r="AJ10" s="97">
        <v>15</v>
      </c>
      <c r="AK10" s="97">
        <v>7</v>
      </c>
      <c r="AL10" s="100">
        <v>2</v>
      </c>
      <c r="AM10" s="302">
        <v>81</v>
      </c>
      <c r="AN10" s="302">
        <v>100</v>
      </c>
      <c r="AO10" s="97">
        <v>95</v>
      </c>
      <c r="AP10" s="97">
        <v>10</v>
      </c>
      <c r="AQ10" s="97">
        <v>20</v>
      </c>
      <c r="AR10" s="97">
        <v>20</v>
      </c>
      <c r="AS10" s="97">
        <v>15</v>
      </c>
      <c r="AT10" s="97">
        <v>7</v>
      </c>
      <c r="AU10" s="100">
        <v>2</v>
      </c>
      <c r="AV10" s="302">
        <v>101</v>
      </c>
      <c r="AW10" s="302">
        <v>200</v>
      </c>
      <c r="AX10" s="97">
        <v>95</v>
      </c>
      <c r="AY10" s="97">
        <v>20</v>
      </c>
      <c r="AZ10" s="97">
        <v>20</v>
      </c>
      <c r="BA10" s="97">
        <v>20</v>
      </c>
      <c r="BB10" s="97">
        <v>15</v>
      </c>
      <c r="BC10" s="97">
        <v>7</v>
      </c>
      <c r="BD10" s="100">
        <v>2</v>
      </c>
      <c r="BE10" s="302">
        <v>201</v>
      </c>
      <c r="BF10" s="302">
        <v>500</v>
      </c>
      <c r="BG10" s="97">
        <v>95</v>
      </c>
      <c r="BH10" s="97">
        <v>90</v>
      </c>
      <c r="BI10" s="97">
        <v>20</v>
      </c>
      <c r="BJ10" s="97">
        <v>20</v>
      </c>
      <c r="BK10" s="97">
        <v>15</v>
      </c>
      <c r="BL10" s="97">
        <v>7</v>
      </c>
      <c r="BM10" s="100">
        <v>2</v>
      </c>
      <c r="BN10" s="302">
        <v>501</v>
      </c>
      <c r="BO10" s="302">
        <v>1000</v>
      </c>
      <c r="BP10" s="97">
        <v>95</v>
      </c>
      <c r="BQ10" s="97">
        <v>90</v>
      </c>
      <c r="BR10" s="97">
        <v>20</v>
      </c>
      <c r="BS10" s="97">
        <v>20</v>
      </c>
      <c r="BT10" s="97">
        <v>15</v>
      </c>
      <c r="BU10" s="97">
        <v>7</v>
      </c>
      <c r="BV10" s="100">
        <v>2</v>
      </c>
      <c r="BX10" s="97" t="s">
        <v>719</v>
      </c>
      <c r="BY10" s="97" t="s">
        <v>729</v>
      </c>
      <c r="BZ10" s="97" t="s">
        <v>720</v>
      </c>
      <c r="CA10" s="97" t="s">
        <v>727</v>
      </c>
      <c r="CB10" s="97" t="s">
        <v>735</v>
      </c>
      <c r="CC10" s="97" t="s">
        <v>732</v>
      </c>
      <c r="CD10" s="97" t="s">
        <v>1272</v>
      </c>
      <c r="CE10" s="97" t="s">
        <v>1273</v>
      </c>
      <c r="CF10" s="97" t="s">
        <v>1274</v>
      </c>
      <c r="CG10" s="97" t="s">
        <v>721</v>
      </c>
      <c r="CH10" s="97" t="s">
        <v>722</v>
      </c>
      <c r="CI10" s="97" t="s">
        <v>723</v>
      </c>
      <c r="CJ10" s="97" t="s">
        <v>724</v>
      </c>
      <c r="CK10" s="97" t="s">
        <v>725</v>
      </c>
      <c r="CL10" s="97" t="s">
        <v>730</v>
      </c>
      <c r="CM10" s="97" t="s">
        <v>731</v>
      </c>
      <c r="CN10" s="97" t="s">
        <v>452</v>
      </c>
      <c r="CO10" s="141" t="s">
        <v>726</v>
      </c>
      <c r="CP10" s="141" t="str">
        <f t="shared" si="0"/>
        <v>{ "ingredientId" :  6, "name" : "Onions(Cubes)", "description" : "Onions(Cubes)",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0, "normalOpsSpeed" : 20, "inchingSpeed" : 20, "gapBtwNormalAndInch" : 15, "gapBtwInch" : 7, "inchingTime" : 2},{"min" : 51, "max" : 80, "cutOffPct" : 95, "normalOpsInPct" :  5, "normalOpsSpeed" : 20, "inchingSpeed" : 20, "gapBtwNormalAndInch" : 15, "gapBtwInch" : 7, "inchingTime" : 2},{"min" : 81, "max" : 100, "cutOffPct" : 95, "normalOpsInPct" :  10, "normalOpsSpeed" : 20, "inchingSpeed" : 20, "gapBtwNormalAndInch" : 15, "gapBtwInch" : 7, "inchingTime" : 2},{"min" : 101, "max" : 200, "cutOffPct" : 95, "normalOpsInPct" :  10, "normalOpsSpeed" : 20, "inchingSpeed" : 20, "gapBtwNormalAndInch" : 15, "gapBtwInch" : 7, "inchingTime" : 2},{"min" : 201, "max" : 500, "cutOffPct" : 95, "normalOpsInPct" :  20,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2},}]}</v>
      </c>
    </row>
    <row r="11" spans="1:189" s="141" customFormat="1">
      <c r="A11" s="94"/>
      <c r="B11" s="18"/>
      <c r="C11" s="19"/>
      <c r="D11" s="95"/>
      <c r="F11" s="105">
        <v>7</v>
      </c>
      <c r="G11" s="105" t="s">
        <v>169</v>
      </c>
      <c r="H11" s="106" t="s">
        <v>1275</v>
      </c>
      <c r="I11" s="106" t="s">
        <v>1275</v>
      </c>
      <c r="J11" s="107">
        <v>7</v>
      </c>
      <c r="K11" s="106">
        <v>25</v>
      </c>
      <c r="L11" s="302">
        <v>0</v>
      </c>
      <c r="M11" s="302">
        <v>30</v>
      </c>
      <c r="N11" s="97">
        <v>95</v>
      </c>
      <c r="O11" s="97">
        <v>0</v>
      </c>
      <c r="P11" s="97">
        <v>20</v>
      </c>
      <c r="Q11" s="97">
        <v>20</v>
      </c>
      <c r="R11" s="97">
        <v>0</v>
      </c>
      <c r="S11" s="97">
        <v>7</v>
      </c>
      <c r="T11" s="100">
        <v>2</v>
      </c>
      <c r="U11" s="302">
        <v>31</v>
      </c>
      <c r="V11" s="302">
        <v>50</v>
      </c>
      <c r="W11" s="97">
        <v>95</v>
      </c>
      <c r="X11" s="97">
        <v>10</v>
      </c>
      <c r="Y11" s="97">
        <v>20</v>
      </c>
      <c r="Z11" s="97">
        <v>20</v>
      </c>
      <c r="AA11" s="97">
        <v>15</v>
      </c>
      <c r="AB11" s="97">
        <v>7</v>
      </c>
      <c r="AC11" s="100">
        <v>2</v>
      </c>
      <c r="AD11" s="302">
        <v>51</v>
      </c>
      <c r="AE11" s="302">
        <v>80</v>
      </c>
      <c r="AF11" s="97">
        <v>95</v>
      </c>
      <c r="AG11" s="97">
        <v>20</v>
      </c>
      <c r="AH11" s="97">
        <v>20</v>
      </c>
      <c r="AI11" s="97">
        <v>20</v>
      </c>
      <c r="AJ11" s="97">
        <v>15</v>
      </c>
      <c r="AK11" s="97">
        <v>7</v>
      </c>
      <c r="AL11" s="100">
        <v>2</v>
      </c>
      <c r="AM11" s="302">
        <v>81</v>
      </c>
      <c r="AN11" s="302">
        <v>100</v>
      </c>
      <c r="AO11" s="97">
        <v>95</v>
      </c>
      <c r="AP11" s="97">
        <v>50</v>
      </c>
      <c r="AQ11" s="97">
        <v>20</v>
      </c>
      <c r="AR11" s="97">
        <v>20</v>
      </c>
      <c r="AS11" s="97">
        <v>15</v>
      </c>
      <c r="AT11" s="97">
        <v>7</v>
      </c>
      <c r="AU11" s="100">
        <v>2</v>
      </c>
      <c r="AV11" s="302">
        <v>101</v>
      </c>
      <c r="AW11" s="302">
        <v>200</v>
      </c>
      <c r="AX11" s="97">
        <v>95</v>
      </c>
      <c r="AY11" s="97">
        <v>60</v>
      </c>
      <c r="AZ11" s="97">
        <v>20</v>
      </c>
      <c r="BA11" s="97">
        <v>20</v>
      </c>
      <c r="BB11" s="97">
        <v>15</v>
      </c>
      <c r="BC11" s="97">
        <v>7</v>
      </c>
      <c r="BD11" s="100">
        <v>2</v>
      </c>
      <c r="BE11" s="302">
        <v>201</v>
      </c>
      <c r="BF11" s="302">
        <v>500</v>
      </c>
      <c r="BG11" s="97">
        <v>95</v>
      </c>
      <c r="BH11" s="97">
        <v>90</v>
      </c>
      <c r="BI11" s="97">
        <v>20</v>
      </c>
      <c r="BJ11" s="97">
        <v>20</v>
      </c>
      <c r="BK11" s="97">
        <v>15</v>
      </c>
      <c r="BL11" s="97">
        <v>7</v>
      </c>
      <c r="BM11" s="100">
        <v>2</v>
      </c>
      <c r="BN11" s="302">
        <v>501</v>
      </c>
      <c r="BO11" s="302">
        <v>1000</v>
      </c>
      <c r="BP11" s="97">
        <v>95</v>
      </c>
      <c r="BQ11" s="97">
        <v>90</v>
      </c>
      <c r="BR11" s="97">
        <v>20</v>
      </c>
      <c r="BS11" s="97">
        <v>20</v>
      </c>
      <c r="BT11" s="97">
        <v>15</v>
      </c>
      <c r="BU11" s="97">
        <v>7</v>
      </c>
      <c r="BV11" s="100">
        <v>2</v>
      </c>
      <c r="BX11" s="97" t="s">
        <v>719</v>
      </c>
      <c r="BY11" s="97" t="s">
        <v>729</v>
      </c>
      <c r="BZ11" s="97" t="s">
        <v>720</v>
      </c>
      <c r="CA11" s="97" t="s">
        <v>727</v>
      </c>
      <c r="CB11" s="97" t="s">
        <v>735</v>
      </c>
      <c r="CC11" s="97" t="s">
        <v>732</v>
      </c>
      <c r="CD11" s="97" t="s">
        <v>1272</v>
      </c>
      <c r="CE11" s="97" t="s">
        <v>1273</v>
      </c>
      <c r="CF11" s="97" t="s">
        <v>1274</v>
      </c>
      <c r="CG11" s="97" t="s">
        <v>721</v>
      </c>
      <c r="CH11" s="97" t="s">
        <v>722</v>
      </c>
      <c r="CI11" s="97" t="s">
        <v>723</v>
      </c>
      <c r="CJ11" s="97" t="s">
        <v>724</v>
      </c>
      <c r="CK11" s="97" t="s">
        <v>725</v>
      </c>
      <c r="CL11" s="97" t="s">
        <v>730</v>
      </c>
      <c r="CM11" s="97" t="s">
        <v>731</v>
      </c>
      <c r="CN11" s="97" t="s">
        <v>452</v>
      </c>
      <c r="CO11" s="141" t="s">
        <v>726</v>
      </c>
      <c r="CP11" s="141" t="str">
        <f t="shared" si="0"/>
        <v>{ "ingredientId" :  7, "name" : "Rice", "description" : "Rice",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10, "normalOpsSpeed" : 20, "inchingSpeed" : 20, "gapBtwNormalAndInch" : 15, "gapBtwInch" : 7, "inchingTime" : 2},{"min" : 51, "max" : 80, "cutOffPct" : 95, "normalOpsInPct" :  20, "normalOpsSpeed" : 20, "inchingSpeed" : 20, "gapBtwNormalAndInch" : 15, "gapBtwInch" : 7, "inchingTime" : 2},{"min" : 81, "max" : 100, "cutOffPct" : 95, "normalOpsInPct" :  50, "normalOpsSpeed" : 20, "inchingSpeed" : 20, "gapBtwNormalAndInch" : 15, "gapBtwInch" : 7, "inchingTime" : 2},{"min" : 101, "max" : 200, "cutOffPct" : 95, "normalOpsInPct" :  50, "normalOpsSpeed" : 20, "inchingSpeed" : 20, "gapBtwNormalAndInch" : 15, "gapBtwInch" : 7, "inchingTime" : 2},{"min" : 201, "max" : 500, "cutOffPct" : 95, "normalOpsInPct" :  60,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2},}]}</v>
      </c>
    </row>
    <row r="12" spans="1:189">
      <c r="A12" s="94" t="s">
        <v>690</v>
      </c>
      <c r="B12" s="18" t="s">
        <v>56</v>
      </c>
      <c r="C12" s="19"/>
      <c r="D12" s="95"/>
      <c r="F12" s="105">
        <v>8</v>
      </c>
      <c r="G12" s="105" t="s">
        <v>1501</v>
      </c>
      <c r="H12" s="106" t="s">
        <v>1275</v>
      </c>
      <c r="I12" s="106" t="s">
        <v>1275</v>
      </c>
      <c r="J12" s="107">
        <v>8</v>
      </c>
      <c r="K12" s="106">
        <v>26</v>
      </c>
      <c r="L12" s="302">
        <v>0</v>
      </c>
      <c r="M12" s="302">
        <v>30</v>
      </c>
      <c r="N12" s="97">
        <v>95</v>
      </c>
      <c r="O12" s="97">
        <v>0</v>
      </c>
      <c r="P12" s="97">
        <v>20</v>
      </c>
      <c r="Q12" s="97">
        <v>20</v>
      </c>
      <c r="R12" s="97">
        <v>0</v>
      </c>
      <c r="S12" s="97">
        <v>7</v>
      </c>
      <c r="T12" s="100">
        <v>2</v>
      </c>
      <c r="U12" s="302">
        <v>31</v>
      </c>
      <c r="V12" s="302">
        <v>50</v>
      </c>
      <c r="W12" s="97">
        <v>95</v>
      </c>
      <c r="X12" s="97">
        <v>10</v>
      </c>
      <c r="Y12" s="97">
        <v>20</v>
      </c>
      <c r="Z12" s="97">
        <v>20</v>
      </c>
      <c r="AA12" s="97">
        <v>15</v>
      </c>
      <c r="AB12" s="97">
        <v>7</v>
      </c>
      <c r="AC12" s="100">
        <v>2</v>
      </c>
      <c r="AD12" s="302">
        <v>51</v>
      </c>
      <c r="AE12" s="302">
        <v>80</v>
      </c>
      <c r="AF12" s="97">
        <v>95</v>
      </c>
      <c r="AG12" s="97">
        <v>20</v>
      </c>
      <c r="AH12" s="97">
        <v>20</v>
      </c>
      <c r="AI12" s="97">
        <v>20</v>
      </c>
      <c r="AJ12" s="97">
        <v>15</v>
      </c>
      <c r="AK12" s="97">
        <v>7</v>
      </c>
      <c r="AL12" s="100">
        <v>2</v>
      </c>
      <c r="AM12" s="302">
        <v>81</v>
      </c>
      <c r="AN12" s="302">
        <v>100</v>
      </c>
      <c r="AO12" s="97">
        <v>95</v>
      </c>
      <c r="AP12" s="97">
        <v>40</v>
      </c>
      <c r="AQ12" s="97">
        <v>20</v>
      </c>
      <c r="AR12" s="97">
        <v>20</v>
      </c>
      <c r="AS12" s="97">
        <v>15</v>
      </c>
      <c r="AT12" s="97">
        <v>7</v>
      </c>
      <c r="AU12" s="100">
        <v>2</v>
      </c>
      <c r="AV12" s="302">
        <v>101</v>
      </c>
      <c r="AW12" s="302">
        <v>200</v>
      </c>
      <c r="AX12" s="97">
        <v>95</v>
      </c>
      <c r="AY12" s="97">
        <v>50</v>
      </c>
      <c r="AZ12" s="97">
        <v>20</v>
      </c>
      <c r="BA12" s="97">
        <v>20</v>
      </c>
      <c r="BB12" s="97">
        <v>15</v>
      </c>
      <c r="BC12" s="97">
        <v>7</v>
      </c>
      <c r="BD12" s="100">
        <v>2</v>
      </c>
      <c r="BE12" s="302">
        <v>201</v>
      </c>
      <c r="BF12" s="302">
        <v>500</v>
      </c>
      <c r="BG12" s="97">
        <v>95</v>
      </c>
      <c r="BH12" s="97">
        <v>90</v>
      </c>
      <c r="BI12" s="97">
        <v>20</v>
      </c>
      <c r="BJ12" s="97">
        <v>20</v>
      </c>
      <c r="BK12" s="97">
        <v>15</v>
      </c>
      <c r="BL12" s="97">
        <v>7</v>
      </c>
      <c r="BM12" s="100">
        <v>2</v>
      </c>
      <c r="BN12" s="302">
        <v>501</v>
      </c>
      <c r="BO12" s="302">
        <v>1000</v>
      </c>
      <c r="BP12" s="97">
        <v>95</v>
      </c>
      <c r="BQ12" s="97">
        <v>90</v>
      </c>
      <c r="BR12" s="97">
        <v>20</v>
      </c>
      <c r="BS12" s="97">
        <v>20</v>
      </c>
      <c r="BT12" s="97">
        <v>15</v>
      </c>
      <c r="BU12" s="97">
        <v>7</v>
      </c>
      <c r="BV12" s="100">
        <v>2</v>
      </c>
      <c r="BW12" s="141"/>
      <c r="BX12" s="97" t="s">
        <v>719</v>
      </c>
      <c r="BY12" s="97" t="s">
        <v>729</v>
      </c>
      <c r="BZ12" s="97" t="s">
        <v>720</v>
      </c>
      <c r="CA12" s="97" t="s">
        <v>727</v>
      </c>
      <c r="CB12" s="97" t="s">
        <v>735</v>
      </c>
      <c r="CC12" s="97" t="s">
        <v>732</v>
      </c>
      <c r="CD12" s="97" t="s">
        <v>1272</v>
      </c>
      <c r="CE12" s="97" t="s">
        <v>1273</v>
      </c>
      <c r="CF12" s="97" t="s">
        <v>1274</v>
      </c>
      <c r="CG12" s="97" t="s">
        <v>721</v>
      </c>
      <c r="CH12" s="97" t="s">
        <v>722</v>
      </c>
      <c r="CI12" s="97" t="s">
        <v>723</v>
      </c>
      <c r="CJ12" s="97" t="s">
        <v>724</v>
      </c>
      <c r="CK12" s="97" t="s">
        <v>725</v>
      </c>
      <c r="CL12" s="97" t="s">
        <v>730</v>
      </c>
      <c r="CM12" s="97" t="s">
        <v>731</v>
      </c>
      <c r="CN12" s="97" t="s">
        <v>452</v>
      </c>
      <c r="CO12" s="141" t="s">
        <v>726</v>
      </c>
      <c r="CP12" s="141" t="str">
        <f t="shared" si="0"/>
        <v>{ "ingredientId" :  8, "name" : "Noodles", "description" : "Noodles",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10, "normalOpsSpeed" : 20, "inchingSpeed" : 20, "gapBtwNormalAndInch" : 15, "gapBtwInch" : 7, "inchingTime" : 2},{"min" : 51, "max" : 80, "cutOffPct" : 95, "normalOpsInPct" :  20, "normalOpsSpeed" : 20, "inchingSpeed" : 20, "gapBtwNormalAndInch" : 15, "gapBtwInch" : 7, "inchingTime" : 2},{"min" : 81, "max" : 100, "cutOffPct" : 95, "normalOpsInPct" :  40, "normalOpsSpeed" : 20, "inchingSpeed" : 20, "gapBtwNormalAndInch" : 15, "gapBtwInch" : 7, "inchingTime" : 2},{"min" : 101, "max" : 200, "cutOffPct" : 95, "normalOpsInPct" :  40, "normalOpsSpeed" : 20, "inchingSpeed" : 20, "gapBtwNormalAndInch" : 15, "gapBtwInch" : 7, "inchingTime" : 2},{"min" : 201, "max" : 500, "cutOffPct" : 95, "normalOpsInPct" :  50,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2},}]}</v>
      </c>
      <c r="CQ12" s="141"/>
      <c r="CR12" s="141"/>
      <c r="CS12" s="141"/>
      <c r="CT12" s="141"/>
      <c r="CU12" s="141"/>
      <c r="CV12" s="141"/>
      <c r="CW12" s="141"/>
      <c r="CX12" s="141"/>
      <c r="CY12" s="141"/>
      <c r="CZ12" s="141"/>
      <c r="DA12" s="141"/>
      <c r="DB12" s="141"/>
      <c r="DC12" s="141"/>
      <c r="DD12" s="141"/>
      <c r="DE12" s="141"/>
      <c r="DF12" s="141"/>
      <c r="DG12" s="141"/>
      <c r="DH12" s="141"/>
      <c r="DI12" s="141"/>
      <c r="DJ12" s="141"/>
      <c r="DK12" s="141"/>
      <c r="DL12" s="141"/>
      <c r="DM12" s="141"/>
      <c r="DN12" s="141"/>
      <c r="DO12" s="141"/>
      <c r="DP12" s="141"/>
      <c r="DQ12" s="141"/>
      <c r="DR12" s="141"/>
      <c r="DS12" s="141"/>
      <c r="DT12" s="141"/>
      <c r="DU12" s="141"/>
      <c r="DV12" s="141"/>
      <c r="DW12" s="141"/>
      <c r="DX12" s="141"/>
      <c r="DY12" s="141"/>
      <c r="DZ12" s="141"/>
      <c r="EA12" s="141"/>
      <c r="EB12" s="141"/>
      <c r="EC12" s="141"/>
      <c r="ED12" s="141"/>
      <c r="EE12" s="141"/>
      <c r="EF12" s="141"/>
      <c r="EG12" s="141"/>
      <c r="EH12" s="141"/>
      <c r="EI12" s="141"/>
      <c r="EJ12" s="141"/>
      <c r="EK12" s="141"/>
      <c r="EL12" s="141"/>
      <c r="EM12" s="141"/>
      <c r="EN12" s="141"/>
      <c r="EO12" s="141"/>
      <c r="EP12" s="141"/>
      <c r="EQ12" s="141"/>
      <c r="ER12" s="141"/>
      <c r="ES12" s="141"/>
      <c r="ET12" s="141"/>
      <c r="EU12" s="141"/>
      <c r="EV12" s="141"/>
      <c r="EW12" s="141"/>
      <c r="EX12" s="141"/>
      <c r="EY12" s="141"/>
      <c r="EZ12" s="141"/>
      <c r="FA12" s="141"/>
      <c r="FB12" s="141"/>
      <c r="FC12" s="141"/>
      <c r="FD12" s="141"/>
      <c r="FE12" s="141"/>
      <c r="FF12" s="141"/>
      <c r="FG12" s="141"/>
      <c r="FH12" s="141"/>
      <c r="FI12" s="141"/>
      <c r="FJ12" s="141"/>
      <c r="FK12" s="141"/>
      <c r="FL12" s="141"/>
      <c r="FM12" s="141"/>
      <c r="FN12" s="141"/>
      <c r="FO12" s="141"/>
      <c r="FP12" s="141"/>
      <c r="FQ12" s="141"/>
      <c r="FR12" s="141"/>
      <c r="FS12" s="141"/>
      <c r="FT12" s="141"/>
      <c r="FU12" s="141"/>
      <c r="FV12" s="141"/>
      <c r="FW12" s="141"/>
      <c r="FX12" s="141"/>
      <c r="FY12" s="141"/>
      <c r="FZ12" s="141"/>
      <c r="GA12" s="141"/>
      <c r="GB12" s="141"/>
      <c r="GC12" s="141"/>
      <c r="GD12" s="141"/>
      <c r="GE12" s="141"/>
      <c r="GF12" s="141"/>
      <c r="GG12" s="141"/>
    </row>
    <row r="13" spans="1:189">
      <c r="A13" s="94" t="s">
        <v>700</v>
      </c>
      <c r="B13" s="18" t="s">
        <v>54</v>
      </c>
      <c r="C13" s="19"/>
      <c r="D13" s="95"/>
      <c r="F13" s="105">
        <v>9</v>
      </c>
      <c r="G13" s="105" t="s">
        <v>1502</v>
      </c>
      <c r="H13" s="106" t="s">
        <v>1275</v>
      </c>
      <c r="I13" s="106" t="s">
        <v>1275</v>
      </c>
      <c r="J13" s="107">
        <v>9</v>
      </c>
      <c r="K13" s="106">
        <v>27</v>
      </c>
      <c r="L13" s="302">
        <v>0</v>
      </c>
      <c r="M13" s="302">
        <v>30</v>
      </c>
      <c r="N13" s="97">
        <v>95</v>
      </c>
      <c r="O13" s="97">
        <v>0</v>
      </c>
      <c r="P13" s="97">
        <v>20</v>
      </c>
      <c r="Q13" s="97">
        <v>20</v>
      </c>
      <c r="R13" s="97">
        <v>0</v>
      </c>
      <c r="S13" s="97">
        <v>7</v>
      </c>
      <c r="T13" s="100">
        <v>2</v>
      </c>
      <c r="U13" s="302">
        <v>31</v>
      </c>
      <c r="V13" s="302">
        <v>50</v>
      </c>
      <c r="W13" s="97">
        <v>95</v>
      </c>
      <c r="X13" s="97">
        <v>5</v>
      </c>
      <c r="Y13" s="97">
        <v>20</v>
      </c>
      <c r="Z13" s="97">
        <v>20</v>
      </c>
      <c r="AA13" s="97">
        <v>15</v>
      </c>
      <c r="AB13" s="97">
        <v>7</v>
      </c>
      <c r="AC13" s="100">
        <v>2</v>
      </c>
      <c r="AD13" s="302">
        <v>51</v>
      </c>
      <c r="AE13" s="302">
        <v>80</v>
      </c>
      <c r="AF13" s="97">
        <v>95</v>
      </c>
      <c r="AG13" s="97">
        <v>10</v>
      </c>
      <c r="AH13" s="97">
        <v>20</v>
      </c>
      <c r="AI13" s="97">
        <v>20</v>
      </c>
      <c r="AJ13" s="97">
        <v>15</v>
      </c>
      <c r="AK13" s="97">
        <v>7</v>
      </c>
      <c r="AL13" s="100">
        <v>2</v>
      </c>
      <c r="AM13" s="302">
        <v>81</v>
      </c>
      <c r="AN13" s="302">
        <v>100</v>
      </c>
      <c r="AO13" s="97">
        <v>95</v>
      </c>
      <c r="AP13" s="97">
        <v>20</v>
      </c>
      <c r="AQ13" s="97">
        <v>20</v>
      </c>
      <c r="AR13" s="97">
        <v>20</v>
      </c>
      <c r="AS13" s="97">
        <v>15</v>
      </c>
      <c r="AT13" s="97">
        <v>7</v>
      </c>
      <c r="AU13" s="100">
        <v>2</v>
      </c>
      <c r="AV13" s="302">
        <v>101</v>
      </c>
      <c r="AW13" s="302">
        <v>200</v>
      </c>
      <c r="AX13" s="97">
        <v>95</v>
      </c>
      <c r="AY13" s="97">
        <v>30</v>
      </c>
      <c r="AZ13" s="97">
        <v>20</v>
      </c>
      <c r="BA13" s="97">
        <v>20</v>
      </c>
      <c r="BB13" s="97">
        <v>15</v>
      </c>
      <c r="BC13" s="97">
        <v>7</v>
      </c>
      <c r="BD13" s="100">
        <v>2</v>
      </c>
      <c r="BE13" s="302">
        <v>201</v>
      </c>
      <c r="BF13" s="302">
        <v>500</v>
      </c>
      <c r="BG13" s="97">
        <v>95</v>
      </c>
      <c r="BH13" s="97">
        <v>90</v>
      </c>
      <c r="BI13" s="97">
        <v>20</v>
      </c>
      <c r="BJ13" s="97">
        <v>20</v>
      </c>
      <c r="BK13" s="97">
        <v>15</v>
      </c>
      <c r="BL13" s="97">
        <v>7</v>
      </c>
      <c r="BM13" s="100">
        <v>2</v>
      </c>
      <c r="BN13" s="302">
        <v>501</v>
      </c>
      <c r="BO13" s="302">
        <v>1000</v>
      </c>
      <c r="BP13" s="97">
        <v>95</v>
      </c>
      <c r="BQ13" s="97">
        <v>90</v>
      </c>
      <c r="BR13" s="97">
        <v>20</v>
      </c>
      <c r="BS13" s="97">
        <v>20</v>
      </c>
      <c r="BT13" s="97">
        <v>15</v>
      </c>
      <c r="BU13" s="97">
        <v>7</v>
      </c>
      <c r="BV13" s="100">
        <v>2</v>
      </c>
      <c r="BW13" s="141"/>
      <c r="BX13" s="97" t="s">
        <v>719</v>
      </c>
      <c r="BY13" s="97" t="s">
        <v>729</v>
      </c>
      <c r="BZ13" s="97" t="s">
        <v>720</v>
      </c>
      <c r="CA13" s="97" t="s">
        <v>727</v>
      </c>
      <c r="CB13" s="97" t="s">
        <v>735</v>
      </c>
      <c r="CC13" s="97" t="s">
        <v>732</v>
      </c>
      <c r="CD13" s="97" t="s">
        <v>1272</v>
      </c>
      <c r="CE13" s="97" t="s">
        <v>1273</v>
      </c>
      <c r="CF13" s="97" t="s">
        <v>1274</v>
      </c>
      <c r="CG13" s="97" t="s">
        <v>721</v>
      </c>
      <c r="CH13" s="97" t="s">
        <v>722</v>
      </c>
      <c r="CI13" s="97" t="s">
        <v>723</v>
      </c>
      <c r="CJ13" s="97" t="s">
        <v>724</v>
      </c>
      <c r="CK13" s="97" t="s">
        <v>725</v>
      </c>
      <c r="CL13" s="97" t="s">
        <v>730</v>
      </c>
      <c r="CM13" s="97" t="s">
        <v>731</v>
      </c>
      <c r="CN13" s="97" t="s">
        <v>452</v>
      </c>
      <c r="CO13" s="141" t="s">
        <v>726</v>
      </c>
      <c r="CP13" s="141" t="str">
        <f t="shared" si="0"/>
        <v>{ "ingredientId" :  9, "name" : "Chicken(Fried rice pieces)", "description" : "Chicken(Fried rice pieces)",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5, "normalOpsSpeed" : 20, "inchingSpeed" : 20, "gapBtwNormalAndInch" : 15, "gapBtwInch" : 7, "inchingTime" : 2},{"min" : 51, "max" : 80, "cutOffPct" : 95, "normalOpsInPct" :  10, "normalOpsSpeed" : 20, "inchingSpeed" : 20, "gapBtwNormalAndInch" : 15, "gapBtwInch" : 7, "inchingTime" : 2},{"min" : 81, "max" : 100, "cutOffPct" : 95, "normalOpsInPct" :  20, "normalOpsSpeed" : 20, "inchingSpeed" : 20, "gapBtwNormalAndInch" : 15, "gapBtwInch" : 7, "inchingTime" : 2},{"min" : 101, "max" : 200, "cutOffPct" : 95, "normalOpsInPct" :  20, "normalOpsSpeed" : 20, "inchingSpeed" : 20, "gapBtwNormalAndInch" : 15, "gapBtwInch" : 7, "inchingTime" : 2},{"min" : 201, "max" : 500, "cutOffPct" : 95, "normalOpsInPct" :  30,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2},}]}</v>
      </c>
      <c r="CQ13" s="141"/>
      <c r="CR13" s="141"/>
      <c r="CS13" s="141"/>
      <c r="CT13" s="141"/>
      <c r="CU13" s="141"/>
      <c r="CV13" s="141"/>
      <c r="CW13" s="141"/>
      <c r="CX13" s="141"/>
      <c r="CY13" s="141"/>
      <c r="CZ13" s="141"/>
      <c r="DA13" s="141"/>
      <c r="DB13" s="141"/>
      <c r="DC13" s="141"/>
      <c r="DD13" s="141"/>
      <c r="DE13" s="141"/>
      <c r="DF13" s="141"/>
      <c r="DG13" s="141"/>
      <c r="DH13" s="141"/>
      <c r="DI13" s="141"/>
      <c r="DJ13" s="141"/>
      <c r="DK13" s="141"/>
      <c r="DL13" s="141"/>
      <c r="DM13" s="141"/>
      <c r="DN13" s="141"/>
      <c r="DO13" s="141"/>
      <c r="DP13" s="141"/>
      <c r="DQ13" s="141"/>
      <c r="DR13" s="141"/>
      <c r="DS13" s="141"/>
      <c r="DT13" s="141"/>
      <c r="DU13" s="141"/>
      <c r="DV13" s="141"/>
      <c r="DW13" s="141"/>
      <c r="DX13" s="141"/>
      <c r="DY13" s="141"/>
      <c r="DZ13" s="141"/>
      <c r="EA13" s="141"/>
      <c r="EB13" s="141"/>
      <c r="EC13" s="141"/>
      <c r="ED13" s="141"/>
      <c r="EE13" s="141"/>
      <c r="EF13" s="141"/>
      <c r="EG13" s="141"/>
      <c r="EH13" s="141"/>
      <c r="EI13" s="141"/>
      <c r="EJ13" s="141"/>
      <c r="EK13" s="141"/>
      <c r="EL13" s="141"/>
      <c r="EM13" s="141"/>
      <c r="EN13" s="141"/>
      <c r="EO13" s="141"/>
      <c r="EP13" s="141"/>
      <c r="EQ13" s="141"/>
      <c r="ER13" s="141"/>
      <c r="ES13" s="141"/>
      <c r="ET13" s="141"/>
      <c r="EU13" s="141"/>
      <c r="EV13" s="141"/>
      <c r="EW13" s="141"/>
      <c r="EX13" s="141"/>
      <c r="EY13" s="141"/>
      <c r="EZ13" s="141"/>
      <c r="FA13" s="141"/>
      <c r="FB13" s="141"/>
      <c r="FC13" s="141"/>
      <c r="FD13" s="141"/>
      <c r="FE13" s="141"/>
      <c r="FF13" s="141"/>
      <c r="FG13" s="141"/>
      <c r="FH13" s="141"/>
      <c r="FI13" s="141"/>
      <c r="FJ13" s="141"/>
      <c r="FK13" s="141"/>
      <c r="FL13" s="141"/>
      <c r="FM13" s="141"/>
      <c r="FN13" s="141"/>
      <c r="FO13" s="141"/>
      <c r="FP13" s="141"/>
      <c r="FQ13" s="141"/>
      <c r="FR13" s="141"/>
      <c r="FS13" s="141"/>
      <c r="FT13" s="141"/>
      <c r="FU13" s="141"/>
      <c r="FV13" s="141"/>
      <c r="FW13" s="141"/>
      <c r="FX13" s="141"/>
      <c r="FY13" s="141"/>
      <c r="FZ13" s="141"/>
      <c r="GA13" s="141"/>
      <c r="GB13" s="141"/>
      <c r="GC13" s="141"/>
      <c r="GD13" s="141"/>
      <c r="GE13" s="141"/>
      <c r="GF13" s="141"/>
      <c r="GG13" s="141"/>
    </row>
    <row r="14" spans="1:189">
      <c r="A14" s="94" t="s">
        <v>428</v>
      </c>
      <c r="B14" s="18" t="s">
        <v>54</v>
      </c>
      <c r="C14" s="19"/>
      <c r="D14" s="95"/>
      <c r="F14" s="105">
        <v>10</v>
      </c>
      <c r="G14" s="105" t="s">
        <v>1491</v>
      </c>
      <c r="H14" s="106" t="s">
        <v>1275</v>
      </c>
      <c r="I14" s="106" t="s">
        <v>1275</v>
      </c>
      <c r="J14" s="107">
        <v>10</v>
      </c>
      <c r="K14" s="106">
        <v>28</v>
      </c>
      <c r="L14" s="302">
        <v>0</v>
      </c>
      <c r="M14" s="302">
        <v>30</v>
      </c>
      <c r="N14" s="97">
        <v>95</v>
      </c>
      <c r="O14" s="97">
        <v>0</v>
      </c>
      <c r="P14" s="97">
        <v>20</v>
      </c>
      <c r="Q14" s="97">
        <v>20</v>
      </c>
      <c r="R14" s="97">
        <v>0</v>
      </c>
      <c r="S14" s="97">
        <v>7</v>
      </c>
      <c r="T14" s="100">
        <v>2</v>
      </c>
      <c r="U14" s="302">
        <v>31</v>
      </c>
      <c r="V14" s="302">
        <v>50</v>
      </c>
      <c r="W14" s="97">
        <v>95</v>
      </c>
      <c r="X14" s="97">
        <v>90</v>
      </c>
      <c r="Y14" s="97">
        <v>20</v>
      </c>
      <c r="Z14" s="97">
        <v>20</v>
      </c>
      <c r="AA14" s="97">
        <v>15</v>
      </c>
      <c r="AB14" s="97">
        <v>7</v>
      </c>
      <c r="AC14" s="100">
        <v>2</v>
      </c>
      <c r="AD14" s="302">
        <v>51</v>
      </c>
      <c r="AE14" s="302">
        <v>80</v>
      </c>
      <c r="AF14" s="97">
        <v>95</v>
      </c>
      <c r="AG14" s="97">
        <v>90</v>
      </c>
      <c r="AH14" s="97">
        <v>20</v>
      </c>
      <c r="AI14" s="97">
        <v>20</v>
      </c>
      <c r="AJ14" s="97">
        <v>15</v>
      </c>
      <c r="AK14" s="97">
        <v>7</v>
      </c>
      <c r="AL14" s="100">
        <v>2</v>
      </c>
      <c r="AM14" s="302">
        <v>81</v>
      </c>
      <c r="AN14" s="302">
        <v>100</v>
      </c>
      <c r="AO14" s="97">
        <v>95</v>
      </c>
      <c r="AP14" s="97">
        <v>90</v>
      </c>
      <c r="AQ14" s="97">
        <v>20</v>
      </c>
      <c r="AR14" s="97">
        <v>20</v>
      </c>
      <c r="AS14" s="97">
        <v>15</v>
      </c>
      <c r="AT14" s="97">
        <v>7</v>
      </c>
      <c r="AU14" s="100">
        <v>2</v>
      </c>
      <c r="AV14" s="302">
        <v>101</v>
      </c>
      <c r="AW14" s="302">
        <v>200</v>
      </c>
      <c r="AX14" s="97">
        <v>95</v>
      </c>
      <c r="AY14" s="97">
        <v>90</v>
      </c>
      <c r="AZ14" s="97">
        <v>20</v>
      </c>
      <c r="BA14" s="97">
        <v>20</v>
      </c>
      <c r="BB14" s="97">
        <v>15</v>
      </c>
      <c r="BC14" s="97">
        <v>7</v>
      </c>
      <c r="BD14" s="100">
        <v>2</v>
      </c>
      <c r="BE14" s="302">
        <v>201</v>
      </c>
      <c r="BF14" s="302">
        <v>500</v>
      </c>
      <c r="BG14" s="97">
        <v>95</v>
      </c>
      <c r="BH14" s="97">
        <v>90</v>
      </c>
      <c r="BI14" s="97">
        <v>20</v>
      </c>
      <c r="BJ14" s="97">
        <v>20</v>
      </c>
      <c r="BK14" s="97">
        <v>15</v>
      </c>
      <c r="BL14" s="97">
        <v>7</v>
      </c>
      <c r="BM14" s="100">
        <v>2</v>
      </c>
      <c r="BN14" s="302">
        <v>501</v>
      </c>
      <c r="BO14" s="302">
        <v>1000</v>
      </c>
      <c r="BP14" s="97">
        <v>95</v>
      </c>
      <c r="BQ14" s="97">
        <v>90</v>
      </c>
      <c r="BR14" s="97">
        <v>20</v>
      </c>
      <c r="BS14" s="97">
        <v>20</v>
      </c>
      <c r="BT14" s="97">
        <v>15</v>
      </c>
      <c r="BU14" s="97">
        <v>7</v>
      </c>
      <c r="BV14" s="100">
        <v>2</v>
      </c>
      <c r="BW14" s="141"/>
      <c r="BX14" s="97" t="s">
        <v>719</v>
      </c>
      <c r="BY14" s="97" t="s">
        <v>729</v>
      </c>
      <c r="BZ14" s="97" t="s">
        <v>720</v>
      </c>
      <c r="CA14" s="97" t="s">
        <v>727</v>
      </c>
      <c r="CB14" s="97" t="s">
        <v>735</v>
      </c>
      <c r="CC14" s="97" t="s">
        <v>732</v>
      </c>
      <c r="CD14" s="97" t="s">
        <v>1272</v>
      </c>
      <c r="CE14" s="97" t="s">
        <v>1273</v>
      </c>
      <c r="CF14" s="97" t="s">
        <v>1274</v>
      </c>
      <c r="CG14" s="97" t="s">
        <v>721</v>
      </c>
      <c r="CH14" s="97" t="s">
        <v>722</v>
      </c>
      <c r="CI14" s="97" t="s">
        <v>723</v>
      </c>
      <c r="CJ14" s="97" t="s">
        <v>724</v>
      </c>
      <c r="CK14" s="97" t="s">
        <v>725</v>
      </c>
      <c r="CL14" s="97" t="s">
        <v>730</v>
      </c>
      <c r="CM14" s="97" t="s">
        <v>731</v>
      </c>
      <c r="CN14" s="97" t="s">
        <v>452</v>
      </c>
      <c r="CO14" s="141" t="s">
        <v>726</v>
      </c>
      <c r="CP14" s="141" t="str">
        <f t="shared" si="0"/>
        <v>{ "ingredientId" :  10, "name" : "Spare-1", "description" : "Spare-1",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90, "normalOpsSpeed" : 20, "inchingSpeed" : 20, "gapBtwNormalAndInch" : 15, "gapBtwInch" : 7, "inchingTime" : 2},{"min" : 51, "max" : 80, "cutOffPct" : 95, "normalOpsInPct" :  90, "normalOpsSpeed" : 20, "inchingSpeed" : 20, "gapBtwNormalAndInch" : 15, "gapBtwInch" : 7, "inchingTime" : 2},{"min" : 81, "max" : 100, "cutOffPct" : 95, "normalOpsInPct" :  90, "normalOpsSpeed" : 20, "inchingSpeed" : 20, "gapBtwNormalAndInch" : 15, "gapBtwInch" : 7, "inchingTime" : 2},{"min" : 101, "max" : 200, "cutOffPct" : 95, "normalOpsInPct" :  90, "normalOpsSpeed" : 20, "inchingSpeed" : 20, "gapBtwNormalAndInch" : 15, "gapBtwInch" : 7, "inchingTime" : 2},{"min" : 201, "max" : 500, "cutOffPct" : 95, "normalOpsInPct" :  90,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2},}]}</v>
      </c>
      <c r="CQ14" s="141"/>
      <c r="CR14" s="141"/>
      <c r="CS14" s="141"/>
      <c r="CT14" s="141"/>
      <c r="CU14" s="141"/>
      <c r="CV14" s="141"/>
      <c r="CW14" s="141"/>
      <c r="CX14" s="141"/>
      <c r="CY14" s="141"/>
      <c r="CZ14" s="141"/>
      <c r="DA14" s="141"/>
      <c r="DB14" s="141"/>
      <c r="DC14" s="141"/>
      <c r="DD14" s="141"/>
      <c r="DE14" s="141"/>
      <c r="DF14" s="141"/>
      <c r="DG14" s="141"/>
      <c r="DH14" s="141"/>
      <c r="DI14" s="141"/>
      <c r="DJ14" s="141"/>
      <c r="DK14" s="141"/>
      <c r="DL14" s="141"/>
      <c r="DM14" s="141"/>
      <c r="DN14" s="141"/>
      <c r="DO14" s="141"/>
      <c r="DP14" s="141"/>
      <c r="DQ14" s="141"/>
      <c r="DR14" s="141"/>
      <c r="DS14" s="141"/>
      <c r="DT14" s="141"/>
      <c r="DU14" s="141"/>
      <c r="DV14" s="141"/>
      <c r="DW14" s="141"/>
      <c r="DX14" s="141"/>
      <c r="DY14" s="141"/>
      <c r="DZ14" s="141"/>
      <c r="EA14" s="141"/>
      <c r="EB14" s="141"/>
      <c r="EC14" s="141"/>
      <c r="ED14" s="141"/>
      <c r="EE14" s="141"/>
      <c r="EF14" s="141"/>
      <c r="EG14" s="141"/>
      <c r="EH14" s="141"/>
      <c r="EI14" s="141"/>
      <c r="EJ14" s="141"/>
      <c r="EK14" s="141"/>
      <c r="EL14" s="141"/>
      <c r="EM14" s="141"/>
      <c r="EN14" s="141"/>
      <c r="EO14" s="141"/>
      <c r="EP14" s="141"/>
      <c r="EQ14" s="141"/>
      <c r="ER14" s="141"/>
      <c r="ES14" s="141"/>
      <c r="ET14" s="141"/>
      <c r="EU14" s="141"/>
      <c r="EV14" s="141"/>
      <c r="EW14" s="141"/>
      <c r="EX14" s="141"/>
      <c r="EY14" s="141"/>
      <c r="EZ14" s="141"/>
      <c r="FA14" s="141"/>
      <c r="FB14" s="141"/>
      <c r="FC14" s="141"/>
      <c r="FD14" s="141"/>
      <c r="FE14" s="141"/>
      <c r="FF14" s="141"/>
      <c r="FG14" s="141"/>
      <c r="FH14" s="141"/>
      <c r="FI14" s="141"/>
      <c r="FJ14" s="141"/>
      <c r="FK14" s="141"/>
      <c r="FL14" s="141"/>
      <c r="FM14" s="141"/>
      <c r="FN14" s="141"/>
      <c r="FO14" s="141"/>
      <c r="FP14" s="141"/>
      <c r="FQ14" s="141"/>
      <c r="FR14" s="141"/>
      <c r="FS14" s="141"/>
      <c r="FT14" s="141"/>
      <c r="FU14" s="141"/>
      <c r="FV14" s="141"/>
      <c r="FW14" s="141"/>
      <c r="FX14" s="141"/>
      <c r="FY14" s="141"/>
      <c r="FZ14" s="141"/>
      <c r="GA14" s="141"/>
      <c r="GB14" s="141"/>
      <c r="GC14" s="141"/>
      <c r="GD14" s="141"/>
      <c r="GE14" s="141"/>
      <c r="GF14" s="141"/>
      <c r="GG14" s="141"/>
    </row>
    <row r="15" spans="1:189">
      <c r="A15" s="94" t="s">
        <v>396</v>
      </c>
      <c r="B15" s="18" t="s">
        <v>694</v>
      </c>
      <c r="C15" s="19"/>
      <c r="D15" s="95"/>
      <c r="F15" s="105">
        <v>11</v>
      </c>
      <c r="G15" s="105" t="s">
        <v>1492</v>
      </c>
      <c r="H15" s="106" t="s">
        <v>1275</v>
      </c>
      <c r="I15" s="106" t="s">
        <v>1275</v>
      </c>
      <c r="J15" s="107">
        <v>11</v>
      </c>
      <c r="K15" s="106">
        <v>29</v>
      </c>
      <c r="L15" s="302">
        <v>0</v>
      </c>
      <c r="M15" s="302">
        <v>30</v>
      </c>
      <c r="N15" s="97">
        <v>95</v>
      </c>
      <c r="O15" s="97">
        <v>0</v>
      </c>
      <c r="P15" s="97">
        <v>20</v>
      </c>
      <c r="Q15" s="97">
        <v>20</v>
      </c>
      <c r="R15" s="97">
        <v>0</v>
      </c>
      <c r="S15" s="97">
        <v>7</v>
      </c>
      <c r="T15" s="100">
        <v>2</v>
      </c>
      <c r="U15" s="302">
        <v>31</v>
      </c>
      <c r="V15" s="302">
        <v>50</v>
      </c>
      <c r="W15" s="97">
        <v>95</v>
      </c>
      <c r="X15" s="97">
        <v>90</v>
      </c>
      <c r="Y15" s="97">
        <v>20</v>
      </c>
      <c r="Z15" s="97">
        <v>20</v>
      </c>
      <c r="AA15" s="97">
        <v>15</v>
      </c>
      <c r="AB15" s="97">
        <v>7</v>
      </c>
      <c r="AC15" s="100">
        <v>2</v>
      </c>
      <c r="AD15" s="302">
        <v>51</v>
      </c>
      <c r="AE15" s="302">
        <v>80</v>
      </c>
      <c r="AF15" s="97">
        <v>95</v>
      </c>
      <c r="AG15" s="97">
        <v>90</v>
      </c>
      <c r="AH15" s="97">
        <v>20</v>
      </c>
      <c r="AI15" s="97">
        <v>20</v>
      </c>
      <c r="AJ15" s="97">
        <v>15</v>
      </c>
      <c r="AK15" s="97">
        <v>7</v>
      </c>
      <c r="AL15" s="100">
        <v>2</v>
      </c>
      <c r="AM15" s="302">
        <v>81</v>
      </c>
      <c r="AN15" s="302">
        <v>100</v>
      </c>
      <c r="AO15" s="97">
        <v>95</v>
      </c>
      <c r="AP15" s="97">
        <v>90</v>
      </c>
      <c r="AQ15" s="97">
        <v>20</v>
      </c>
      <c r="AR15" s="97">
        <v>20</v>
      </c>
      <c r="AS15" s="97">
        <v>15</v>
      </c>
      <c r="AT15" s="97">
        <v>7</v>
      </c>
      <c r="AU15" s="100">
        <v>2</v>
      </c>
      <c r="AV15" s="302">
        <v>101</v>
      </c>
      <c r="AW15" s="302">
        <v>200</v>
      </c>
      <c r="AX15" s="97">
        <v>95</v>
      </c>
      <c r="AY15" s="97">
        <v>90</v>
      </c>
      <c r="AZ15" s="97">
        <v>20</v>
      </c>
      <c r="BA15" s="97">
        <v>20</v>
      </c>
      <c r="BB15" s="97">
        <v>15</v>
      </c>
      <c r="BC15" s="97">
        <v>7</v>
      </c>
      <c r="BD15" s="100">
        <v>2</v>
      </c>
      <c r="BE15" s="302">
        <v>201</v>
      </c>
      <c r="BF15" s="302">
        <v>500</v>
      </c>
      <c r="BG15" s="97">
        <v>95</v>
      </c>
      <c r="BH15" s="97">
        <v>90</v>
      </c>
      <c r="BI15" s="97">
        <v>20</v>
      </c>
      <c r="BJ15" s="97">
        <v>20</v>
      </c>
      <c r="BK15" s="97">
        <v>15</v>
      </c>
      <c r="BL15" s="97">
        <v>7</v>
      </c>
      <c r="BM15" s="100">
        <v>2</v>
      </c>
      <c r="BN15" s="302">
        <v>501</v>
      </c>
      <c r="BO15" s="302">
        <v>1000</v>
      </c>
      <c r="BP15" s="97">
        <v>95</v>
      </c>
      <c r="BQ15" s="97">
        <v>90</v>
      </c>
      <c r="BR15" s="97">
        <v>20</v>
      </c>
      <c r="BS15" s="97">
        <v>20</v>
      </c>
      <c r="BT15" s="97">
        <v>15</v>
      </c>
      <c r="BU15" s="97">
        <v>7</v>
      </c>
      <c r="BV15" s="100">
        <v>2</v>
      </c>
      <c r="BW15" s="141"/>
      <c r="BX15" s="97" t="s">
        <v>719</v>
      </c>
      <c r="BY15" s="97" t="s">
        <v>729</v>
      </c>
      <c r="BZ15" s="97" t="s">
        <v>720</v>
      </c>
      <c r="CA15" s="97" t="s">
        <v>727</v>
      </c>
      <c r="CB15" s="97" t="s">
        <v>735</v>
      </c>
      <c r="CC15" s="97" t="s">
        <v>732</v>
      </c>
      <c r="CD15" s="97" t="s">
        <v>1272</v>
      </c>
      <c r="CE15" s="97" t="s">
        <v>1273</v>
      </c>
      <c r="CF15" s="97" t="s">
        <v>1274</v>
      </c>
      <c r="CG15" s="97" t="s">
        <v>721</v>
      </c>
      <c r="CH15" s="97" t="s">
        <v>722</v>
      </c>
      <c r="CI15" s="97" t="s">
        <v>723</v>
      </c>
      <c r="CJ15" s="97" t="s">
        <v>724</v>
      </c>
      <c r="CK15" s="97" t="s">
        <v>725</v>
      </c>
      <c r="CL15" s="97" t="s">
        <v>730</v>
      </c>
      <c r="CM15" s="97" t="s">
        <v>731</v>
      </c>
      <c r="CN15" s="97" t="s">
        <v>452</v>
      </c>
      <c r="CO15" s="141" t="s">
        <v>726</v>
      </c>
      <c r="CP15" s="141" t="str">
        <f t="shared" si="0"/>
        <v>{ "ingredientId" :  11, "name" : "Spare-2", "description" : "Spare-2",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90, "normalOpsSpeed" : 20, "inchingSpeed" : 20, "gapBtwNormalAndInch" : 15, "gapBtwInch" : 7, "inchingTime" : 2},{"min" : 51, "max" : 80, "cutOffPct" : 95, "normalOpsInPct" :  90, "normalOpsSpeed" : 20, "inchingSpeed" : 20, "gapBtwNormalAndInch" : 15, "gapBtwInch" : 7, "inchingTime" : 2},{"min" : 81, "max" : 100, "cutOffPct" : 95, "normalOpsInPct" :  90, "normalOpsSpeed" : 20, "inchingSpeed" : 20, "gapBtwNormalAndInch" : 15, "gapBtwInch" : 7, "inchingTime" : 2},{"min" : 101, "max" : 200, "cutOffPct" : 95, "normalOpsInPct" :  90, "normalOpsSpeed" : 20, "inchingSpeed" : 20, "gapBtwNormalAndInch" : 15, "gapBtwInch" : 7, "inchingTime" : 2},{"min" : 201, "max" : 500, "cutOffPct" : 95, "normalOpsInPct" :  90,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2},}]}</v>
      </c>
      <c r="CQ15" s="141"/>
      <c r="CR15" s="141"/>
      <c r="CS15" s="141"/>
      <c r="CT15" s="141"/>
      <c r="CU15" s="141"/>
      <c r="CV15" s="141"/>
      <c r="CW15" s="141"/>
      <c r="CX15" s="141"/>
      <c r="CY15" s="141"/>
      <c r="CZ15" s="141"/>
      <c r="DA15" s="141"/>
      <c r="DB15" s="141"/>
      <c r="DC15" s="141"/>
      <c r="DD15" s="141"/>
      <c r="DE15" s="141"/>
      <c r="DF15" s="141"/>
      <c r="DG15" s="141"/>
      <c r="DH15" s="141"/>
      <c r="DI15" s="141"/>
      <c r="DJ15" s="141"/>
      <c r="DK15" s="141"/>
      <c r="DL15" s="141"/>
      <c r="DM15" s="141"/>
      <c r="DN15" s="141"/>
      <c r="DO15" s="141"/>
      <c r="DP15" s="141"/>
      <c r="DQ15" s="141"/>
      <c r="DR15" s="141"/>
      <c r="DS15" s="141"/>
      <c r="DT15" s="141"/>
      <c r="DU15" s="141"/>
      <c r="DV15" s="141"/>
      <c r="DW15" s="141"/>
      <c r="DX15" s="141"/>
      <c r="DY15" s="141"/>
      <c r="DZ15" s="141"/>
      <c r="EA15" s="141"/>
      <c r="EB15" s="141"/>
      <c r="EC15" s="141"/>
      <c r="ED15" s="141"/>
      <c r="EE15" s="141"/>
      <c r="EF15" s="141"/>
      <c r="EG15" s="141"/>
      <c r="EH15" s="141"/>
      <c r="EI15" s="141"/>
      <c r="EJ15" s="141"/>
      <c r="EK15" s="141"/>
      <c r="EL15" s="141"/>
      <c r="EM15" s="141"/>
      <c r="EN15" s="141"/>
      <c r="EO15" s="141"/>
      <c r="EP15" s="141"/>
      <c r="EQ15" s="141"/>
      <c r="ER15" s="141"/>
      <c r="ES15" s="141"/>
      <c r="ET15" s="141"/>
      <c r="EU15" s="141"/>
      <c r="EV15" s="141"/>
      <c r="EW15" s="141"/>
      <c r="EX15" s="141"/>
      <c r="EY15" s="141"/>
      <c r="EZ15" s="141"/>
      <c r="FA15" s="141"/>
      <c r="FB15" s="141"/>
      <c r="FC15" s="141"/>
      <c r="FD15" s="141"/>
      <c r="FE15" s="141"/>
      <c r="FF15" s="141"/>
      <c r="FG15" s="141"/>
      <c r="FH15" s="141"/>
      <c r="FI15" s="141"/>
      <c r="FJ15" s="141"/>
      <c r="FK15" s="141"/>
      <c r="FL15" s="141"/>
      <c r="FM15" s="141"/>
      <c r="FN15" s="141"/>
      <c r="FO15" s="141"/>
      <c r="FP15" s="141"/>
      <c r="FQ15" s="141"/>
      <c r="FR15" s="141"/>
      <c r="FS15" s="141"/>
      <c r="FT15" s="141"/>
      <c r="FU15" s="141"/>
      <c r="FV15" s="141"/>
      <c r="FW15" s="141"/>
      <c r="FX15" s="141"/>
      <c r="FY15" s="141"/>
      <c r="FZ15" s="141"/>
      <c r="GA15" s="141"/>
      <c r="GB15" s="141"/>
      <c r="GC15" s="141"/>
      <c r="GD15" s="141"/>
      <c r="GE15" s="141"/>
      <c r="GF15" s="141"/>
      <c r="GG15" s="141"/>
    </row>
    <row r="16" spans="1:189">
      <c r="A16" s="94" t="s">
        <v>431</v>
      </c>
      <c r="B16" s="18" t="s">
        <v>694</v>
      </c>
      <c r="C16" s="19"/>
      <c r="D16" s="95"/>
      <c r="F16" s="105">
        <v>12</v>
      </c>
      <c r="G16" s="105" t="s">
        <v>1493</v>
      </c>
      <c r="H16" s="106" t="s">
        <v>1275</v>
      </c>
      <c r="I16" s="106" t="s">
        <v>1275</v>
      </c>
      <c r="J16" s="107">
        <v>12</v>
      </c>
      <c r="K16" s="106">
        <v>30</v>
      </c>
      <c r="L16" s="302">
        <v>0</v>
      </c>
      <c r="M16" s="302">
        <v>30</v>
      </c>
      <c r="N16" s="97">
        <v>95</v>
      </c>
      <c r="O16" s="97">
        <v>0</v>
      </c>
      <c r="P16" s="97">
        <v>20</v>
      </c>
      <c r="Q16" s="97">
        <v>20</v>
      </c>
      <c r="R16" s="97">
        <v>0</v>
      </c>
      <c r="S16" s="97">
        <v>7</v>
      </c>
      <c r="T16" s="100">
        <v>2</v>
      </c>
      <c r="U16" s="302">
        <v>31</v>
      </c>
      <c r="V16" s="302">
        <v>50</v>
      </c>
      <c r="W16" s="97">
        <v>95</v>
      </c>
      <c r="X16" s="97">
        <v>90</v>
      </c>
      <c r="Y16" s="97">
        <v>20</v>
      </c>
      <c r="Z16" s="97">
        <v>20</v>
      </c>
      <c r="AA16" s="97">
        <v>15</v>
      </c>
      <c r="AB16" s="97">
        <v>7</v>
      </c>
      <c r="AC16" s="100">
        <v>2</v>
      </c>
      <c r="AD16" s="302">
        <v>51</v>
      </c>
      <c r="AE16" s="302">
        <v>80</v>
      </c>
      <c r="AF16" s="97">
        <v>95</v>
      </c>
      <c r="AG16" s="97">
        <v>90</v>
      </c>
      <c r="AH16" s="97">
        <v>20</v>
      </c>
      <c r="AI16" s="97">
        <v>20</v>
      </c>
      <c r="AJ16" s="97">
        <v>15</v>
      </c>
      <c r="AK16" s="97">
        <v>7</v>
      </c>
      <c r="AL16" s="100">
        <v>2</v>
      </c>
      <c r="AM16" s="302">
        <v>81</v>
      </c>
      <c r="AN16" s="302">
        <v>100</v>
      </c>
      <c r="AO16" s="97">
        <v>95</v>
      </c>
      <c r="AP16" s="97">
        <v>90</v>
      </c>
      <c r="AQ16" s="97">
        <v>20</v>
      </c>
      <c r="AR16" s="97">
        <v>20</v>
      </c>
      <c r="AS16" s="97">
        <v>15</v>
      </c>
      <c r="AT16" s="97">
        <v>7</v>
      </c>
      <c r="AU16" s="100">
        <v>2</v>
      </c>
      <c r="AV16" s="302">
        <v>101</v>
      </c>
      <c r="AW16" s="302">
        <v>200</v>
      </c>
      <c r="AX16" s="97">
        <v>95</v>
      </c>
      <c r="AY16" s="97">
        <v>90</v>
      </c>
      <c r="AZ16" s="97">
        <v>20</v>
      </c>
      <c r="BA16" s="97">
        <v>20</v>
      </c>
      <c r="BB16" s="97">
        <v>15</v>
      </c>
      <c r="BC16" s="97">
        <v>7</v>
      </c>
      <c r="BD16" s="100">
        <v>2</v>
      </c>
      <c r="BE16" s="302">
        <v>201</v>
      </c>
      <c r="BF16" s="302">
        <v>500</v>
      </c>
      <c r="BG16" s="97">
        <v>95</v>
      </c>
      <c r="BH16" s="97">
        <v>90</v>
      </c>
      <c r="BI16" s="97">
        <v>20</v>
      </c>
      <c r="BJ16" s="97">
        <v>20</v>
      </c>
      <c r="BK16" s="97">
        <v>15</v>
      </c>
      <c r="BL16" s="97">
        <v>7</v>
      </c>
      <c r="BM16" s="100">
        <v>2</v>
      </c>
      <c r="BN16" s="302">
        <v>501</v>
      </c>
      <c r="BO16" s="302">
        <v>1000</v>
      </c>
      <c r="BP16" s="97">
        <v>95</v>
      </c>
      <c r="BQ16" s="97">
        <v>90</v>
      </c>
      <c r="BR16" s="97">
        <v>20</v>
      </c>
      <c r="BS16" s="97">
        <v>20</v>
      </c>
      <c r="BT16" s="97">
        <v>15</v>
      </c>
      <c r="BU16" s="97">
        <v>7</v>
      </c>
      <c r="BV16" s="100">
        <v>2</v>
      </c>
      <c r="BW16" s="141"/>
      <c r="BX16" s="97" t="s">
        <v>719</v>
      </c>
      <c r="BY16" s="97" t="s">
        <v>729</v>
      </c>
      <c r="BZ16" s="97" t="s">
        <v>720</v>
      </c>
      <c r="CA16" s="97" t="s">
        <v>727</v>
      </c>
      <c r="CB16" s="97" t="s">
        <v>735</v>
      </c>
      <c r="CC16" s="97" t="s">
        <v>732</v>
      </c>
      <c r="CD16" s="97" t="s">
        <v>1272</v>
      </c>
      <c r="CE16" s="97" t="s">
        <v>1273</v>
      </c>
      <c r="CF16" s="97" t="s">
        <v>1274</v>
      </c>
      <c r="CG16" s="97" t="s">
        <v>721</v>
      </c>
      <c r="CH16" s="97" t="s">
        <v>722</v>
      </c>
      <c r="CI16" s="97" t="s">
        <v>723</v>
      </c>
      <c r="CJ16" s="97" t="s">
        <v>724</v>
      </c>
      <c r="CK16" s="97" t="s">
        <v>725</v>
      </c>
      <c r="CL16" s="97" t="s">
        <v>730</v>
      </c>
      <c r="CM16" s="97" t="s">
        <v>731</v>
      </c>
      <c r="CN16" s="97" t="s">
        <v>452</v>
      </c>
      <c r="CO16" s="141" t="s">
        <v>726</v>
      </c>
      <c r="CP16" s="141" t="str">
        <f t="shared" si="0"/>
        <v>{ "ingredientId" :  12, "name" : "Spare-3", "description" : "Spare-3",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90, "normalOpsSpeed" : 20, "inchingSpeed" : 20, "gapBtwNormalAndInch" : 15, "gapBtwInch" : 7, "inchingTime" : 2},{"min" : 51, "max" : 80, "cutOffPct" : 95, "normalOpsInPct" :  90, "normalOpsSpeed" : 20, "inchingSpeed" : 20, "gapBtwNormalAndInch" : 15, "gapBtwInch" : 7, "inchingTime" : 2},{"min" : 81, "max" : 100, "cutOffPct" : 95, "normalOpsInPct" :  90, "normalOpsSpeed" : 20, "inchingSpeed" : 20, "gapBtwNormalAndInch" : 15, "gapBtwInch" : 7, "inchingTime" : 2},{"min" : 101, "max" : 200, "cutOffPct" : 95, "normalOpsInPct" :  90, "normalOpsSpeed" : 20, "inchingSpeed" : 20, "gapBtwNormalAndInch" : 15, "gapBtwInch" : 7, "inchingTime" : 2},{"min" : 201, "max" : 500, "cutOffPct" : 95, "normalOpsInPct" :  90,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2},}]}</v>
      </c>
      <c r="CQ16" s="141"/>
      <c r="CR16" s="141"/>
      <c r="CS16" s="141"/>
      <c r="CT16" s="141"/>
      <c r="CU16" s="141"/>
      <c r="CV16" s="141"/>
      <c r="CW16" s="141"/>
      <c r="CX16" s="141"/>
      <c r="CY16" s="141"/>
      <c r="CZ16" s="141"/>
      <c r="DA16" s="141"/>
      <c r="DB16" s="141"/>
      <c r="DC16" s="141"/>
      <c r="DD16" s="141"/>
      <c r="DE16" s="141"/>
      <c r="DF16" s="141"/>
      <c r="DG16" s="141"/>
      <c r="DH16" s="141"/>
      <c r="DI16" s="141"/>
      <c r="DJ16" s="141"/>
      <c r="DK16" s="141"/>
      <c r="DL16" s="141"/>
      <c r="DM16" s="141"/>
      <c r="DN16" s="141"/>
      <c r="DO16" s="141"/>
      <c r="DP16" s="141"/>
      <c r="DQ16" s="141"/>
      <c r="DR16" s="141"/>
      <c r="DS16" s="141"/>
      <c r="DT16" s="141"/>
      <c r="DU16" s="141"/>
      <c r="DV16" s="141"/>
      <c r="DW16" s="141"/>
      <c r="DX16" s="141"/>
      <c r="DY16" s="141"/>
      <c r="DZ16" s="141"/>
      <c r="EA16" s="141"/>
      <c r="EB16" s="141"/>
      <c r="EC16" s="141"/>
      <c r="ED16" s="141"/>
      <c r="EE16" s="141"/>
      <c r="EF16" s="141"/>
      <c r="EG16" s="141"/>
      <c r="EH16" s="141"/>
      <c r="EI16" s="141"/>
      <c r="EJ16" s="141"/>
      <c r="EK16" s="141"/>
      <c r="EL16" s="141"/>
      <c r="EM16" s="141"/>
      <c r="EN16" s="141"/>
      <c r="EO16" s="141"/>
      <c r="EP16" s="141"/>
      <c r="EQ16" s="141"/>
      <c r="ER16" s="141"/>
      <c r="ES16" s="141"/>
      <c r="ET16" s="141"/>
      <c r="EU16" s="141"/>
      <c r="EV16" s="141"/>
      <c r="EW16" s="141"/>
      <c r="EX16" s="141"/>
      <c r="EY16" s="141"/>
      <c r="EZ16" s="141"/>
      <c r="FA16" s="141"/>
      <c r="FB16" s="141"/>
      <c r="FC16" s="141"/>
      <c r="FD16" s="141"/>
      <c r="FE16" s="141"/>
      <c r="FF16" s="141"/>
      <c r="FG16" s="141"/>
      <c r="FH16" s="141"/>
      <c r="FI16" s="141"/>
      <c r="FJ16" s="141"/>
      <c r="FK16" s="141"/>
      <c r="FL16" s="141"/>
      <c r="FM16" s="141"/>
      <c r="FN16" s="141"/>
      <c r="FO16" s="141"/>
      <c r="FP16" s="141"/>
      <c r="FQ16" s="141"/>
      <c r="FR16" s="141"/>
      <c r="FS16" s="141"/>
      <c r="FT16" s="141"/>
      <c r="FU16" s="141"/>
      <c r="FV16" s="141"/>
      <c r="FW16" s="141"/>
      <c r="FX16" s="141"/>
      <c r="FY16" s="141"/>
      <c r="FZ16" s="141"/>
      <c r="GA16" s="141"/>
      <c r="GB16" s="141"/>
      <c r="GC16" s="141"/>
      <c r="GD16" s="141"/>
      <c r="GE16" s="141"/>
      <c r="GF16" s="141"/>
      <c r="GG16" s="141"/>
    </row>
    <row r="17" spans="1:213">
      <c r="A17" s="94" t="s">
        <v>699</v>
      </c>
      <c r="B17" s="18" t="s">
        <v>54</v>
      </c>
      <c r="C17" s="19"/>
      <c r="D17" s="95"/>
      <c r="F17" s="105">
        <v>13</v>
      </c>
      <c r="G17" s="105" t="s">
        <v>1503</v>
      </c>
      <c r="H17" s="106" t="s">
        <v>1275</v>
      </c>
      <c r="I17" s="106" t="s">
        <v>1275</v>
      </c>
      <c r="J17" s="107">
        <v>13</v>
      </c>
      <c r="K17" s="106">
        <v>17</v>
      </c>
      <c r="L17" s="302">
        <v>0</v>
      </c>
      <c r="M17" s="302">
        <v>5</v>
      </c>
      <c r="N17" s="97">
        <v>95</v>
      </c>
      <c r="O17" s="97">
        <v>5</v>
      </c>
      <c r="P17" s="97">
        <v>20</v>
      </c>
      <c r="Q17" s="97">
        <v>20</v>
      </c>
      <c r="R17" s="97">
        <v>10</v>
      </c>
      <c r="S17" s="97">
        <v>7</v>
      </c>
      <c r="T17" s="100">
        <v>2</v>
      </c>
      <c r="U17" s="302">
        <v>6</v>
      </c>
      <c r="V17" s="302">
        <v>10</v>
      </c>
      <c r="W17" s="97">
        <v>95</v>
      </c>
      <c r="X17" s="97">
        <v>10</v>
      </c>
      <c r="Y17" s="97">
        <v>20</v>
      </c>
      <c r="Z17" s="97">
        <v>20</v>
      </c>
      <c r="AA17" s="97">
        <v>15</v>
      </c>
      <c r="AB17" s="97">
        <v>7</v>
      </c>
      <c r="AC17" s="100">
        <v>2</v>
      </c>
      <c r="AD17" s="302">
        <v>11</v>
      </c>
      <c r="AE17" s="302">
        <v>20</v>
      </c>
      <c r="AF17" s="97">
        <v>95</v>
      </c>
      <c r="AG17" s="97">
        <v>90</v>
      </c>
      <c r="AH17" s="97">
        <v>20</v>
      </c>
      <c r="AI17" s="97">
        <v>20</v>
      </c>
      <c r="AJ17" s="97">
        <v>15</v>
      </c>
      <c r="AK17" s="97">
        <v>7</v>
      </c>
      <c r="AL17" s="100">
        <v>2</v>
      </c>
      <c r="AM17" s="302">
        <v>21</v>
      </c>
      <c r="AN17" s="302">
        <v>50</v>
      </c>
      <c r="AO17" s="97">
        <v>95</v>
      </c>
      <c r="AP17" s="97">
        <v>90</v>
      </c>
      <c r="AQ17" s="97">
        <v>20</v>
      </c>
      <c r="AR17" s="97">
        <v>20</v>
      </c>
      <c r="AS17" s="97">
        <v>15</v>
      </c>
      <c r="AT17" s="97">
        <v>7</v>
      </c>
      <c r="AU17" s="100">
        <v>2</v>
      </c>
      <c r="AV17" s="302">
        <v>51</v>
      </c>
      <c r="AW17" s="302">
        <v>100</v>
      </c>
      <c r="AX17" s="97">
        <v>95</v>
      </c>
      <c r="AY17" s="97">
        <v>90</v>
      </c>
      <c r="AZ17" s="97">
        <v>20</v>
      </c>
      <c r="BA17" s="97">
        <v>20</v>
      </c>
      <c r="BB17" s="97">
        <v>15</v>
      </c>
      <c r="BC17" s="97">
        <v>7</v>
      </c>
      <c r="BD17" s="100">
        <v>2</v>
      </c>
      <c r="BE17" s="302">
        <v>101</v>
      </c>
      <c r="BF17" s="302">
        <v>500</v>
      </c>
      <c r="BG17" s="97">
        <v>95</v>
      </c>
      <c r="BH17" s="97">
        <v>90</v>
      </c>
      <c r="BI17" s="97">
        <v>20</v>
      </c>
      <c r="BJ17" s="97">
        <v>20</v>
      </c>
      <c r="BK17" s="97">
        <v>15</v>
      </c>
      <c r="BL17" s="97">
        <v>7</v>
      </c>
      <c r="BM17" s="100">
        <v>2</v>
      </c>
      <c r="BN17" s="302">
        <v>501</v>
      </c>
      <c r="BO17" s="302">
        <v>1000</v>
      </c>
      <c r="BP17" s="97">
        <v>95</v>
      </c>
      <c r="BQ17" s="97">
        <v>90</v>
      </c>
      <c r="BR17" s="97">
        <v>20</v>
      </c>
      <c r="BS17" s="97">
        <v>20</v>
      </c>
      <c r="BT17" s="97">
        <v>15</v>
      </c>
      <c r="BU17" s="97">
        <v>7</v>
      </c>
      <c r="BV17" s="100">
        <v>2</v>
      </c>
      <c r="BW17" s="141"/>
      <c r="BX17" s="97" t="s">
        <v>719</v>
      </c>
      <c r="BY17" s="97" t="s">
        <v>729</v>
      </c>
      <c r="BZ17" s="97" t="s">
        <v>720</v>
      </c>
      <c r="CA17" s="97" t="s">
        <v>727</v>
      </c>
      <c r="CB17" s="97" t="s">
        <v>735</v>
      </c>
      <c r="CC17" s="97" t="s">
        <v>732</v>
      </c>
      <c r="CD17" s="97" t="s">
        <v>1272</v>
      </c>
      <c r="CE17" s="97" t="s">
        <v>1273</v>
      </c>
      <c r="CF17" s="97" t="s">
        <v>1274</v>
      </c>
      <c r="CG17" s="97" t="s">
        <v>721</v>
      </c>
      <c r="CH17" s="97" t="s">
        <v>722</v>
      </c>
      <c r="CI17" s="97" t="s">
        <v>723</v>
      </c>
      <c r="CJ17" s="97" t="s">
        <v>724</v>
      </c>
      <c r="CK17" s="97" t="s">
        <v>725</v>
      </c>
      <c r="CL17" s="97" t="s">
        <v>730</v>
      </c>
      <c r="CM17" s="97" t="s">
        <v>731</v>
      </c>
      <c r="CN17" s="97" t="s">
        <v>452</v>
      </c>
      <c r="CO17" s="141" t="s">
        <v>726</v>
      </c>
      <c r="CP17" s="141" t="str">
        <f t="shared" si="0"/>
        <v>{ "ingredientId" :  13, "name" : "Corriander leafs", "description" : "Corriander leafs", "section" : "VEG", "classificationType" : "VEG", "typeOfUsage" : "moderate", "weightToVolumeRatio" : "1.5:2", "dispenseSettings" : [ {"min" : 0, "max" : 5, "cutOffPct" : 95, "normalOpsInPct" :  5, "normalOpsSpeed" : 20, "inchingSpeed" : 20, "gapBtwNormalAndInch" : 10, "gapBtwInch" : 7, "inchingTime" : 2},{"min" : 6, "max" : 10, "cutOffPct" : 95, "normalOpsInPct" :  10, "normalOpsSpeed" : 20, "inchingSpeed" : 20, "gapBtwNormalAndInch" : 15, "gapBtwInch" : 7, "inchingTime" : 2},{"min" : 11, "max" : 20, "cutOffPct" : 95, "normalOpsInPct" :  90, "normalOpsSpeed" : 20, "inchingSpeed" : 20, "gapBtwNormalAndInch" : 15, "gapBtwInch" : 7, "inchingTime" : 2},{"min" : 21, "max" : 50, "cutOffPct" : 95, "normalOpsInPct" :  90, "normalOpsSpeed" : 20, "inchingSpeed" : 20, "gapBtwNormalAndInch" : 15, "gapBtwInch" : 7, "inchingTime" : 2},{"min" : 51, "max" : 100, "cutOffPct" : 95, "normalOpsInPct" :  90, "normalOpsSpeed" : 20, "inchingSpeed" : 20, "gapBtwNormalAndInch" : 15, "gapBtwInch" : 7, "inchingTime" : 2},{"min" : 101, "max" : 500, "cutOffPct" : 95, "normalOpsInPct" :  90,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2},}]}</v>
      </c>
      <c r="CQ17" s="141"/>
      <c r="CR17" s="141"/>
      <c r="CS17" s="141"/>
      <c r="CT17" s="141"/>
      <c r="CU17" s="141"/>
      <c r="CV17" s="141"/>
      <c r="CW17" s="141"/>
      <c r="CX17" s="141"/>
      <c r="CY17" s="141"/>
      <c r="CZ17" s="141"/>
      <c r="DA17" s="141"/>
      <c r="DB17" s="141"/>
      <c r="DC17" s="141"/>
      <c r="DD17" s="141"/>
      <c r="DE17" s="141"/>
      <c r="DF17" s="141"/>
      <c r="DG17" s="141"/>
      <c r="DH17" s="141"/>
      <c r="DI17" s="141"/>
      <c r="DJ17" s="141"/>
      <c r="DK17" s="141"/>
      <c r="DL17" s="141"/>
      <c r="DM17" s="141"/>
      <c r="DN17" s="141"/>
      <c r="DO17" s="141"/>
      <c r="DP17" s="141"/>
      <c r="DQ17" s="141"/>
      <c r="DR17" s="141"/>
      <c r="DS17" s="141"/>
      <c r="DT17" s="141"/>
      <c r="DU17" s="141"/>
      <c r="DV17" s="141"/>
      <c r="DW17" s="141"/>
      <c r="DX17" s="141"/>
      <c r="DY17" s="141"/>
      <c r="DZ17" s="141"/>
      <c r="EA17" s="141"/>
      <c r="EB17" s="141"/>
      <c r="EC17" s="141"/>
      <c r="ED17" s="141"/>
      <c r="EE17" s="141"/>
      <c r="EF17" s="141"/>
      <c r="EG17" s="141"/>
      <c r="EH17" s="141"/>
      <c r="EI17" s="141"/>
      <c r="EJ17" s="141"/>
      <c r="EK17" s="141"/>
      <c r="EL17" s="141"/>
      <c r="EM17" s="141"/>
      <c r="EN17" s="141"/>
      <c r="EO17" s="141"/>
      <c r="EP17" s="141"/>
      <c r="EQ17" s="141"/>
      <c r="ER17" s="141"/>
      <c r="ES17" s="141"/>
      <c r="ET17" s="141"/>
      <c r="EU17" s="141"/>
      <c r="EV17" s="141"/>
      <c r="EW17" s="141"/>
      <c r="EX17" s="141"/>
      <c r="EY17" s="141"/>
      <c r="EZ17" s="141"/>
      <c r="FA17" s="141"/>
      <c r="FB17" s="141"/>
      <c r="FC17" s="141"/>
      <c r="FD17" s="141"/>
      <c r="FE17" s="141"/>
      <c r="FF17" s="141"/>
      <c r="FG17" s="141"/>
      <c r="FH17" s="141"/>
      <c r="FI17" s="141"/>
      <c r="FJ17" s="141"/>
      <c r="FK17" s="141"/>
      <c r="FL17" s="141"/>
      <c r="FM17" s="141"/>
      <c r="FN17" s="141"/>
      <c r="FO17" s="141"/>
      <c r="FP17" s="141"/>
      <c r="FQ17" s="141"/>
      <c r="FR17" s="141"/>
      <c r="FS17" s="141"/>
      <c r="FT17" s="141"/>
      <c r="FU17" s="141"/>
      <c r="FV17" s="141"/>
      <c r="FW17" s="141"/>
      <c r="FX17" s="141"/>
      <c r="FY17" s="141"/>
      <c r="FZ17" s="141"/>
      <c r="GA17" s="141"/>
      <c r="GB17" s="141"/>
      <c r="GC17" s="141"/>
      <c r="GD17" s="141"/>
      <c r="GE17" s="141"/>
      <c r="GF17" s="141"/>
      <c r="GG17" s="141"/>
      <c r="GH17" s="141"/>
      <c r="GI17" s="141"/>
      <c r="GJ17" s="141"/>
      <c r="GK17" s="141"/>
      <c r="GL17" s="141"/>
      <c r="GM17" s="141"/>
      <c r="GN17" s="141"/>
      <c r="GO17" s="141"/>
      <c r="GP17" s="141"/>
      <c r="GQ17" s="141"/>
      <c r="GR17" s="141"/>
      <c r="GS17" s="141"/>
      <c r="GT17" s="141"/>
      <c r="GU17" s="141"/>
      <c r="GV17" s="141"/>
      <c r="GW17" s="141"/>
      <c r="GX17" s="141"/>
      <c r="GY17" s="141"/>
      <c r="GZ17" s="141"/>
      <c r="HA17" s="141"/>
      <c r="HB17" s="141"/>
      <c r="HC17" s="141"/>
      <c r="HD17" s="141"/>
      <c r="HE17" s="141"/>
    </row>
    <row r="18" spans="1:213">
      <c r="A18" s="94" t="s">
        <v>702</v>
      </c>
      <c r="B18" s="18" t="s">
        <v>56</v>
      </c>
      <c r="C18" s="19"/>
      <c r="D18" s="95"/>
      <c r="F18" s="105">
        <v>14</v>
      </c>
      <c r="G18" s="105" t="s">
        <v>1309</v>
      </c>
      <c r="H18" s="106" t="s">
        <v>1275</v>
      </c>
      <c r="I18" s="106" t="s">
        <v>1275</v>
      </c>
      <c r="J18" s="107">
        <v>14</v>
      </c>
      <c r="K18" s="106">
        <v>18</v>
      </c>
      <c r="L18" s="302">
        <v>0</v>
      </c>
      <c r="M18" s="302">
        <v>5</v>
      </c>
      <c r="N18" s="97">
        <v>95</v>
      </c>
      <c r="O18" s="97">
        <v>5</v>
      </c>
      <c r="P18" s="97">
        <v>20</v>
      </c>
      <c r="Q18" s="97">
        <v>20</v>
      </c>
      <c r="R18" s="97">
        <v>10</v>
      </c>
      <c r="S18" s="97">
        <v>7</v>
      </c>
      <c r="T18" s="100">
        <v>2</v>
      </c>
      <c r="U18" s="302">
        <v>6</v>
      </c>
      <c r="V18" s="302">
        <v>10</v>
      </c>
      <c r="W18" s="97">
        <v>95</v>
      </c>
      <c r="X18" s="97">
        <v>10</v>
      </c>
      <c r="Y18" s="97">
        <v>20</v>
      </c>
      <c r="Z18" s="97">
        <v>20</v>
      </c>
      <c r="AA18" s="97">
        <v>15</v>
      </c>
      <c r="AB18" s="97">
        <v>7</v>
      </c>
      <c r="AC18" s="100">
        <v>2</v>
      </c>
      <c r="AD18" s="302">
        <v>11</v>
      </c>
      <c r="AE18" s="302">
        <v>20</v>
      </c>
      <c r="AF18" s="97">
        <v>95</v>
      </c>
      <c r="AG18" s="97">
        <v>90</v>
      </c>
      <c r="AH18" s="97">
        <v>20</v>
      </c>
      <c r="AI18" s="97">
        <v>20</v>
      </c>
      <c r="AJ18" s="97">
        <v>15</v>
      </c>
      <c r="AK18" s="97">
        <v>7</v>
      </c>
      <c r="AL18" s="100">
        <v>2</v>
      </c>
      <c r="AM18" s="302">
        <v>21</v>
      </c>
      <c r="AN18" s="302">
        <v>50</v>
      </c>
      <c r="AO18" s="97">
        <v>95</v>
      </c>
      <c r="AP18" s="97">
        <v>90</v>
      </c>
      <c r="AQ18" s="97">
        <v>20</v>
      </c>
      <c r="AR18" s="97">
        <v>20</v>
      </c>
      <c r="AS18" s="97">
        <v>15</v>
      </c>
      <c r="AT18" s="97">
        <v>7</v>
      </c>
      <c r="AU18" s="100">
        <v>2</v>
      </c>
      <c r="AV18" s="302">
        <v>51</v>
      </c>
      <c r="AW18" s="302">
        <v>100</v>
      </c>
      <c r="AX18" s="97">
        <v>95</v>
      </c>
      <c r="AY18" s="97">
        <v>90</v>
      </c>
      <c r="AZ18" s="97">
        <v>20</v>
      </c>
      <c r="BA18" s="97">
        <v>20</v>
      </c>
      <c r="BB18" s="97">
        <v>15</v>
      </c>
      <c r="BC18" s="97">
        <v>7</v>
      </c>
      <c r="BD18" s="100">
        <v>2</v>
      </c>
      <c r="BE18" s="302">
        <v>101</v>
      </c>
      <c r="BF18" s="302">
        <v>500</v>
      </c>
      <c r="BG18" s="97">
        <v>95</v>
      </c>
      <c r="BH18" s="97">
        <v>90</v>
      </c>
      <c r="BI18" s="97">
        <v>20</v>
      </c>
      <c r="BJ18" s="97">
        <v>20</v>
      </c>
      <c r="BK18" s="97">
        <v>15</v>
      </c>
      <c r="BL18" s="97">
        <v>7</v>
      </c>
      <c r="BM18" s="100">
        <v>2</v>
      </c>
      <c r="BN18" s="302">
        <v>501</v>
      </c>
      <c r="BO18" s="302">
        <v>1000</v>
      </c>
      <c r="BP18" s="97">
        <v>95</v>
      </c>
      <c r="BQ18" s="97">
        <v>90</v>
      </c>
      <c r="BR18" s="97">
        <v>20</v>
      </c>
      <c r="BS18" s="97">
        <v>20</v>
      </c>
      <c r="BT18" s="97">
        <v>15</v>
      </c>
      <c r="BU18" s="97">
        <v>7</v>
      </c>
      <c r="BV18" s="100">
        <v>2</v>
      </c>
      <c r="BW18" s="141"/>
      <c r="BX18" s="97" t="s">
        <v>719</v>
      </c>
      <c r="BY18" s="97" t="s">
        <v>729</v>
      </c>
      <c r="BZ18" s="97" t="s">
        <v>720</v>
      </c>
      <c r="CA18" s="97" t="s">
        <v>727</v>
      </c>
      <c r="CB18" s="97" t="s">
        <v>735</v>
      </c>
      <c r="CC18" s="97" t="s">
        <v>732</v>
      </c>
      <c r="CD18" s="97" t="s">
        <v>1272</v>
      </c>
      <c r="CE18" s="97" t="s">
        <v>1273</v>
      </c>
      <c r="CF18" s="97" t="s">
        <v>1274</v>
      </c>
      <c r="CG18" s="97" t="s">
        <v>721</v>
      </c>
      <c r="CH18" s="97" t="s">
        <v>722</v>
      </c>
      <c r="CI18" s="97" t="s">
        <v>723</v>
      </c>
      <c r="CJ18" s="97" t="s">
        <v>724</v>
      </c>
      <c r="CK18" s="97" t="s">
        <v>725</v>
      </c>
      <c r="CL18" s="97" t="s">
        <v>730</v>
      </c>
      <c r="CM18" s="97" t="s">
        <v>731</v>
      </c>
      <c r="CN18" s="97" t="s">
        <v>452</v>
      </c>
      <c r="CO18" s="141" t="s">
        <v>726</v>
      </c>
      <c r="CP18" s="141" t="str">
        <f t="shared" si="0"/>
        <v>{ "ingredientId" :  14, "name" : "Spring Onions", "description" : "Spring Onions", "section" : "VEG", "classificationType" : "VEG", "typeOfUsage" : "moderate", "weightToVolumeRatio" : "1.5:2", "dispenseSettings" : [ {"min" : 0, "max" : 5, "cutOffPct" : 95, "normalOpsInPct" :  5, "normalOpsSpeed" : 20, "inchingSpeed" : 20, "gapBtwNormalAndInch" : 10, "gapBtwInch" : 7, "inchingTime" : 2},{"min" : 6, "max" : 10, "cutOffPct" : 95, "normalOpsInPct" :  10, "normalOpsSpeed" : 20, "inchingSpeed" : 20, "gapBtwNormalAndInch" : 15, "gapBtwInch" : 7, "inchingTime" : 2},{"min" : 11, "max" : 20, "cutOffPct" : 95, "normalOpsInPct" :  90, "normalOpsSpeed" : 20, "inchingSpeed" : 20, "gapBtwNormalAndInch" : 15, "gapBtwInch" : 7, "inchingTime" : 2},{"min" : 21, "max" : 50, "cutOffPct" : 95, "normalOpsInPct" :  90, "normalOpsSpeed" : 20, "inchingSpeed" : 20, "gapBtwNormalAndInch" : 15, "gapBtwInch" : 7, "inchingTime" : 2},{"min" : 51, "max" : 100, "cutOffPct" : 95, "normalOpsInPct" :  90, "normalOpsSpeed" : 20, "inchingSpeed" : 20, "gapBtwNormalAndInch" : 15, "gapBtwInch" : 7, "inchingTime" : 2},{"min" : 101, "max" : 500, "cutOffPct" : 95, "normalOpsInPct" :  90,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2},}]}</v>
      </c>
      <c r="CQ18" s="141"/>
      <c r="CR18" s="141"/>
      <c r="CS18" s="141"/>
      <c r="CT18" s="141"/>
      <c r="CU18" s="141"/>
      <c r="CV18" s="141"/>
      <c r="CW18" s="141"/>
      <c r="CX18" s="141"/>
      <c r="CY18" s="141"/>
      <c r="CZ18" s="141"/>
      <c r="DA18" s="141"/>
      <c r="DB18" s="141"/>
      <c r="DC18" s="141"/>
      <c r="DD18" s="141"/>
      <c r="DE18" s="141"/>
      <c r="DF18" s="141"/>
      <c r="DG18" s="141"/>
      <c r="DH18" s="141"/>
      <c r="DI18" s="141"/>
      <c r="DJ18" s="141"/>
      <c r="DK18" s="141"/>
      <c r="DL18" s="141"/>
      <c r="DM18" s="141"/>
      <c r="DN18" s="141"/>
      <c r="DO18" s="141"/>
      <c r="DP18" s="141"/>
      <c r="DQ18" s="141"/>
      <c r="DR18" s="141"/>
      <c r="DS18" s="141"/>
      <c r="DT18" s="141"/>
      <c r="DU18" s="141"/>
      <c r="DV18" s="141"/>
      <c r="DW18" s="141"/>
      <c r="DX18" s="141"/>
      <c r="DY18" s="141"/>
      <c r="DZ18" s="141"/>
      <c r="EA18" s="141"/>
      <c r="EB18" s="141"/>
      <c r="EC18" s="141"/>
      <c r="ED18" s="141"/>
      <c r="EE18" s="141"/>
      <c r="EF18" s="141"/>
      <c r="EG18" s="141"/>
      <c r="EH18" s="141"/>
      <c r="EI18" s="141"/>
      <c r="EJ18" s="141"/>
      <c r="EK18" s="141"/>
      <c r="EL18" s="141"/>
      <c r="EM18" s="141"/>
      <c r="EN18" s="141"/>
      <c r="EO18" s="141"/>
      <c r="EP18" s="141"/>
      <c r="EQ18" s="141"/>
      <c r="ER18" s="141"/>
      <c r="ES18" s="141"/>
      <c r="ET18" s="141"/>
      <c r="EU18" s="141"/>
      <c r="EV18" s="141"/>
      <c r="EW18" s="141"/>
      <c r="EX18" s="141"/>
      <c r="EY18" s="141"/>
      <c r="EZ18" s="141"/>
      <c r="FA18" s="141"/>
      <c r="FB18" s="141"/>
      <c r="FC18" s="141"/>
      <c r="FD18" s="141"/>
      <c r="FE18" s="141"/>
      <c r="FF18" s="141"/>
      <c r="FG18" s="141"/>
      <c r="FH18" s="141"/>
      <c r="FI18" s="141"/>
      <c r="FJ18" s="141"/>
      <c r="FK18" s="141"/>
      <c r="FL18" s="141"/>
      <c r="FM18" s="141"/>
      <c r="FN18" s="141"/>
      <c r="FO18" s="141"/>
      <c r="FP18" s="141"/>
      <c r="FQ18" s="141"/>
      <c r="FR18" s="141"/>
      <c r="FS18" s="141"/>
      <c r="FT18" s="141"/>
      <c r="FU18" s="141"/>
      <c r="FV18" s="141"/>
      <c r="FW18" s="141"/>
      <c r="FX18" s="141"/>
      <c r="FY18" s="141"/>
      <c r="FZ18" s="141"/>
      <c r="GA18" s="141"/>
      <c r="GB18" s="141"/>
      <c r="GC18" s="141"/>
      <c r="GD18" s="141"/>
      <c r="GE18" s="141"/>
      <c r="GF18" s="141"/>
      <c r="GG18" s="141"/>
      <c r="GH18" s="141"/>
    </row>
    <row r="19" spans="1:213" s="141" customFormat="1">
      <c r="A19" s="94"/>
      <c r="B19" s="18"/>
      <c r="C19" s="19"/>
      <c r="D19" s="95"/>
      <c r="F19" s="105">
        <v>15</v>
      </c>
      <c r="G19" s="105" t="s">
        <v>1494</v>
      </c>
      <c r="H19" s="106" t="s">
        <v>1275</v>
      </c>
      <c r="I19" s="106" t="s">
        <v>1275</v>
      </c>
      <c r="J19" s="107">
        <v>15</v>
      </c>
      <c r="K19" s="106">
        <v>31</v>
      </c>
      <c r="L19" s="302">
        <v>0</v>
      </c>
      <c r="M19" s="302">
        <v>30</v>
      </c>
      <c r="N19" s="97">
        <v>95</v>
      </c>
      <c r="O19" s="97">
        <v>0</v>
      </c>
      <c r="P19" s="97">
        <v>20</v>
      </c>
      <c r="Q19" s="97">
        <v>20</v>
      </c>
      <c r="R19" s="97">
        <v>0</v>
      </c>
      <c r="S19" s="97">
        <v>7</v>
      </c>
      <c r="T19" s="100">
        <v>2</v>
      </c>
      <c r="U19" s="302">
        <v>31</v>
      </c>
      <c r="V19" s="302">
        <v>50</v>
      </c>
      <c r="W19" s="97">
        <v>95</v>
      </c>
      <c r="X19" s="97">
        <v>90</v>
      </c>
      <c r="Y19" s="97">
        <v>20</v>
      </c>
      <c r="Z19" s="97">
        <v>20</v>
      </c>
      <c r="AA19" s="97">
        <v>15</v>
      </c>
      <c r="AB19" s="97">
        <v>7</v>
      </c>
      <c r="AC19" s="100">
        <v>2</v>
      </c>
      <c r="AD19" s="302">
        <v>51</v>
      </c>
      <c r="AE19" s="302">
        <v>80</v>
      </c>
      <c r="AF19" s="97">
        <v>95</v>
      </c>
      <c r="AG19" s="97">
        <v>90</v>
      </c>
      <c r="AH19" s="97">
        <v>20</v>
      </c>
      <c r="AI19" s="97">
        <v>20</v>
      </c>
      <c r="AJ19" s="97">
        <v>15</v>
      </c>
      <c r="AK19" s="97">
        <v>7</v>
      </c>
      <c r="AL19" s="100">
        <v>2</v>
      </c>
      <c r="AM19" s="302">
        <v>81</v>
      </c>
      <c r="AN19" s="302">
        <v>100</v>
      </c>
      <c r="AO19" s="97">
        <v>95</v>
      </c>
      <c r="AP19" s="97">
        <v>90</v>
      </c>
      <c r="AQ19" s="97">
        <v>20</v>
      </c>
      <c r="AR19" s="97">
        <v>20</v>
      </c>
      <c r="AS19" s="97">
        <v>15</v>
      </c>
      <c r="AT19" s="97">
        <v>7</v>
      </c>
      <c r="AU19" s="100">
        <v>2</v>
      </c>
      <c r="AV19" s="302">
        <v>101</v>
      </c>
      <c r="AW19" s="302">
        <v>200</v>
      </c>
      <c r="AX19" s="97">
        <v>95</v>
      </c>
      <c r="AY19" s="97">
        <v>90</v>
      </c>
      <c r="AZ19" s="97">
        <v>20</v>
      </c>
      <c r="BA19" s="97">
        <v>20</v>
      </c>
      <c r="BB19" s="97">
        <v>15</v>
      </c>
      <c r="BC19" s="97">
        <v>7</v>
      </c>
      <c r="BD19" s="100">
        <v>2</v>
      </c>
      <c r="BE19" s="302">
        <v>201</v>
      </c>
      <c r="BF19" s="302">
        <v>500</v>
      </c>
      <c r="BG19" s="97">
        <v>95</v>
      </c>
      <c r="BH19" s="97">
        <v>90</v>
      </c>
      <c r="BI19" s="97">
        <v>20</v>
      </c>
      <c r="BJ19" s="97">
        <v>20</v>
      </c>
      <c r="BK19" s="97">
        <v>15</v>
      </c>
      <c r="BL19" s="97">
        <v>7</v>
      </c>
      <c r="BM19" s="100">
        <v>2</v>
      </c>
      <c r="BN19" s="302">
        <v>501</v>
      </c>
      <c r="BO19" s="302">
        <v>1000</v>
      </c>
      <c r="BP19" s="97">
        <v>95</v>
      </c>
      <c r="BQ19" s="97">
        <v>90</v>
      </c>
      <c r="BR19" s="97">
        <v>20</v>
      </c>
      <c r="BS19" s="97">
        <v>20</v>
      </c>
      <c r="BT19" s="97">
        <v>15</v>
      </c>
      <c r="BU19" s="97">
        <v>7</v>
      </c>
      <c r="BV19" s="100">
        <v>2</v>
      </c>
      <c r="BX19" s="97" t="s">
        <v>719</v>
      </c>
      <c r="BY19" s="97" t="s">
        <v>729</v>
      </c>
      <c r="BZ19" s="97" t="s">
        <v>720</v>
      </c>
      <c r="CA19" s="97" t="s">
        <v>727</v>
      </c>
      <c r="CB19" s="97" t="s">
        <v>735</v>
      </c>
      <c r="CC19" s="97" t="s">
        <v>732</v>
      </c>
      <c r="CD19" s="97" t="s">
        <v>1272</v>
      </c>
      <c r="CE19" s="97" t="s">
        <v>1273</v>
      </c>
      <c r="CF19" s="97" t="s">
        <v>1274</v>
      </c>
      <c r="CG19" s="97" t="s">
        <v>721</v>
      </c>
      <c r="CH19" s="97" t="s">
        <v>722</v>
      </c>
      <c r="CI19" s="97" t="s">
        <v>723</v>
      </c>
      <c r="CJ19" s="97" t="s">
        <v>724</v>
      </c>
      <c r="CK19" s="97" t="s">
        <v>725</v>
      </c>
      <c r="CL19" s="97" t="s">
        <v>730</v>
      </c>
      <c r="CM19" s="97" t="s">
        <v>731</v>
      </c>
      <c r="CN19" s="97" t="s">
        <v>452</v>
      </c>
      <c r="CO19" s="141" t="s">
        <v>726</v>
      </c>
      <c r="CP19" s="141" t="str">
        <f t="shared" si="0"/>
        <v>{ "ingredientId" :  15, "name" : "Spare-4", "description" : "Spare-4",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90, "normalOpsSpeed" : 20, "inchingSpeed" : 20, "gapBtwNormalAndInch" : 15, "gapBtwInch" : 7, "inchingTime" : 2},{"min" : 51, "max" : 80, "cutOffPct" : 95, "normalOpsInPct" :  90, "normalOpsSpeed" : 20, "inchingSpeed" : 20, "gapBtwNormalAndInch" : 15, "gapBtwInch" : 7, "inchingTime" : 2},{"min" : 81, "max" : 100, "cutOffPct" : 95, "normalOpsInPct" :  90, "normalOpsSpeed" : 20, "inchingSpeed" : 20, "gapBtwNormalAndInch" : 15, "gapBtwInch" : 7, "inchingTime" : 2},{"min" : 101, "max" : 200, "cutOffPct" : 95, "normalOpsInPct" :  90, "normalOpsSpeed" : 20, "inchingSpeed" : 20, "gapBtwNormalAndInch" : 15, "gapBtwInch" : 7, "inchingTime" : 2},{"min" : 201, "max" : 500, "cutOffPct" : 95, "normalOpsInPct" :  90,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2},}]}</v>
      </c>
    </row>
    <row r="20" spans="1:213" s="141" customFormat="1">
      <c r="A20" s="94"/>
      <c r="B20" s="18"/>
      <c r="C20" s="19"/>
      <c r="D20" s="95"/>
      <c r="F20" s="105">
        <v>16</v>
      </c>
      <c r="G20" s="105" t="s">
        <v>1514</v>
      </c>
      <c r="H20" s="106" t="s">
        <v>1275</v>
      </c>
      <c r="I20" s="106" t="s">
        <v>1275</v>
      </c>
      <c r="J20" s="107">
        <v>16</v>
      </c>
      <c r="K20" s="106">
        <v>32</v>
      </c>
      <c r="L20" s="302">
        <v>0</v>
      </c>
      <c r="M20" s="302">
        <v>30</v>
      </c>
      <c r="N20" s="97">
        <v>95</v>
      </c>
      <c r="O20" s="97">
        <v>0</v>
      </c>
      <c r="P20" s="97">
        <v>20</v>
      </c>
      <c r="Q20" s="97">
        <v>20</v>
      </c>
      <c r="R20" s="97">
        <v>0</v>
      </c>
      <c r="S20" s="97">
        <v>7</v>
      </c>
      <c r="T20" s="100">
        <v>2</v>
      </c>
      <c r="U20" s="302">
        <v>31</v>
      </c>
      <c r="V20" s="302">
        <v>50</v>
      </c>
      <c r="W20" s="97">
        <v>95</v>
      </c>
      <c r="X20" s="97">
        <v>90</v>
      </c>
      <c r="Y20" s="97">
        <v>20</v>
      </c>
      <c r="Z20" s="97">
        <v>20</v>
      </c>
      <c r="AA20" s="97">
        <v>15</v>
      </c>
      <c r="AB20" s="97">
        <v>7</v>
      </c>
      <c r="AC20" s="100">
        <v>2</v>
      </c>
      <c r="AD20" s="302">
        <v>51</v>
      </c>
      <c r="AE20" s="302">
        <v>80</v>
      </c>
      <c r="AF20" s="97">
        <v>95</v>
      </c>
      <c r="AG20" s="97">
        <v>90</v>
      </c>
      <c r="AH20" s="97">
        <v>20</v>
      </c>
      <c r="AI20" s="97">
        <v>20</v>
      </c>
      <c r="AJ20" s="97">
        <v>15</v>
      </c>
      <c r="AK20" s="97">
        <v>7</v>
      </c>
      <c r="AL20" s="100">
        <v>2</v>
      </c>
      <c r="AM20" s="302">
        <v>81</v>
      </c>
      <c r="AN20" s="302">
        <v>100</v>
      </c>
      <c r="AO20" s="97">
        <v>95</v>
      </c>
      <c r="AP20" s="97">
        <v>90</v>
      </c>
      <c r="AQ20" s="97">
        <v>20</v>
      </c>
      <c r="AR20" s="97">
        <v>20</v>
      </c>
      <c r="AS20" s="97">
        <v>15</v>
      </c>
      <c r="AT20" s="97">
        <v>7</v>
      </c>
      <c r="AU20" s="100">
        <v>2</v>
      </c>
      <c r="AV20" s="302">
        <v>101</v>
      </c>
      <c r="AW20" s="302">
        <v>200</v>
      </c>
      <c r="AX20" s="97">
        <v>95</v>
      </c>
      <c r="AY20" s="97">
        <v>90</v>
      </c>
      <c r="AZ20" s="97">
        <v>20</v>
      </c>
      <c r="BA20" s="97">
        <v>20</v>
      </c>
      <c r="BB20" s="97">
        <v>15</v>
      </c>
      <c r="BC20" s="97">
        <v>7</v>
      </c>
      <c r="BD20" s="100">
        <v>2</v>
      </c>
      <c r="BE20" s="302">
        <v>201</v>
      </c>
      <c r="BF20" s="302">
        <v>500</v>
      </c>
      <c r="BG20" s="97">
        <v>95</v>
      </c>
      <c r="BH20" s="97">
        <v>90</v>
      </c>
      <c r="BI20" s="97">
        <v>20</v>
      </c>
      <c r="BJ20" s="97">
        <v>20</v>
      </c>
      <c r="BK20" s="97">
        <v>15</v>
      </c>
      <c r="BL20" s="97">
        <v>7</v>
      </c>
      <c r="BM20" s="100">
        <v>2</v>
      </c>
      <c r="BN20" s="302">
        <v>501</v>
      </c>
      <c r="BO20" s="302">
        <v>1000</v>
      </c>
      <c r="BP20" s="97">
        <v>95</v>
      </c>
      <c r="BQ20" s="97">
        <v>90</v>
      </c>
      <c r="BR20" s="97">
        <v>20</v>
      </c>
      <c r="BS20" s="97">
        <v>20</v>
      </c>
      <c r="BT20" s="97">
        <v>15</v>
      </c>
      <c r="BU20" s="97">
        <v>7</v>
      </c>
      <c r="BV20" s="100">
        <v>2</v>
      </c>
      <c r="BX20" s="97" t="s">
        <v>719</v>
      </c>
      <c r="BY20" s="97" t="s">
        <v>729</v>
      </c>
      <c r="BZ20" s="97" t="s">
        <v>720</v>
      </c>
      <c r="CA20" s="97" t="s">
        <v>727</v>
      </c>
      <c r="CB20" s="97" t="s">
        <v>735</v>
      </c>
      <c r="CC20" s="97" t="s">
        <v>732</v>
      </c>
      <c r="CD20" s="97" t="s">
        <v>1272</v>
      </c>
      <c r="CE20" s="97" t="s">
        <v>1273</v>
      </c>
      <c r="CF20" s="97" t="s">
        <v>1274</v>
      </c>
      <c r="CG20" s="97" t="s">
        <v>721</v>
      </c>
      <c r="CH20" s="97" t="s">
        <v>722</v>
      </c>
      <c r="CI20" s="97" t="s">
        <v>723</v>
      </c>
      <c r="CJ20" s="97" t="s">
        <v>724</v>
      </c>
      <c r="CK20" s="97" t="s">
        <v>725</v>
      </c>
      <c r="CL20" s="97" t="s">
        <v>730</v>
      </c>
      <c r="CM20" s="97" t="s">
        <v>731</v>
      </c>
      <c r="CN20" s="97" t="s">
        <v>452</v>
      </c>
      <c r="CO20" s="141" t="s">
        <v>726</v>
      </c>
      <c r="CP20" s="141" t="str">
        <f t="shared" si="0"/>
        <v>{ "ingredientId" :  16, "name" : "Spare-5", "description" : "Spare-5",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90, "normalOpsSpeed" : 20, "inchingSpeed" : 20, "gapBtwNormalAndInch" : 15, "gapBtwInch" : 7, "inchingTime" : 2},{"min" : 51, "max" : 80, "cutOffPct" : 95, "normalOpsInPct" :  90, "normalOpsSpeed" : 20, "inchingSpeed" : 20, "gapBtwNormalAndInch" : 15, "gapBtwInch" : 7, "inchingTime" : 2},{"min" : 81, "max" : 100, "cutOffPct" : 95, "normalOpsInPct" :  90, "normalOpsSpeed" : 20, "inchingSpeed" : 20, "gapBtwNormalAndInch" : 15, "gapBtwInch" : 7, "inchingTime" : 2},{"min" : 101, "max" : 200, "cutOffPct" : 95, "normalOpsInPct" :  90, "normalOpsSpeed" : 20, "inchingSpeed" : 20, "gapBtwNormalAndInch" : 15, "gapBtwInch" : 7, "inchingTime" : 2},{"min" : 201, "max" : 500, "cutOffPct" : 95, "normalOpsInPct" :  90,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2},}]}</v>
      </c>
    </row>
    <row r="21" spans="1:213" s="141" customFormat="1">
      <c r="A21" s="94"/>
      <c r="B21" s="18"/>
      <c r="C21" s="19"/>
      <c r="D21" s="95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100"/>
      <c r="U21" s="100"/>
      <c r="V21" s="100"/>
      <c r="W21" s="100"/>
      <c r="X21" s="97"/>
      <c r="Y21" s="97"/>
      <c r="Z21" s="97"/>
      <c r="AA21" s="97"/>
      <c r="AB21" s="97"/>
      <c r="AC21" s="100"/>
      <c r="AD21" s="100"/>
      <c r="AE21" s="100"/>
      <c r="AF21" s="97"/>
      <c r="AG21" s="97"/>
      <c r="AH21" s="97"/>
      <c r="AI21" s="97"/>
      <c r="AJ21" s="97"/>
      <c r="AK21" s="97"/>
      <c r="AL21" s="100"/>
      <c r="AM21" s="100"/>
      <c r="AN21" s="100"/>
      <c r="AO21" s="97"/>
      <c r="AP21" s="97"/>
      <c r="AQ21" s="97"/>
      <c r="AR21" s="97"/>
      <c r="AS21" s="97"/>
      <c r="AT21" s="97"/>
      <c r="AU21" s="100"/>
      <c r="AV21" s="100"/>
      <c r="AW21" s="100"/>
      <c r="AX21" s="97"/>
      <c r="AY21" s="97"/>
      <c r="AZ21" s="97"/>
      <c r="BA21" s="97"/>
      <c r="BB21" s="97"/>
      <c r="BC21" s="97"/>
      <c r="BD21" s="100"/>
      <c r="BE21" s="302"/>
      <c r="BF21" s="302"/>
      <c r="BG21" s="97"/>
      <c r="BH21" s="97"/>
      <c r="BI21" s="97"/>
      <c r="BJ21" s="97"/>
      <c r="BK21" s="97"/>
      <c r="BL21" s="97"/>
      <c r="BM21" s="100"/>
      <c r="BN21" s="302"/>
      <c r="BO21" s="302"/>
      <c r="BP21" s="97"/>
      <c r="BQ21" s="97"/>
      <c r="BR21" s="97"/>
      <c r="BS21" s="97"/>
      <c r="BT21" s="97"/>
      <c r="BU21" s="97"/>
      <c r="BV21" s="100"/>
      <c r="BX21" s="97"/>
      <c r="BY21" s="97"/>
      <c r="BZ21" s="97"/>
      <c r="CA21" s="97"/>
      <c r="CB21" s="97"/>
      <c r="CC21" s="97"/>
      <c r="CD21" s="97"/>
      <c r="CE21" s="97"/>
      <c r="CF21" s="97"/>
      <c r="CG21" s="97"/>
      <c r="CH21" s="97"/>
      <c r="CI21" s="97"/>
      <c r="CJ21" s="97"/>
      <c r="CK21" s="97"/>
      <c r="CL21" s="97"/>
      <c r="CM21" s="97"/>
      <c r="CN21" s="97"/>
    </row>
    <row r="22" spans="1:213">
      <c r="A22" s="94" t="s">
        <v>396</v>
      </c>
      <c r="B22" s="18" t="s">
        <v>694</v>
      </c>
      <c r="C22" s="19"/>
      <c r="D22" s="95"/>
      <c r="F22" s="105">
        <v>17</v>
      </c>
      <c r="G22" s="105" t="s">
        <v>1504</v>
      </c>
      <c r="H22" s="106" t="s">
        <v>1277</v>
      </c>
      <c r="I22" s="106" t="s">
        <v>1277</v>
      </c>
      <c r="J22" s="107">
        <v>1</v>
      </c>
      <c r="K22" s="106">
        <v>7</v>
      </c>
      <c r="L22" s="302">
        <v>0</v>
      </c>
      <c r="M22" s="302">
        <v>30</v>
      </c>
      <c r="N22" s="97">
        <v>90</v>
      </c>
      <c r="O22" s="97">
        <v>5</v>
      </c>
      <c r="P22" s="97">
        <v>20</v>
      </c>
      <c r="Q22" s="97">
        <v>20</v>
      </c>
      <c r="R22" s="97">
        <v>15</v>
      </c>
      <c r="S22" s="97">
        <v>7</v>
      </c>
      <c r="T22" s="100">
        <v>2</v>
      </c>
      <c r="U22" s="302">
        <v>31</v>
      </c>
      <c r="V22" s="302">
        <v>50</v>
      </c>
      <c r="W22" s="97">
        <v>90</v>
      </c>
      <c r="X22" s="97">
        <v>10</v>
      </c>
      <c r="Y22" s="97">
        <v>20</v>
      </c>
      <c r="Z22" s="97">
        <v>20</v>
      </c>
      <c r="AA22" s="97">
        <v>15</v>
      </c>
      <c r="AB22" s="97">
        <v>7</v>
      </c>
      <c r="AC22" s="100">
        <v>2</v>
      </c>
      <c r="AD22" s="302">
        <v>51</v>
      </c>
      <c r="AE22" s="302">
        <v>80</v>
      </c>
      <c r="AF22" s="97">
        <v>85</v>
      </c>
      <c r="AG22" s="97">
        <v>20</v>
      </c>
      <c r="AH22" s="97">
        <v>20</v>
      </c>
      <c r="AI22" s="97">
        <v>20</v>
      </c>
      <c r="AJ22" s="97">
        <v>15</v>
      </c>
      <c r="AK22" s="97">
        <v>7</v>
      </c>
      <c r="AL22" s="100">
        <v>3</v>
      </c>
      <c r="AM22" s="302">
        <v>81</v>
      </c>
      <c r="AN22" s="302">
        <v>100</v>
      </c>
      <c r="AO22" s="97">
        <v>85</v>
      </c>
      <c r="AP22" s="97">
        <v>30</v>
      </c>
      <c r="AQ22" s="97">
        <v>20</v>
      </c>
      <c r="AR22" s="97">
        <v>20</v>
      </c>
      <c r="AS22" s="97">
        <v>15</v>
      </c>
      <c r="AT22" s="97">
        <v>7</v>
      </c>
      <c r="AU22" s="100">
        <v>3</v>
      </c>
      <c r="AV22" s="302">
        <v>101</v>
      </c>
      <c r="AW22" s="302">
        <v>200</v>
      </c>
      <c r="AX22" s="97">
        <v>85</v>
      </c>
      <c r="AY22" s="97">
        <v>50</v>
      </c>
      <c r="AZ22" s="97">
        <v>20</v>
      </c>
      <c r="BA22" s="97">
        <v>20</v>
      </c>
      <c r="BB22" s="97">
        <v>15</v>
      </c>
      <c r="BC22" s="97">
        <v>7</v>
      </c>
      <c r="BD22" s="100">
        <v>3</v>
      </c>
      <c r="BE22" s="302">
        <v>201</v>
      </c>
      <c r="BF22" s="302">
        <v>500</v>
      </c>
      <c r="BG22" s="97">
        <v>85</v>
      </c>
      <c r="BH22" s="97">
        <v>70</v>
      </c>
      <c r="BI22" s="97">
        <v>20</v>
      </c>
      <c r="BJ22" s="97">
        <v>20</v>
      </c>
      <c r="BK22" s="97">
        <v>15</v>
      </c>
      <c r="BL22" s="97">
        <v>7</v>
      </c>
      <c r="BM22" s="100">
        <v>3</v>
      </c>
      <c r="BN22" s="302">
        <v>501</v>
      </c>
      <c r="BO22" s="302">
        <v>1000</v>
      </c>
      <c r="BP22" s="97">
        <v>85</v>
      </c>
      <c r="BQ22" s="97">
        <v>80</v>
      </c>
      <c r="BR22" s="97">
        <v>20</v>
      </c>
      <c r="BS22" s="97">
        <v>20</v>
      </c>
      <c r="BT22" s="97">
        <v>15</v>
      </c>
      <c r="BU22" s="97">
        <v>7</v>
      </c>
      <c r="BV22" s="100">
        <v>3</v>
      </c>
      <c r="BW22" s="141"/>
      <c r="BX22" s="97" t="s">
        <v>719</v>
      </c>
      <c r="BY22" s="97" t="s">
        <v>729</v>
      </c>
      <c r="BZ22" s="97" t="s">
        <v>720</v>
      </c>
      <c r="CA22" s="97" t="s">
        <v>727</v>
      </c>
      <c r="CB22" s="97" t="s">
        <v>735</v>
      </c>
      <c r="CC22" s="97" t="s">
        <v>732</v>
      </c>
      <c r="CD22" s="97" t="s">
        <v>1272</v>
      </c>
      <c r="CE22" s="97" t="s">
        <v>1273</v>
      </c>
      <c r="CF22" s="97" t="s">
        <v>1274</v>
      </c>
      <c r="CG22" s="97" t="s">
        <v>721</v>
      </c>
      <c r="CH22" s="97" t="s">
        <v>722</v>
      </c>
      <c r="CI22" s="97" t="s">
        <v>723</v>
      </c>
      <c r="CJ22" s="97" t="s">
        <v>724</v>
      </c>
      <c r="CK22" s="97" t="s">
        <v>725</v>
      </c>
      <c r="CL22" s="97" t="s">
        <v>730</v>
      </c>
      <c r="CM22" s="97" t="s">
        <v>731</v>
      </c>
      <c r="CN22" s="97" t="s">
        <v>452</v>
      </c>
      <c r="CO22" s="141" t="s">
        <v>726</v>
      </c>
      <c r="CP22" s="141" t="str">
        <f>BX22&amp;+F22&amp;+BY22&amp;+G22&amp;+BZ22&amp;+G22&amp;+CA22&amp;+H22&amp;+CB22&amp;+I22&amp;+CC22&amp;+CD22&amp;+L22&amp;+CE22&amp;+M22&amp;+CF22&amp;+BP22&amp;+CG22&amp;+BQ22&amp;+CH22&amp;+BR22&amp;+CI22&amp;+BS22&amp;+CJ22&amp;+BT22&amp;+CK22&amp;+BU22&amp;+CL22&amp;+BV22&amp;+CM22&amp;+CD22&amp;+L23&amp;+CE22&amp;+M23&amp;+CF22&amp;+BP22&amp;+CG22&amp;+BQ22&amp;+CH22&amp;+BR22&amp;+CI22&amp;+BS22&amp;+CJ22&amp;+BT22&amp;+CK22&amp;+BU22&amp;+CL22&amp;+BV22&amp;+CM22&amp;+CD22&amp;+L24&amp;+CE22&amp;+M24&amp;+CF22&amp;+BP22&amp;+CG22&amp;+BQ22&amp;+CH22&amp;+BR22&amp;+CI22&amp;+BS22&amp;+CJ22&amp;+BT22&amp;+CK22&amp;+BU22&amp;+CL22&amp;+BV22&amp;+CM22&amp;+CD22&amp;+L25&amp;+CE22&amp;+M25&amp;+CF22&amp;+BP22&amp;+CG22&amp;+BQ22&amp;+CH22&amp;+BR22&amp;+CI22&amp;+BS22&amp;+CJ22&amp;+BT22&amp;+CK22&amp;+BU22&amp;+CL22&amp;+BV22&amp;+CM22&amp;+CD22&amp;+L26&amp;+CE22&amp;+M26&amp;+CF22&amp;+BP22&amp;+CG22&amp;+BQ22&amp;+CH22&amp;+BR22&amp;+CI22&amp;+BS22&amp;+CJ22&amp;+BT22&amp;+CK22&amp;+BU22&amp;+CL22&amp;+BV22&amp;+CN22&amp;+CO22</f>
        <v>{ "ingredientId" :  17, "name" : "Chicken cubes", "description" : "Chicken cubes", "section" : "MEAT", "classificationType" : "MEAT", "typeOfUsage" : "moderate", "weightToVolumeRatio" : "1.5:2", "dispenseSettings" : [ {"min" : 0, "max" : 30, "cutOffPct" : 85, "normalOpsInPct" :  80, "normalOpsSpeed" : 20, "inchingSpeed" : 20, "gapBtwNormalAndInch" : 15, "gapBtwInch" : 7, "inchingTime" : 3},{"min" : 0, "max" : 30, "cutOffPct" : 85, "normalOpsInPct" :  80, "normalOpsSpeed" : 20, "inchingSpeed" : 20, "gapBtwNormalAndInch" : 15, "gapBtwInch" : 7, "inchingTime" : 3},{"min" : 0, "max" : 30, "cutOffPct" : 85, "normalOpsInPct" :  80, "normalOpsSpeed" : 20, "inchingSpeed" : 20, "gapBtwNormalAndInch" : 15, "gapBtwInch" : 7, "inchingTime" : 3},{"min" : 0, "max" : 30, "cutOffPct" : 85, "normalOpsInPct" :  80, "normalOpsSpeed" : 20, "inchingSpeed" : 20, "gapBtwNormalAndInch" : 15, "gapBtwInch" : 7, "inchingTime" : 3},{"min" : 0, "max" : 30, "cutOffPct" : 85, "normalOpsInPct" :  80, "normalOpsSpeed" : 20, "inchingSpeed" : 20, "gapBtwNormalAndInch" : 15, "gapBtwInch" : 7, "inchingTime" : 3}]}</v>
      </c>
      <c r="CQ22" s="141"/>
      <c r="CR22" s="141"/>
      <c r="CS22" s="141"/>
      <c r="CT22" s="141"/>
      <c r="CU22" s="141"/>
      <c r="CV22" s="141"/>
      <c r="CW22" s="141"/>
      <c r="CX22" s="141"/>
      <c r="CY22" s="141"/>
      <c r="CZ22" s="141"/>
      <c r="DA22" s="141"/>
      <c r="DB22" s="141"/>
      <c r="DC22" s="141"/>
      <c r="DD22" s="141"/>
      <c r="DE22" s="141"/>
      <c r="DF22" s="141"/>
      <c r="DG22" s="141"/>
      <c r="DH22" s="141"/>
      <c r="DI22" s="141"/>
      <c r="DJ22" s="141"/>
      <c r="DK22" s="141"/>
      <c r="DL22" s="141"/>
      <c r="DM22" s="141"/>
      <c r="DN22" s="141"/>
      <c r="DO22" s="141"/>
      <c r="DP22" s="141"/>
      <c r="DQ22" s="141"/>
      <c r="DR22" s="141"/>
      <c r="DS22" s="141"/>
      <c r="DT22" s="141"/>
      <c r="DU22" s="141"/>
      <c r="DV22" s="141"/>
      <c r="DW22" s="141"/>
      <c r="DX22" s="141"/>
      <c r="DY22" s="141"/>
      <c r="DZ22" s="141"/>
      <c r="EA22" s="141"/>
      <c r="EB22" s="141"/>
      <c r="EC22" s="141"/>
      <c r="ED22" s="141"/>
      <c r="EE22" s="141"/>
      <c r="EF22" s="141"/>
      <c r="EG22" s="141"/>
      <c r="EH22" s="141"/>
      <c r="EI22" s="141"/>
      <c r="EJ22" s="141"/>
      <c r="EK22" s="141"/>
      <c r="EL22" s="141"/>
      <c r="EM22" s="141"/>
      <c r="EN22" s="141"/>
      <c r="EO22" s="141"/>
      <c r="EP22" s="141"/>
      <c r="EQ22" s="141"/>
      <c r="ER22" s="141"/>
      <c r="ES22" s="141"/>
      <c r="ET22" s="141"/>
      <c r="EU22" s="141"/>
      <c r="EV22" s="141"/>
      <c r="EW22" s="141"/>
      <c r="EX22" s="141"/>
      <c r="EY22" s="141"/>
      <c r="EZ22" s="141"/>
      <c r="FA22" s="141"/>
      <c r="FB22" s="141"/>
      <c r="FC22" s="141"/>
      <c r="FD22" s="141"/>
      <c r="FE22" s="141"/>
      <c r="FF22" s="141"/>
      <c r="FG22" s="141"/>
      <c r="FH22" s="141"/>
      <c r="FI22" s="141"/>
      <c r="FJ22" s="141"/>
      <c r="FK22" s="141"/>
      <c r="FL22" s="141"/>
      <c r="FM22" s="141"/>
      <c r="FN22" s="141"/>
      <c r="FO22" s="141"/>
      <c r="FP22" s="141"/>
      <c r="FQ22" s="141"/>
      <c r="FR22" s="141"/>
      <c r="FS22" s="141"/>
      <c r="FT22" s="141"/>
      <c r="FU22" s="141"/>
      <c r="FV22" s="141"/>
      <c r="FW22" s="141"/>
      <c r="FX22" s="141"/>
      <c r="FY22" s="141"/>
      <c r="FZ22" s="141"/>
      <c r="GA22" s="141"/>
      <c r="GB22" s="141"/>
      <c r="GC22" s="141"/>
      <c r="GD22" s="141"/>
      <c r="GE22" s="141"/>
      <c r="GF22" s="141"/>
    </row>
    <row r="23" spans="1:213">
      <c r="A23" s="94" t="s">
        <v>701</v>
      </c>
      <c r="B23" s="18" t="s">
        <v>54</v>
      </c>
      <c r="C23" s="19"/>
      <c r="D23" s="95"/>
      <c r="F23" s="105">
        <v>18</v>
      </c>
      <c r="G23" s="105" t="s">
        <v>154</v>
      </c>
      <c r="H23" s="106" t="s">
        <v>1277</v>
      </c>
      <c r="I23" s="106" t="s">
        <v>1277</v>
      </c>
      <c r="J23" s="107">
        <v>2</v>
      </c>
      <c r="K23" s="106">
        <v>8</v>
      </c>
      <c r="L23" s="302">
        <v>0</v>
      </c>
      <c r="M23" s="302">
        <v>30</v>
      </c>
      <c r="N23" s="97">
        <v>90</v>
      </c>
      <c r="O23" s="97">
        <v>5</v>
      </c>
      <c r="P23" s="97">
        <v>20</v>
      </c>
      <c r="Q23" s="97">
        <v>20</v>
      </c>
      <c r="R23" s="97">
        <v>15</v>
      </c>
      <c r="S23" s="97">
        <v>7</v>
      </c>
      <c r="T23" s="100">
        <v>2</v>
      </c>
      <c r="U23" s="302">
        <v>31</v>
      </c>
      <c r="V23" s="302">
        <v>50</v>
      </c>
      <c r="W23" s="97">
        <v>90</v>
      </c>
      <c r="X23" s="97">
        <v>10</v>
      </c>
      <c r="Y23" s="97">
        <v>20</v>
      </c>
      <c r="Z23" s="97">
        <v>20</v>
      </c>
      <c r="AA23" s="97">
        <v>15</v>
      </c>
      <c r="AB23" s="97">
        <v>7</v>
      </c>
      <c r="AC23" s="100">
        <v>2</v>
      </c>
      <c r="AD23" s="302">
        <v>51</v>
      </c>
      <c r="AE23" s="302">
        <v>80</v>
      </c>
      <c r="AF23" s="97">
        <v>85</v>
      </c>
      <c r="AG23" s="97">
        <v>20</v>
      </c>
      <c r="AH23" s="97">
        <v>20</v>
      </c>
      <c r="AI23" s="97">
        <v>20</v>
      </c>
      <c r="AJ23" s="97">
        <v>15</v>
      </c>
      <c r="AK23" s="97">
        <v>7</v>
      </c>
      <c r="AL23" s="100">
        <v>3</v>
      </c>
      <c r="AM23" s="302">
        <v>81</v>
      </c>
      <c r="AN23" s="302">
        <v>100</v>
      </c>
      <c r="AO23" s="97">
        <v>85</v>
      </c>
      <c r="AP23" s="97">
        <v>30</v>
      </c>
      <c r="AQ23" s="97">
        <v>20</v>
      </c>
      <c r="AR23" s="97">
        <v>20</v>
      </c>
      <c r="AS23" s="97">
        <v>15</v>
      </c>
      <c r="AT23" s="97">
        <v>7</v>
      </c>
      <c r="AU23" s="100">
        <v>3</v>
      </c>
      <c r="AV23" s="302">
        <v>101</v>
      </c>
      <c r="AW23" s="302">
        <v>200</v>
      </c>
      <c r="AX23" s="97">
        <v>85</v>
      </c>
      <c r="AY23" s="97">
        <v>50</v>
      </c>
      <c r="AZ23" s="97">
        <v>20</v>
      </c>
      <c r="BA23" s="97">
        <v>20</v>
      </c>
      <c r="BB23" s="97">
        <v>15</v>
      </c>
      <c r="BC23" s="97">
        <v>7</v>
      </c>
      <c r="BD23" s="100">
        <v>3</v>
      </c>
      <c r="BE23" s="302">
        <v>201</v>
      </c>
      <c r="BF23" s="302">
        <v>500</v>
      </c>
      <c r="BG23" s="97">
        <v>85</v>
      </c>
      <c r="BH23" s="97">
        <v>70</v>
      </c>
      <c r="BI23" s="97">
        <v>20</v>
      </c>
      <c r="BJ23" s="97">
        <v>20</v>
      </c>
      <c r="BK23" s="97">
        <v>15</v>
      </c>
      <c r="BL23" s="97">
        <v>7</v>
      </c>
      <c r="BM23" s="100">
        <v>3</v>
      </c>
      <c r="BN23" s="302">
        <v>501</v>
      </c>
      <c r="BO23" s="302">
        <v>1000</v>
      </c>
      <c r="BP23" s="97">
        <v>85</v>
      </c>
      <c r="BQ23" s="97">
        <v>80</v>
      </c>
      <c r="BR23" s="97">
        <v>20</v>
      </c>
      <c r="BS23" s="97">
        <v>20</v>
      </c>
      <c r="BT23" s="97">
        <v>15</v>
      </c>
      <c r="BU23" s="97">
        <v>7</v>
      </c>
      <c r="BV23" s="100">
        <v>3</v>
      </c>
      <c r="BW23" s="141"/>
      <c r="BX23" s="97" t="s">
        <v>719</v>
      </c>
      <c r="BY23" s="97" t="s">
        <v>729</v>
      </c>
      <c r="BZ23" s="97" t="s">
        <v>720</v>
      </c>
      <c r="CA23" s="97" t="s">
        <v>727</v>
      </c>
      <c r="CB23" s="97" t="s">
        <v>735</v>
      </c>
      <c r="CC23" s="97" t="s">
        <v>732</v>
      </c>
      <c r="CD23" s="97" t="s">
        <v>1272</v>
      </c>
      <c r="CE23" s="97" t="s">
        <v>1273</v>
      </c>
      <c r="CF23" s="97" t="s">
        <v>1274</v>
      </c>
      <c r="CG23" s="97" t="s">
        <v>721</v>
      </c>
      <c r="CH23" s="97" t="s">
        <v>722</v>
      </c>
      <c r="CI23" s="97" t="s">
        <v>723</v>
      </c>
      <c r="CJ23" s="97" t="s">
        <v>724</v>
      </c>
      <c r="CK23" s="97" t="s">
        <v>725</v>
      </c>
      <c r="CL23" s="97" t="s">
        <v>730</v>
      </c>
      <c r="CM23" s="97" t="s">
        <v>731</v>
      </c>
      <c r="CN23" s="97" t="s">
        <v>452</v>
      </c>
      <c r="CO23" s="141" t="s">
        <v>726</v>
      </c>
      <c r="CP23" s="141" t="str">
        <f>BX23&amp;+F23&amp;+BY23&amp;+G23&amp;+BZ23&amp;+G23&amp;+CA23&amp;+H23&amp;+CB23&amp;+I23&amp;+CC23&amp;+CD23&amp;+L23&amp;+CE23&amp;+M23&amp;+CF23&amp;+BP23&amp;+CG23&amp;+BQ23&amp;+CH23&amp;+BR23&amp;+CI23&amp;+BS23&amp;+CJ23&amp;+BT23&amp;+CK23&amp;+BU23&amp;+CL23&amp;+BV23&amp;+CM23&amp;+CD23&amp;+L24&amp;+CE23&amp;+M24&amp;+CF23&amp;+BP23&amp;+CG23&amp;+BQ23&amp;+CH23&amp;+BR23&amp;+CI23&amp;+BS23&amp;+CJ23&amp;+BT23&amp;+CK23&amp;+BU23&amp;+CL23&amp;+BV23&amp;+CM23&amp;+CD23&amp;+L25&amp;+CE23&amp;+M25&amp;+CF23&amp;+BP23&amp;+CG23&amp;+BQ23&amp;+CH23&amp;+BR23&amp;+CI23&amp;+BS23&amp;+CJ23&amp;+BT23&amp;+CK23&amp;+BU23&amp;+CL23&amp;+BV23&amp;+CM23&amp;+CD23&amp;+L26&amp;+CE23&amp;+M26&amp;+CF23&amp;+BP23&amp;+CG23&amp;+BQ23&amp;+CH23&amp;+BR23&amp;+CI23&amp;+BS23&amp;+CJ23&amp;+BT23&amp;+CK23&amp;+BU23&amp;+CL23&amp;+BV23&amp;+CM23&amp;+CD23&amp;+L27&amp;+CE23&amp;+M27&amp;+CF23&amp;+BP23&amp;+CG23&amp;+BQ23&amp;+CH23&amp;+BR23&amp;+CI23&amp;+BS23&amp;+CJ23&amp;+BT23&amp;+CK23&amp;+BU23&amp;+CL23&amp;+BV23&amp;+CN23&amp;+CO23</f>
        <v>{ "ingredientId" :  18, "name" : "Chicken Wings", "description" : "Chicken Wings", "section" : "MEAT", "classificationType" : "MEAT", "typeOfUsage" : "moderate", "weightToVolumeRatio" : "1.5:2", "dispenseSettings" : [ {"min" : 0, "max" : 30, "cutOffPct" : 85, "normalOpsInPct" :  80, "normalOpsSpeed" : 20, "inchingSpeed" : 20, "gapBtwNormalAndInch" : 15, "gapBtwInch" : 7, "inchingTime" : 3},{"min" : 0, "max" : 30, "cutOffPct" : 85, "normalOpsInPct" :  80, "normalOpsSpeed" : 20, "inchingSpeed" : 20, "gapBtwNormalAndInch" : 15, "gapBtwInch" : 7, "inchingTime" : 3},{"min" : 0, "max" : 30, "cutOffPct" : 85, "normalOpsInPct" :  80, "normalOpsSpeed" : 20, "inchingSpeed" : 20, "gapBtwNormalAndInch" : 15, "gapBtwInch" : 7, "inchingTime" : 3},{"min" : 0, "max" : 30, "cutOffPct" : 85, "normalOpsInPct" :  80, "normalOpsSpeed" : 20, "inchingSpeed" : 20, "gapBtwNormalAndInch" : 15, "gapBtwInch" : 7, "inchingTime" : 3},{"min" : 0, "max" : 30, "cutOffPct" : 85, "normalOpsInPct" :  80, "normalOpsSpeed" : 20, "inchingSpeed" : 20, "gapBtwNormalAndInch" : 15, "gapBtwInch" : 7, "inchingTime" : 3}]}</v>
      </c>
      <c r="CQ23" s="141"/>
      <c r="CR23" s="141"/>
      <c r="CS23" s="141"/>
      <c r="CT23" s="141"/>
      <c r="CU23" s="141"/>
      <c r="CV23" s="141"/>
      <c r="CW23" s="141"/>
      <c r="CX23" s="141"/>
      <c r="CY23" s="141"/>
      <c r="CZ23" s="141"/>
      <c r="DA23" s="141"/>
      <c r="DB23" s="141"/>
      <c r="DC23" s="141"/>
      <c r="DD23" s="141"/>
      <c r="DE23" s="141"/>
      <c r="DF23" s="141"/>
      <c r="DG23" s="141"/>
      <c r="DH23" s="141"/>
      <c r="DI23" s="141"/>
      <c r="DJ23" s="141"/>
      <c r="DK23" s="141"/>
      <c r="DL23" s="141"/>
      <c r="DM23" s="141"/>
      <c r="DN23" s="141"/>
      <c r="DO23" s="141"/>
      <c r="DP23" s="141"/>
      <c r="DQ23" s="141"/>
      <c r="DR23" s="141"/>
      <c r="DS23" s="141"/>
      <c r="DT23" s="141"/>
      <c r="DU23" s="141"/>
      <c r="DV23" s="141"/>
      <c r="DW23" s="141"/>
      <c r="DX23" s="141"/>
      <c r="DY23" s="141"/>
      <c r="DZ23" s="141"/>
      <c r="EA23" s="141"/>
      <c r="EB23" s="141"/>
      <c r="EC23" s="141"/>
      <c r="ED23" s="141"/>
      <c r="EE23" s="141"/>
      <c r="EF23" s="141"/>
      <c r="EG23" s="141"/>
      <c r="EH23" s="141"/>
      <c r="EI23" s="141"/>
      <c r="EJ23" s="141"/>
      <c r="EK23" s="141"/>
      <c r="EL23" s="141"/>
      <c r="EM23" s="141"/>
      <c r="EN23" s="141"/>
      <c r="EO23" s="141"/>
      <c r="EP23" s="141"/>
      <c r="EQ23" s="141"/>
      <c r="ER23" s="141"/>
      <c r="ES23" s="141"/>
      <c r="ET23" s="141"/>
      <c r="EU23" s="141"/>
      <c r="EV23" s="141"/>
      <c r="EW23" s="141"/>
      <c r="EX23" s="141"/>
      <c r="EY23" s="141"/>
      <c r="EZ23" s="141"/>
      <c r="FA23" s="141"/>
      <c r="FB23" s="141"/>
      <c r="FC23" s="141"/>
      <c r="FD23" s="141"/>
      <c r="FE23" s="141"/>
      <c r="FF23" s="141"/>
      <c r="FG23" s="141"/>
      <c r="FH23" s="141"/>
      <c r="FI23" s="141"/>
      <c r="FJ23" s="141"/>
      <c r="FK23" s="141"/>
      <c r="FL23" s="141"/>
      <c r="FM23" s="141"/>
      <c r="FN23" s="141"/>
      <c r="FO23" s="141"/>
      <c r="FP23" s="141"/>
      <c r="FQ23" s="141"/>
      <c r="FR23" s="141"/>
      <c r="FS23" s="141"/>
      <c r="FT23" s="141"/>
      <c r="FU23" s="141"/>
      <c r="FV23" s="141"/>
      <c r="FW23" s="141"/>
      <c r="FX23" s="141"/>
      <c r="FY23" s="141"/>
      <c r="FZ23" s="141"/>
      <c r="GA23" s="141"/>
      <c r="GB23" s="141"/>
      <c r="GC23" s="141"/>
      <c r="GD23" s="141"/>
      <c r="GE23" s="141"/>
      <c r="GF23" s="141"/>
    </row>
    <row r="24" spans="1:213">
      <c r="A24" s="94" t="s">
        <v>696</v>
      </c>
      <c r="B24" s="18" t="s">
        <v>694</v>
      </c>
      <c r="C24" s="19"/>
      <c r="D24" s="95"/>
      <c r="F24" s="105">
        <v>19</v>
      </c>
      <c r="G24" s="105" t="s">
        <v>1505</v>
      </c>
      <c r="H24" s="106" t="s">
        <v>1277</v>
      </c>
      <c r="I24" s="106" t="s">
        <v>1275</v>
      </c>
      <c r="J24" s="107">
        <v>3</v>
      </c>
      <c r="K24" s="106">
        <v>9</v>
      </c>
      <c r="L24" s="302">
        <v>0</v>
      </c>
      <c r="M24" s="302">
        <v>30</v>
      </c>
      <c r="N24" s="97">
        <v>90</v>
      </c>
      <c r="O24" s="97">
        <v>5</v>
      </c>
      <c r="P24" s="97">
        <v>20</v>
      </c>
      <c r="Q24" s="97">
        <v>20</v>
      </c>
      <c r="R24" s="97">
        <v>15</v>
      </c>
      <c r="S24" s="97">
        <v>7</v>
      </c>
      <c r="T24" s="100">
        <v>2</v>
      </c>
      <c r="U24" s="302">
        <v>31</v>
      </c>
      <c r="V24" s="302">
        <v>50</v>
      </c>
      <c r="W24" s="97">
        <v>90</v>
      </c>
      <c r="X24" s="97">
        <v>10</v>
      </c>
      <c r="Y24" s="97">
        <v>20</v>
      </c>
      <c r="Z24" s="97">
        <v>20</v>
      </c>
      <c r="AA24" s="97">
        <v>15</v>
      </c>
      <c r="AB24" s="97">
        <v>7</v>
      </c>
      <c r="AC24" s="100">
        <v>2</v>
      </c>
      <c r="AD24" s="302">
        <v>51</v>
      </c>
      <c r="AE24" s="302">
        <v>80</v>
      </c>
      <c r="AF24" s="97">
        <v>85</v>
      </c>
      <c r="AG24" s="97">
        <v>20</v>
      </c>
      <c r="AH24" s="97">
        <v>20</v>
      </c>
      <c r="AI24" s="97">
        <v>20</v>
      </c>
      <c r="AJ24" s="97">
        <v>15</v>
      </c>
      <c r="AK24" s="97">
        <v>7</v>
      </c>
      <c r="AL24" s="100">
        <v>3</v>
      </c>
      <c r="AM24" s="302">
        <v>81</v>
      </c>
      <c r="AN24" s="302">
        <v>100</v>
      </c>
      <c r="AO24" s="97">
        <v>85</v>
      </c>
      <c r="AP24" s="97">
        <v>30</v>
      </c>
      <c r="AQ24" s="97">
        <v>20</v>
      </c>
      <c r="AR24" s="97">
        <v>20</v>
      </c>
      <c r="AS24" s="97">
        <v>15</v>
      </c>
      <c r="AT24" s="97">
        <v>7</v>
      </c>
      <c r="AU24" s="100">
        <v>3</v>
      </c>
      <c r="AV24" s="302">
        <v>101</v>
      </c>
      <c r="AW24" s="302">
        <v>200</v>
      </c>
      <c r="AX24" s="97">
        <v>85</v>
      </c>
      <c r="AY24" s="97">
        <v>50</v>
      </c>
      <c r="AZ24" s="97">
        <v>20</v>
      </c>
      <c r="BA24" s="97">
        <v>20</v>
      </c>
      <c r="BB24" s="97">
        <v>15</v>
      </c>
      <c r="BC24" s="97">
        <v>7</v>
      </c>
      <c r="BD24" s="100">
        <v>3</v>
      </c>
      <c r="BE24" s="302">
        <v>201</v>
      </c>
      <c r="BF24" s="302">
        <v>500</v>
      </c>
      <c r="BG24" s="97">
        <v>85</v>
      </c>
      <c r="BH24" s="97">
        <v>70</v>
      </c>
      <c r="BI24" s="97">
        <v>20</v>
      </c>
      <c r="BJ24" s="97">
        <v>20</v>
      </c>
      <c r="BK24" s="97">
        <v>15</v>
      </c>
      <c r="BL24" s="97">
        <v>7</v>
      </c>
      <c r="BM24" s="100">
        <v>3</v>
      </c>
      <c r="BN24" s="302">
        <v>501</v>
      </c>
      <c r="BO24" s="302">
        <v>1000</v>
      </c>
      <c r="BP24" s="97">
        <v>85</v>
      </c>
      <c r="BQ24" s="97">
        <v>80</v>
      </c>
      <c r="BR24" s="97">
        <v>20</v>
      </c>
      <c r="BS24" s="97">
        <v>20</v>
      </c>
      <c r="BT24" s="97">
        <v>15</v>
      </c>
      <c r="BU24" s="97">
        <v>7</v>
      </c>
      <c r="BV24" s="100">
        <v>3</v>
      </c>
      <c r="BW24" s="141"/>
      <c r="BX24" s="97" t="s">
        <v>719</v>
      </c>
      <c r="BY24" s="97" t="s">
        <v>729</v>
      </c>
      <c r="BZ24" s="97" t="s">
        <v>720</v>
      </c>
      <c r="CA24" s="97" t="s">
        <v>727</v>
      </c>
      <c r="CB24" s="97" t="s">
        <v>735</v>
      </c>
      <c r="CC24" s="97" t="s">
        <v>732</v>
      </c>
      <c r="CD24" s="97" t="s">
        <v>1272</v>
      </c>
      <c r="CE24" s="97" t="s">
        <v>1273</v>
      </c>
      <c r="CF24" s="97" t="s">
        <v>1274</v>
      </c>
      <c r="CG24" s="97" t="s">
        <v>721</v>
      </c>
      <c r="CH24" s="97" t="s">
        <v>722</v>
      </c>
      <c r="CI24" s="97" t="s">
        <v>723</v>
      </c>
      <c r="CJ24" s="97" t="s">
        <v>724</v>
      </c>
      <c r="CK24" s="97" t="s">
        <v>725</v>
      </c>
      <c r="CL24" s="97" t="s">
        <v>730</v>
      </c>
      <c r="CM24" s="97" t="s">
        <v>731</v>
      </c>
      <c r="CN24" s="97" t="s">
        <v>452</v>
      </c>
      <c r="CO24" s="141" t="s">
        <v>726</v>
      </c>
      <c r="CP24" s="141" t="str">
        <f>BX24&amp;+F24&amp;+BY24&amp;+G24&amp;+BZ24&amp;+G24&amp;+CA24&amp;+H24&amp;+CB24&amp;+I24&amp;+CC24&amp;+CD24&amp;+L24&amp;+CE24&amp;+M24&amp;+CF24&amp;+BP24&amp;+CG24&amp;+BQ24&amp;+CH24&amp;+BR24&amp;+CI24&amp;+BS24&amp;+CJ24&amp;+BT24&amp;+CK24&amp;+BU24&amp;+CL24&amp;+BV24&amp;+CM24&amp;+CD24&amp;+L25&amp;+CE24&amp;+M25&amp;+CF24&amp;+BP24&amp;+CG24&amp;+BQ24&amp;+CH24&amp;+BR24&amp;+CI24&amp;+BS24&amp;+CJ24&amp;+BT24&amp;+CK24&amp;+BU24&amp;+CL24&amp;+BV24&amp;+CM24&amp;+CD24&amp;+L26&amp;+CE24&amp;+M26&amp;+CF24&amp;+BP24&amp;+CG24&amp;+BQ24&amp;+CH24&amp;+BR24&amp;+CI24&amp;+BS24&amp;+CJ24&amp;+BT24&amp;+CK24&amp;+BU24&amp;+CL24&amp;+BV24&amp;+CM24&amp;+CD24&amp;+L27&amp;+CE24&amp;+M27&amp;+CF24&amp;+BP24&amp;+CG24&amp;+BQ24&amp;+CH24&amp;+BR24&amp;+CI24&amp;+BS24&amp;+CJ24&amp;+BT24&amp;+CK24&amp;+BU24&amp;+CL24&amp;+BV24&amp;+CM24&amp;+CD24&amp;+L46&amp;+CE24&amp;+M46&amp;+CF24&amp;+BP24&amp;+CG24&amp;+BQ24&amp;+CH24&amp;+BR24&amp;+CI24&amp;+BS24&amp;+CJ24&amp;+BT24&amp;+CK24&amp;+BU24&amp;+CL24&amp;+BV24&amp;+CN24&amp;+CO24</f>
        <v>{ "ingredientId" :  19, "name" : "Shrimps", "description" : "Shrimps", "section" : "MEAT", "classificationType" : "VEG", "typeOfUsage" : "moderate", "weightToVolumeRatio" : "1.5:2", "dispenseSettings" : [ {"min" : 0, "max" : 30, "cutOffPct" : 85, "normalOpsInPct" :  80, "normalOpsSpeed" : 20, "inchingSpeed" : 20, "gapBtwNormalAndInch" : 15, "gapBtwInch" : 7, "inchingTime" : 3},{"min" : 0, "max" : 30, "cutOffPct" : 85, "normalOpsInPct" :  80, "normalOpsSpeed" : 20, "inchingSpeed" : 20, "gapBtwNormalAndInch" : 15, "gapBtwInch" : 7, "inchingTime" : 3},{"min" : 0, "max" : 30, "cutOffPct" : 85, "normalOpsInPct" :  80, "normalOpsSpeed" : 20, "inchingSpeed" : 20, "gapBtwNormalAndInch" : 15, "gapBtwInch" : 7, "inchingTime" : 3},{"min" : 0, "max" : 30, "cutOffPct" : 85, "normalOpsInPct" :  80, "normalOpsSpeed" : 20, "inchingSpeed" : 20, "gapBtwNormalAndInch" : 15, "gapBtwInch" : 7, "inchingTime" : 3},{"min" : , "max" : , "cutOffPct" : 85, "normalOpsInPct" :  80, "normalOpsSpeed" : 20, "inchingSpeed" : 20, "gapBtwNormalAndInch" : 15, "gapBtwInch" : 7, "inchingTime" : 3}]}</v>
      </c>
      <c r="CQ24" s="141"/>
      <c r="CR24" s="141"/>
      <c r="CS24" s="141"/>
      <c r="CT24" s="141"/>
      <c r="CU24" s="141"/>
      <c r="CV24" s="141"/>
      <c r="CW24" s="141"/>
      <c r="CX24" s="141"/>
      <c r="CY24" s="141"/>
      <c r="CZ24" s="141"/>
      <c r="DA24" s="141"/>
      <c r="DB24" s="141"/>
      <c r="DC24" s="141"/>
      <c r="DD24" s="141"/>
      <c r="DE24" s="141"/>
      <c r="DF24" s="141"/>
      <c r="DG24" s="141"/>
      <c r="DH24" s="141"/>
      <c r="DI24" s="141"/>
      <c r="DJ24" s="141"/>
      <c r="DK24" s="141"/>
      <c r="DL24" s="141"/>
      <c r="DM24" s="141"/>
      <c r="DN24" s="141"/>
      <c r="DO24" s="141"/>
      <c r="DP24" s="141"/>
      <c r="DQ24" s="141"/>
      <c r="DR24" s="141"/>
      <c r="DS24" s="141"/>
      <c r="DT24" s="141"/>
      <c r="DU24" s="141"/>
      <c r="DV24" s="141"/>
      <c r="DW24" s="141"/>
      <c r="DX24" s="141"/>
      <c r="DY24" s="141"/>
      <c r="DZ24" s="141"/>
      <c r="EA24" s="141"/>
      <c r="EB24" s="141"/>
      <c r="EC24" s="141"/>
      <c r="ED24" s="141"/>
      <c r="EE24" s="141"/>
      <c r="EF24" s="141"/>
      <c r="EG24" s="141"/>
      <c r="EH24" s="141"/>
      <c r="EI24" s="141"/>
      <c r="EJ24" s="141"/>
      <c r="EK24" s="141"/>
      <c r="EL24" s="141"/>
      <c r="EM24" s="141"/>
      <c r="EN24" s="141"/>
      <c r="EO24" s="141"/>
      <c r="EP24" s="141"/>
      <c r="EQ24" s="141"/>
      <c r="ER24" s="141"/>
      <c r="ES24" s="141"/>
      <c r="ET24" s="141"/>
      <c r="EU24" s="141"/>
      <c r="EV24" s="141"/>
      <c r="EW24" s="141"/>
      <c r="EX24" s="141"/>
      <c r="EY24" s="141"/>
      <c r="EZ24" s="141"/>
      <c r="FA24" s="141"/>
      <c r="FB24" s="141"/>
      <c r="FC24" s="141"/>
      <c r="FD24" s="141"/>
      <c r="FE24" s="141"/>
      <c r="FF24" s="141"/>
      <c r="FG24" s="141"/>
      <c r="FH24" s="141"/>
      <c r="FI24" s="141"/>
      <c r="FJ24" s="141"/>
      <c r="FK24" s="141"/>
      <c r="FL24" s="141"/>
      <c r="FM24" s="141"/>
      <c r="FN24" s="141"/>
      <c r="FO24" s="141"/>
      <c r="FP24" s="141"/>
      <c r="FQ24" s="141"/>
      <c r="FR24" s="141"/>
      <c r="FS24" s="141"/>
      <c r="FT24" s="141"/>
      <c r="FU24" s="141"/>
      <c r="FV24" s="141"/>
      <c r="FW24" s="141"/>
      <c r="FX24" s="141"/>
      <c r="FY24" s="141"/>
      <c r="FZ24" s="141"/>
      <c r="GA24" s="141"/>
      <c r="GB24" s="141"/>
      <c r="GC24" s="141"/>
      <c r="GD24" s="141"/>
      <c r="GE24" s="141"/>
      <c r="GF24" s="141"/>
    </row>
    <row r="25" spans="1:213">
      <c r="A25" s="94" t="s">
        <v>154</v>
      </c>
      <c r="B25" s="18" t="s">
        <v>57</v>
      </c>
      <c r="C25" s="19"/>
      <c r="D25" s="95"/>
      <c r="F25" s="105">
        <v>20</v>
      </c>
      <c r="G25" s="105" t="s">
        <v>1506</v>
      </c>
      <c r="H25" s="106" t="s">
        <v>1277</v>
      </c>
      <c r="I25" s="106" t="s">
        <v>1277</v>
      </c>
      <c r="J25" s="107">
        <v>4</v>
      </c>
      <c r="K25" s="106">
        <v>10</v>
      </c>
      <c r="L25" s="302">
        <v>0</v>
      </c>
      <c r="M25" s="302">
        <v>30</v>
      </c>
      <c r="N25" s="97">
        <v>90</v>
      </c>
      <c r="O25" s="97">
        <v>5</v>
      </c>
      <c r="P25" s="97">
        <v>20</v>
      </c>
      <c r="Q25" s="97">
        <v>20</v>
      </c>
      <c r="R25" s="97">
        <v>15</v>
      </c>
      <c r="S25" s="97">
        <v>7</v>
      </c>
      <c r="T25" s="100">
        <v>2</v>
      </c>
      <c r="U25" s="302">
        <v>31</v>
      </c>
      <c r="V25" s="302">
        <v>50</v>
      </c>
      <c r="W25" s="97">
        <v>90</v>
      </c>
      <c r="X25" s="97">
        <v>10</v>
      </c>
      <c r="Y25" s="97">
        <v>20</v>
      </c>
      <c r="Z25" s="97">
        <v>20</v>
      </c>
      <c r="AA25" s="97">
        <v>15</v>
      </c>
      <c r="AB25" s="97">
        <v>7</v>
      </c>
      <c r="AC25" s="100">
        <v>2</v>
      </c>
      <c r="AD25" s="302">
        <v>51</v>
      </c>
      <c r="AE25" s="302">
        <v>80</v>
      </c>
      <c r="AF25" s="97">
        <v>85</v>
      </c>
      <c r="AG25" s="97">
        <v>20</v>
      </c>
      <c r="AH25" s="97">
        <v>20</v>
      </c>
      <c r="AI25" s="97">
        <v>20</v>
      </c>
      <c r="AJ25" s="97">
        <v>15</v>
      </c>
      <c r="AK25" s="97">
        <v>7</v>
      </c>
      <c r="AL25" s="100">
        <v>3</v>
      </c>
      <c r="AM25" s="302">
        <v>81</v>
      </c>
      <c r="AN25" s="302">
        <v>100</v>
      </c>
      <c r="AO25" s="97">
        <v>85</v>
      </c>
      <c r="AP25" s="97">
        <v>30</v>
      </c>
      <c r="AQ25" s="97">
        <v>20</v>
      </c>
      <c r="AR25" s="97">
        <v>20</v>
      </c>
      <c r="AS25" s="97">
        <v>15</v>
      </c>
      <c r="AT25" s="97">
        <v>7</v>
      </c>
      <c r="AU25" s="100">
        <v>3</v>
      </c>
      <c r="AV25" s="302">
        <v>101</v>
      </c>
      <c r="AW25" s="302">
        <v>200</v>
      </c>
      <c r="AX25" s="97">
        <v>85</v>
      </c>
      <c r="AY25" s="97">
        <v>50</v>
      </c>
      <c r="AZ25" s="97">
        <v>20</v>
      </c>
      <c r="BA25" s="97">
        <v>20</v>
      </c>
      <c r="BB25" s="97">
        <v>15</v>
      </c>
      <c r="BC25" s="97">
        <v>7</v>
      </c>
      <c r="BD25" s="100">
        <v>3</v>
      </c>
      <c r="BE25" s="302">
        <v>201</v>
      </c>
      <c r="BF25" s="302">
        <v>500</v>
      </c>
      <c r="BG25" s="97">
        <v>85</v>
      </c>
      <c r="BH25" s="97">
        <v>70</v>
      </c>
      <c r="BI25" s="97">
        <v>20</v>
      </c>
      <c r="BJ25" s="97">
        <v>20</v>
      </c>
      <c r="BK25" s="97">
        <v>15</v>
      </c>
      <c r="BL25" s="97">
        <v>7</v>
      </c>
      <c r="BM25" s="100">
        <v>3</v>
      </c>
      <c r="BN25" s="302">
        <v>501</v>
      </c>
      <c r="BO25" s="302">
        <v>1000</v>
      </c>
      <c r="BP25" s="97">
        <v>85</v>
      </c>
      <c r="BQ25" s="97">
        <v>80</v>
      </c>
      <c r="BR25" s="97">
        <v>20</v>
      </c>
      <c r="BS25" s="97">
        <v>20</v>
      </c>
      <c r="BT25" s="97">
        <v>15</v>
      </c>
      <c r="BU25" s="97">
        <v>7</v>
      </c>
      <c r="BV25" s="100">
        <v>3</v>
      </c>
      <c r="BW25" s="141"/>
      <c r="BX25" s="97" t="s">
        <v>719</v>
      </c>
      <c r="BY25" s="97" t="s">
        <v>729</v>
      </c>
      <c r="BZ25" s="97" t="s">
        <v>720</v>
      </c>
      <c r="CA25" s="97" t="s">
        <v>727</v>
      </c>
      <c r="CB25" s="97" t="s">
        <v>735</v>
      </c>
      <c r="CC25" s="97" t="s">
        <v>732</v>
      </c>
      <c r="CD25" s="97" t="s">
        <v>1272</v>
      </c>
      <c r="CE25" s="97" t="s">
        <v>1273</v>
      </c>
      <c r="CF25" s="97" t="s">
        <v>1274</v>
      </c>
      <c r="CG25" s="97" t="s">
        <v>721</v>
      </c>
      <c r="CH25" s="97" t="s">
        <v>722</v>
      </c>
      <c r="CI25" s="97" t="s">
        <v>723</v>
      </c>
      <c r="CJ25" s="97" t="s">
        <v>724</v>
      </c>
      <c r="CK25" s="97" t="s">
        <v>725</v>
      </c>
      <c r="CL25" s="97" t="s">
        <v>730</v>
      </c>
      <c r="CM25" s="97" t="s">
        <v>731</v>
      </c>
      <c r="CN25" s="97" t="s">
        <v>452</v>
      </c>
      <c r="CO25" s="141" t="s">
        <v>726</v>
      </c>
      <c r="CP25" s="141" t="str">
        <f>BX25&amp;+F25&amp;+BY25&amp;+G25&amp;+BZ25&amp;+G25&amp;+CA25&amp;+H25&amp;+CB25&amp;+I25&amp;+CC25&amp;+CD25&amp;+L25&amp;+CE25&amp;+M25&amp;+CF25&amp;+BP25&amp;+CG25&amp;+BQ25&amp;+CH25&amp;+BR25&amp;+CI25&amp;+BS25&amp;+CJ25&amp;+BT25&amp;+CK25&amp;+BU25&amp;+CL25&amp;+BV25&amp;+CM25&amp;+CD25&amp;+L26&amp;+CE25&amp;+M26&amp;+CF25&amp;+BP25&amp;+CG25&amp;+BQ25&amp;+CH25&amp;+BR25&amp;+CI25&amp;+BS25&amp;+CJ25&amp;+BT25&amp;+CK25&amp;+BU25&amp;+CL25&amp;+BV25&amp;+CM25&amp;+CD25&amp;+L27&amp;+CE25&amp;+M27&amp;+CF25&amp;+BP25&amp;+CG25&amp;+BQ25&amp;+CH25&amp;+BR25&amp;+CI25&amp;+BS25&amp;+CJ25&amp;+BT25&amp;+CK25&amp;+BU25&amp;+CL25&amp;+BV25&amp;+CM25&amp;+CD25&amp;+L46&amp;+CE25&amp;+M46&amp;+CF25&amp;+BP25&amp;+CG25&amp;+BQ25&amp;+CH25&amp;+BR25&amp;+CI25&amp;+BS25&amp;+CJ25&amp;+BT25&amp;+CK25&amp;+BU25&amp;+CL25&amp;+BV25&amp;+CM25&amp;+CD25&amp;+L47&amp;+CE25&amp;+M47&amp;+CF25&amp;+BP25&amp;+CG25&amp;+BQ25&amp;+CH25&amp;+BR25&amp;+CI25&amp;+BS25&amp;+CJ25&amp;+BT25&amp;+CK25&amp;+BU25&amp;+CL25&amp;+BV25&amp;+CN25&amp;+CO25</f>
        <v>{ "ingredientId" :  20, "name" : "ChickenPieces", "description" : "ChickenPieces", "section" : "MEAT", "classificationType" : "MEAT", "typeOfUsage" : "moderate", "weightToVolumeRatio" : "1.5:2", "dispenseSettings" : [ {"min" : 0, "max" : 30, "cutOffPct" : 85, "normalOpsInPct" :  80, "normalOpsSpeed" : 20, "inchingSpeed" : 20, "gapBtwNormalAndInch" : 15, "gapBtwInch" : 7, "inchingTime" : 3},{"min" : 0, "max" : 30, "cutOffPct" : 85, "normalOpsInPct" :  80, "normalOpsSpeed" : 20, "inchingSpeed" : 20, "gapBtwNormalAndInch" : 15, "gapBtwInch" : 7, "inchingTime" : 3},{"min" : 0, "max" : 30, "cutOffPct" : 85, "normalOpsInPct" :  80, "normalOpsSpeed" : 20, "inchingSpeed" : 20, "gapBtwNormalAndInch" : 15, "gapBtwInch" : 7, "inchingTime" : 3},{"min" : , "max" : , "cutOffPct" : 85, "normalOpsInPct" :  80, "normalOpsSpeed" : 20, "inchingSpeed" : 20, "gapBtwNormalAndInch" : 15, "gapBtwInch" : 7, "inchingTime" : 3},{"min" : , "max" : , "cutOffPct" : 85, "normalOpsInPct" :  80, "normalOpsSpeed" : 20, "inchingSpeed" : 20, "gapBtwNormalAndInch" : 15, "gapBtwInch" : 7, "inchingTime" : 3}]}</v>
      </c>
      <c r="CQ25" s="141"/>
      <c r="CR25" s="141"/>
      <c r="CS25" s="141"/>
      <c r="CT25" s="141"/>
      <c r="CU25" s="141"/>
      <c r="CV25" s="141"/>
      <c r="CW25" s="141"/>
      <c r="CX25" s="141"/>
      <c r="CY25" s="141"/>
      <c r="CZ25" s="141"/>
      <c r="DA25" s="141"/>
      <c r="DB25" s="141"/>
      <c r="DC25" s="141"/>
      <c r="DD25" s="141"/>
      <c r="DE25" s="141"/>
      <c r="DF25" s="141"/>
      <c r="DG25" s="141"/>
      <c r="DH25" s="141"/>
      <c r="DI25" s="141"/>
      <c r="DJ25" s="141"/>
      <c r="DK25" s="141"/>
      <c r="DL25" s="141"/>
      <c r="DM25" s="141"/>
      <c r="DN25" s="141"/>
      <c r="DO25" s="141"/>
      <c r="DP25" s="141"/>
      <c r="DQ25" s="141"/>
      <c r="DR25" s="141"/>
      <c r="DS25" s="141"/>
      <c r="DT25" s="141"/>
      <c r="DU25" s="141"/>
      <c r="DV25" s="141"/>
      <c r="DW25" s="141"/>
      <c r="DX25" s="141"/>
      <c r="DY25" s="141"/>
      <c r="DZ25" s="141"/>
      <c r="EA25" s="141"/>
      <c r="EB25" s="141"/>
      <c r="EC25" s="141"/>
      <c r="ED25" s="141"/>
      <c r="EE25" s="141"/>
      <c r="EF25" s="141"/>
      <c r="EG25" s="141"/>
      <c r="EH25" s="141"/>
      <c r="EI25" s="141"/>
      <c r="EJ25" s="141"/>
      <c r="EK25" s="141"/>
      <c r="EL25" s="141"/>
      <c r="EM25" s="141"/>
      <c r="EN25" s="141"/>
      <c r="EO25" s="141"/>
      <c r="EP25" s="141"/>
      <c r="EQ25" s="141"/>
      <c r="ER25" s="141"/>
      <c r="ES25" s="141"/>
      <c r="ET25" s="141"/>
      <c r="EU25" s="141"/>
      <c r="EV25" s="141"/>
      <c r="EW25" s="141"/>
      <c r="EX25" s="141"/>
      <c r="EY25" s="141"/>
      <c r="EZ25" s="141"/>
      <c r="FA25" s="141"/>
      <c r="FB25" s="141"/>
      <c r="FC25" s="141"/>
      <c r="FD25" s="141"/>
      <c r="FE25" s="141"/>
      <c r="FF25" s="141"/>
      <c r="FG25" s="141"/>
      <c r="FH25" s="141"/>
      <c r="FI25" s="141"/>
      <c r="FJ25" s="141"/>
      <c r="FK25" s="141"/>
      <c r="FL25" s="141"/>
      <c r="FM25" s="141"/>
      <c r="FN25" s="141"/>
      <c r="FO25" s="141"/>
      <c r="FP25" s="141"/>
      <c r="FQ25" s="141"/>
      <c r="FR25" s="141"/>
      <c r="FS25" s="141"/>
      <c r="FT25" s="141"/>
      <c r="FU25" s="141"/>
      <c r="FV25" s="141"/>
      <c r="FW25" s="141"/>
      <c r="FX25" s="141"/>
      <c r="FY25" s="141"/>
      <c r="FZ25" s="141"/>
      <c r="GA25" s="141"/>
      <c r="GB25" s="141"/>
      <c r="GC25" s="141"/>
      <c r="GD25" s="141"/>
      <c r="GE25" s="141"/>
      <c r="GF25" s="141"/>
    </row>
    <row r="26" spans="1:213">
      <c r="A26" s="94" t="s">
        <v>410</v>
      </c>
      <c r="B26" s="18" t="s">
        <v>56</v>
      </c>
      <c r="C26" s="19"/>
      <c r="D26" s="95"/>
      <c r="F26" s="105">
        <v>21</v>
      </c>
      <c r="G26" s="105" t="s">
        <v>1507</v>
      </c>
      <c r="H26" s="106" t="s">
        <v>1277</v>
      </c>
      <c r="I26" s="106" t="s">
        <v>1275</v>
      </c>
      <c r="J26" s="107">
        <v>5</v>
      </c>
      <c r="K26" s="106">
        <v>11</v>
      </c>
      <c r="L26" s="302">
        <v>0</v>
      </c>
      <c r="M26" s="302">
        <v>30</v>
      </c>
      <c r="N26" s="97">
        <v>90</v>
      </c>
      <c r="O26" s="97">
        <v>5</v>
      </c>
      <c r="P26" s="97">
        <v>20</v>
      </c>
      <c r="Q26" s="97">
        <v>20</v>
      </c>
      <c r="R26" s="97">
        <v>15</v>
      </c>
      <c r="S26" s="97">
        <v>7</v>
      </c>
      <c r="T26" s="100">
        <v>2</v>
      </c>
      <c r="U26" s="302">
        <v>31</v>
      </c>
      <c r="V26" s="302">
        <v>50</v>
      </c>
      <c r="W26" s="97">
        <v>90</v>
      </c>
      <c r="X26" s="97">
        <v>10</v>
      </c>
      <c r="Y26" s="97">
        <v>20</v>
      </c>
      <c r="Z26" s="97">
        <v>20</v>
      </c>
      <c r="AA26" s="97">
        <v>15</v>
      </c>
      <c r="AB26" s="97">
        <v>7</v>
      </c>
      <c r="AC26" s="100">
        <v>2</v>
      </c>
      <c r="AD26" s="302">
        <v>51</v>
      </c>
      <c r="AE26" s="302">
        <v>80</v>
      </c>
      <c r="AF26" s="97">
        <v>85</v>
      </c>
      <c r="AG26" s="97">
        <v>20</v>
      </c>
      <c r="AH26" s="97">
        <v>20</v>
      </c>
      <c r="AI26" s="97">
        <v>20</v>
      </c>
      <c r="AJ26" s="97">
        <v>15</v>
      </c>
      <c r="AK26" s="97">
        <v>7</v>
      </c>
      <c r="AL26" s="100">
        <v>3</v>
      </c>
      <c r="AM26" s="302">
        <v>81</v>
      </c>
      <c r="AN26" s="302">
        <v>100</v>
      </c>
      <c r="AO26" s="97">
        <v>85</v>
      </c>
      <c r="AP26" s="97">
        <v>30</v>
      </c>
      <c r="AQ26" s="97">
        <v>20</v>
      </c>
      <c r="AR26" s="97">
        <v>20</v>
      </c>
      <c r="AS26" s="97">
        <v>15</v>
      </c>
      <c r="AT26" s="97">
        <v>7</v>
      </c>
      <c r="AU26" s="100">
        <v>3</v>
      </c>
      <c r="AV26" s="302">
        <v>101</v>
      </c>
      <c r="AW26" s="302">
        <v>200</v>
      </c>
      <c r="AX26" s="97">
        <v>85</v>
      </c>
      <c r="AY26" s="97">
        <v>50</v>
      </c>
      <c r="AZ26" s="97">
        <v>20</v>
      </c>
      <c r="BA26" s="97">
        <v>20</v>
      </c>
      <c r="BB26" s="97">
        <v>15</v>
      </c>
      <c r="BC26" s="97">
        <v>7</v>
      </c>
      <c r="BD26" s="100">
        <v>3</v>
      </c>
      <c r="BE26" s="302">
        <v>201</v>
      </c>
      <c r="BF26" s="302">
        <v>500</v>
      </c>
      <c r="BG26" s="97">
        <v>85</v>
      </c>
      <c r="BH26" s="97">
        <v>70</v>
      </c>
      <c r="BI26" s="97">
        <v>20</v>
      </c>
      <c r="BJ26" s="97">
        <v>20</v>
      </c>
      <c r="BK26" s="97">
        <v>15</v>
      </c>
      <c r="BL26" s="97">
        <v>7</v>
      </c>
      <c r="BM26" s="100">
        <v>3</v>
      </c>
      <c r="BN26" s="302">
        <v>501</v>
      </c>
      <c r="BO26" s="302">
        <v>1000</v>
      </c>
      <c r="BP26" s="97">
        <v>85</v>
      </c>
      <c r="BQ26" s="97">
        <v>80</v>
      </c>
      <c r="BR26" s="97">
        <v>20</v>
      </c>
      <c r="BS26" s="97">
        <v>20</v>
      </c>
      <c r="BT26" s="97">
        <v>15</v>
      </c>
      <c r="BU26" s="97">
        <v>7</v>
      </c>
      <c r="BV26" s="100">
        <v>3</v>
      </c>
      <c r="BW26" s="141"/>
      <c r="BX26" s="97" t="s">
        <v>719</v>
      </c>
      <c r="BY26" s="97" t="s">
        <v>729</v>
      </c>
      <c r="BZ26" s="97" t="s">
        <v>720</v>
      </c>
      <c r="CA26" s="97" t="s">
        <v>727</v>
      </c>
      <c r="CB26" s="97" t="s">
        <v>735</v>
      </c>
      <c r="CC26" s="97" t="s">
        <v>732</v>
      </c>
      <c r="CD26" s="97" t="s">
        <v>1272</v>
      </c>
      <c r="CE26" s="97" t="s">
        <v>1273</v>
      </c>
      <c r="CF26" s="97" t="s">
        <v>1274</v>
      </c>
      <c r="CG26" s="97" t="s">
        <v>721</v>
      </c>
      <c r="CH26" s="97" t="s">
        <v>722</v>
      </c>
      <c r="CI26" s="97" t="s">
        <v>723</v>
      </c>
      <c r="CJ26" s="97" t="s">
        <v>724</v>
      </c>
      <c r="CK26" s="97" t="s">
        <v>725</v>
      </c>
      <c r="CL26" s="97" t="s">
        <v>730</v>
      </c>
      <c r="CM26" s="97" t="s">
        <v>731</v>
      </c>
      <c r="CN26" s="97" t="s">
        <v>452</v>
      </c>
      <c r="CO26" s="141" t="s">
        <v>726</v>
      </c>
      <c r="CP26" s="141" t="str">
        <f>BX26&amp;+F26&amp;+BY26&amp;+G26&amp;+BZ26&amp;+G26&amp;+CA26&amp;+H26&amp;+CB26&amp;+I26&amp;+CC26&amp;+CD26&amp;+L26&amp;+CE26&amp;+M26&amp;+CF26&amp;+BP26&amp;+CG26&amp;+BQ26&amp;+CH26&amp;+BR26&amp;+CI26&amp;+BS26&amp;+CJ26&amp;+BT26&amp;+CK26&amp;+BU26&amp;+CL26&amp;+BV26&amp;+CM26&amp;+CD26&amp;+L27&amp;+CE26&amp;+M27&amp;+CF26&amp;+BP26&amp;+CG26&amp;+BQ26&amp;+CH26&amp;+BR26&amp;+CI26&amp;+BS26&amp;+CJ26&amp;+BT26&amp;+CK26&amp;+BU26&amp;+CL26&amp;+BV26&amp;+CM26&amp;+CD26&amp;+L46&amp;+CE26&amp;+M46&amp;+CF26&amp;+BP26&amp;+CG26&amp;+BQ26&amp;+CH26&amp;+BR26&amp;+CI26&amp;+BS26&amp;+CJ26&amp;+BT26&amp;+CK26&amp;+BU26&amp;+CL26&amp;+BV26&amp;+CM26&amp;+CD26&amp;+L47&amp;+CE26&amp;+M47&amp;+CF26&amp;+BP26&amp;+CG26&amp;+BQ26&amp;+CH26&amp;+BR26&amp;+CI26&amp;+BS26&amp;+CJ26&amp;+BT26&amp;+CK26&amp;+BU26&amp;+CL26&amp;+BV26&amp;+CM26&amp;+CD26&amp;+L48&amp;+CE26&amp;+M48&amp;+CF26&amp;+BP26&amp;+CG26&amp;+BQ26&amp;+CH26&amp;+BR26&amp;+CI26&amp;+BS26&amp;+CJ26&amp;+BT26&amp;+CK26&amp;+BU26&amp;+CL26&amp;+BV26&amp;+CN26&amp;+CO26</f>
        <v>{ "ingredientId" :  21, "name" : "Manchurian balls", "description" : "Manchurian balls", "section" : "MEAT", "classificationType" : "VEG", "typeOfUsage" : "moderate", "weightToVolumeRatio" : "1.5:2", "dispenseSettings" : [ {"min" : 0, "max" : 30, "cutOffPct" : 85, "normalOpsInPct" :  80, "normalOpsSpeed" : 20, "inchingSpeed" : 20, "gapBtwNormalAndInch" : 15, "gapBtwInch" : 7, "inchingTime" : 3},{"min" : 0, "max" : 30, "cutOffPct" : 85, "normalOpsInPct" :  80, "normalOpsSpeed" : 20, "inchingSpeed" : 20, "gapBtwNormalAndInch" : 15, "gapBtwInch" : 7, "inchingTime" : 3},{"min" : , "max" : , "cutOffPct" : 85, "normalOpsInPct" :  80, "normalOpsSpeed" : 20, "inchingSpeed" : 20, "gapBtwNormalAndInch" : 15, "gapBtwInch" : 7, "inchingTime" : 3},{"min" : , "max" : , "cutOffPct" : 85, "normalOpsInPct" :  80, "normalOpsSpeed" : 20, "inchingSpeed" : 20, "gapBtwNormalAndInch" : 15, "gapBtwInch" : 7, "inchingTime" : 3},{"min" : , "max" : , "cutOffPct" : 85, "normalOpsInPct" :  80, "normalOpsSpeed" : 20, "inchingSpeed" : 20, "gapBtwNormalAndInch" : 15, "gapBtwInch" : 7, "inchingTime" : 3}]}</v>
      </c>
      <c r="CQ26" s="141"/>
      <c r="CR26" s="141"/>
      <c r="CS26" s="141"/>
      <c r="CT26" s="141"/>
      <c r="CU26" s="141"/>
      <c r="CV26" s="141"/>
      <c r="CW26" s="141"/>
      <c r="CX26" s="141"/>
      <c r="CY26" s="141"/>
      <c r="CZ26" s="141"/>
      <c r="DA26" s="141"/>
      <c r="DB26" s="141"/>
      <c r="DC26" s="141"/>
      <c r="DD26" s="141"/>
      <c r="DE26" s="141"/>
      <c r="DF26" s="141"/>
      <c r="DG26" s="141"/>
      <c r="DH26" s="141"/>
      <c r="DI26" s="141"/>
      <c r="DJ26" s="141"/>
      <c r="DK26" s="141"/>
      <c r="DL26" s="141"/>
      <c r="DM26" s="141"/>
      <c r="DN26" s="141"/>
      <c r="DO26" s="141"/>
      <c r="DP26" s="141"/>
      <c r="DQ26" s="141"/>
      <c r="DR26" s="141"/>
      <c r="DS26" s="141"/>
      <c r="DT26" s="141"/>
      <c r="DU26" s="141"/>
      <c r="DV26" s="141"/>
      <c r="DW26" s="141"/>
      <c r="DX26" s="141"/>
      <c r="DY26" s="141"/>
      <c r="DZ26" s="141"/>
      <c r="EA26" s="141"/>
      <c r="EB26" s="141"/>
      <c r="EC26" s="141"/>
      <c r="ED26" s="141"/>
      <c r="EE26" s="141"/>
      <c r="EF26" s="141"/>
      <c r="EG26" s="141"/>
      <c r="EH26" s="141"/>
      <c r="EI26" s="141"/>
      <c r="EJ26" s="141"/>
      <c r="EK26" s="141"/>
      <c r="EL26" s="141"/>
      <c r="EM26" s="141"/>
      <c r="EN26" s="141"/>
      <c r="EO26" s="141"/>
      <c r="EP26" s="141"/>
      <c r="EQ26" s="141"/>
      <c r="ER26" s="141"/>
      <c r="ES26" s="141"/>
      <c r="ET26" s="141"/>
      <c r="EU26" s="141"/>
      <c r="EV26" s="141"/>
      <c r="EW26" s="141"/>
      <c r="EX26" s="141"/>
      <c r="EY26" s="141"/>
      <c r="EZ26" s="141"/>
      <c r="FA26" s="141"/>
      <c r="FB26" s="141"/>
      <c r="FC26" s="141"/>
      <c r="FD26" s="141"/>
      <c r="FE26" s="141"/>
      <c r="FF26" s="141"/>
      <c r="FG26" s="141"/>
      <c r="FH26" s="141"/>
      <c r="FI26" s="141"/>
      <c r="FJ26" s="141"/>
      <c r="FK26" s="141"/>
      <c r="FL26" s="141"/>
      <c r="FM26" s="141"/>
      <c r="FN26" s="141"/>
      <c r="FO26" s="141"/>
      <c r="FP26" s="141"/>
      <c r="FQ26" s="141"/>
      <c r="FR26" s="141"/>
      <c r="FS26" s="141"/>
      <c r="FT26" s="141"/>
      <c r="FU26" s="141"/>
      <c r="FV26" s="141"/>
      <c r="FW26" s="141"/>
      <c r="FX26" s="141"/>
      <c r="FY26" s="141"/>
      <c r="FZ26" s="141"/>
      <c r="GA26" s="141"/>
      <c r="GB26" s="141"/>
      <c r="GC26" s="141"/>
      <c r="GD26" s="141"/>
      <c r="GE26" s="141"/>
      <c r="GF26" s="141"/>
    </row>
    <row r="27" spans="1:213">
      <c r="A27" s="94" t="s">
        <v>697</v>
      </c>
      <c r="B27" s="18" t="s">
        <v>694</v>
      </c>
      <c r="C27" s="19"/>
      <c r="D27" s="95"/>
      <c r="F27" s="105">
        <v>22</v>
      </c>
      <c r="G27" s="105" t="s">
        <v>1508</v>
      </c>
      <c r="H27" s="106" t="s">
        <v>1277</v>
      </c>
      <c r="I27" s="106" t="s">
        <v>1275</v>
      </c>
      <c r="J27" s="107">
        <v>6</v>
      </c>
      <c r="K27" s="106">
        <v>12</v>
      </c>
      <c r="L27" s="302">
        <v>0</v>
      </c>
      <c r="M27" s="302">
        <v>30</v>
      </c>
      <c r="N27" s="97">
        <v>90</v>
      </c>
      <c r="O27" s="97">
        <v>5</v>
      </c>
      <c r="P27" s="97">
        <v>20</v>
      </c>
      <c r="Q27" s="97">
        <v>20</v>
      </c>
      <c r="R27" s="97">
        <v>15</v>
      </c>
      <c r="S27" s="97">
        <v>7</v>
      </c>
      <c r="T27" s="100">
        <v>2</v>
      </c>
      <c r="U27" s="302">
        <v>31</v>
      </c>
      <c r="V27" s="302">
        <v>50</v>
      </c>
      <c r="W27" s="97">
        <v>90</v>
      </c>
      <c r="X27" s="97">
        <v>10</v>
      </c>
      <c r="Y27" s="97">
        <v>20</v>
      </c>
      <c r="Z27" s="97">
        <v>20</v>
      </c>
      <c r="AA27" s="97">
        <v>15</v>
      </c>
      <c r="AB27" s="97">
        <v>7</v>
      </c>
      <c r="AC27" s="100">
        <v>2</v>
      </c>
      <c r="AD27" s="302">
        <v>51</v>
      </c>
      <c r="AE27" s="302">
        <v>80</v>
      </c>
      <c r="AF27" s="97">
        <v>85</v>
      </c>
      <c r="AG27" s="97">
        <v>20</v>
      </c>
      <c r="AH27" s="97">
        <v>20</v>
      </c>
      <c r="AI27" s="97">
        <v>20</v>
      </c>
      <c r="AJ27" s="97">
        <v>15</v>
      </c>
      <c r="AK27" s="97">
        <v>7</v>
      </c>
      <c r="AL27" s="100">
        <v>3</v>
      </c>
      <c r="AM27" s="302">
        <v>81</v>
      </c>
      <c r="AN27" s="302">
        <v>100</v>
      </c>
      <c r="AO27" s="97">
        <v>85</v>
      </c>
      <c r="AP27" s="97">
        <v>30</v>
      </c>
      <c r="AQ27" s="97">
        <v>20</v>
      </c>
      <c r="AR27" s="97">
        <v>20</v>
      </c>
      <c r="AS27" s="97">
        <v>15</v>
      </c>
      <c r="AT27" s="97">
        <v>7</v>
      </c>
      <c r="AU27" s="100">
        <v>3</v>
      </c>
      <c r="AV27" s="302">
        <v>101</v>
      </c>
      <c r="AW27" s="302">
        <v>200</v>
      </c>
      <c r="AX27" s="97">
        <v>85</v>
      </c>
      <c r="AY27" s="97">
        <v>50</v>
      </c>
      <c r="AZ27" s="97">
        <v>20</v>
      </c>
      <c r="BA27" s="97">
        <v>20</v>
      </c>
      <c r="BB27" s="97">
        <v>15</v>
      </c>
      <c r="BC27" s="97">
        <v>7</v>
      </c>
      <c r="BD27" s="100">
        <v>3</v>
      </c>
      <c r="BE27" s="302">
        <v>201</v>
      </c>
      <c r="BF27" s="302">
        <v>500</v>
      </c>
      <c r="BG27" s="97">
        <v>85</v>
      </c>
      <c r="BH27" s="97">
        <v>70</v>
      </c>
      <c r="BI27" s="97">
        <v>20</v>
      </c>
      <c r="BJ27" s="97">
        <v>20</v>
      </c>
      <c r="BK27" s="97">
        <v>15</v>
      </c>
      <c r="BL27" s="97">
        <v>7</v>
      </c>
      <c r="BM27" s="100">
        <v>3</v>
      </c>
      <c r="BN27" s="302">
        <v>501</v>
      </c>
      <c r="BO27" s="302">
        <v>1000</v>
      </c>
      <c r="BP27" s="97">
        <v>85</v>
      </c>
      <c r="BQ27" s="97">
        <v>80</v>
      </c>
      <c r="BR27" s="97">
        <v>20</v>
      </c>
      <c r="BS27" s="97">
        <v>20</v>
      </c>
      <c r="BT27" s="97">
        <v>15</v>
      </c>
      <c r="BU27" s="97">
        <v>7</v>
      </c>
      <c r="BV27" s="100">
        <v>3</v>
      </c>
      <c r="BW27" s="141"/>
      <c r="BX27" s="97" t="s">
        <v>719</v>
      </c>
      <c r="BY27" s="97" t="s">
        <v>729</v>
      </c>
      <c r="BZ27" s="97" t="s">
        <v>720</v>
      </c>
      <c r="CA27" s="97" t="s">
        <v>727</v>
      </c>
      <c r="CB27" s="97" t="s">
        <v>735</v>
      </c>
      <c r="CC27" s="97" t="s">
        <v>732</v>
      </c>
      <c r="CD27" s="97" t="s">
        <v>1272</v>
      </c>
      <c r="CE27" s="97" t="s">
        <v>1273</v>
      </c>
      <c r="CF27" s="97" t="s">
        <v>1274</v>
      </c>
      <c r="CG27" s="97" t="s">
        <v>721</v>
      </c>
      <c r="CH27" s="97" t="s">
        <v>722</v>
      </c>
      <c r="CI27" s="97" t="s">
        <v>723</v>
      </c>
      <c r="CJ27" s="97" t="s">
        <v>724</v>
      </c>
      <c r="CK27" s="97" t="s">
        <v>725</v>
      </c>
      <c r="CL27" s="97" t="s">
        <v>730</v>
      </c>
      <c r="CM27" s="97" t="s">
        <v>731</v>
      </c>
      <c r="CN27" s="97" t="s">
        <v>452</v>
      </c>
      <c r="CO27" s="141" t="s">
        <v>726</v>
      </c>
      <c r="CP27" s="141" t="str">
        <f>BX27&amp;+F27&amp;+BY27&amp;+G27&amp;+BZ27&amp;+G27&amp;+CA27&amp;+H27&amp;+CB27&amp;+I27&amp;+CC27&amp;+CD27&amp;+L27&amp;+CE27&amp;+M27&amp;+CF27&amp;+BP27&amp;+CG27&amp;+BQ27&amp;+CH27&amp;+BR27&amp;+CI27&amp;+BS27&amp;+CJ27&amp;+BT27&amp;+CK27&amp;+BU27&amp;+CL27&amp;+BV27&amp;+CM27&amp;+CD27&amp;+L46&amp;+CE27&amp;+M46&amp;+CF27&amp;+BP27&amp;+CG27&amp;+BQ27&amp;+CH27&amp;+BR27&amp;+CI27&amp;+BS27&amp;+CJ27&amp;+BT27&amp;+CK27&amp;+BU27&amp;+CL27&amp;+BV27&amp;+CM27&amp;+CD27&amp;+L47&amp;+CE27&amp;+M47&amp;+CF27&amp;+BP27&amp;+CG27&amp;+BQ27&amp;+CH27&amp;+BR27&amp;+CI27&amp;+BS27&amp;+CJ27&amp;+BT27&amp;+CK27&amp;+BU27&amp;+CL27&amp;+BV27&amp;+CM27&amp;+CD27&amp;+L48&amp;+CE27&amp;+M48&amp;+CF27&amp;+BP27&amp;+CG27&amp;+BQ27&amp;+CH27&amp;+BR27&amp;+CI27&amp;+BS27&amp;+CJ27&amp;+BT27&amp;+CK27&amp;+BU27&amp;+CL27&amp;+BV27&amp;+CM27&amp;+CD27&amp;+L49&amp;+CE27&amp;+M49&amp;+CF27&amp;+BP27&amp;+CG27&amp;+BQ27&amp;+CH27&amp;+BR27&amp;+CI27&amp;+BS27&amp;+CJ27&amp;+BT27&amp;+CK27&amp;+BU27&amp;+CL27&amp;+BV27&amp;+CN27&amp;+CO27</f>
        <v>{ "ingredientId" :  22, "name" : "Spare", "description" : "Spare", "section" : "MEAT", "classificationType" : "VEG", "typeOfUsage" : "moderate", "weightToVolumeRatio" : "1.5:2", "dispenseSettings" : [ {"min" : 0, "max" : 30, "cutOffPct" : 85, "normalOpsInPct" :  80, "normalOpsSpeed" : 20, "inchingSpeed" : 20, "gapBtwNormalAndInch" : 15, "gapBtwInch" : 7, "inchingTime" : 3},{"min" : , "max" : , "cutOffPct" : 85, "normalOpsInPct" :  80, "normalOpsSpeed" : 20, "inchingSpeed" : 20, "gapBtwNormalAndInch" : 15, "gapBtwInch" : 7, "inchingTime" : 3},{"min" : , "max" : , "cutOffPct" : 85, "normalOpsInPct" :  80, "normalOpsSpeed" : 20, "inchingSpeed" : 20, "gapBtwNormalAndInch" : 15, "gapBtwInch" : 7, "inchingTime" : 3},{"min" : , "max" : , "cutOffPct" : 85, "normalOpsInPct" :  80, "normalOpsSpeed" : 20, "inchingSpeed" : 20, "gapBtwNormalAndInch" : 15, "gapBtwInch" : 7, "inchingTime" : 3},{"min" : , "max" : , "cutOffPct" : 85, "normalOpsInPct" :  80, "normalOpsSpeed" : 20, "inchingSpeed" : 20, "gapBtwNormalAndInch" : 15, "gapBtwInch" : 7, "inchingTime" : 3}]}</v>
      </c>
      <c r="CQ27" s="141"/>
      <c r="CR27" s="141"/>
      <c r="CS27" s="141"/>
      <c r="CT27" s="141"/>
      <c r="CU27" s="141"/>
      <c r="CV27" s="141"/>
      <c r="CW27" s="141"/>
      <c r="CX27" s="141"/>
      <c r="CY27" s="141"/>
      <c r="CZ27" s="141"/>
      <c r="DA27" s="141"/>
      <c r="DB27" s="141"/>
      <c r="DC27" s="141"/>
      <c r="DD27" s="141"/>
      <c r="DE27" s="141"/>
      <c r="DF27" s="141"/>
      <c r="DG27" s="141"/>
      <c r="DH27" s="141"/>
      <c r="DI27" s="141"/>
      <c r="DJ27" s="141"/>
      <c r="DK27" s="141"/>
      <c r="DL27" s="141"/>
      <c r="DM27" s="141"/>
      <c r="DN27" s="141"/>
      <c r="DO27" s="141"/>
      <c r="DP27" s="141"/>
      <c r="DQ27" s="141"/>
      <c r="DR27" s="141"/>
      <c r="DS27" s="141"/>
      <c r="DT27" s="141"/>
      <c r="DU27" s="141"/>
      <c r="DV27" s="141"/>
      <c r="DW27" s="141"/>
      <c r="DX27" s="141"/>
      <c r="DY27" s="141"/>
      <c r="DZ27" s="141"/>
      <c r="EA27" s="141"/>
      <c r="EB27" s="141"/>
      <c r="EC27" s="141"/>
      <c r="ED27" s="141"/>
      <c r="EE27" s="141"/>
      <c r="EF27" s="141"/>
      <c r="EG27" s="141"/>
      <c r="EH27" s="141"/>
      <c r="EI27" s="141"/>
      <c r="EJ27" s="141"/>
      <c r="EK27" s="141"/>
      <c r="EL27" s="141"/>
      <c r="EM27" s="141"/>
      <c r="EN27" s="141"/>
      <c r="EO27" s="141"/>
      <c r="EP27" s="141"/>
      <c r="EQ27" s="141"/>
      <c r="ER27" s="141"/>
      <c r="ES27" s="141"/>
      <c r="ET27" s="141"/>
      <c r="EU27" s="141"/>
      <c r="EV27" s="141"/>
      <c r="EW27" s="141"/>
      <c r="EX27" s="141"/>
      <c r="EY27" s="141"/>
      <c r="EZ27" s="141"/>
      <c r="FA27" s="141"/>
      <c r="FB27" s="141"/>
      <c r="FC27" s="141"/>
      <c r="FD27" s="141"/>
      <c r="FE27" s="141"/>
      <c r="FF27" s="141"/>
      <c r="FG27" s="141"/>
      <c r="FH27" s="141"/>
      <c r="FI27" s="141"/>
      <c r="FJ27" s="141"/>
      <c r="FK27" s="141"/>
      <c r="FL27" s="141"/>
      <c r="FM27" s="141"/>
      <c r="FN27" s="141"/>
      <c r="FO27" s="141"/>
      <c r="FP27" s="141"/>
      <c r="FQ27" s="141"/>
      <c r="FR27" s="141"/>
      <c r="FS27" s="141"/>
      <c r="FT27" s="141"/>
      <c r="FU27" s="141"/>
      <c r="FV27" s="141"/>
      <c r="FW27" s="141"/>
      <c r="FX27" s="141"/>
      <c r="FY27" s="141"/>
      <c r="FZ27" s="141"/>
      <c r="GA27" s="141"/>
      <c r="GB27" s="141"/>
      <c r="GC27" s="141"/>
      <c r="GD27" s="141"/>
      <c r="GE27" s="141"/>
      <c r="GF27" s="141"/>
    </row>
    <row r="28" spans="1:213" s="141" customFormat="1">
      <c r="A28" s="94"/>
      <c r="B28" s="18"/>
      <c r="C28" s="19"/>
      <c r="D28" s="95"/>
      <c r="F28" s="105"/>
      <c r="G28" s="105"/>
      <c r="H28" s="305"/>
      <c r="I28" s="106"/>
      <c r="J28" s="107"/>
      <c r="K28" s="106"/>
      <c r="L28" s="302"/>
      <c r="M28" s="302"/>
      <c r="N28" s="97"/>
      <c r="O28" s="97"/>
      <c r="P28" s="97"/>
      <c r="Q28" s="97"/>
      <c r="R28" s="97"/>
      <c r="S28" s="97"/>
      <c r="T28" s="100"/>
      <c r="U28" s="302"/>
      <c r="V28" s="302"/>
      <c r="W28" s="97"/>
      <c r="X28" s="97"/>
      <c r="Y28" s="97"/>
      <c r="Z28" s="97"/>
      <c r="AA28" s="97"/>
      <c r="AB28" s="97"/>
      <c r="AC28" s="100"/>
      <c r="AD28" s="302"/>
      <c r="AE28" s="302"/>
      <c r="AF28" s="97"/>
      <c r="AG28" s="97"/>
      <c r="AH28" s="97"/>
      <c r="AI28" s="97"/>
      <c r="AJ28" s="97"/>
      <c r="AK28" s="97"/>
      <c r="AL28" s="100"/>
      <c r="AM28" s="302"/>
      <c r="AN28" s="302"/>
      <c r="AO28" s="97"/>
      <c r="AP28" s="97"/>
      <c r="AQ28" s="97"/>
      <c r="AR28" s="97"/>
      <c r="AS28" s="97"/>
      <c r="AT28" s="97"/>
      <c r="AU28" s="100"/>
      <c r="AV28" s="302"/>
      <c r="AW28" s="302"/>
      <c r="AX28" s="97"/>
      <c r="AY28" s="97"/>
      <c r="AZ28" s="97"/>
      <c r="BA28" s="97"/>
      <c r="BB28" s="97"/>
      <c r="BC28" s="97"/>
      <c r="BD28" s="100"/>
      <c r="BE28" s="302"/>
      <c r="BF28" s="302"/>
      <c r="BG28" s="97"/>
      <c r="BH28" s="97"/>
      <c r="BI28" s="97"/>
      <c r="BJ28" s="97"/>
      <c r="BK28" s="97"/>
      <c r="BL28" s="97"/>
      <c r="BM28" s="100"/>
      <c r="BN28" s="302"/>
      <c r="BO28" s="302"/>
      <c r="BP28" s="97"/>
      <c r="BQ28" s="97"/>
      <c r="BR28" s="97"/>
      <c r="BS28" s="97"/>
      <c r="BT28" s="97"/>
      <c r="BU28" s="97"/>
      <c r="BV28" s="100"/>
      <c r="BX28" s="97"/>
      <c r="BY28" s="97"/>
      <c r="BZ28" s="97"/>
      <c r="CA28" s="97"/>
      <c r="CB28" s="97"/>
      <c r="CC28" s="97"/>
      <c r="CD28" s="97"/>
      <c r="CE28" s="97"/>
      <c r="CF28" s="97"/>
      <c r="CG28" s="97"/>
      <c r="CH28" s="97"/>
      <c r="CI28" s="97"/>
      <c r="CJ28" s="97"/>
      <c r="CK28" s="97"/>
      <c r="CL28" s="97"/>
      <c r="CM28" s="97"/>
      <c r="CN28" s="97"/>
    </row>
    <row r="29" spans="1:213" s="141" customFormat="1">
      <c r="A29" s="94"/>
      <c r="B29" s="18"/>
      <c r="C29" s="19"/>
      <c r="D29" s="95"/>
      <c r="F29" s="105">
        <v>23</v>
      </c>
      <c r="G29" s="105" t="s">
        <v>1483</v>
      </c>
      <c r="H29" s="106" t="s">
        <v>1276</v>
      </c>
      <c r="I29" s="106" t="s">
        <v>1275</v>
      </c>
      <c r="J29" s="107">
        <v>1</v>
      </c>
      <c r="K29" s="106">
        <v>20</v>
      </c>
      <c r="L29" s="302">
        <v>0</v>
      </c>
      <c r="M29" s="302">
        <v>3</v>
      </c>
      <c r="N29" s="97">
        <v>95</v>
      </c>
      <c r="O29" s="97">
        <v>0</v>
      </c>
      <c r="P29" s="97">
        <v>20</v>
      </c>
      <c r="Q29" s="97">
        <v>20</v>
      </c>
      <c r="R29" s="97">
        <v>10</v>
      </c>
      <c r="S29" s="97">
        <v>5</v>
      </c>
      <c r="T29" s="100">
        <v>2</v>
      </c>
      <c r="U29" s="302">
        <v>4</v>
      </c>
      <c r="V29" s="302">
        <v>5</v>
      </c>
      <c r="W29" s="97">
        <v>95</v>
      </c>
      <c r="X29" s="97">
        <v>50</v>
      </c>
      <c r="Y29" s="97">
        <v>20</v>
      </c>
      <c r="Z29" s="97">
        <v>20</v>
      </c>
      <c r="AA29" s="97">
        <v>10</v>
      </c>
      <c r="AB29" s="97">
        <v>5</v>
      </c>
      <c r="AC29" s="100">
        <v>2</v>
      </c>
      <c r="AD29" s="302">
        <v>6</v>
      </c>
      <c r="AE29" s="302">
        <v>10</v>
      </c>
      <c r="AF29" s="97">
        <v>95</v>
      </c>
      <c r="AG29" s="97">
        <v>70</v>
      </c>
      <c r="AH29" s="97">
        <v>20</v>
      </c>
      <c r="AI29" s="97">
        <v>20</v>
      </c>
      <c r="AJ29" s="97">
        <v>10</v>
      </c>
      <c r="AK29" s="97">
        <v>5</v>
      </c>
      <c r="AL29" s="100">
        <v>2</v>
      </c>
      <c r="AM29" s="302">
        <v>11</v>
      </c>
      <c r="AN29" s="302">
        <v>15</v>
      </c>
      <c r="AO29" s="97">
        <v>95</v>
      </c>
      <c r="AP29" s="97">
        <v>80</v>
      </c>
      <c r="AQ29" s="97">
        <v>20</v>
      </c>
      <c r="AR29" s="97">
        <v>20</v>
      </c>
      <c r="AS29" s="97">
        <v>10</v>
      </c>
      <c r="AT29" s="97">
        <v>5</v>
      </c>
      <c r="AU29" s="100">
        <v>2</v>
      </c>
      <c r="AV29" s="302">
        <v>16</v>
      </c>
      <c r="AW29" s="302">
        <v>30</v>
      </c>
      <c r="AX29" s="97">
        <v>95</v>
      </c>
      <c r="AY29" s="97">
        <v>90</v>
      </c>
      <c r="AZ29" s="97">
        <v>20</v>
      </c>
      <c r="BA29" s="97">
        <v>20</v>
      </c>
      <c r="BB29" s="97">
        <v>10</v>
      </c>
      <c r="BC29" s="97">
        <v>5</v>
      </c>
      <c r="BD29" s="100">
        <v>2</v>
      </c>
      <c r="BE29" s="302">
        <v>31</v>
      </c>
      <c r="BF29" s="302">
        <v>60</v>
      </c>
      <c r="BG29" s="97">
        <v>98</v>
      </c>
      <c r="BH29" s="97">
        <v>90</v>
      </c>
      <c r="BI29" s="97">
        <v>20</v>
      </c>
      <c r="BJ29" s="97">
        <v>20</v>
      </c>
      <c r="BK29" s="97">
        <v>10</v>
      </c>
      <c r="BL29" s="97">
        <v>5</v>
      </c>
      <c r="BM29" s="100">
        <v>2</v>
      </c>
      <c r="BN29" s="302">
        <v>61</v>
      </c>
      <c r="BO29" s="302">
        <v>1000</v>
      </c>
      <c r="BP29" s="97">
        <v>99</v>
      </c>
      <c r="BQ29" s="97">
        <v>95</v>
      </c>
      <c r="BR29" s="97">
        <v>20</v>
      </c>
      <c r="BS29" s="97">
        <v>20</v>
      </c>
      <c r="BT29" s="97">
        <v>10</v>
      </c>
      <c r="BU29" s="97">
        <v>5</v>
      </c>
      <c r="BV29" s="100">
        <v>2</v>
      </c>
      <c r="BX29" s="97" t="s">
        <v>719</v>
      </c>
      <c r="BY29" s="97" t="s">
        <v>729</v>
      </c>
      <c r="BZ29" s="97" t="s">
        <v>720</v>
      </c>
      <c r="CA29" s="97" t="s">
        <v>727</v>
      </c>
      <c r="CB29" s="97" t="s">
        <v>735</v>
      </c>
      <c r="CC29" s="97" t="s">
        <v>732</v>
      </c>
      <c r="CD29" s="97" t="s">
        <v>1272</v>
      </c>
      <c r="CE29" s="97" t="s">
        <v>1273</v>
      </c>
      <c r="CF29" s="97" t="s">
        <v>1274</v>
      </c>
      <c r="CG29" s="97" t="s">
        <v>721</v>
      </c>
      <c r="CH29" s="97" t="s">
        <v>722</v>
      </c>
      <c r="CI29" s="97" t="s">
        <v>723</v>
      </c>
      <c r="CJ29" s="97" t="s">
        <v>724</v>
      </c>
      <c r="CK29" s="97" t="s">
        <v>725</v>
      </c>
      <c r="CL29" s="97" t="s">
        <v>730</v>
      </c>
      <c r="CM29" s="97" t="s">
        <v>731</v>
      </c>
      <c r="CN29" s="97" t="s">
        <v>452</v>
      </c>
      <c r="CO29" s="141" t="s">
        <v>726</v>
      </c>
      <c r="CP29" s="141" t="str">
        <f t="shared" ref="CP29:CP38" si="1">BX29&amp;+F30&amp;+BY29&amp;+G29&amp;+BZ29&amp;+G29&amp;+CA29&amp;+H29&amp;+CB29&amp;+I29&amp;+CC29&amp;+CD29&amp;+L29&amp;+CE29&amp;+M29&amp;+CF29&amp;+BP29&amp;+CG29&amp;+BQ29&amp;+CH29&amp;+BR29&amp;+CI29&amp;+BS29&amp;+CJ29&amp;+BT29&amp;+CK29&amp;+BU29&amp;+CL29&amp;+BV29&amp;+CM29&amp;+CD29&amp;+L30&amp;+CE29&amp;+M30&amp;+CF29&amp;+BP29&amp;+CG29&amp;+BQ29&amp;+CH29&amp;+BR29&amp;+CI29&amp;+BS29&amp;+CJ29&amp;+BT29&amp;+CK29&amp;+BU29&amp;+CL29&amp;+BV29&amp;+CM29&amp;+CD29&amp;+L31&amp;+CE29&amp;+M31&amp;+CF29&amp;+BP29&amp;+CG29&amp;+BQ29&amp;+CH29&amp;+BR29&amp;+CI29&amp;+BS29&amp;+CJ29&amp;+BT29&amp;+CK29&amp;+BU29&amp;+CL29&amp;+BV29&amp;+CM29&amp;+CD29&amp;+L32&amp;+CE29&amp;+M32&amp;+CF29&amp;+BP29&amp;+CG29&amp;+BQ29&amp;+CH29&amp;+BR29&amp;+CI29&amp;+BS29&amp;+CJ29&amp;+BT29&amp;+CK29&amp;+BU29&amp;+CL29&amp;+BV29&amp;+CM29&amp;+CD29&amp;+L33&amp;+CE29&amp;+M33&amp;+CF29&amp;+BP29&amp;+CG29&amp;+BQ29&amp;+CH29&amp;+BR29&amp;+CI29&amp;+BS29&amp;+CJ29&amp;+BT29&amp;+CK29&amp;+BU29&amp;+CL29&amp;+BV29&amp;+CN29&amp;+CO29</f>
        <v>{ "ingredientId" :  24, "name" : "Salt", "description" : "Salt", "section" : "SPICE", "classificationType" : "VEG", "typeOfUsage" : "moderate", "weightToVolumeRatio" : "1.5:2", "dispenseSettings" : [ 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2}]}</v>
      </c>
    </row>
    <row r="30" spans="1:213" s="141" customFormat="1">
      <c r="A30" s="94"/>
      <c r="B30" s="18"/>
      <c r="C30" s="19"/>
      <c r="D30" s="95"/>
      <c r="F30" s="105">
        <v>24</v>
      </c>
      <c r="G30" s="105" t="s">
        <v>1485</v>
      </c>
      <c r="H30" s="106" t="s">
        <v>1276</v>
      </c>
      <c r="I30" s="106" t="s">
        <v>1275</v>
      </c>
      <c r="J30" s="107">
        <v>2</v>
      </c>
      <c r="K30" s="106">
        <v>21</v>
      </c>
      <c r="L30" s="302">
        <v>0</v>
      </c>
      <c r="M30" s="302">
        <v>3</v>
      </c>
      <c r="N30" s="97">
        <v>95</v>
      </c>
      <c r="O30" s="97">
        <v>0</v>
      </c>
      <c r="P30" s="97">
        <v>20</v>
      </c>
      <c r="Q30" s="97">
        <v>20</v>
      </c>
      <c r="R30" s="97">
        <v>10</v>
      </c>
      <c r="S30" s="97">
        <v>5</v>
      </c>
      <c r="T30" s="100">
        <v>2</v>
      </c>
      <c r="U30" s="302">
        <v>4</v>
      </c>
      <c r="V30" s="302">
        <v>5</v>
      </c>
      <c r="W30" s="97">
        <v>95</v>
      </c>
      <c r="X30" s="97">
        <v>50</v>
      </c>
      <c r="Y30" s="97">
        <v>20</v>
      </c>
      <c r="Z30" s="97">
        <v>20</v>
      </c>
      <c r="AA30" s="97">
        <v>10</v>
      </c>
      <c r="AB30" s="97">
        <v>5</v>
      </c>
      <c r="AC30" s="100">
        <v>2</v>
      </c>
      <c r="AD30" s="302">
        <v>6</v>
      </c>
      <c r="AE30" s="302">
        <v>10</v>
      </c>
      <c r="AF30" s="97">
        <v>95</v>
      </c>
      <c r="AG30" s="97">
        <v>70</v>
      </c>
      <c r="AH30" s="97">
        <v>20</v>
      </c>
      <c r="AI30" s="97">
        <v>20</v>
      </c>
      <c r="AJ30" s="97">
        <v>10</v>
      </c>
      <c r="AK30" s="97">
        <v>5</v>
      </c>
      <c r="AL30" s="100">
        <v>2</v>
      </c>
      <c r="AM30" s="302">
        <v>11</v>
      </c>
      <c r="AN30" s="302">
        <v>15</v>
      </c>
      <c r="AO30" s="97">
        <v>95</v>
      </c>
      <c r="AP30" s="97">
        <v>80</v>
      </c>
      <c r="AQ30" s="97">
        <v>20</v>
      </c>
      <c r="AR30" s="97">
        <v>20</v>
      </c>
      <c r="AS30" s="97">
        <v>10</v>
      </c>
      <c r="AT30" s="97">
        <v>5</v>
      </c>
      <c r="AU30" s="100">
        <v>2</v>
      </c>
      <c r="AV30" s="302">
        <v>16</v>
      </c>
      <c r="AW30" s="302">
        <v>30</v>
      </c>
      <c r="AX30" s="97">
        <v>95</v>
      </c>
      <c r="AY30" s="97">
        <v>90</v>
      </c>
      <c r="AZ30" s="97">
        <v>20</v>
      </c>
      <c r="BA30" s="97">
        <v>20</v>
      </c>
      <c r="BB30" s="97">
        <v>10</v>
      </c>
      <c r="BC30" s="97">
        <v>5</v>
      </c>
      <c r="BD30" s="100">
        <v>2</v>
      </c>
      <c r="BE30" s="302">
        <v>31</v>
      </c>
      <c r="BF30" s="302">
        <v>60</v>
      </c>
      <c r="BG30" s="97">
        <v>98</v>
      </c>
      <c r="BH30" s="97">
        <v>90</v>
      </c>
      <c r="BI30" s="97">
        <v>20</v>
      </c>
      <c r="BJ30" s="97">
        <v>20</v>
      </c>
      <c r="BK30" s="97">
        <v>10</v>
      </c>
      <c r="BL30" s="97">
        <v>5</v>
      </c>
      <c r="BM30" s="100">
        <v>2</v>
      </c>
      <c r="BN30" s="302">
        <v>61</v>
      </c>
      <c r="BO30" s="302">
        <v>1000</v>
      </c>
      <c r="BP30" s="97">
        <v>99</v>
      </c>
      <c r="BQ30" s="97">
        <v>95</v>
      </c>
      <c r="BR30" s="97">
        <v>20</v>
      </c>
      <c r="BS30" s="97">
        <v>20</v>
      </c>
      <c r="BT30" s="97">
        <v>10</v>
      </c>
      <c r="BU30" s="97">
        <v>5</v>
      </c>
      <c r="BV30" s="100">
        <v>2</v>
      </c>
      <c r="BX30" s="97" t="s">
        <v>719</v>
      </c>
      <c r="BY30" s="97" t="s">
        <v>729</v>
      </c>
      <c r="BZ30" s="97" t="s">
        <v>720</v>
      </c>
      <c r="CA30" s="97" t="s">
        <v>727</v>
      </c>
      <c r="CB30" s="97" t="s">
        <v>735</v>
      </c>
      <c r="CC30" s="97" t="s">
        <v>732</v>
      </c>
      <c r="CD30" s="97" t="s">
        <v>1272</v>
      </c>
      <c r="CE30" s="97" t="s">
        <v>1273</v>
      </c>
      <c r="CF30" s="97" t="s">
        <v>1274</v>
      </c>
      <c r="CG30" s="97" t="s">
        <v>721</v>
      </c>
      <c r="CH30" s="97" t="s">
        <v>722</v>
      </c>
      <c r="CI30" s="97" t="s">
        <v>723</v>
      </c>
      <c r="CJ30" s="97" t="s">
        <v>724</v>
      </c>
      <c r="CK30" s="97" t="s">
        <v>725</v>
      </c>
      <c r="CL30" s="97" t="s">
        <v>730</v>
      </c>
      <c r="CM30" s="97" t="s">
        <v>731</v>
      </c>
      <c r="CN30" s="97" t="s">
        <v>452</v>
      </c>
      <c r="CO30" s="141" t="s">
        <v>726</v>
      </c>
      <c r="CP30" s="141" t="str">
        <f t="shared" si="1"/>
        <v>{ "ingredientId" :  25, "name" : "Chilli powder", "description" : "Chilli powder", "section" : "SPICE", "classificationType" : "VEG", "typeOfUsage" : "moderate", "weightToVolumeRatio" : "1.5:2", "dispenseSettings" : [ 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2}]}</v>
      </c>
    </row>
    <row r="31" spans="1:213" s="141" customFormat="1">
      <c r="A31" s="94"/>
      <c r="B31" s="18"/>
      <c r="C31" s="19"/>
      <c r="D31" s="95"/>
      <c r="F31" s="105">
        <v>25</v>
      </c>
      <c r="G31" s="105" t="s">
        <v>1486</v>
      </c>
      <c r="H31" s="106" t="s">
        <v>1276</v>
      </c>
      <c r="I31" s="106" t="s">
        <v>1275</v>
      </c>
      <c r="J31" s="107">
        <v>3</v>
      </c>
      <c r="K31" s="106">
        <v>22</v>
      </c>
      <c r="L31" s="302">
        <v>0</v>
      </c>
      <c r="M31" s="302">
        <v>3</v>
      </c>
      <c r="N31" s="97">
        <v>95</v>
      </c>
      <c r="O31" s="97">
        <v>0</v>
      </c>
      <c r="P31" s="97">
        <v>20</v>
      </c>
      <c r="Q31" s="97">
        <v>20</v>
      </c>
      <c r="R31" s="97">
        <v>10</v>
      </c>
      <c r="S31" s="97">
        <v>5</v>
      </c>
      <c r="T31" s="100">
        <v>2</v>
      </c>
      <c r="U31" s="302">
        <v>4</v>
      </c>
      <c r="V31" s="302">
        <v>5</v>
      </c>
      <c r="W31" s="97">
        <v>95</v>
      </c>
      <c r="X31" s="97">
        <v>50</v>
      </c>
      <c r="Y31" s="97">
        <v>20</v>
      </c>
      <c r="Z31" s="97">
        <v>20</v>
      </c>
      <c r="AA31" s="97">
        <v>10</v>
      </c>
      <c r="AB31" s="97">
        <v>5</v>
      </c>
      <c r="AC31" s="100">
        <v>2</v>
      </c>
      <c r="AD31" s="302">
        <v>6</v>
      </c>
      <c r="AE31" s="302">
        <v>10</v>
      </c>
      <c r="AF31" s="97">
        <v>95</v>
      </c>
      <c r="AG31" s="97">
        <v>70</v>
      </c>
      <c r="AH31" s="97">
        <v>20</v>
      </c>
      <c r="AI31" s="97">
        <v>20</v>
      </c>
      <c r="AJ31" s="97">
        <v>10</v>
      </c>
      <c r="AK31" s="97">
        <v>5</v>
      </c>
      <c r="AL31" s="100">
        <v>2</v>
      </c>
      <c r="AM31" s="302">
        <v>11</v>
      </c>
      <c r="AN31" s="302">
        <v>15</v>
      </c>
      <c r="AO31" s="97">
        <v>95</v>
      </c>
      <c r="AP31" s="97">
        <v>80</v>
      </c>
      <c r="AQ31" s="97">
        <v>20</v>
      </c>
      <c r="AR31" s="97">
        <v>20</v>
      </c>
      <c r="AS31" s="97">
        <v>10</v>
      </c>
      <c r="AT31" s="97">
        <v>5</v>
      </c>
      <c r="AU31" s="100">
        <v>2</v>
      </c>
      <c r="AV31" s="302">
        <v>16</v>
      </c>
      <c r="AW31" s="302">
        <v>30</v>
      </c>
      <c r="AX31" s="97">
        <v>95</v>
      </c>
      <c r="AY31" s="97">
        <v>90</v>
      </c>
      <c r="AZ31" s="97">
        <v>20</v>
      </c>
      <c r="BA31" s="97">
        <v>20</v>
      </c>
      <c r="BB31" s="97">
        <v>10</v>
      </c>
      <c r="BC31" s="97">
        <v>5</v>
      </c>
      <c r="BD31" s="100">
        <v>2</v>
      </c>
      <c r="BE31" s="302">
        <v>31</v>
      </c>
      <c r="BF31" s="302">
        <v>60</v>
      </c>
      <c r="BG31" s="97">
        <v>98</v>
      </c>
      <c r="BH31" s="97">
        <v>90</v>
      </c>
      <c r="BI31" s="97">
        <v>20</v>
      </c>
      <c r="BJ31" s="97">
        <v>20</v>
      </c>
      <c r="BK31" s="97">
        <v>10</v>
      </c>
      <c r="BL31" s="97">
        <v>5</v>
      </c>
      <c r="BM31" s="100">
        <v>2</v>
      </c>
      <c r="BN31" s="302">
        <v>61</v>
      </c>
      <c r="BO31" s="302">
        <v>1000</v>
      </c>
      <c r="BP31" s="97">
        <v>99</v>
      </c>
      <c r="BQ31" s="97">
        <v>95</v>
      </c>
      <c r="BR31" s="97">
        <v>20</v>
      </c>
      <c r="BS31" s="97">
        <v>20</v>
      </c>
      <c r="BT31" s="97">
        <v>10</v>
      </c>
      <c r="BU31" s="97">
        <v>5</v>
      </c>
      <c r="BV31" s="100">
        <v>2</v>
      </c>
      <c r="BX31" s="97" t="s">
        <v>719</v>
      </c>
      <c r="BY31" s="97" t="s">
        <v>729</v>
      </c>
      <c r="BZ31" s="97" t="s">
        <v>720</v>
      </c>
      <c r="CA31" s="97" t="s">
        <v>727</v>
      </c>
      <c r="CB31" s="97" t="s">
        <v>735</v>
      </c>
      <c r="CC31" s="97" t="s">
        <v>732</v>
      </c>
      <c r="CD31" s="97" t="s">
        <v>1272</v>
      </c>
      <c r="CE31" s="97" t="s">
        <v>1273</v>
      </c>
      <c r="CF31" s="97" t="s">
        <v>1274</v>
      </c>
      <c r="CG31" s="97" t="s">
        <v>721</v>
      </c>
      <c r="CH31" s="97" t="s">
        <v>722</v>
      </c>
      <c r="CI31" s="97" t="s">
        <v>723</v>
      </c>
      <c r="CJ31" s="97" t="s">
        <v>724</v>
      </c>
      <c r="CK31" s="97" t="s">
        <v>725</v>
      </c>
      <c r="CL31" s="97" t="s">
        <v>730</v>
      </c>
      <c r="CM31" s="97" t="s">
        <v>731</v>
      </c>
      <c r="CN31" s="97" t="s">
        <v>452</v>
      </c>
      <c r="CO31" s="141" t="s">
        <v>726</v>
      </c>
      <c r="CP31" s="141" t="str">
        <f t="shared" si="1"/>
        <v>{ "ingredientId" :  26, "name" : "Black pepper", "description" : "Black pepper", "section" : "SPICE", "classificationType" : "VEG", "typeOfUsage" : "moderate", "weightToVolumeRatio" : "1.5:2", "dispenseSettings" : [ 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2}]}</v>
      </c>
    </row>
    <row r="32" spans="1:213" s="141" customFormat="1">
      <c r="A32" s="94"/>
      <c r="B32" s="18"/>
      <c r="C32" s="19"/>
      <c r="D32" s="95"/>
      <c r="F32" s="105">
        <v>26</v>
      </c>
      <c r="G32" s="105" t="s">
        <v>1484</v>
      </c>
      <c r="H32" s="106" t="s">
        <v>1276</v>
      </c>
      <c r="I32" s="106" t="s">
        <v>1275</v>
      </c>
      <c r="J32" s="107">
        <v>4</v>
      </c>
      <c r="K32" s="106">
        <v>23</v>
      </c>
      <c r="L32" s="302">
        <v>0</v>
      </c>
      <c r="M32" s="302">
        <v>3</v>
      </c>
      <c r="N32" s="97">
        <v>95</v>
      </c>
      <c r="O32" s="97">
        <v>0</v>
      </c>
      <c r="P32" s="97">
        <v>20</v>
      </c>
      <c r="Q32" s="97">
        <v>20</v>
      </c>
      <c r="R32" s="97">
        <v>10</v>
      </c>
      <c r="S32" s="97">
        <v>5</v>
      </c>
      <c r="T32" s="100">
        <v>2</v>
      </c>
      <c r="U32" s="302">
        <v>4</v>
      </c>
      <c r="V32" s="302">
        <v>5</v>
      </c>
      <c r="W32" s="97">
        <v>95</v>
      </c>
      <c r="X32" s="97">
        <v>50</v>
      </c>
      <c r="Y32" s="97">
        <v>20</v>
      </c>
      <c r="Z32" s="97">
        <v>20</v>
      </c>
      <c r="AA32" s="97">
        <v>10</v>
      </c>
      <c r="AB32" s="97">
        <v>5</v>
      </c>
      <c r="AC32" s="100">
        <v>2</v>
      </c>
      <c r="AD32" s="302">
        <v>6</v>
      </c>
      <c r="AE32" s="302">
        <v>10</v>
      </c>
      <c r="AF32" s="97">
        <v>95</v>
      </c>
      <c r="AG32" s="97">
        <v>70</v>
      </c>
      <c r="AH32" s="97">
        <v>20</v>
      </c>
      <c r="AI32" s="97">
        <v>20</v>
      </c>
      <c r="AJ32" s="97">
        <v>10</v>
      </c>
      <c r="AK32" s="97">
        <v>5</v>
      </c>
      <c r="AL32" s="100">
        <v>2</v>
      </c>
      <c r="AM32" s="302">
        <v>11</v>
      </c>
      <c r="AN32" s="302">
        <v>15</v>
      </c>
      <c r="AO32" s="97">
        <v>95</v>
      </c>
      <c r="AP32" s="97">
        <v>80</v>
      </c>
      <c r="AQ32" s="97">
        <v>20</v>
      </c>
      <c r="AR32" s="97">
        <v>20</v>
      </c>
      <c r="AS32" s="97">
        <v>10</v>
      </c>
      <c r="AT32" s="97">
        <v>5</v>
      </c>
      <c r="AU32" s="100">
        <v>2</v>
      </c>
      <c r="AV32" s="302">
        <v>16</v>
      </c>
      <c r="AW32" s="302">
        <v>30</v>
      </c>
      <c r="AX32" s="97">
        <v>95</v>
      </c>
      <c r="AY32" s="97">
        <v>90</v>
      </c>
      <c r="AZ32" s="97">
        <v>20</v>
      </c>
      <c r="BA32" s="97">
        <v>20</v>
      </c>
      <c r="BB32" s="97">
        <v>10</v>
      </c>
      <c r="BC32" s="97">
        <v>5</v>
      </c>
      <c r="BD32" s="100">
        <v>2</v>
      </c>
      <c r="BE32" s="302">
        <v>31</v>
      </c>
      <c r="BF32" s="302">
        <v>60</v>
      </c>
      <c r="BG32" s="97">
        <v>98</v>
      </c>
      <c r="BH32" s="97">
        <v>90</v>
      </c>
      <c r="BI32" s="97">
        <v>20</v>
      </c>
      <c r="BJ32" s="97">
        <v>20</v>
      </c>
      <c r="BK32" s="97">
        <v>10</v>
      </c>
      <c r="BL32" s="97">
        <v>5</v>
      </c>
      <c r="BM32" s="100">
        <v>2</v>
      </c>
      <c r="BN32" s="302">
        <v>61</v>
      </c>
      <c r="BO32" s="302">
        <v>1000</v>
      </c>
      <c r="BP32" s="97">
        <v>99</v>
      </c>
      <c r="BQ32" s="97">
        <v>95</v>
      </c>
      <c r="BR32" s="97">
        <v>20</v>
      </c>
      <c r="BS32" s="97">
        <v>20</v>
      </c>
      <c r="BT32" s="97">
        <v>10</v>
      </c>
      <c r="BU32" s="97">
        <v>5</v>
      </c>
      <c r="BV32" s="100">
        <v>2</v>
      </c>
      <c r="BX32" s="97" t="s">
        <v>719</v>
      </c>
      <c r="BY32" s="97" t="s">
        <v>729</v>
      </c>
      <c r="BZ32" s="97" t="s">
        <v>720</v>
      </c>
      <c r="CA32" s="97" t="s">
        <v>727</v>
      </c>
      <c r="CB32" s="97" t="s">
        <v>735</v>
      </c>
      <c r="CC32" s="97" t="s">
        <v>732</v>
      </c>
      <c r="CD32" s="97" t="s">
        <v>1272</v>
      </c>
      <c r="CE32" s="97" t="s">
        <v>1273</v>
      </c>
      <c r="CF32" s="97" t="s">
        <v>1274</v>
      </c>
      <c r="CG32" s="97" t="s">
        <v>721</v>
      </c>
      <c r="CH32" s="97" t="s">
        <v>722</v>
      </c>
      <c r="CI32" s="97" t="s">
        <v>723</v>
      </c>
      <c r="CJ32" s="97" t="s">
        <v>724</v>
      </c>
      <c r="CK32" s="97" t="s">
        <v>725</v>
      </c>
      <c r="CL32" s="97" t="s">
        <v>730</v>
      </c>
      <c r="CM32" s="97" t="s">
        <v>731</v>
      </c>
      <c r="CN32" s="97" t="s">
        <v>452</v>
      </c>
      <c r="CO32" s="141" t="s">
        <v>726</v>
      </c>
      <c r="CP32" s="141" t="str">
        <f t="shared" si="1"/>
        <v>{ "ingredientId" :  27, "name" : "White Pepper", "description" : "White Pepper", "section" : "SPICE", "classificationType" : "VEG", "typeOfUsage" : "moderate", "weightToVolumeRatio" : "1.5:2", "dispenseSettings" : [ 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2}]}</v>
      </c>
    </row>
    <row r="33" spans="1:188" s="141" customFormat="1">
      <c r="A33" s="94"/>
      <c r="B33" s="18"/>
      <c r="C33" s="19"/>
      <c r="D33" s="95"/>
      <c r="F33" s="105">
        <v>27</v>
      </c>
      <c r="G33" s="105" t="s">
        <v>1487</v>
      </c>
      <c r="H33" s="106" t="s">
        <v>1276</v>
      </c>
      <c r="I33" s="106" t="s">
        <v>1275</v>
      </c>
      <c r="J33" s="107">
        <v>5</v>
      </c>
      <c r="K33" s="106">
        <v>24</v>
      </c>
      <c r="L33" s="302">
        <v>0</v>
      </c>
      <c r="M33" s="302">
        <v>3</v>
      </c>
      <c r="N33" s="97">
        <v>95</v>
      </c>
      <c r="O33" s="97">
        <v>0</v>
      </c>
      <c r="P33" s="97">
        <v>20</v>
      </c>
      <c r="Q33" s="97">
        <v>20</v>
      </c>
      <c r="R33" s="97">
        <v>10</v>
      </c>
      <c r="S33" s="97">
        <v>5</v>
      </c>
      <c r="T33" s="100">
        <v>2</v>
      </c>
      <c r="U33" s="302">
        <v>4</v>
      </c>
      <c r="V33" s="302">
        <v>5</v>
      </c>
      <c r="W33" s="97">
        <v>95</v>
      </c>
      <c r="X33" s="97">
        <v>50</v>
      </c>
      <c r="Y33" s="97">
        <v>20</v>
      </c>
      <c r="Z33" s="97">
        <v>20</v>
      </c>
      <c r="AA33" s="97">
        <v>10</v>
      </c>
      <c r="AB33" s="97">
        <v>5</v>
      </c>
      <c r="AC33" s="100">
        <v>2</v>
      </c>
      <c r="AD33" s="302">
        <v>6</v>
      </c>
      <c r="AE33" s="302">
        <v>10</v>
      </c>
      <c r="AF33" s="97">
        <v>95</v>
      </c>
      <c r="AG33" s="97">
        <v>70</v>
      </c>
      <c r="AH33" s="97">
        <v>20</v>
      </c>
      <c r="AI33" s="97">
        <v>20</v>
      </c>
      <c r="AJ33" s="97">
        <v>10</v>
      </c>
      <c r="AK33" s="97">
        <v>5</v>
      </c>
      <c r="AL33" s="100">
        <v>2</v>
      </c>
      <c r="AM33" s="302">
        <v>11</v>
      </c>
      <c r="AN33" s="302">
        <v>15</v>
      </c>
      <c r="AO33" s="97">
        <v>95</v>
      </c>
      <c r="AP33" s="97">
        <v>80</v>
      </c>
      <c r="AQ33" s="97">
        <v>20</v>
      </c>
      <c r="AR33" s="97">
        <v>20</v>
      </c>
      <c r="AS33" s="97">
        <v>10</v>
      </c>
      <c r="AT33" s="97">
        <v>5</v>
      </c>
      <c r="AU33" s="100">
        <v>2</v>
      </c>
      <c r="AV33" s="302">
        <v>16</v>
      </c>
      <c r="AW33" s="302">
        <v>30</v>
      </c>
      <c r="AX33" s="97">
        <v>95</v>
      </c>
      <c r="AY33" s="97">
        <v>90</v>
      </c>
      <c r="AZ33" s="97">
        <v>20</v>
      </c>
      <c r="BA33" s="97">
        <v>20</v>
      </c>
      <c r="BB33" s="97">
        <v>10</v>
      </c>
      <c r="BC33" s="97">
        <v>5</v>
      </c>
      <c r="BD33" s="100">
        <v>2</v>
      </c>
      <c r="BE33" s="302">
        <v>31</v>
      </c>
      <c r="BF33" s="302">
        <v>60</v>
      </c>
      <c r="BG33" s="97">
        <v>98</v>
      </c>
      <c r="BH33" s="97">
        <v>90</v>
      </c>
      <c r="BI33" s="97">
        <v>20</v>
      </c>
      <c r="BJ33" s="97">
        <v>20</v>
      </c>
      <c r="BK33" s="97">
        <v>10</v>
      </c>
      <c r="BL33" s="97">
        <v>5</v>
      </c>
      <c r="BM33" s="100">
        <v>2</v>
      </c>
      <c r="BN33" s="302">
        <v>61</v>
      </c>
      <c r="BO33" s="302">
        <v>1000</v>
      </c>
      <c r="BP33" s="97">
        <v>99</v>
      </c>
      <c r="BQ33" s="97">
        <v>95</v>
      </c>
      <c r="BR33" s="97">
        <v>20</v>
      </c>
      <c r="BS33" s="97">
        <v>20</v>
      </c>
      <c r="BT33" s="97">
        <v>10</v>
      </c>
      <c r="BU33" s="97">
        <v>5</v>
      </c>
      <c r="BV33" s="100">
        <v>2</v>
      </c>
      <c r="BX33" s="97" t="s">
        <v>719</v>
      </c>
      <c r="BY33" s="97" t="s">
        <v>729</v>
      </c>
      <c r="BZ33" s="97" t="s">
        <v>720</v>
      </c>
      <c r="CA33" s="97" t="s">
        <v>727</v>
      </c>
      <c r="CB33" s="97" t="s">
        <v>735</v>
      </c>
      <c r="CC33" s="97" t="s">
        <v>732</v>
      </c>
      <c r="CD33" s="97" t="s">
        <v>1272</v>
      </c>
      <c r="CE33" s="97" t="s">
        <v>1273</v>
      </c>
      <c r="CF33" s="97" t="s">
        <v>1274</v>
      </c>
      <c r="CG33" s="97" t="s">
        <v>721</v>
      </c>
      <c r="CH33" s="97" t="s">
        <v>722</v>
      </c>
      <c r="CI33" s="97" t="s">
        <v>723</v>
      </c>
      <c r="CJ33" s="97" t="s">
        <v>724</v>
      </c>
      <c r="CK33" s="97" t="s">
        <v>725</v>
      </c>
      <c r="CL33" s="97" t="s">
        <v>730</v>
      </c>
      <c r="CM33" s="97" t="s">
        <v>731</v>
      </c>
      <c r="CN33" s="97" t="s">
        <v>452</v>
      </c>
      <c r="CO33" s="141" t="s">
        <v>726</v>
      </c>
      <c r="CP33" s="141" t="str">
        <f t="shared" si="1"/>
        <v>{ "ingredientId" :  28, "name" : "Turmeric", "description" : "Turmeric", "section" : "SPICE", "classificationType" : "VEG", "typeOfUsage" : "moderate", "weightToVolumeRatio" : "1.5:2", "dispenseSettings" : [ 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2}]}</v>
      </c>
    </row>
    <row r="34" spans="1:188" s="141" customFormat="1">
      <c r="A34" s="94"/>
      <c r="B34" s="18"/>
      <c r="C34" s="19"/>
      <c r="D34" s="95"/>
      <c r="F34" s="105">
        <v>28</v>
      </c>
      <c r="G34" s="105" t="s">
        <v>1488</v>
      </c>
      <c r="H34" s="106" t="s">
        <v>1276</v>
      </c>
      <c r="I34" s="106" t="s">
        <v>1275</v>
      </c>
      <c r="J34" s="107">
        <v>6</v>
      </c>
      <c r="K34" s="106">
        <v>25</v>
      </c>
      <c r="L34" s="302">
        <v>0</v>
      </c>
      <c r="M34" s="302">
        <v>3</v>
      </c>
      <c r="N34" s="97">
        <v>95</v>
      </c>
      <c r="O34" s="97">
        <v>0</v>
      </c>
      <c r="P34" s="97">
        <v>20</v>
      </c>
      <c r="Q34" s="97">
        <v>20</v>
      </c>
      <c r="R34" s="97">
        <v>10</v>
      </c>
      <c r="S34" s="97">
        <v>5</v>
      </c>
      <c r="T34" s="100">
        <v>2</v>
      </c>
      <c r="U34" s="302">
        <v>4</v>
      </c>
      <c r="V34" s="302">
        <v>5</v>
      </c>
      <c r="W34" s="97">
        <v>95</v>
      </c>
      <c r="X34" s="97">
        <v>50</v>
      </c>
      <c r="Y34" s="97">
        <v>20</v>
      </c>
      <c r="Z34" s="97">
        <v>20</v>
      </c>
      <c r="AA34" s="97">
        <v>10</v>
      </c>
      <c r="AB34" s="97">
        <v>5</v>
      </c>
      <c r="AC34" s="100">
        <v>2</v>
      </c>
      <c r="AD34" s="302">
        <v>6</v>
      </c>
      <c r="AE34" s="302">
        <v>10</v>
      </c>
      <c r="AF34" s="97">
        <v>95</v>
      </c>
      <c r="AG34" s="97">
        <v>70</v>
      </c>
      <c r="AH34" s="97">
        <v>20</v>
      </c>
      <c r="AI34" s="97">
        <v>20</v>
      </c>
      <c r="AJ34" s="97">
        <v>10</v>
      </c>
      <c r="AK34" s="97">
        <v>5</v>
      </c>
      <c r="AL34" s="100">
        <v>2</v>
      </c>
      <c r="AM34" s="302">
        <v>11</v>
      </c>
      <c r="AN34" s="302">
        <v>15</v>
      </c>
      <c r="AO34" s="97">
        <v>95</v>
      </c>
      <c r="AP34" s="97">
        <v>80</v>
      </c>
      <c r="AQ34" s="97">
        <v>20</v>
      </c>
      <c r="AR34" s="97">
        <v>20</v>
      </c>
      <c r="AS34" s="97">
        <v>10</v>
      </c>
      <c r="AT34" s="97">
        <v>5</v>
      </c>
      <c r="AU34" s="100">
        <v>2</v>
      </c>
      <c r="AV34" s="302">
        <v>16</v>
      </c>
      <c r="AW34" s="302">
        <v>30</v>
      </c>
      <c r="AX34" s="97">
        <v>95</v>
      </c>
      <c r="AY34" s="97">
        <v>90</v>
      </c>
      <c r="AZ34" s="97">
        <v>20</v>
      </c>
      <c r="BA34" s="97">
        <v>20</v>
      </c>
      <c r="BB34" s="97">
        <v>10</v>
      </c>
      <c r="BC34" s="97">
        <v>5</v>
      </c>
      <c r="BD34" s="100">
        <v>2</v>
      </c>
      <c r="BE34" s="302">
        <v>31</v>
      </c>
      <c r="BF34" s="302">
        <v>60</v>
      </c>
      <c r="BG34" s="97">
        <v>98</v>
      </c>
      <c r="BH34" s="97">
        <v>90</v>
      </c>
      <c r="BI34" s="97">
        <v>20</v>
      </c>
      <c r="BJ34" s="97">
        <v>20</v>
      </c>
      <c r="BK34" s="97">
        <v>10</v>
      </c>
      <c r="BL34" s="97">
        <v>5</v>
      </c>
      <c r="BM34" s="100">
        <v>2</v>
      </c>
      <c r="BN34" s="302">
        <v>61</v>
      </c>
      <c r="BO34" s="302">
        <v>1000</v>
      </c>
      <c r="BP34" s="97">
        <v>99</v>
      </c>
      <c r="BQ34" s="97">
        <v>95</v>
      </c>
      <c r="BR34" s="97">
        <v>20</v>
      </c>
      <c r="BS34" s="97">
        <v>20</v>
      </c>
      <c r="BT34" s="97">
        <v>10</v>
      </c>
      <c r="BU34" s="97">
        <v>5</v>
      </c>
      <c r="BV34" s="100">
        <v>2</v>
      </c>
      <c r="BX34" s="97" t="s">
        <v>719</v>
      </c>
      <c r="BY34" s="97" t="s">
        <v>729</v>
      </c>
      <c r="BZ34" s="97" t="s">
        <v>720</v>
      </c>
      <c r="CA34" s="97" t="s">
        <v>727</v>
      </c>
      <c r="CB34" s="97" t="s">
        <v>735</v>
      </c>
      <c r="CC34" s="97" t="s">
        <v>732</v>
      </c>
      <c r="CD34" s="97" t="s">
        <v>1272</v>
      </c>
      <c r="CE34" s="97" t="s">
        <v>1273</v>
      </c>
      <c r="CF34" s="97" t="s">
        <v>1274</v>
      </c>
      <c r="CG34" s="97" t="s">
        <v>721</v>
      </c>
      <c r="CH34" s="97" t="s">
        <v>722</v>
      </c>
      <c r="CI34" s="97" t="s">
        <v>723</v>
      </c>
      <c r="CJ34" s="97" t="s">
        <v>724</v>
      </c>
      <c r="CK34" s="97" t="s">
        <v>725</v>
      </c>
      <c r="CL34" s="97" t="s">
        <v>730</v>
      </c>
      <c r="CM34" s="97" t="s">
        <v>731</v>
      </c>
      <c r="CN34" s="97" t="s">
        <v>452</v>
      </c>
      <c r="CO34" s="141" t="s">
        <v>726</v>
      </c>
      <c r="CP34" s="141" t="str">
        <f t="shared" si="1"/>
        <v>{ "ingredientId" :  29, "name" : "Chicken masala", "description" : "Chicken masala", "section" : "SPICE", "classificationType" : "VEG", "typeOfUsage" : "moderate", "weightToVolumeRatio" : "1.5:2", "dispenseSettings" : [ 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2}]}</v>
      </c>
    </row>
    <row r="35" spans="1:188" s="141" customFormat="1">
      <c r="A35" s="94"/>
      <c r="B35" s="18"/>
      <c r="C35" s="19"/>
      <c r="D35" s="95"/>
      <c r="F35" s="105">
        <v>29</v>
      </c>
      <c r="G35" s="105" t="s">
        <v>1489</v>
      </c>
      <c r="H35" s="106" t="s">
        <v>1276</v>
      </c>
      <c r="I35" s="106" t="s">
        <v>1275</v>
      </c>
      <c r="J35" s="107">
        <v>7</v>
      </c>
      <c r="K35" s="106">
        <v>26</v>
      </c>
      <c r="L35" s="302">
        <v>0</v>
      </c>
      <c r="M35" s="302">
        <v>3</v>
      </c>
      <c r="N35" s="97">
        <v>95</v>
      </c>
      <c r="O35" s="97">
        <v>0</v>
      </c>
      <c r="P35" s="97">
        <v>20</v>
      </c>
      <c r="Q35" s="97">
        <v>20</v>
      </c>
      <c r="R35" s="97">
        <v>10</v>
      </c>
      <c r="S35" s="97">
        <v>5</v>
      </c>
      <c r="T35" s="100">
        <v>2</v>
      </c>
      <c r="U35" s="302">
        <v>4</v>
      </c>
      <c r="V35" s="302">
        <v>5</v>
      </c>
      <c r="W35" s="97">
        <v>95</v>
      </c>
      <c r="X35" s="97">
        <v>50</v>
      </c>
      <c r="Y35" s="97">
        <v>20</v>
      </c>
      <c r="Z35" s="97">
        <v>20</v>
      </c>
      <c r="AA35" s="97">
        <v>10</v>
      </c>
      <c r="AB35" s="97">
        <v>5</v>
      </c>
      <c r="AC35" s="100">
        <v>2</v>
      </c>
      <c r="AD35" s="302">
        <v>6</v>
      </c>
      <c r="AE35" s="302">
        <v>10</v>
      </c>
      <c r="AF35" s="97">
        <v>95</v>
      </c>
      <c r="AG35" s="97">
        <v>70</v>
      </c>
      <c r="AH35" s="97">
        <v>20</v>
      </c>
      <c r="AI35" s="97">
        <v>20</v>
      </c>
      <c r="AJ35" s="97">
        <v>10</v>
      </c>
      <c r="AK35" s="97">
        <v>5</v>
      </c>
      <c r="AL35" s="100">
        <v>2</v>
      </c>
      <c r="AM35" s="302">
        <v>11</v>
      </c>
      <c r="AN35" s="302">
        <v>15</v>
      </c>
      <c r="AO35" s="97">
        <v>95</v>
      </c>
      <c r="AP35" s="97">
        <v>80</v>
      </c>
      <c r="AQ35" s="97">
        <v>20</v>
      </c>
      <c r="AR35" s="97">
        <v>20</v>
      </c>
      <c r="AS35" s="97">
        <v>10</v>
      </c>
      <c r="AT35" s="97">
        <v>5</v>
      </c>
      <c r="AU35" s="100">
        <v>2</v>
      </c>
      <c r="AV35" s="302">
        <v>16</v>
      </c>
      <c r="AW35" s="302">
        <v>30</v>
      </c>
      <c r="AX35" s="97">
        <v>95</v>
      </c>
      <c r="AY35" s="97">
        <v>90</v>
      </c>
      <c r="AZ35" s="97">
        <v>20</v>
      </c>
      <c r="BA35" s="97">
        <v>20</v>
      </c>
      <c r="BB35" s="97">
        <v>10</v>
      </c>
      <c r="BC35" s="97">
        <v>5</v>
      </c>
      <c r="BD35" s="100">
        <v>2</v>
      </c>
      <c r="BE35" s="302">
        <v>31</v>
      </c>
      <c r="BF35" s="302">
        <v>60</v>
      </c>
      <c r="BG35" s="97">
        <v>98</v>
      </c>
      <c r="BH35" s="97">
        <v>90</v>
      </c>
      <c r="BI35" s="97">
        <v>20</v>
      </c>
      <c r="BJ35" s="97">
        <v>20</v>
      </c>
      <c r="BK35" s="97">
        <v>10</v>
      </c>
      <c r="BL35" s="97">
        <v>5</v>
      </c>
      <c r="BM35" s="100">
        <v>2</v>
      </c>
      <c r="BN35" s="302">
        <v>61</v>
      </c>
      <c r="BO35" s="302">
        <v>1000</v>
      </c>
      <c r="BP35" s="97">
        <v>99</v>
      </c>
      <c r="BQ35" s="97">
        <v>95</v>
      </c>
      <c r="BR35" s="97">
        <v>20</v>
      </c>
      <c r="BS35" s="97">
        <v>20</v>
      </c>
      <c r="BT35" s="97">
        <v>10</v>
      </c>
      <c r="BU35" s="97">
        <v>5</v>
      </c>
      <c r="BV35" s="100">
        <v>2</v>
      </c>
      <c r="BX35" s="97" t="s">
        <v>719</v>
      </c>
      <c r="BY35" s="97" t="s">
        <v>729</v>
      </c>
      <c r="BZ35" s="97" t="s">
        <v>720</v>
      </c>
      <c r="CA35" s="97" t="s">
        <v>727</v>
      </c>
      <c r="CB35" s="97" t="s">
        <v>735</v>
      </c>
      <c r="CC35" s="97" t="s">
        <v>732</v>
      </c>
      <c r="CD35" s="97" t="s">
        <v>1272</v>
      </c>
      <c r="CE35" s="97" t="s">
        <v>1273</v>
      </c>
      <c r="CF35" s="97" t="s">
        <v>1274</v>
      </c>
      <c r="CG35" s="97" t="s">
        <v>721</v>
      </c>
      <c r="CH35" s="97" t="s">
        <v>722</v>
      </c>
      <c r="CI35" s="97" t="s">
        <v>723</v>
      </c>
      <c r="CJ35" s="97" t="s">
        <v>724</v>
      </c>
      <c r="CK35" s="97" t="s">
        <v>725</v>
      </c>
      <c r="CL35" s="97" t="s">
        <v>730</v>
      </c>
      <c r="CM35" s="97" t="s">
        <v>731</v>
      </c>
      <c r="CN35" s="97" t="s">
        <v>452</v>
      </c>
      <c r="CO35" s="141" t="s">
        <v>726</v>
      </c>
      <c r="CP35" s="141" t="str">
        <f t="shared" si="1"/>
        <v>{ "ingredientId" :  30, "name" : "Garam masala", "description" : "Garam masala", "section" : "SPICE", "classificationType" : "VEG", "typeOfUsage" : "moderate", "weightToVolumeRatio" : "1.5:2", "dispenseSettings" : [ 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2}]}</v>
      </c>
    </row>
    <row r="36" spans="1:188" s="141" customFormat="1">
      <c r="A36" s="94"/>
      <c r="B36" s="18"/>
      <c r="C36" s="19"/>
      <c r="D36" s="95"/>
      <c r="F36" s="105">
        <v>30</v>
      </c>
      <c r="G36" s="105" t="s">
        <v>1490</v>
      </c>
      <c r="H36" s="106" t="s">
        <v>1276</v>
      </c>
      <c r="I36" s="106" t="s">
        <v>1275</v>
      </c>
      <c r="J36" s="107">
        <v>8</v>
      </c>
      <c r="K36" s="106">
        <v>27</v>
      </c>
      <c r="L36" s="302">
        <v>0</v>
      </c>
      <c r="M36" s="302">
        <v>3</v>
      </c>
      <c r="N36" s="97">
        <v>95</v>
      </c>
      <c r="O36" s="97">
        <v>0</v>
      </c>
      <c r="P36" s="97">
        <v>20</v>
      </c>
      <c r="Q36" s="97">
        <v>20</v>
      </c>
      <c r="R36" s="97">
        <v>10</v>
      </c>
      <c r="S36" s="97">
        <v>5</v>
      </c>
      <c r="T36" s="100">
        <v>2</v>
      </c>
      <c r="U36" s="302">
        <v>4</v>
      </c>
      <c r="V36" s="302">
        <v>5</v>
      </c>
      <c r="W36" s="97">
        <v>95</v>
      </c>
      <c r="X36" s="97">
        <v>50</v>
      </c>
      <c r="Y36" s="97">
        <v>20</v>
      </c>
      <c r="Z36" s="97">
        <v>20</v>
      </c>
      <c r="AA36" s="97">
        <v>10</v>
      </c>
      <c r="AB36" s="97">
        <v>5</v>
      </c>
      <c r="AC36" s="100">
        <v>2</v>
      </c>
      <c r="AD36" s="302">
        <v>6</v>
      </c>
      <c r="AE36" s="302">
        <v>10</v>
      </c>
      <c r="AF36" s="97">
        <v>95</v>
      </c>
      <c r="AG36" s="97">
        <v>70</v>
      </c>
      <c r="AH36" s="97">
        <v>20</v>
      </c>
      <c r="AI36" s="97">
        <v>20</v>
      </c>
      <c r="AJ36" s="97">
        <v>10</v>
      </c>
      <c r="AK36" s="97">
        <v>5</v>
      </c>
      <c r="AL36" s="100">
        <v>2</v>
      </c>
      <c r="AM36" s="302">
        <v>11</v>
      </c>
      <c r="AN36" s="302">
        <v>15</v>
      </c>
      <c r="AO36" s="97">
        <v>95</v>
      </c>
      <c r="AP36" s="97">
        <v>80</v>
      </c>
      <c r="AQ36" s="97">
        <v>20</v>
      </c>
      <c r="AR36" s="97">
        <v>20</v>
      </c>
      <c r="AS36" s="97">
        <v>10</v>
      </c>
      <c r="AT36" s="97">
        <v>5</v>
      </c>
      <c r="AU36" s="100">
        <v>2</v>
      </c>
      <c r="AV36" s="302">
        <v>16</v>
      </c>
      <c r="AW36" s="302">
        <v>30</v>
      </c>
      <c r="AX36" s="97">
        <v>95</v>
      </c>
      <c r="AY36" s="97">
        <v>90</v>
      </c>
      <c r="AZ36" s="97">
        <v>20</v>
      </c>
      <c r="BA36" s="97">
        <v>20</v>
      </c>
      <c r="BB36" s="97">
        <v>10</v>
      </c>
      <c r="BC36" s="97">
        <v>5</v>
      </c>
      <c r="BD36" s="100">
        <v>2</v>
      </c>
      <c r="BE36" s="302">
        <v>31</v>
      </c>
      <c r="BF36" s="302">
        <v>60</v>
      </c>
      <c r="BG36" s="97">
        <v>98</v>
      </c>
      <c r="BH36" s="97">
        <v>90</v>
      </c>
      <c r="BI36" s="97">
        <v>20</v>
      </c>
      <c r="BJ36" s="97">
        <v>20</v>
      </c>
      <c r="BK36" s="97">
        <v>10</v>
      </c>
      <c r="BL36" s="97">
        <v>5</v>
      </c>
      <c r="BM36" s="100">
        <v>2</v>
      </c>
      <c r="BN36" s="302">
        <v>61</v>
      </c>
      <c r="BO36" s="302">
        <v>1000</v>
      </c>
      <c r="BP36" s="97">
        <v>99</v>
      </c>
      <c r="BQ36" s="97">
        <v>95</v>
      </c>
      <c r="BR36" s="97">
        <v>20</v>
      </c>
      <c r="BS36" s="97">
        <v>20</v>
      </c>
      <c r="BT36" s="97">
        <v>10</v>
      </c>
      <c r="BU36" s="97">
        <v>5</v>
      </c>
      <c r="BV36" s="100">
        <v>2</v>
      </c>
      <c r="BX36" s="97" t="s">
        <v>719</v>
      </c>
      <c r="BY36" s="97" t="s">
        <v>729</v>
      </c>
      <c r="BZ36" s="97" t="s">
        <v>720</v>
      </c>
      <c r="CA36" s="97" t="s">
        <v>727</v>
      </c>
      <c r="CB36" s="97" t="s">
        <v>735</v>
      </c>
      <c r="CC36" s="97" t="s">
        <v>732</v>
      </c>
      <c r="CD36" s="97" t="s">
        <v>1272</v>
      </c>
      <c r="CE36" s="97" t="s">
        <v>1273</v>
      </c>
      <c r="CF36" s="97" t="s">
        <v>1274</v>
      </c>
      <c r="CG36" s="97" t="s">
        <v>721</v>
      </c>
      <c r="CH36" s="97" t="s">
        <v>722</v>
      </c>
      <c r="CI36" s="97" t="s">
        <v>723</v>
      </c>
      <c r="CJ36" s="97" t="s">
        <v>724</v>
      </c>
      <c r="CK36" s="97" t="s">
        <v>725</v>
      </c>
      <c r="CL36" s="97" t="s">
        <v>730</v>
      </c>
      <c r="CM36" s="97" t="s">
        <v>731</v>
      </c>
      <c r="CN36" s="97" t="s">
        <v>452</v>
      </c>
      <c r="CO36" s="141" t="s">
        <v>726</v>
      </c>
      <c r="CP36" s="141" t="str">
        <f t="shared" si="1"/>
        <v>{ "ingredientId" :  31, "name" : "Mixed masala", "description" : "Mixed masala", "section" : "SPICE", "classificationType" : "VEG", "typeOfUsage" : "moderate", "weightToVolumeRatio" : "1.5:2", "dispenseSettings" : [ 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2}]}</v>
      </c>
    </row>
    <row r="37" spans="1:188" s="141" customFormat="1">
      <c r="A37" s="94"/>
      <c r="B37" s="18"/>
      <c r="C37" s="19"/>
      <c r="D37" s="95"/>
      <c r="F37" s="105">
        <v>31</v>
      </c>
      <c r="G37" s="105" t="s">
        <v>1491</v>
      </c>
      <c r="H37" s="106" t="s">
        <v>1276</v>
      </c>
      <c r="I37" s="106" t="s">
        <v>1275</v>
      </c>
      <c r="J37" s="107">
        <v>9</v>
      </c>
      <c r="K37" s="106">
        <v>28</v>
      </c>
      <c r="L37" s="302">
        <v>0</v>
      </c>
      <c r="M37" s="302">
        <v>3</v>
      </c>
      <c r="N37" s="97">
        <v>95</v>
      </c>
      <c r="O37" s="97">
        <v>0</v>
      </c>
      <c r="P37" s="97">
        <v>20</v>
      </c>
      <c r="Q37" s="97">
        <v>20</v>
      </c>
      <c r="R37" s="97">
        <v>10</v>
      </c>
      <c r="S37" s="97">
        <v>5</v>
      </c>
      <c r="T37" s="100">
        <v>2</v>
      </c>
      <c r="U37" s="302">
        <v>4</v>
      </c>
      <c r="V37" s="302">
        <v>5</v>
      </c>
      <c r="W37" s="97">
        <v>95</v>
      </c>
      <c r="X37" s="97">
        <v>50</v>
      </c>
      <c r="Y37" s="97">
        <v>20</v>
      </c>
      <c r="Z37" s="97">
        <v>20</v>
      </c>
      <c r="AA37" s="97">
        <v>10</v>
      </c>
      <c r="AB37" s="97">
        <v>5</v>
      </c>
      <c r="AC37" s="100">
        <v>2</v>
      </c>
      <c r="AD37" s="302">
        <v>6</v>
      </c>
      <c r="AE37" s="302">
        <v>10</v>
      </c>
      <c r="AF37" s="97">
        <v>95</v>
      </c>
      <c r="AG37" s="97">
        <v>70</v>
      </c>
      <c r="AH37" s="97">
        <v>20</v>
      </c>
      <c r="AI37" s="97">
        <v>20</v>
      </c>
      <c r="AJ37" s="97">
        <v>10</v>
      </c>
      <c r="AK37" s="97">
        <v>5</v>
      </c>
      <c r="AL37" s="100">
        <v>2</v>
      </c>
      <c r="AM37" s="302">
        <v>11</v>
      </c>
      <c r="AN37" s="302">
        <v>15</v>
      </c>
      <c r="AO37" s="97">
        <v>95</v>
      </c>
      <c r="AP37" s="97">
        <v>80</v>
      </c>
      <c r="AQ37" s="97">
        <v>20</v>
      </c>
      <c r="AR37" s="97">
        <v>20</v>
      </c>
      <c r="AS37" s="97">
        <v>10</v>
      </c>
      <c r="AT37" s="97">
        <v>5</v>
      </c>
      <c r="AU37" s="100">
        <v>2</v>
      </c>
      <c r="AV37" s="302">
        <v>16</v>
      </c>
      <c r="AW37" s="302">
        <v>30</v>
      </c>
      <c r="AX37" s="97">
        <v>95</v>
      </c>
      <c r="AY37" s="97">
        <v>90</v>
      </c>
      <c r="AZ37" s="97">
        <v>20</v>
      </c>
      <c r="BA37" s="97">
        <v>20</v>
      </c>
      <c r="BB37" s="97">
        <v>10</v>
      </c>
      <c r="BC37" s="97">
        <v>5</v>
      </c>
      <c r="BD37" s="100">
        <v>2</v>
      </c>
      <c r="BE37" s="302">
        <v>31</v>
      </c>
      <c r="BF37" s="302">
        <v>60</v>
      </c>
      <c r="BG37" s="97">
        <v>98</v>
      </c>
      <c r="BH37" s="97">
        <v>90</v>
      </c>
      <c r="BI37" s="97">
        <v>20</v>
      </c>
      <c r="BJ37" s="97">
        <v>20</v>
      </c>
      <c r="BK37" s="97">
        <v>10</v>
      </c>
      <c r="BL37" s="97">
        <v>5</v>
      </c>
      <c r="BM37" s="100">
        <v>2</v>
      </c>
      <c r="BN37" s="302">
        <v>61</v>
      </c>
      <c r="BO37" s="302">
        <v>1000</v>
      </c>
      <c r="BP37" s="97">
        <v>99</v>
      </c>
      <c r="BQ37" s="97">
        <v>95</v>
      </c>
      <c r="BR37" s="97">
        <v>20</v>
      </c>
      <c r="BS37" s="97">
        <v>20</v>
      </c>
      <c r="BT37" s="97">
        <v>10</v>
      </c>
      <c r="BU37" s="97">
        <v>5</v>
      </c>
      <c r="BV37" s="100">
        <v>2</v>
      </c>
      <c r="BX37" s="97" t="s">
        <v>719</v>
      </c>
      <c r="BY37" s="97" t="s">
        <v>729</v>
      </c>
      <c r="BZ37" s="97" t="s">
        <v>720</v>
      </c>
      <c r="CA37" s="97" t="s">
        <v>727</v>
      </c>
      <c r="CB37" s="97" t="s">
        <v>735</v>
      </c>
      <c r="CC37" s="97" t="s">
        <v>732</v>
      </c>
      <c r="CD37" s="97" t="s">
        <v>1272</v>
      </c>
      <c r="CE37" s="97" t="s">
        <v>1273</v>
      </c>
      <c r="CF37" s="97" t="s">
        <v>1274</v>
      </c>
      <c r="CG37" s="97" t="s">
        <v>721</v>
      </c>
      <c r="CH37" s="97" t="s">
        <v>722</v>
      </c>
      <c r="CI37" s="97" t="s">
        <v>723</v>
      </c>
      <c r="CJ37" s="97" t="s">
        <v>724</v>
      </c>
      <c r="CK37" s="97" t="s">
        <v>725</v>
      </c>
      <c r="CL37" s="97" t="s">
        <v>730</v>
      </c>
      <c r="CM37" s="97" t="s">
        <v>731</v>
      </c>
      <c r="CN37" s="97" t="s">
        <v>452</v>
      </c>
      <c r="CO37" s="141" t="s">
        <v>726</v>
      </c>
      <c r="CP37" s="141" t="str">
        <f t="shared" si="1"/>
        <v>{ "ingredientId" :  32, "name" : "Spare-1", "description" : "Spare-1", "section" : "SPICE", "classificationType" : "VEG", "typeOfUsage" : "moderate", "weightToVolumeRatio" : "1.5:2", "dispenseSettings" : [ 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2}]}</v>
      </c>
    </row>
    <row r="38" spans="1:188" s="141" customFormat="1">
      <c r="A38" s="94"/>
      <c r="B38" s="18"/>
      <c r="C38" s="19"/>
      <c r="D38" s="95"/>
      <c r="F38" s="105">
        <v>32</v>
      </c>
      <c r="G38" s="105" t="s">
        <v>1492</v>
      </c>
      <c r="H38" s="106" t="s">
        <v>1276</v>
      </c>
      <c r="I38" s="106" t="s">
        <v>1275</v>
      </c>
      <c r="J38" s="107">
        <v>10</v>
      </c>
      <c r="K38" s="106">
        <v>29</v>
      </c>
      <c r="L38" s="302">
        <v>0</v>
      </c>
      <c r="M38" s="302">
        <v>3</v>
      </c>
      <c r="N38" s="97">
        <v>95</v>
      </c>
      <c r="O38" s="97">
        <v>0</v>
      </c>
      <c r="P38" s="97">
        <v>20</v>
      </c>
      <c r="Q38" s="97">
        <v>20</v>
      </c>
      <c r="R38" s="97">
        <v>10</v>
      </c>
      <c r="S38" s="97">
        <v>5</v>
      </c>
      <c r="T38" s="100">
        <v>2</v>
      </c>
      <c r="U38" s="302">
        <v>4</v>
      </c>
      <c r="V38" s="302">
        <v>5</v>
      </c>
      <c r="W38" s="97">
        <v>95</v>
      </c>
      <c r="X38" s="97">
        <v>50</v>
      </c>
      <c r="Y38" s="97">
        <v>20</v>
      </c>
      <c r="Z38" s="97">
        <v>20</v>
      </c>
      <c r="AA38" s="97">
        <v>10</v>
      </c>
      <c r="AB38" s="97">
        <v>5</v>
      </c>
      <c r="AC38" s="100">
        <v>2</v>
      </c>
      <c r="AD38" s="302">
        <v>6</v>
      </c>
      <c r="AE38" s="302">
        <v>10</v>
      </c>
      <c r="AF38" s="97">
        <v>95</v>
      </c>
      <c r="AG38" s="97">
        <v>70</v>
      </c>
      <c r="AH38" s="97">
        <v>20</v>
      </c>
      <c r="AI38" s="97">
        <v>20</v>
      </c>
      <c r="AJ38" s="97">
        <v>10</v>
      </c>
      <c r="AK38" s="97">
        <v>5</v>
      </c>
      <c r="AL38" s="100">
        <v>2</v>
      </c>
      <c r="AM38" s="302">
        <v>11</v>
      </c>
      <c r="AN38" s="302">
        <v>15</v>
      </c>
      <c r="AO38" s="97">
        <v>95</v>
      </c>
      <c r="AP38" s="97">
        <v>80</v>
      </c>
      <c r="AQ38" s="97">
        <v>20</v>
      </c>
      <c r="AR38" s="97">
        <v>20</v>
      </c>
      <c r="AS38" s="97">
        <v>10</v>
      </c>
      <c r="AT38" s="97">
        <v>5</v>
      </c>
      <c r="AU38" s="100">
        <v>2</v>
      </c>
      <c r="AV38" s="302">
        <v>16</v>
      </c>
      <c r="AW38" s="302">
        <v>30</v>
      </c>
      <c r="AX38" s="97">
        <v>95</v>
      </c>
      <c r="AY38" s="97">
        <v>90</v>
      </c>
      <c r="AZ38" s="97">
        <v>20</v>
      </c>
      <c r="BA38" s="97">
        <v>20</v>
      </c>
      <c r="BB38" s="97">
        <v>10</v>
      </c>
      <c r="BC38" s="97">
        <v>5</v>
      </c>
      <c r="BD38" s="100">
        <v>2</v>
      </c>
      <c r="BE38" s="302">
        <v>31</v>
      </c>
      <c r="BF38" s="302">
        <v>60</v>
      </c>
      <c r="BG38" s="97">
        <v>98</v>
      </c>
      <c r="BH38" s="97">
        <v>90</v>
      </c>
      <c r="BI38" s="97">
        <v>20</v>
      </c>
      <c r="BJ38" s="97">
        <v>20</v>
      </c>
      <c r="BK38" s="97">
        <v>10</v>
      </c>
      <c r="BL38" s="97">
        <v>5</v>
      </c>
      <c r="BM38" s="100">
        <v>2</v>
      </c>
      <c r="BN38" s="302">
        <v>61</v>
      </c>
      <c r="BO38" s="302">
        <v>1000</v>
      </c>
      <c r="BP38" s="97">
        <v>99</v>
      </c>
      <c r="BQ38" s="97">
        <v>95</v>
      </c>
      <c r="BR38" s="97">
        <v>20</v>
      </c>
      <c r="BS38" s="97">
        <v>20</v>
      </c>
      <c r="BT38" s="97">
        <v>10</v>
      </c>
      <c r="BU38" s="97">
        <v>5</v>
      </c>
      <c r="BV38" s="100">
        <v>2</v>
      </c>
      <c r="BX38" s="97" t="s">
        <v>719</v>
      </c>
      <c r="BY38" s="97" t="s">
        <v>729</v>
      </c>
      <c r="BZ38" s="97" t="s">
        <v>720</v>
      </c>
      <c r="CA38" s="97" t="s">
        <v>727</v>
      </c>
      <c r="CB38" s="97" t="s">
        <v>735</v>
      </c>
      <c r="CC38" s="97" t="s">
        <v>732</v>
      </c>
      <c r="CD38" s="97" t="s">
        <v>1272</v>
      </c>
      <c r="CE38" s="97" t="s">
        <v>1273</v>
      </c>
      <c r="CF38" s="97" t="s">
        <v>1274</v>
      </c>
      <c r="CG38" s="97" t="s">
        <v>721</v>
      </c>
      <c r="CH38" s="97" t="s">
        <v>722</v>
      </c>
      <c r="CI38" s="97" t="s">
        <v>723</v>
      </c>
      <c r="CJ38" s="97" t="s">
        <v>724</v>
      </c>
      <c r="CK38" s="97" t="s">
        <v>725</v>
      </c>
      <c r="CL38" s="97" t="s">
        <v>730</v>
      </c>
      <c r="CM38" s="97" t="s">
        <v>731</v>
      </c>
      <c r="CN38" s="97" t="s">
        <v>452</v>
      </c>
      <c r="CO38" s="141" t="s">
        <v>726</v>
      </c>
      <c r="CP38" s="141" t="str">
        <f t="shared" si="1"/>
        <v>{ "ingredientId" :  33, "name" : "Spare-2", "description" : "Spare-2", "section" : "SPICE", "classificationType" : "VEG", "typeOfUsage" : "moderate", "weightToVolumeRatio" : "1.5:2", "dispenseSettings" : [ 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2}]}</v>
      </c>
    </row>
    <row r="39" spans="1:188" s="141" customFormat="1">
      <c r="A39" s="94"/>
      <c r="B39" s="18"/>
      <c r="C39" s="19"/>
      <c r="D39" s="95"/>
      <c r="F39" s="105">
        <v>33</v>
      </c>
      <c r="G39" s="105" t="s">
        <v>1493</v>
      </c>
      <c r="H39" s="106" t="s">
        <v>1276</v>
      </c>
      <c r="I39" s="106" t="s">
        <v>1275</v>
      </c>
      <c r="J39" s="107">
        <v>11</v>
      </c>
      <c r="K39" s="106">
        <v>30</v>
      </c>
      <c r="L39" s="302">
        <v>0</v>
      </c>
      <c r="M39" s="302">
        <v>3</v>
      </c>
      <c r="N39" s="97">
        <v>95</v>
      </c>
      <c r="O39" s="97">
        <v>0</v>
      </c>
      <c r="P39" s="97">
        <v>20</v>
      </c>
      <c r="Q39" s="97">
        <v>20</v>
      </c>
      <c r="R39" s="97">
        <v>10</v>
      </c>
      <c r="S39" s="97">
        <v>5</v>
      </c>
      <c r="T39" s="100">
        <v>2</v>
      </c>
      <c r="U39" s="302">
        <v>4</v>
      </c>
      <c r="V39" s="302">
        <v>5</v>
      </c>
      <c r="W39" s="97">
        <v>95</v>
      </c>
      <c r="X39" s="97">
        <v>50</v>
      </c>
      <c r="Y39" s="97">
        <v>20</v>
      </c>
      <c r="Z39" s="97">
        <v>20</v>
      </c>
      <c r="AA39" s="97">
        <v>10</v>
      </c>
      <c r="AB39" s="97">
        <v>5</v>
      </c>
      <c r="AC39" s="100">
        <v>2</v>
      </c>
      <c r="AD39" s="302">
        <v>6</v>
      </c>
      <c r="AE39" s="302">
        <v>10</v>
      </c>
      <c r="AF39" s="97">
        <v>95</v>
      </c>
      <c r="AG39" s="97">
        <v>70</v>
      </c>
      <c r="AH39" s="97">
        <v>20</v>
      </c>
      <c r="AI39" s="97">
        <v>20</v>
      </c>
      <c r="AJ39" s="97">
        <v>10</v>
      </c>
      <c r="AK39" s="97">
        <v>5</v>
      </c>
      <c r="AL39" s="100">
        <v>2</v>
      </c>
      <c r="AM39" s="302">
        <v>11</v>
      </c>
      <c r="AN39" s="302">
        <v>15</v>
      </c>
      <c r="AO39" s="97">
        <v>95</v>
      </c>
      <c r="AP39" s="97">
        <v>80</v>
      </c>
      <c r="AQ39" s="97">
        <v>20</v>
      </c>
      <c r="AR39" s="97">
        <v>20</v>
      </c>
      <c r="AS39" s="97">
        <v>10</v>
      </c>
      <c r="AT39" s="97">
        <v>5</v>
      </c>
      <c r="AU39" s="100">
        <v>2</v>
      </c>
      <c r="AV39" s="302">
        <v>16</v>
      </c>
      <c r="AW39" s="302">
        <v>30</v>
      </c>
      <c r="AX39" s="97">
        <v>95</v>
      </c>
      <c r="AY39" s="97">
        <v>90</v>
      </c>
      <c r="AZ39" s="97">
        <v>20</v>
      </c>
      <c r="BA39" s="97">
        <v>20</v>
      </c>
      <c r="BB39" s="97">
        <v>10</v>
      </c>
      <c r="BC39" s="97">
        <v>5</v>
      </c>
      <c r="BD39" s="100">
        <v>2</v>
      </c>
      <c r="BE39" s="302">
        <v>31</v>
      </c>
      <c r="BF39" s="302">
        <v>60</v>
      </c>
      <c r="BG39" s="97">
        <v>98</v>
      </c>
      <c r="BH39" s="97">
        <v>90</v>
      </c>
      <c r="BI39" s="97">
        <v>20</v>
      </c>
      <c r="BJ39" s="97">
        <v>20</v>
      </c>
      <c r="BK39" s="97">
        <v>10</v>
      </c>
      <c r="BL39" s="97">
        <v>5</v>
      </c>
      <c r="BM39" s="100">
        <v>2</v>
      </c>
      <c r="BN39" s="302">
        <v>61</v>
      </c>
      <c r="BO39" s="302">
        <v>1000</v>
      </c>
      <c r="BP39" s="97">
        <v>99</v>
      </c>
      <c r="BQ39" s="97">
        <v>95</v>
      </c>
      <c r="BR39" s="97">
        <v>20</v>
      </c>
      <c r="BS39" s="97">
        <v>20</v>
      </c>
      <c r="BT39" s="97">
        <v>10</v>
      </c>
      <c r="BU39" s="97">
        <v>5</v>
      </c>
      <c r="BV39" s="100">
        <v>2</v>
      </c>
      <c r="BX39" s="97" t="s">
        <v>719</v>
      </c>
      <c r="BY39" s="97" t="s">
        <v>729</v>
      </c>
      <c r="BZ39" s="97" t="s">
        <v>720</v>
      </c>
      <c r="CA39" s="97" t="s">
        <v>727</v>
      </c>
      <c r="CB39" s="97" t="s">
        <v>735</v>
      </c>
      <c r="CC39" s="97" t="s">
        <v>732</v>
      </c>
      <c r="CD39" s="97" t="s">
        <v>1272</v>
      </c>
      <c r="CE39" s="97" t="s">
        <v>1273</v>
      </c>
      <c r="CF39" s="97" t="s">
        <v>1274</v>
      </c>
      <c r="CG39" s="97" t="s">
        <v>721</v>
      </c>
      <c r="CH39" s="97" t="s">
        <v>722</v>
      </c>
      <c r="CI39" s="97" t="s">
        <v>723</v>
      </c>
      <c r="CJ39" s="97" t="s">
        <v>724</v>
      </c>
      <c r="CK39" s="97" t="s">
        <v>725</v>
      </c>
      <c r="CL39" s="97" t="s">
        <v>730</v>
      </c>
      <c r="CM39" s="97" t="s">
        <v>731</v>
      </c>
      <c r="CN39" s="97" t="s">
        <v>452</v>
      </c>
      <c r="CO39" s="141" t="s">
        <v>726</v>
      </c>
      <c r="CP39" s="141" t="str">
        <f>BX39&amp;+F40&amp;+BY39&amp;+G39&amp;+BZ39&amp;+G39&amp;+CA39&amp;+H39&amp;+CB39&amp;+I39&amp;+CC39&amp;+CD39&amp;+L39&amp;+CE39&amp;+M39&amp;+CF39&amp;+BP39&amp;+CG39&amp;+BQ39&amp;+CH39&amp;+BR39&amp;+CI39&amp;+BS39&amp;+CJ39&amp;+BT39&amp;+CK39&amp;+BU39&amp;+CL39&amp;+BV39&amp;+CM39&amp;+CD39&amp;+L40&amp;+CE39&amp;+M40&amp;+CF39&amp;+BP39&amp;+CG39&amp;+BQ39&amp;+CH39&amp;+BR39&amp;+CI39&amp;+BS39&amp;+CJ39&amp;+BT39&amp;+CK39&amp;+BU39&amp;+CL39&amp;+BV39&amp;+CM39&amp;+CD39&amp;+L41&amp;+CE39&amp;+M41&amp;+CF39&amp;+BP39&amp;+CG39&amp;+BQ39&amp;+CH39&amp;+BR39&amp;+CI39&amp;+BS39&amp;+CJ39&amp;+BT39&amp;+CK39&amp;+BU39&amp;+CL39&amp;+BV39&amp;+CM39&amp;+CD39&amp;+L42&amp;+CE39&amp;+M42&amp;+CF39&amp;+BP39&amp;+CG39&amp;+BQ39&amp;+CH39&amp;+BR39&amp;+CI39&amp;+BS39&amp;+CJ39&amp;+BT39&amp;+CK39&amp;+BU39&amp;+CL39&amp;+BV39&amp;+CM39&amp;+CD39&amp;+L45&amp;+CE39&amp;+M45&amp;+CF39&amp;+BP39&amp;+CG39&amp;+BQ39&amp;+CH39&amp;+BR39&amp;+CI39&amp;+BS39&amp;+CJ39&amp;+BT39&amp;+CK39&amp;+BU39&amp;+CL39&amp;+BV39&amp;+CN39&amp;+CO39</f>
        <v>{ "ingredientId" :  34, "name" : "Spare-3", "description" : "Spare-3", "section" : "SPICE", "classificationType" : "VEG", "typeOfUsage" : "moderate", "weightToVolumeRatio" : "1.5:2", "dispenseSettings" : [ 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, "max" : , "cutOffPct" : 99, "normalOpsInPct" :  95, "normalOpsSpeed" : 20, "inchingSpeed" : 20, "gapBtwNormalAndInch" : 10, "gapBtwInch" : 5, "inchingTime" : 2}]}</v>
      </c>
    </row>
    <row r="40" spans="1:188" s="141" customFormat="1">
      <c r="A40" s="94"/>
      <c r="B40" s="18"/>
      <c r="C40" s="19"/>
      <c r="D40" s="95"/>
      <c r="F40" s="105">
        <v>34</v>
      </c>
      <c r="G40" s="105" t="s">
        <v>1494</v>
      </c>
      <c r="H40" s="106" t="s">
        <v>1276</v>
      </c>
      <c r="I40" s="106" t="s">
        <v>1275</v>
      </c>
      <c r="J40" s="107">
        <v>12</v>
      </c>
      <c r="K40" s="106">
        <v>31</v>
      </c>
      <c r="L40" s="302">
        <v>0</v>
      </c>
      <c r="M40" s="302">
        <v>3</v>
      </c>
      <c r="N40" s="97">
        <v>95</v>
      </c>
      <c r="O40" s="97">
        <v>0</v>
      </c>
      <c r="P40" s="97">
        <v>20</v>
      </c>
      <c r="Q40" s="97">
        <v>20</v>
      </c>
      <c r="R40" s="97">
        <v>10</v>
      </c>
      <c r="S40" s="97">
        <v>5</v>
      </c>
      <c r="T40" s="100">
        <v>2</v>
      </c>
      <c r="U40" s="302">
        <v>4</v>
      </c>
      <c r="V40" s="302">
        <v>5</v>
      </c>
      <c r="W40" s="97">
        <v>95</v>
      </c>
      <c r="X40" s="97">
        <v>50</v>
      </c>
      <c r="Y40" s="97">
        <v>20</v>
      </c>
      <c r="Z40" s="97">
        <v>20</v>
      </c>
      <c r="AA40" s="97">
        <v>10</v>
      </c>
      <c r="AB40" s="97">
        <v>5</v>
      </c>
      <c r="AC40" s="100">
        <v>2</v>
      </c>
      <c r="AD40" s="302">
        <v>6</v>
      </c>
      <c r="AE40" s="302">
        <v>10</v>
      </c>
      <c r="AF40" s="97">
        <v>95</v>
      </c>
      <c r="AG40" s="97">
        <v>70</v>
      </c>
      <c r="AH40" s="97">
        <v>20</v>
      </c>
      <c r="AI40" s="97">
        <v>20</v>
      </c>
      <c r="AJ40" s="97">
        <v>10</v>
      </c>
      <c r="AK40" s="97">
        <v>5</v>
      </c>
      <c r="AL40" s="100">
        <v>2</v>
      </c>
      <c r="AM40" s="302">
        <v>11</v>
      </c>
      <c r="AN40" s="302">
        <v>15</v>
      </c>
      <c r="AO40" s="97">
        <v>95</v>
      </c>
      <c r="AP40" s="97">
        <v>80</v>
      </c>
      <c r="AQ40" s="97">
        <v>20</v>
      </c>
      <c r="AR40" s="97">
        <v>20</v>
      </c>
      <c r="AS40" s="97">
        <v>10</v>
      </c>
      <c r="AT40" s="97">
        <v>5</v>
      </c>
      <c r="AU40" s="100">
        <v>2</v>
      </c>
      <c r="AV40" s="302">
        <v>16</v>
      </c>
      <c r="AW40" s="302">
        <v>30</v>
      </c>
      <c r="AX40" s="97">
        <v>95</v>
      </c>
      <c r="AY40" s="97">
        <v>90</v>
      </c>
      <c r="AZ40" s="97">
        <v>20</v>
      </c>
      <c r="BA40" s="97">
        <v>20</v>
      </c>
      <c r="BB40" s="97">
        <v>10</v>
      </c>
      <c r="BC40" s="97">
        <v>5</v>
      </c>
      <c r="BD40" s="100">
        <v>2</v>
      </c>
      <c r="BE40" s="302">
        <v>31</v>
      </c>
      <c r="BF40" s="302">
        <v>60</v>
      </c>
      <c r="BG40" s="97">
        <v>98</v>
      </c>
      <c r="BH40" s="97">
        <v>90</v>
      </c>
      <c r="BI40" s="97">
        <v>20</v>
      </c>
      <c r="BJ40" s="97">
        <v>20</v>
      </c>
      <c r="BK40" s="97">
        <v>10</v>
      </c>
      <c r="BL40" s="97">
        <v>5</v>
      </c>
      <c r="BM40" s="100">
        <v>2</v>
      </c>
      <c r="BN40" s="302">
        <v>61</v>
      </c>
      <c r="BO40" s="302">
        <v>1000</v>
      </c>
      <c r="BP40" s="97">
        <v>99</v>
      </c>
      <c r="BQ40" s="97">
        <v>95</v>
      </c>
      <c r="BR40" s="97">
        <v>20</v>
      </c>
      <c r="BS40" s="97">
        <v>20</v>
      </c>
      <c r="BT40" s="97">
        <v>10</v>
      </c>
      <c r="BU40" s="97">
        <v>5</v>
      </c>
      <c r="BV40" s="100">
        <v>2</v>
      </c>
      <c r="BX40" s="97" t="s">
        <v>719</v>
      </c>
      <c r="BY40" s="97" t="s">
        <v>729</v>
      </c>
      <c r="BZ40" s="97" t="s">
        <v>720</v>
      </c>
      <c r="CA40" s="97" t="s">
        <v>727</v>
      </c>
      <c r="CB40" s="97" t="s">
        <v>735</v>
      </c>
      <c r="CC40" s="97" t="s">
        <v>732</v>
      </c>
      <c r="CD40" s="97" t="s">
        <v>1272</v>
      </c>
      <c r="CE40" s="97" t="s">
        <v>1273</v>
      </c>
      <c r="CF40" s="97" t="s">
        <v>1274</v>
      </c>
      <c r="CG40" s="97" t="s">
        <v>721</v>
      </c>
      <c r="CH40" s="97" t="s">
        <v>722</v>
      </c>
      <c r="CI40" s="97" t="s">
        <v>723</v>
      </c>
      <c r="CJ40" s="97" t="s">
        <v>724</v>
      </c>
      <c r="CK40" s="97" t="s">
        <v>725</v>
      </c>
      <c r="CL40" s="97" t="s">
        <v>730</v>
      </c>
      <c r="CM40" s="97" t="s">
        <v>731</v>
      </c>
      <c r="CN40" s="97" t="s">
        <v>452</v>
      </c>
      <c r="CO40" s="141" t="s">
        <v>726</v>
      </c>
      <c r="CP40" s="141" t="str">
        <f>BX40&amp;+F41&amp;+BY40&amp;+G40&amp;+BZ40&amp;+G40&amp;+CA40&amp;+H40&amp;+CB40&amp;+I40&amp;+CC40&amp;+CD40&amp;+L40&amp;+CE40&amp;+M40&amp;+CF40&amp;+BP40&amp;+CG40&amp;+BQ40&amp;+CH40&amp;+BR40&amp;+CI40&amp;+BS40&amp;+CJ40&amp;+BT40&amp;+CK40&amp;+BU40&amp;+CL40&amp;+BV40&amp;+CM40&amp;+CD40&amp;+L41&amp;+CE40&amp;+M41&amp;+CF40&amp;+BP40&amp;+CG40&amp;+BQ40&amp;+CH40&amp;+BR40&amp;+CI40&amp;+BS40&amp;+CJ40&amp;+BT40&amp;+CK40&amp;+BU40&amp;+CL40&amp;+BV40&amp;+CM40&amp;+CD40&amp;+L42&amp;+CE40&amp;+M42&amp;+CF40&amp;+BP40&amp;+CG40&amp;+BQ40&amp;+CH40&amp;+BR40&amp;+CI40&amp;+BS40&amp;+CJ40&amp;+BT40&amp;+CK40&amp;+BU40&amp;+CL40&amp;+BV40&amp;+CM40&amp;+CD40&amp;+L43&amp;+CE40&amp;+M43&amp;+CF40&amp;+BP40&amp;+CG40&amp;+BQ40&amp;+CH40&amp;+BR40&amp;+CI40&amp;+BS40&amp;+CJ40&amp;+BT40&amp;+CK40&amp;+BU40&amp;+CL40&amp;+BV40&amp;+CM40&amp;+CD40&amp;+L44&amp;+CE40&amp;+M44&amp;+CF40&amp;+BP40&amp;+CG40&amp;+BQ40&amp;+CH40&amp;+BR40&amp;+CI40&amp;+BS40&amp;+CJ40&amp;+BT40&amp;+CK40&amp;+BU40&amp;+CL40&amp;+BV40&amp;+CN40&amp;+CO40</f>
        <v>{ "ingredientId" :  35, "name" : "Spare-4", "description" : "Spare-4", "section" : "SPICE", "classificationType" : "VEG", "typeOfUsage" : "moderate", "weightToVolumeRatio" : "1.5:2", "dispenseSettings" : [ 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2}]}</v>
      </c>
    </row>
    <row r="41" spans="1:188" s="141" customFormat="1">
      <c r="A41" s="94"/>
      <c r="B41" s="18"/>
      <c r="C41" s="19"/>
      <c r="D41" s="95"/>
      <c r="F41" s="105">
        <v>35</v>
      </c>
      <c r="G41" s="105" t="s">
        <v>1495</v>
      </c>
      <c r="H41" s="106" t="s">
        <v>1276</v>
      </c>
      <c r="I41" s="106" t="s">
        <v>1275</v>
      </c>
      <c r="J41" s="107">
        <v>13</v>
      </c>
      <c r="K41" s="106">
        <v>18</v>
      </c>
      <c r="L41" s="302">
        <v>0</v>
      </c>
      <c r="M41" s="302">
        <v>3</v>
      </c>
      <c r="N41" s="97">
        <v>95</v>
      </c>
      <c r="O41" s="97">
        <v>0</v>
      </c>
      <c r="P41" s="97">
        <v>20</v>
      </c>
      <c r="Q41" s="97">
        <v>20</v>
      </c>
      <c r="R41" s="97">
        <v>10</v>
      </c>
      <c r="S41" s="97">
        <v>5</v>
      </c>
      <c r="T41" s="100">
        <v>2</v>
      </c>
      <c r="U41" s="302">
        <v>4</v>
      </c>
      <c r="V41" s="302">
        <v>5</v>
      </c>
      <c r="W41" s="97">
        <v>95</v>
      </c>
      <c r="X41" s="97">
        <v>50</v>
      </c>
      <c r="Y41" s="97">
        <v>20</v>
      </c>
      <c r="Z41" s="97">
        <v>20</v>
      </c>
      <c r="AA41" s="97">
        <v>10</v>
      </c>
      <c r="AB41" s="97">
        <v>5</v>
      </c>
      <c r="AC41" s="100">
        <v>2</v>
      </c>
      <c r="AD41" s="302">
        <v>6</v>
      </c>
      <c r="AE41" s="302">
        <v>10</v>
      </c>
      <c r="AF41" s="97">
        <v>95</v>
      </c>
      <c r="AG41" s="97">
        <v>70</v>
      </c>
      <c r="AH41" s="97">
        <v>20</v>
      </c>
      <c r="AI41" s="97">
        <v>20</v>
      </c>
      <c r="AJ41" s="97">
        <v>10</v>
      </c>
      <c r="AK41" s="97">
        <v>5</v>
      </c>
      <c r="AL41" s="100">
        <v>2</v>
      </c>
      <c r="AM41" s="302">
        <v>11</v>
      </c>
      <c r="AN41" s="302">
        <v>15</v>
      </c>
      <c r="AO41" s="97">
        <v>95</v>
      </c>
      <c r="AP41" s="97">
        <v>80</v>
      </c>
      <c r="AQ41" s="97">
        <v>20</v>
      </c>
      <c r="AR41" s="97">
        <v>20</v>
      </c>
      <c r="AS41" s="97">
        <v>10</v>
      </c>
      <c r="AT41" s="97">
        <v>5</v>
      </c>
      <c r="AU41" s="100">
        <v>2</v>
      </c>
      <c r="AV41" s="302">
        <v>16</v>
      </c>
      <c r="AW41" s="302">
        <v>30</v>
      </c>
      <c r="AX41" s="97">
        <v>95</v>
      </c>
      <c r="AY41" s="97">
        <v>90</v>
      </c>
      <c r="AZ41" s="97">
        <v>20</v>
      </c>
      <c r="BA41" s="97">
        <v>20</v>
      </c>
      <c r="BB41" s="97">
        <v>10</v>
      </c>
      <c r="BC41" s="97">
        <v>5</v>
      </c>
      <c r="BD41" s="100">
        <v>2</v>
      </c>
      <c r="BE41" s="302">
        <v>31</v>
      </c>
      <c r="BF41" s="302">
        <v>60</v>
      </c>
      <c r="BG41" s="97">
        <v>98</v>
      </c>
      <c r="BH41" s="97">
        <v>90</v>
      </c>
      <c r="BI41" s="97">
        <v>20</v>
      </c>
      <c r="BJ41" s="97">
        <v>20</v>
      </c>
      <c r="BK41" s="97">
        <v>10</v>
      </c>
      <c r="BL41" s="97">
        <v>5</v>
      </c>
      <c r="BM41" s="100">
        <v>2</v>
      </c>
      <c r="BN41" s="302">
        <v>61</v>
      </c>
      <c r="BO41" s="302">
        <v>1000</v>
      </c>
      <c r="BP41" s="97">
        <v>99</v>
      </c>
      <c r="BQ41" s="97">
        <v>95</v>
      </c>
      <c r="BR41" s="97">
        <v>20</v>
      </c>
      <c r="BS41" s="97">
        <v>20</v>
      </c>
      <c r="BT41" s="97">
        <v>10</v>
      </c>
      <c r="BU41" s="97">
        <v>5</v>
      </c>
      <c r="BV41" s="100">
        <v>2</v>
      </c>
      <c r="BX41" s="97" t="s">
        <v>719</v>
      </c>
      <c r="BY41" s="97" t="s">
        <v>729</v>
      </c>
      <c r="BZ41" s="97" t="s">
        <v>720</v>
      </c>
      <c r="CA41" s="97" t="s">
        <v>727</v>
      </c>
      <c r="CB41" s="97" t="s">
        <v>735</v>
      </c>
      <c r="CC41" s="97" t="s">
        <v>732</v>
      </c>
      <c r="CD41" s="97" t="s">
        <v>1272</v>
      </c>
      <c r="CE41" s="97" t="s">
        <v>1273</v>
      </c>
      <c r="CF41" s="97" t="s">
        <v>1274</v>
      </c>
      <c r="CG41" s="97" t="s">
        <v>721</v>
      </c>
      <c r="CH41" s="97" t="s">
        <v>722</v>
      </c>
      <c r="CI41" s="97" t="s">
        <v>723</v>
      </c>
      <c r="CJ41" s="97" t="s">
        <v>724</v>
      </c>
      <c r="CK41" s="97" t="s">
        <v>725</v>
      </c>
      <c r="CL41" s="97" t="s">
        <v>730</v>
      </c>
      <c r="CM41" s="97" t="s">
        <v>731</v>
      </c>
      <c r="CN41" s="97" t="s">
        <v>452</v>
      </c>
      <c r="CO41" s="141" t="s">
        <v>726</v>
      </c>
      <c r="CP41" s="141" t="str">
        <f>BX41&amp;+F42&amp;+BY41&amp;+G41&amp;+BZ41&amp;+G41&amp;+CA41&amp;+H41&amp;+CB41&amp;+I41&amp;+CC41&amp;+CD41&amp;+L41&amp;+CE41&amp;+M41&amp;+CF41&amp;+BP41&amp;+CG41&amp;+BQ41&amp;+CH41&amp;+BR41&amp;+CI41&amp;+BS41&amp;+CJ41&amp;+BT41&amp;+CK41&amp;+BU41&amp;+CL41&amp;+BV41&amp;+CM41&amp;+CD41&amp;+L42&amp;+CE41&amp;+M42&amp;+CF41&amp;+BP41&amp;+CG41&amp;+BQ41&amp;+CH41&amp;+BR41&amp;+CI41&amp;+BS41&amp;+CJ41&amp;+BT41&amp;+CK41&amp;+BU41&amp;+CL41&amp;+BV41&amp;+CM41&amp;+CD41&amp;+L43&amp;+CE41&amp;+M43&amp;+CF41&amp;+BP41&amp;+CG41&amp;+BQ41&amp;+CH41&amp;+BR41&amp;+CI41&amp;+BS41&amp;+CJ41&amp;+BT41&amp;+CK41&amp;+BU41&amp;+CL41&amp;+BV41&amp;+CM41&amp;+CD41&amp;+L44&amp;+CE41&amp;+M44&amp;+CF41&amp;+BP41&amp;+CG41&amp;+BQ41&amp;+CH41&amp;+BR41&amp;+CI41&amp;+BS41&amp;+CJ41&amp;+BT41&amp;+CK41&amp;+BU41&amp;+CL41&amp;+BV41&amp;+CM41&amp;+CD41&amp;+L45&amp;+CE41&amp;+M45&amp;+CF41&amp;+BP41&amp;+CG41&amp;+BQ41&amp;+CH41&amp;+BR41&amp;+CI41&amp;+BS41&amp;+CJ41&amp;+BT41&amp;+CK41&amp;+BU41&amp;+CL41&amp;+BV41&amp;+CN41&amp;+CO41</f>
        <v>{ "ingredientId" :  36, "name" : "Ginger mince", "description" : "Ginger mince", "section" : "SPICE", "classificationType" : "VEG", "typeOfUsage" : "moderate", "weightToVolumeRatio" : "1.5:2", "dispenseSettings" : [ 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, "max" : , "cutOffPct" : 99, "normalOpsInPct" :  95, "normalOpsSpeed" : 20, "inchingSpeed" : 20, "gapBtwNormalAndInch" : 10, "gapBtwInch" : 5, "inchingTime" : 2}]}</v>
      </c>
    </row>
    <row r="42" spans="1:188" s="141" customFormat="1">
      <c r="A42" s="94"/>
      <c r="B42" s="18"/>
      <c r="C42" s="19"/>
      <c r="D42" s="95"/>
      <c r="F42" s="105">
        <v>36</v>
      </c>
      <c r="G42" s="105" t="s">
        <v>1496</v>
      </c>
      <c r="H42" s="106" t="s">
        <v>1276</v>
      </c>
      <c r="I42" s="106" t="s">
        <v>1275</v>
      </c>
      <c r="J42" s="107">
        <v>14</v>
      </c>
      <c r="K42" s="106">
        <v>19</v>
      </c>
      <c r="L42" s="302">
        <v>0</v>
      </c>
      <c r="M42" s="302">
        <v>3</v>
      </c>
      <c r="N42" s="97">
        <v>95</v>
      </c>
      <c r="O42" s="97">
        <v>0</v>
      </c>
      <c r="P42" s="97">
        <v>20</v>
      </c>
      <c r="Q42" s="97">
        <v>20</v>
      </c>
      <c r="R42" s="97">
        <v>10</v>
      </c>
      <c r="S42" s="97">
        <v>5</v>
      </c>
      <c r="T42" s="100">
        <v>2</v>
      </c>
      <c r="U42" s="302">
        <v>4</v>
      </c>
      <c r="V42" s="302">
        <v>5</v>
      </c>
      <c r="W42" s="97">
        <v>95</v>
      </c>
      <c r="X42" s="97">
        <v>50</v>
      </c>
      <c r="Y42" s="97">
        <v>20</v>
      </c>
      <c r="Z42" s="97">
        <v>20</v>
      </c>
      <c r="AA42" s="97">
        <v>10</v>
      </c>
      <c r="AB42" s="97">
        <v>5</v>
      </c>
      <c r="AC42" s="100">
        <v>2</v>
      </c>
      <c r="AD42" s="302">
        <v>6</v>
      </c>
      <c r="AE42" s="302">
        <v>10</v>
      </c>
      <c r="AF42" s="97">
        <v>95</v>
      </c>
      <c r="AG42" s="97">
        <v>70</v>
      </c>
      <c r="AH42" s="97">
        <v>20</v>
      </c>
      <c r="AI42" s="97">
        <v>20</v>
      </c>
      <c r="AJ42" s="97">
        <v>10</v>
      </c>
      <c r="AK42" s="97">
        <v>5</v>
      </c>
      <c r="AL42" s="100">
        <v>2</v>
      </c>
      <c r="AM42" s="302">
        <v>11</v>
      </c>
      <c r="AN42" s="302">
        <v>15</v>
      </c>
      <c r="AO42" s="97">
        <v>95</v>
      </c>
      <c r="AP42" s="97">
        <v>80</v>
      </c>
      <c r="AQ42" s="97">
        <v>20</v>
      </c>
      <c r="AR42" s="97">
        <v>20</v>
      </c>
      <c r="AS42" s="97">
        <v>10</v>
      </c>
      <c r="AT42" s="97">
        <v>5</v>
      </c>
      <c r="AU42" s="100">
        <v>2</v>
      </c>
      <c r="AV42" s="302">
        <v>16</v>
      </c>
      <c r="AW42" s="302">
        <v>30</v>
      </c>
      <c r="AX42" s="97">
        <v>95</v>
      </c>
      <c r="AY42" s="97">
        <v>90</v>
      </c>
      <c r="AZ42" s="97">
        <v>20</v>
      </c>
      <c r="BA42" s="97">
        <v>20</v>
      </c>
      <c r="BB42" s="97">
        <v>10</v>
      </c>
      <c r="BC42" s="97">
        <v>5</v>
      </c>
      <c r="BD42" s="100">
        <v>2</v>
      </c>
      <c r="BE42" s="302">
        <v>31</v>
      </c>
      <c r="BF42" s="302">
        <v>60</v>
      </c>
      <c r="BG42" s="97">
        <v>98</v>
      </c>
      <c r="BH42" s="97">
        <v>90</v>
      </c>
      <c r="BI42" s="97">
        <v>20</v>
      </c>
      <c r="BJ42" s="97">
        <v>20</v>
      </c>
      <c r="BK42" s="97">
        <v>10</v>
      </c>
      <c r="BL42" s="97">
        <v>5</v>
      </c>
      <c r="BM42" s="100">
        <v>2</v>
      </c>
      <c r="BN42" s="302">
        <v>61</v>
      </c>
      <c r="BO42" s="302">
        <v>1000</v>
      </c>
      <c r="BP42" s="97">
        <v>99</v>
      </c>
      <c r="BQ42" s="97">
        <v>95</v>
      </c>
      <c r="BR42" s="97">
        <v>20</v>
      </c>
      <c r="BS42" s="97">
        <v>20</v>
      </c>
      <c r="BT42" s="97">
        <v>10</v>
      </c>
      <c r="BU42" s="97">
        <v>5</v>
      </c>
      <c r="BV42" s="100">
        <v>2</v>
      </c>
      <c r="BX42" s="97" t="s">
        <v>719</v>
      </c>
      <c r="BY42" s="97" t="s">
        <v>729</v>
      </c>
      <c r="BZ42" s="97" t="s">
        <v>720</v>
      </c>
      <c r="CA42" s="97" t="s">
        <v>727</v>
      </c>
      <c r="CB42" s="97" t="s">
        <v>735</v>
      </c>
      <c r="CC42" s="97" t="s">
        <v>732</v>
      </c>
      <c r="CD42" s="97" t="s">
        <v>1272</v>
      </c>
      <c r="CE42" s="97" t="s">
        <v>1273</v>
      </c>
      <c r="CF42" s="97" t="s">
        <v>1274</v>
      </c>
      <c r="CG42" s="97" t="s">
        <v>721</v>
      </c>
      <c r="CH42" s="97" t="s">
        <v>722</v>
      </c>
      <c r="CI42" s="97" t="s">
        <v>723</v>
      </c>
      <c r="CJ42" s="97" t="s">
        <v>724</v>
      </c>
      <c r="CK42" s="97" t="s">
        <v>725</v>
      </c>
      <c r="CL42" s="97" t="s">
        <v>730</v>
      </c>
      <c r="CM42" s="97" t="s">
        <v>731</v>
      </c>
      <c r="CN42" s="97" t="s">
        <v>452</v>
      </c>
      <c r="CO42" s="141" t="s">
        <v>726</v>
      </c>
      <c r="CP42" s="141" t="str">
        <f>BX42&amp;+F43&amp;+BY42&amp;+G42&amp;+BZ42&amp;+G42&amp;+CA42&amp;+H42&amp;+CB42&amp;+I42&amp;+CC42&amp;+CD42&amp;+L42&amp;+CE42&amp;+M42&amp;+CF42&amp;+BP42&amp;+CG42&amp;+BQ42&amp;+CH42&amp;+BR42&amp;+CI42&amp;+BS42&amp;+CJ42&amp;+BT42&amp;+CK42&amp;+BU42&amp;+CL42&amp;+BV42&amp;+CM42&amp;+CD42&amp;+L43&amp;+CE42&amp;+M43&amp;+CF42&amp;+BP42&amp;+CG42&amp;+BQ42&amp;+CH42&amp;+BR42&amp;+CI42&amp;+BS42&amp;+CJ42&amp;+BT42&amp;+CK42&amp;+BU42&amp;+CL42&amp;+BV42&amp;+CM42&amp;+CD42&amp;+L44&amp;+CE42&amp;+M44&amp;+CF42&amp;+BP42&amp;+CG42&amp;+BQ42&amp;+CH42&amp;+BR42&amp;+CI42&amp;+BS42&amp;+CJ42&amp;+BT42&amp;+CK42&amp;+BU42&amp;+CL42&amp;+BV42&amp;+CM42&amp;+CD42&amp;+L45&amp;+CE42&amp;+M45&amp;+CF42&amp;+BP42&amp;+CG42&amp;+BQ42&amp;+CH42&amp;+BR42&amp;+CI42&amp;+BS42&amp;+CJ42&amp;+BT42&amp;+CK42&amp;+BU42&amp;+CL42&amp;+BV42&amp;+CM42&amp;+CD42&amp;+L46&amp;+CE42&amp;+M46&amp;+CF42&amp;+BP42&amp;+CG42&amp;+BQ42&amp;+CH42&amp;+BR42&amp;+CI42&amp;+BS42&amp;+CJ42&amp;+BT42&amp;+CK42&amp;+BU42&amp;+CL42&amp;+BV42&amp;+CN42&amp;+CO42</f>
        <v>{ "ingredientId" :  37, "name" : "Ginder and Garlic mince", "description" : "Ginder and Garlic mince", "section" : "SPICE", "classificationType" : "VEG", "typeOfUsage" : "moderate", "weightToVolumeRatio" : "1.5:2", "dispenseSettings" : [ 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, "max" : , "cutOffPct" : 99, "normalOpsInPct" :  95, "normalOpsSpeed" : 20, "inchingSpeed" : 20, "gapBtwNormalAndInch" : 10, "gapBtwInch" : 5, "inchingTime" : 2},{"min" : , "max" : , "cutOffPct" : 99, "normalOpsInPct" :  95, "normalOpsSpeed" : 20, "inchingSpeed" : 20, "gapBtwNormalAndInch" : 10, "gapBtwInch" : 5, "inchingTime" : 2}]}</v>
      </c>
    </row>
    <row r="43" spans="1:188" s="141" customFormat="1">
      <c r="A43" s="94"/>
      <c r="B43" s="18"/>
      <c r="C43" s="19"/>
      <c r="D43" s="95"/>
      <c r="F43" s="105">
        <v>37</v>
      </c>
      <c r="G43" s="105" t="s">
        <v>1514</v>
      </c>
      <c r="H43" s="106" t="s">
        <v>1276</v>
      </c>
      <c r="I43" s="106" t="s">
        <v>1275</v>
      </c>
      <c r="J43" s="107">
        <v>15</v>
      </c>
      <c r="K43" s="106">
        <v>17</v>
      </c>
      <c r="L43" s="302">
        <v>0</v>
      </c>
      <c r="M43" s="302">
        <v>3</v>
      </c>
      <c r="N43" s="97">
        <v>95</v>
      </c>
      <c r="O43" s="97">
        <v>0</v>
      </c>
      <c r="P43" s="97">
        <v>20</v>
      </c>
      <c r="Q43" s="97">
        <v>20</v>
      </c>
      <c r="R43" s="97">
        <v>10</v>
      </c>
      <c r="S43" s="97">
        <v>5</v>
      </c>
      <c r="T43" s="100">
        <v>2</v>
      </c>
      <c r="U43" s="302">
        <v>4</v>
      </c>
      <c r="V43" s="302">
        <v>5</v>
      </c>
      <c r="W43" s="97">
        <v>95</v>
      </c>
      <c r="X43" s="97">
        <v>50</v>
      </c>
      <c r="Y43" s="97">
        <v>20</v>
      </c>
      <c r="Z43" s="97">
        <v>20</v>
      </c>
      <c r="AA43" s="97">
        <v>10</v>
      </c>
      <c r="AB43" s="97">
        <v>5</v>
      </c>
      <c r="AC43" s="100">
        <v>2</v>
      </c>
      <c r="AD43" s="302">
        <v>6</v>
      </c>
      <c r="AE43" s="302">
        <v>10</v>
      </c>
      <c r="AF43" s="97">
        <v>95</v>
      </c>
      <c r="AG43" s="97">
        <v>70</v>
      </c>
      <c r="AH43" s="97">
        <v>20</v>
      </c>
      <c r="AI43" s="97">
        <v>20</v>
      </c>
      <c r="AJ43" s="97">
        <v>10</v>
      </c>
      <c r="AK43" s="97">
        <v>5</v>
      </c>
      <c r="AL43" s="100">
        <v>2</v>
      </c>
      <c r="AM43" s="302">
        <v>11</v>
      </c>
      <c r="AN43" s="302">
        <v>15</v>
      </c>
      <c r="AO43" s="97">
        <v>95</v>
      </c>
      <c r="AP43" s="97">
        <v>80</v>
      </c>
      <c r="AQ43" s="97">
        <v>20</v>
      </c>
      <c r="AR43" s="97">
        <v>20</v>
      </c>
      <c r="AS43" s="97">
        <v>10</v>
      </c>
      <c r="AT43" s="97">
        <v>5</v>
      </c>
      <c r="AU43" s="100">
        <v>2</v>
      </c>
      <c r="AV43" s="302">
        <v>16</v>
      </c>
      <c r="AW43" s="302">
        <v>30</v>
      </c>
      <c r="AX43" s="97">
        <v>95</v>
      </c>
      <c r="AY43" s="97">
        <v>90</v>
      </c>
      <c r="AZ43" s="97">
        <v>20</v>
      </c>
      <c r="BA43" s="97">
        <v>20</v>
      </c>
      <c r="BB43" s="97">
        <v>10</v>
      </c>
      <c r="BC43" s="97">
        <v>5</v>
      </c>
      <c r="BD43" s="100">
        <v>2</v>
      </c>
      <c r="BE43" s="302">
        <v>31</v>
      </c>
      <c r="BF43" s="302">
        <v>60</v>
      </c>
      <c r="BG43" s="97">
        <v>98</v>
      </c>
      <c r="BH43" s="97">
        <v>90</v>
      </c>
      <c r="BI43" s="97">
        <v>20</v>
      </c>
      <c r="BJ43" s="97">
        <v>20</v>
      </c>
      <c r="BK43" s="97">
        <v>10</v>
      </c>
      <c r="BL43" s="97">
        <v>5</v>
      </c>
      <c r="BM43" s="100">
        <v>2</v>
      </c>
      <c r="BN43" s="302">
        <v>61</v>
      </c>
      <c r="BO43" s="302">
        <v>1000</v>
      </c>
      <c r="BP43" s="97">
        <v>99</v>
      </c>
      <c r="BQ43" s="97">
        <v>95</v>
      </c>
      <c r="BR43" s="97">
        <v>20</v>
      </c>
      <c r="BS43" s="97">
        <v>20</v>
      </c>
      <c r="BT43" s="97">
        <v>10</v>
      </c>
      <c r="BU43" s="97">
        <v>5</v>
      </c>
      <c r="BV43" s="100">
        <v>2</v>
      </c>
      <c r="BX43" s="97" t="s">
        <v>719</v>
      </c>
      <c r="BY43" s="97" t="s">
        <v>729</v>
      </c>
      <c r="BZ43" s="97" t="s">
        <v>720</v>
      </c>
      <c r="CA43" s="97" t="s">
        <v>727</v>
      </c>
      <c r="CB43" s="97" t="s">
        <v>735</v>
      </c>
      <c r="CC43" s="97" t="s">
        <v>732</v>
      </c>
      <c r="CD43" s="97" t="s">
        <v>1272</v>
      </c>
      <c r="CE43" s="97" t="s">
        <v>1273</v>
      </c>
      <c r="CF43" s="97" t="s">
        <v>1274</v>
      </c>
      <c r="CG43" s="97" t="s">
        <v>721</v>
      </c>
      <c r="CH43" s="97" t="s">
        <v>722</v>
      </c>
      <c r="CI43" s="97" t="s">
        <v>723</v>
      </c>
      <c r="CJ43" s="97" t="s">
        <v>724</v>
      </c>
      <c r="CK43" s="97" t="s">
        <v>725</v>
      </c>
      <c r="CL43" s="97" t="s">
        <v>730</v>
      </c>
      <c r="CM43" s="97" t="s">
        <v>731</v>
      </c>
      <c r="CN43" s="97" t="s">
        <v>452</v>
      </c>
      <c r="CO43" s="141" t="s">
        <v>726</v>
      </c>
      <c r="CP43" s="141" t="str">
        <f>BX43&amp;+F44&amp;+BY43&amp;+G43&amp;+BZ43&amp;+G43&amp;+CA43&amp;+H43&amp;+CB43&amp;+I43&amp;+CC43&amp;+CD43&amp;+L43&amp;+CE43&amp;+M43&amp;+CF43&amp;+BP43&amp;+CG43&amp;+BQ43&amp;+CH43&amp;+BR43&amp;+CI43&amp;+BS43&amp;+CJ43&amp;+BT43&amp;+CK43&amp;+BU43&amp;+CL43&amp;+BV43&amp;+CM43&amp;+CD43&amp;+L44&amp;+CE43&amp;+M44&amp;+CF43&amp;+BP43&amp;+CG43&amp;+BQ43&amp;+CH43&amp;+BR43&amp;+CI43&amp;+BS43&amp;+CJ43&amp;+BT43&amp;+CK43&amp;+BU43&amp;+CL43&amp;+BV43&amp;+CM43&amp;+CD43&amp;+L45&amp;+CE43&amp;+M45&amp;+CF43&amp;+BP43&amp;+CG43&amp;+BQ43&amp;+CH43&amp;+BR43&amp;+CI43&amp;+BS43&amp;+CJ43&amp;+BT43&amp;+CK43&amp;+BU43&amp;+CL43&amp;+BV43&amp;+CM43&amp;+CD43&amp;+L46&amp;+CE43&amp;+M46&amp;+CF43&amp;+BP43&amp;+CG43&amp;+BQ43&amp;+CH43&amp;+BR43&amp;+CI43&amp;+BS43&amp;+CJ43&amp;+BT43&amp;+CK43&amp;+BU43&amp;+CL43&amp;+BV43&amp;+CM43&amp;+CD43&amp;+L47&amp;+CE43&amp;+M47&amp;+CF43&amp;+BP43&amp;+CG43&amp;+BQ43&amp;+CH43&amp;+BR43&amp;+CI43&amp;+BS43&amp;+CJ43&amp;+BT43&amp;+CK43&amp;+BU43&amp;+CL43&amp;+BV43&amp;+CN43&amp;+CO43</f>
        <v>{ "ingredientId" :  36, "name" : "Spare-5", "description" : "Spare-5", "section" : "SPICE", "classificationType" : "VEG", "typeOfUsage" : "moderate", "weightToVolumeRatio" : "1.5:2", "dispenseSettings" : [ {"min" : 0, "max" : 3, "cutOffPct" : 99, "normalOpsInPct" :  95, "normalOpsSpeed" : 20, "inchingSpeed" : 20, "gapBtwNormalAndInch" : 10, "gapBtwInch" : 5, "inchingTime" : 2},{"min" : 0, "max" : 3, "cutOffPct" : 99, "normalOpsInPct" :  95, "normalOpsSpeed" : 20, "inchingSpeed" : 20, "gapBtwNormalAndInch" : 10, "gapBtwInch" : 5, "inchingTime" : 2},{"min" : , "max" : , "cutOffPct" : 99, "normalOpsInPct" :  95, "normalOpsSpeed" : 20, "inchingSpeed" : 20, "gapBtwNormalAndInch" : 10, "gapBtwInch" : 5, "inchingTime" : 2},{"min" : , "max" : , "cutOffPct" : 99, "normalOpsInPct" :  95, "normalOpsSpeed" : 20, "inchingSpeed" : 20, "gapBtwNormalAndInch" : 10, "gapBtwInch" : 5, "inchingTime" : 2},{"min" : , "max" : , "cutOffPct" : 99, "normalOpsInPct" :  95, "normalOpsSpeed" : 20, "inchingSpeed" : 20, "gapBtwNormalAndInch" : 10, "gapBtwInch" : 5, "inchingTime" : 2}]}</v>
      </c>
    </row>
    <row r="44" spans="1:188" s="141" customFormat="1">
      <c r="A44" s="94"/>
      <c r="B44" s="18"/>
      <c r="C44" s="19"/>
      <c r="D44" s="95"/>
      <c r="F44" s="105">
        <v>36</v>
      </c>
      <c r="G44" s="105" t="s">
        <v>1515</v>
      </c>
      <c r="H44" s="106" t="s">
        <v>1276</v>
      </c>
      <c r="I44" s="106" t="s">
        <v>1275</v>
      </c>
      <c r="J44" s="107">
        <v>16</v>
      </c>
      <c r="K44" s="106">
        <v>32</v>
      </c>
      <c r="L44" s="302">
        <v>0</v>
      </c>
      <c r="M44" s="302">
        <v>3</v>
      </c>
      <c r="N44" s="97">
        <v>95</v>
      </c>
      <c r="O44" s="97">
        <v>0</v>
      </c>
      <c r="P44" s="97">
        <v>20</v>
      </c>
      <c r="Q44" s="97">
        <v>20</v>
      </c>
      <c r="R44" s="97">
        <v>10</v>
      </c>
      <c r="S44" s="97">
        <v>5</v>
      </c>
      <c r="T44" s="100">
        <v>2</v>
      </c>
      <c r="U44" s="302">
        <v>4</v>
      </c>
      <c r="V44" s="302">
        <v>5</v>
      </c>
      <c r="W44" s="97">
        <v>95</v>
      </c>
      <c r="X44" s="97">
        <v>50</v>
      </c>
      <c r="Y44" s="97">
        <v>20</v>
      </c>
      <c r="Z44" s="97">
        <v>20</v>
      </c>
      <c r="AA44" s="97">
        <v>10</v>
      </c>
      <c r="AB44" s="97">
        <v>5</v>
      </c>
      <c r="AC44" s="100">
        <v>2</v>
      </c>
      <c r="AD44" s="302">
        <v>6</v>
      </c>
      <c r="AE44" s="302">
        <v>10</v>
      </c>
      <c r="AF44" s="97">
        <v>95</v>
      </c>
      <c r="AG44" s="97">
        <v>70</v>
      </c>
      <c r="AH44" s="97">
        <v>20</v>
      </c>
      <c r="AI44" s="97">
        <v>20</v>
      </c>
      <c r="AJ44" s="97">
        <v>10</v>
      </c>
      <c r="AK44" s="97">
        <v>5</v>
      </c>
      <c r="AL44" s="100">
        <v>2</v>
      </c>
      <c r="AM44" s="302">
        <v>11</v>
      </c>
      <c r="AN44" s="302">
        <v>15</v>
      </c>
      <c r="AO44" s="97">
        <v>95</v>
      </c>
      <c r="AP44" s="97">
        <v>80</v>
      </c>
      <c r="AQ44" s="97">
        <v>20</v>
      </c>
      <c r="AR44" s="97">
        <v>20</v>
      </c>
      <c r="AS44" s="97">
        <v>10</v>
      </c>
      <c r="AT44" s="97">
        <v>5</v>
      </c>
      <c r="AU44" s="100">
        <v>2</v>
      </c>
      <c r="AV44" s="302">
        <v>16</v>
      </c>
      <c r="AW44" s="302">
        <v>30</v>
      </c>
      <c r="AX44" s="97">
        <v>95</v>
      </c>
      <c r="AY44" s="97">
        <v>90</v>
      </c>
      <c r="AZ44" s="97">
        <v>20</v>
      </c>
      <c r="BA44" s="97">
        <v>20</v>
      </c>
      <c r="BB44" s="97">
        <v>10</v>
      </c>
      <c r="BC44" s="97">
        <v>5</v>
      </c>
      <c r="BD44" s="100">
        <v>2</v>
      </c>
      <c r="BE44" s="302">
        <v>31</v>
      </c>
      <c r="BF44" s="302">
        <v>60</v>
      </c>
      <c r="BG44" s="97">
        <v>98</v>
      </c>
      <c r="BH44" s="97">
        <v>90</v>
      </c>
      <c r="BI44" s="97">
        <v>20</v>
      </c>
      <c r="BJ44" s="97">
        <v>20</v>
      </c>
      <c r="BK44" s="97">
        <v>10</v>
      </c>
      <c r="BL44" s="97">
        <v>5</v>
      </c>
      <c r="BM44" s="100">
        <v>2</v>
      </c>
      <c r="BN44" s="302">
        <v>61</v>
      </c>
      <c r="BO44" s="302">
        <v>1000</v>
      </c>
      <c r="BP44" s="97">
        <v>99</v>
      </c>
      <c r="BQ44" s="97">
        <v>95</v>
      </c>
      <c r="BR44" s="97">
        <v>20</v>
      </c>
      <c r="BS44" s="97">
        <v>20</v>
      </c>
      <c r="BT44" s="97">
        <v>10</v>
      </c>
      <c r="BU44" s="97">
        <v>5</v>
      </c>
      <c r="BV44" s="100">
        <v>2</v>
      </c>
      <c r="BX44" s="97" t="s">
        <v>719</v>
      </c>
      <c r="BY44" s="97" t="s">
        <v>729</v>
      </c>
      <c r="BZ44" s="97" t="s">
        <v>720</v>
      </c>
      <c r="CA44" s="97" t="s">
        <v>727</v>
      </c>
      <c r="CB44" s="97" t="s">
        <v>735</v>
      </c>
      <c r="CC44" s="97" t="s">
        <v>732</v>
      </c>
      <c r="CD44" s="97" t="s">
        <v>1272</v>
      </c>
      <c r="CE44" s="97" t="s">
        <v>1273</v>
      </c>
      <c r="CF44" s="97" t="s">
        <v>1274</v>
      </c>
      <c r="CG44" s="97" t="s">
        <v>721</v>
      </c>
      <c r="CH44" s="97" t="s">
        <v>722</v>
      </c>
      <c r="CI44" s="97" t="s">
        <v>723</v>
      </c>
      <c r="CJ44" s="97" t="s">
        <v>724</v>
      </c>
      <c r="CK44" s="97" t="s">
        <v>725</v>
      </c>
      <c r="CL44" s="97" t="s">
        <v>730</v>
      </c>
      <c r="CM44" s="97" t="s">
        <v>731</v>
      </c>
      <c r="CN44" s="97" t="s">
        <v>452</v>
      </c>
      <c r="CO44" s="141" t="s">
        <v>726</v>
      </c>
      <c r="CP44" s="141" t="str">
        <f>BX44&amp;+F45&amp;+BY44&amp;+G44&amp;+BZ44&amp;+G44&amp;+CA44&amp;+H44&amp;+CB44&amp;+I44&amp;+CC44&amp;+CD44&amp;+L44&amp;+CE44&amp;+M44&amp;+CF44&amp;+BP44&amp;+CG44&amp;+BQ44&amp;+CH44&amp;+BR44&amp;+CI44&amp;+BS44&amp;+CJ44&amp;+BT44&amp;+CK44&amp;+BU44&amp;+CL44&amp;+BV44&amp;+CM44&amp;+CD44&amp;+L45&amp;+CE44&amp;+M45&amp;+CF44&amp;+BP44&amp;+CG44&amp;+BQ44&amp;+CH44&amp;+BR44&amp;+CI44&amp;+BS44&amp;+CJ44&amp;+BT44&amp;+CK44&amp;+BU44&amp;+CL44&amp;+BV44&amp;+CM44&amp;+CD44&amp;+L46&amp;+CE44&amp;+M46&amp;+CF44&amp;+BP44&amp;+CG44&amp;+BQ44&amp;+CH44&amp;+BR44&amp;+CI44&amp;+BS44&amp;+CJ44&amp;+BT44&amp;+CK44&amp;+BU44&amp;+CL44&amp;+BV44&amp;+CM44&amp;+CD44&amp;+L47&amp;+CE44&amp;+M47&amp;+CF44&amp;+BP44&amp;+CG44&amp;+BQ44&amp;+CH44&amp;+BR44&amp;+CI44&amp;+BS44&amp;+CJ44&amp;+BT44&amp;+CK44&amp;+BU44&amp;+CL44&amp;+BV44&amp;+CM44&amp;+CD44&amp;+L50&amp;+CE44&amp;+M50&amp;+CF44&amp;+BP44&amp;+CG44&amp;+BQ44&amp;+CH44&amp;+BR44&amp;+CI44&amp;+BS44&amp;+CJ44&amp;+BT44&amp;+CK44&amp;+BU44&amp;+CL44&amp;+BV44&amp;+CN44&amp;+CO44</f>
        <v>{ "ingredientId" :  , "name" : "Spare-6", "description" : "Spare-6", "section" : "SPICE", "classificationType" : "VEG", "typeOfUsage" : "moderate", "weightToVolumeRatio" : "1.5:2", "dispenseSettings" : [ {"min" : 0, "max" : 3, "cutOffPct" : 99, "normalOpsInPct" :  95, "normalOpsSpeed" : 20, "inchingSpeed" : 20, "gapBtwNormalAndInch" : 10, "gapBtwInch" : 5, "inchingTime" : 2},{"min" : , "max" : , "cutOffPct" : 99, "normalOpsInPct" :  95, "normalOpsSpeed" : 20, "inchingSpeed" : 20, "gapBtwNormalAndInch" : 10, "gapBtwInch" : 5, "inchingTime" : 2},{"min" : , "max" : , "cutOffPct" : 99, "normalOpsInPct" :  95, "normalOpsSpeed" : 20, "inchingSpeed" : 20, "gapBtwNormalAndInch" : 10, "gapBtwInch" : 5, "inchingTime" : 2},{"min" : , "max" : , "cutOffPct" : 99, "normalOpsInPct" :  95, "normalOpsSpeed" : 20, "inchingSpeed" : 20, "gapBtwNormalAndInch" : 10, "gapBtwInch" : 5, "inchingTime" : 2},{"min" : , "max" : , "cutOffPct" : 99, "normalOpsInPct" :  95, "normalOpsSpeed" : 20, "inchingSpeed" : 20, "gapBtwNormalAndInch" : 10, "gapBtwInch" : 5, "inchingTime" : 2}]}</v>
      </c>
    </row>
    <row r="45" spans="1:188" s="141" customFormat="1">
      <c r="A45" s="94"/>
      <c r="B45" s="18"/>
      <c r="C45" s="19"/>
      <c r="D45" s="95"/>
      <c r="F45" s="105"/>
      <c r="G45" s="105"/>
      <c r="H45" s="305"/>
      <c r="I45" s="106"/>
      <c r="J45" s="107"/>
      <c r="K45" s="106"/>
      <c r="L45" s="302"/>
      <c r="M45" s="302"/>
      <c r="N45" s="97"/>
      <c r="O45" s="97"/>
      <c r="P45" s="97"/>
      <c r="Q45" s="97"/>
      <c r="R45" s="97"/>
      <c r="S45" s="97"/>
      <c r="T45" s="100"/>
      <c r="U45" s="302"/>
      <c r="V45" s="302"/>
      <c r="W45" s="97"/>
      <c r="X45" s="97"/>
      <c r="Y45" s="97"/>
      <c r="Z45" s="97"/>
      <c r="AA45" s="97"/>
      <c r="AB45" s="97"/>
      <c r="AC45" s="100"/>
      <c r="AD45" s="302"/>
      <c r="AE45" s="302"/>
      <c r="AF45" s="97"/>
      <c r="AG45" s="97"/>
      <c r="AH45" s="97"/>
      <c r="AI45" s="97"/>
      <c r="AJ45" s="97"/>
      <c r="AK45" s="97"/>
      <c r="AL45" s="100"/>
      <c r="AM45" s="302"/>
      <c r="AN45" s="302"/>
      <c r="AO45" s="97"/>
      <c r="AP45" s="97"/>
      <c r="AQ45" s="97"/>
      <c r="AR45" s="97"/>
      <c r="AS45" s="97"/>
      <c r="AT45" s="97"/>
      <c r="AU45" s="100"/>
      <c r="AV45" s="302"/>
      <c r="AW45" s="302"/>
      <c r="AX45" s="97"/>
      <c r="AY45" s="97"/>
      <c r="AZ45" s="97"/>
      <c r="BA45" s="97"/>
      <c r="BB45" s="97"/>
      <c r="BC45" s="97"/>
      <c r="BD45" s="100"/>
      <c r="BE45" s="302"/>
      <c r="BF45" s="302"/>
      <c r="BG45" s="97"/>
      <c r="BH45" s="97"/>
      <c r="BI45" s="97"/>
      <c r="BJ45" s="97"/>
      <c r="BK45" s="97"/>
      <c r="BL45" s="97"/>
      <c r="BM45" s="100"/>
      <c r="BN45" s="302"/>
      <c r="BO45" s="302"/>
      <c r="BP45" s="97"/>
      <c r="BQ45" s="97"/>
      <c r="BR45" s="97"/>
      <c r="BS45" s="97"/>
      <c r="BT45" s="97"/>
      <c r="BU45" s="97"/>
      <c r="BV45" s="100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</row>
    <row r="46" spans="1:188">
      <c r="A46" s="94" t="s">
        <v>434</v>
      </c>
      <c r="B46" s="18" t="s">
        <v>694</v>
      </c>
      <c r="C46" s="19"/>
      <c r="D46" s="95"/>
      <c r="F46" s="303">
        <v>38</v>
      </c>
      <c r="G46" s="105" t="s">
        <v>163</v>
      </c>
      <c r="H46" s="106" t="s">
        <v>1278</v>
      </c>
      <c r="I46" s="106" t="s">
        <v>1275</v>
      </c>
      <c r="J46" s="107">
        <v>1</v>
      </c>
      <c r="K46" s="106">
        <v>11</v>
      </c>
      <c r="L46" s="302"/>
      <c r="M46" s="302"/>
      <c r="N46" s="97"/>
      <c r="O46" s="97"/>
      <c r="P46" s="97"/>
      <c r="Q46" s="97"/>
      <c r="R46" s="97"/>
      <c r="S46" s="97"/>
      <c r="T46" s="100"/>
      <c r="U46" s="302"/>
      <c r="V46" s="302"/>
      <c r="W46" s="97"/>
      <c r="X46" s="97"/>
      <c r="Y46" s="97"/>
      <c r="Z46" s="97"/>
      <c r="AA46" s="97"/>
      <c r="AB46" s="97"/>
      <c r="AC46" s="100"/>
      <c r="AD46" s="302"/>
      <c r="AE46" s="302"/>
      <c r="AF46" s="97"/>
      <c r="AG46" s="97"/>
      <c r="AH46" s="97"/>
      <c r="AI46" s="97"/>
      <c r="AJ46" s="97"/>
      <c r="AK46" s="97"/>
      <c r="AL46" s="100"/>
      <c r="AM46" s="302"/>
      <c r="AN46" s="302"/>
      <c r="AO46" s="97"/>
      <c r="AP46" s="97"/>
      <c r="AQ46" s="97"/>
      <c r="AR46" s="97"/>
      <c r="AS46" s="97"/>
      <c r="AT46" s="97"/>
      <c r="AU46" s="100"/>
      <c r="AV46" s="302"/>
      <c r="AW46" s="302"/>
      <c r="AX46" s="97"/>
      <c r="AY46" s="97"/>
      <c r="AZ46" s="97"/>
      <c r="BA46" s="97"/>
      <c r="BB46" s="97"/>
      <c r="BC46" s="97"/>
      <c r="BD46" s="100"/>
      <c r="BE46" s="302"/>
      <c r="BF46" s="302"/>
      <c r="BG46" s="97"/>
      <c r="BH46" s="97"/>
      <c r="BI46" s="97"/>
      <c r="BJ46" s="97"/>
      <c r="BK46" s="97"/>
      <c r="BL46" s="97"/>
      <c r="BM46" s="100"/>
      <c r="BN46" s="302"/>
      <c r="BO46" s="302"/>
      <c r="BP46" s="97"/>
      <c r="BQ46" s="97"/>
      <c r="BR46" s="97"/>
      <c r="BS46" s="97"/>
      <c r="BT46" s="97"/>
      <c r="BU46" s="97"/>
      <c r="BV46" s="100"/>
      <c r="BW46" s="141"/>
      <c r="BX46" s="304" t="s">
        <v>719</v>
      </c>
      <c r="BY46" s="304" t="s">
        <v>729</v>
      </c>
      <c r="BZ46" s="304" t="s">
        <v>720</v>
      </c>
      <c r="CA46" s="304" t="s">
        <v>727</v>
      </c>
      <c r="CB46" s="304" t="s">
        <v>735</v>
      </c>
      <c r="CC46" s="304" t="s">
        <v>733</v>
      </c>
      <c r="CD46" s="304"/>
      <c r="CE46" s="304"/>
      <c r="CF46" s="304"/>
      <c r="CG46" s="304"/>
      <c r="CH46" s="304"/>
      <c r="CI46" s="304"/>
      <c r="CJ46" s="304"/>
      <c r="CK46" s="304"/>
      <c r="CL46" s="304"/>
      <c r="CM46" s="304"/>
      <c r="CN46" s="304" t="s">
        <v>452</v>
      </c>
      <c r="CO46" s="141" t="s">
        <v>726</v>
      </c>
      <c r="CP46" s="141" t="str">
        <f t="shared" ref="CP46:CP54" si="2">BX46&amp;+F47&amp;+BY46&amp;+G46&amp;+BZ46&amp;+G46&amp;+CA46&amp;+H46&amp;+CB46&amp;+I46&amp;+CC46&amp;+CN46</f>
        <v>{ "ingredientId" :  39, "name" : "Oil", "description" : "Oil", "section" : "LIQUID", "classificationType" : "VEG", "typeOfUsage" : "moderate", "weightToVolumeRatio" : "1.5:2" }</v>
      </c>
      <c r="CQ46" s="141"/>
      <c r="CR46" s="141"/>
      <c r="CS46" s="141"/>
      <c r="CT46" s="141"/>
      <c r="CU46" s="141"/>
      <c r="CV46" s="141"/>
      <c r="CW46" s="141"/>
      <c r="CX46" s="141"/>
      <c r="CY46" s="141"/>
      <c r="CZ46" s="141"/>
      <c r="DA46" s="141"/>
      <c r="DB46" s="141"/>
      <c r="DC46" s="141"/>
      <c r="DD46" s="141"/>
      <c r="DE46" s="141"/>
      <c r="DF46" s="141"/>
      <c r="DG46" s="141"/>
      <c r="DH46" s="141"/>
      <c r="DI46" s="141"/>
      <c r="DJ46" s="141"/>
      <c r="DK46" s="141"/>
      <c r="DL46" s="141"/>
      <c r="DM46" s="141"/>
      <c r="DN46" s="141"/>
      <c r="DO46" s="141"/>
      <c r="DP46" s="141"/>
      <c r="DQ46" s="141"/>
      <c r="DR46" s="141"/>
      <c r="DS46" s="141"/>
      <c r="DT46" s="141"/>
      <c r="DU46" s="141"/>
      <c r="DV46" s="141"/>
      <c r="DW46" s="141"/>
      <c r="DX46" s="141"/>
      <c r="DY46" s="141"/>
      <c r="DZ46" s="141"/>
      <c r="EA46" s="141"/>
      <c r="EB46" s="141"/>
      <c r="EC46" s="141"/>
      <c r="ED46" s="141"/>
      <c r="EE46" s="141"/>
      <c r="EF46" s="141"/>
      <c r="EG46" s="141"/>
      <c r="EH46" s="141"/>
      <c r="EI46" s="141"/>
      <c r="EJ46" s="141"/>
      <c r="EK46" s="141"/>
      <c r="EL46" s="141"/>
      <c r="EM46" s="141"/>
      <c r="EN46" s="141"/>
      <c r="EO46" s="141"/>
      <c r="EP46" s="141"/>
      <c r="EQ46" s="141"/>
      <c r="ER46" s="141"/>
      <c r="ES46" s="141"/>
      <c r="ET46" s="141"/>
      <c r="EU46" s="141"/>
      <c r="EV46" s="141"/>
      <c r="EW46" s="141"/>
      <c r="EX46" s="141"/>
      <c r="EY46" s="141"/>
      <c r="EZ46" s="141"/>
      <c r="FA46" s="141"/>
      <c r="FB46" s="141"/>
      <c r="FC46" s="141"/>
      <c r="FD46" s="141"/>
      <c r="FE46" s="141"/>
      <c r="FF46" s="141"/>
      <c r="FG46" s="141"/>
      <c r="FH46" s="141"/>
      <c r="FI46" s="141"/>
      <c r="FJ46" s="141"/>
      <c r="FK46" s="141"/>
      <c r="FL46" s="141"/>
      <c r="FM46" s="141"/>
      <c r="FN46" s="141"/>
      <c r="FO46" s="141"/>
      <c r="FP46" s="141"/>
      <c r="FQ46" s="141"/>
      <c r="FR46" s="141"/>
      <c r="FS46" s="141"/>
      <c r="FT46" s="141"/>
      <c r="FU46" s="141"/>
      <c r="FV46" s="141"/>
      <c r="FW46" s="141"/>
      <c r="FX46" s="141"/>
      <c r="FY46" s="141"/>
      <c r="FZ46" s="141"/>
      <c r="GA46" s="141"/>
      <c r="GB46" s="141"/>
      <c r="GC46" s="141"/>
      <c r="GD46" s="141"/>
      <c r="GE46" s="141"/>
      <c r="GF46" s="141"/>
    </row>
    <row r="47" spans="1:188">
      <c r="A47" s="101"/>
      <c r="D47" s="102"/>
      <c r="F47" s="105">
        <v>39</v>
      </c>
      <c r="G47" s="105" t="s">
        <v>1509</v>
      </c>
      <c r="H47" s="106" t="s">
        <v>1278</v>
      </c>
      <c r="I47" s="106" t="s">
        <v>1275</v>
      </c>
      <c r="J47" s="107">
        <v>2</v>
      </c>
      <c r="K47" s="106">
        <v>12</v>
      </c>
      <c r="L47" s="302"/>
      <c r="M47" s="302"/>
      <c r="N47" s="97"/>
      <c r="O47" s="97"/>
      <c r="P47" s="97"/>
      <c r="Q47" s="97"/>
      <c r="R47" s="97"/>
      <c r="S47" s="97"/>
      <c r="T47" s="100"/>
      <c r="U47" s="302"/>
      <c r="V47" s="302"/>
      <c r="W47" s="97"/>
      <c r="X47" s="97"/>
      <c r="Y47" s="97"/>
      <c r="Z47" s="97"/>
      <c r="AA47" s="97"/>
      <c r="AB47" s="97"/>
      <c r="AC47" s="100"/>
      <c r="AD47" s="302"/>
      <c r="AE47" s="302"/>
      <c r="AF47" s="97"/>
      <c r="AG47" s="97"/>
      <c r="AH47" s="97"/>
      <c r="AI47" s="97"/>
      <c r="AJ47" s="97"/>
      <c r="AK47" s="97"/>
      <c r="AL47" s="100"/>
      <c r="AM47" s="302"/>
      <c r="AN47" s="302"/>
      <c r="AO47" s="97"/>
      <c r="AP47" s="97"/>
      <c r="AQ47" s="97"/>
      <c r="AR47" s="97"/>
      <c r="AS47" s="97"/>
      <c r="AT47" s="97"/>
      <c r="AU47" s="100"/>
      <c r="AV47" s="302"/>
      <c r="AW47" s="302"/>
      <c r="AX47" s="97"/>
      <c r="AY47" s="97"/>
      <c r="AZ47" s="97"/>
      <c r="BA47" s="97"/>
      <c r="BB47" s="97"/>
      <c r="BC47" s="97"/>
      <c r="BD47" s="100"/>
      <c r="BE47" s="302"/>
      <c r="BF47" s="302"/>
      <c r="BG47" s="97"/>
      <c r="BH47" s="97"/>
      <c r="BI47" s="97"/>
      <c r="BJ47" s="97"/>
      <c r="BK47" s="97"/>
      <c r="BL47" s="97"/>
      <c r="BM47" s="100"/>
      <c r="BN47" s="302"/>
      <c r="BO47" s="302"/>
      <c r="BP47" s="97"/>
      <c r="BQ47" s="97"/>
      <c r="BR47" s="97"/>
      <c r="BS47" s="97"/>
      <c r="BT47" s="97"/>
      <c r="BU47" s="97"/>
      <c r="BV47" s="100"/>
      <c r="BW47" s="141"/>
      <c r="BX47" s="304" t="s">
        <v>719</v>
      </c>
      <c r="BY47" s="304" t="s">
        <v>729</v>
      </c>
      <c r="BZ47" s="304" t="s">
        <v>720</v>
      </c>
      <c r="CA47" s="304" t="s">
        <v>727</v>
      </c>
      <c r="CB47" s="304" t="s">
        <v>735</v>
      </c>
      <c r="CC47" s="304" t="s">
        <v>733</v>
      </c>
      <c r="CD47" s="304"/>
      <c r="CE47" s="304"/>
      <c r="CF47" s="304"/>
      <c r="CG47" s="304"/>
      <c r="CH47" s="304"/>
      <c r="CI47" s="304"/>
      <c r="CJ47" s="304"/>
      <c r="CK47" s="304"/>
      <c r="CL47" s="304"/>
      <c r="CM47" s="304"/>
      <c r="CN47" s="304" t="s">
        <v>452</v>
      </c>
      <c r="CO47" s="141" t="s">
        <v>726</v>
      </c>
      <c r="CP47" s="141" t="str">
        <f t="shared" si="2"/>
        <v>{ "ingredientId" :  40, "name" : "Soya sauce", "description" : "Soya sauce", "section" : "LIQUID", "classificationType" : "VEG", "typeOfUsage" : "moderate", "weightToVolumeRatio" : "1.5:2" }</v>
      </c>
      <c r="CQ47" s="141"/>
      <c r="CR47" s="141"/>
      <c r="CS47" s="141"/>
      <c r="CT47" s="141"/>
      <c r="CU47" s="141"/>
      <c r="CV47" s="141"/>
      <c r="CW47" s="141"/>
      <c r="CX47" s="141"/>
      <c r="CY47" s="141"/>
      <c r="CZ47" s="141"/>
      <c r="DA47" s="141"/>
      <c r="DB47" s="141"/>
      <c r="DC47" s="141"/>
      <c r="DD47" s="141"/>
      <c r="DE47" s="141"/>
      <c r="DF47" s="141"/>
      <c r="DG47" s="141"/>
      <c r="DH47" s="141"/>
      <c r="DI47" s="141"/>
      <c r="DJ47" s="141"/>
      <c r="DK47" s="141"/>
      <c r="DL47" s="141"/>
      <c r="DM47" s="141"/>
      <c r="DN47" s="141"/>
      <c r="DO47" s="141"/>
      <c r="DP47" s="141"/>
      <c r="DQ47" s="141"/>
      <c r="DR47" s="141"/>
      <c r="DS47" s="141"/>
      <c r="DT47" s="141"/>
      <c r="DU47" s="141"/>
      <c r="DV47" s="141"/>
      <c r="DW47" s="141"/>
      <c r="DX47" s="141"/>
      <c r="DY47" s="141"/>
      <c r="DZ47" s="141"/>
      <c r="EA47" s="141"/>
      <c r="EB47" s="141"/>
      <c r="EC47" s="141"/>
      <c r="ED47" s="141"/>
      <c r="EE47" s="141"/>
      <c r="EF47" s="141"/>
      <c r="EG47" s="141"/>
      <c r="EH47" s="141"/>
      <c r="EI47" s="141"/>
      <c r="EJ47" s="141"/>
      <c r="EK47" s="141"/>
      <c r="EL47" s="141"/>
      <c r="EM47" s="141"/>
      <c r="EN47" s="141"/>
      <c r="EO47" s="141"/>
      <c r="EP47" s="141"/>
      <c r="EQ47" s="141"/>
      <c r="ER47" s="141"/>
      <c r="ES47" s="141"/>
      <c r="ET47" s="141"/>
      <c r="EU47" s="141"/>
      <c r="EV47" s="141"/>
      <c r="EW47" s="141"/>
      <c r="EX47" s="141"/>
      <c r="EY47" s="141"/>
      <c r="EZ47" s="141"/>
      <c r="FA47" s="141"/>
      <c r="FB47" s="141"/>
      <c r="FC47" s="141"/>
      <c r="FD47" s="141"/>
      <c r="FE47" s="141"/>
      <c r="FF47" s="141"/>
      <c r="FG47" s="141"/>
      <c r="FH47" s="141"/>
      <c r="FI47" s="141"/>
      <c r="FJ47" s="141"/>
      <c r="FK47" s="141"/>
      <c r="FL47" s="141"/>
      <c r="FM47" s="141"/>
      <c r="FN47" s="141"/>
      <c r="FO47" s="141"/>
      <c r="FP47" s="141"/>
      <c r="FQ47" s="141"/>
      <c r="FR47" s="141"/>
      <c r="FS47" s="141"/>
      <c r="FT47" s="141"/>
      <c r="FU47" s="141"/>
      <c r="FV47" s="141"/>
      <c r="FW47" s="141"/>
      <c r="FX47" s="141"/>
      <c r="FY47" s="141"/>
      <c r="FZ47" s="141"/>
      <c r="GA47" s="141"/>
      <c r="GB47" s="141"/>
      <c r="GC47" s="141"/>
      <c r="GD47" s="141"/>
      <c r="GE47" s="141"/>
      <c r="GF47" s="141"/>
    </row>
    <row r="48" spans="1:188">
      <c r="A48" s="101"/>
      <c r="D48" s="102"/>
      <c r="F48" s="105">
        <v>40</v>
      </c>
      <c r="G48" s="105" t="s">
        <v>696</v>
      </c>
      <c r="H48" s="106" t="s">
        <v>1278</v>
      </c>
      <c r="I48" s="106" t="s">
        <v>1275</v>
      </c>
      <c r="J48" s="107">
        <v>3</v>
      </c>
      <c r="K48" s="106">
        <v>13</v>
      </c>
      <c r="L48" s="302"/>
      <c r="M48" s="302"/>
      <c r="N48" s="97"/>
      <c r="O48" s="97"/>
      <c r="P48" s="97"/>
      <c r="Q48" s="97"/>
      <c r="R48" s="97"/>
      <c r="S48" s="97"/>
      <c r="T48" s="100"/>
      <c r="U48" s="302"/>
      <c r="V48" s="302"/>
      <c r="W48" s="97"/>
      <c r="X48" s="97"/>
      <c r="Y48" s="97"/>
      <c r="Z48" s="97"/>
      <c r="AA48" s="97"/>
      <c r="AB48" s="97"/>
      <c r="AC48" s="100"/>
      <c r="AD48" s="302"/>
      <c r="AE48" s="302"/>
      <c r="AF48" s="97"/>
      <c r="AG48" s="97"/>
      <c r="AH48" s="97"/>
      <c r="AI48" s="97"/>
      <c r="AJ48" s="97"/>
      <c r="AK48" s="97"/>
      <c r="AL48" s="100"/>
      <c r="AM48" s="302"/>
      <c r="AN48" s="302"/>
      <c r="AO48" s="97"/>
      <c r="AP48" s="97"/>
      <c r="AQ48" s="97"/>
      <c r="AR48" s="97"/>
      <c r="AS48" s="97"/>
      <c r="AT48" s="97"/>
      <c r="AU48" s="100"/>
      <c r="AV48" s="302"/>
      <c r="AW48" s="302"/>
      <c r="AX48" s="97"/>
      <c r="AY48" s="97"/>
      <c r="AZ48" s="97"/>
      <c r="BA48" s="97"/>
      <c r="BB48" s="97"/>
      <c r="BC48" s="97"/>
      <c r="BD48" s="100"/>
      <c r="BE48" s="302"/>
      <c r="BF48" s="302"/>
      <c r="BG48" s="97"/>
      <c r="BH48" s="97"/>
      <c r="BI48" s="97"/>
      <c r="BJ48" s="97"/>
      <c r="BK48" s="97"/>
      <c r="BL48" s="97"/>
      <c r="BM48" s="100"/>
      <c r="BN48" s="302"/>
      <c r="BO48" s="302"/>
      <c r="BP48" s="97"/>
      <c r="BQ48" s="97"/>
      <c r="BR48" s="97"/>
      <c r="BS48" s="97"/>
      <c r="BT48" s="97"/>
      <c r="BU48" s="97"/>
      <c r="BV48" s="100"/>
      <c r="BW48" s="141"/>
      <c r="BX48" s="304" t="s">
        <v>719</v>
      </c>
      <c r="BY48" s="304" t="s">
        <v>729</v>
      </c>
      <c r="BZ48" s="304" t="s">
        <v>720</v>
      </c>
      <c r="CA48" s="304" t="s">
        <v>727</v>
      </c>
      <c r="CB48" s="304" t="s">
        <v>735</v>
      </c>
      <c r="CC48" s="304" t="s">
        <v>733</v>
      </c>
      <c r="CD48" s="304"/>
      <c r="CE48" s="304"/>
      <c r="CF48" s="304"/>
      <c r="CG48" s="304"/>
      <c r="CH48" s="304"/>
      <c r="CI48" s="304"/>
      <c r="CJ48" s="304"/>
      <c r="CK48" s="304"/>
      <c r="CL48" s="304"/>
      <c r="CM48" s="304"/>
      <c r="CN48" s="304" t="s">
        <v>452</v>
      </c>
      <c r="CO48" s="141" t="s">
        <v>726</v>
      </c>
      <c r="CP48" s="141" t="str">
        <f t="shared" si="2"/>
        <v>{ "ingredientId" :  41, "name" : "Venigar", "description" : "Venigar", "section" : "LIQUID", "classificationType" : "VEG", "typeOfUsage" : "moderate", "weightToVolumeRatio" : "1.5:2" }</v>
      </c>
      <c r="CQ48" s="141"/>
      <c r="CR48" s="141"/>
      <c r="CS48" s="141"/>
      <c r="CT48" s="141"/>
      <c r="CU48" s="141"/>
      <c r="CV48" s="141"/>
      <c r="CW48" s="141"/>
      <c r="CX48" s="141"/>
      <c r="CY48" s="141"/>
      <c r="CZ48" s="141"/>
      <c r="DA48" s="141"/>
      <c r="DB48" s="141"/>
      <c r="DC48" s="141"/>
      <c r="DD48" s="141"/>
      <c r="DE48" s="141"/>
      <c r="DF48" s="141"/>
      <c r="DG48" s="141"/>
      <c r="DH48" s="141"/>
      <c r="DI48" s="141"/>
      <c r="DJ48" s="141"/>
      <c r="DK48" s="141"/>
      <c r="DL48" s="141"/>
      <c r="DM48" s="141"/>
      <c r="DN48" s="141"/>
      <c r="DO48" s="141"/>
      <c r="DP48" s="141"/>
      <c r="DQ48" s="141"/>
      <c r="DR48" s="141"/>
      <c r="DS48" s="141"/>
      <c r="DT48" s="141"/>
      <c r="DU48" s="141"/>
      <c r="DV48" s="141"/>
      <c r="DW48" s="141"/>
      <c r="DX48" s="141"/>
      <c r="DY48" s="141"/>
      <c r="DZ48" s="141"/>
      <c r="EA48" s="141"/>
      <c r="EB48" s="141"/>
      <c r="EC48" s="141"/>
      <c r="ED48" s="141"/>
      <c r="EE48" s="141"/>
      <c r="EF48" s="141"/>
      <c r="EG48" s="141"/>
      <c r="EH48" s="141"/>
      <c r="EI48" s="141"/>
      <c r="EJ48" s="141"/>
      <c r="EK48" s="141"/>
      <c r="EL48" s="141"/>
      <c r="EM48" s="141"/>
      <c r="EN48" s="141"/>
      <c r="EO48" s="141"/>
      <c r="EP48" s="141"/>
      <c r="EQ48" s="141"/>
      <c r="ER48" s="141"/>
      <c r="ES48" s="141"/>
      <c r="ET48" s="141"/>
      <c r="EU48" s="141"/>
      <c r="EV48" s="141"/>
      <c r="EW48" s="141"/>
      <c r="EX48" s="141"/>
      <c r="EY48" s="141"/>
      <c r="EZ48" s="141"/>
      <c r="FA48" s="141"/>
      <c r="FB48" s="141"/>
      <c r="FC48" s="141"/>
      <c r="FD48" s="141"/>
      <c r="FE48" s="141"/>
      <c r="FF48" s="141"/>
      <c r="FG48" s="141"/>
      <c r="FH48" s="141"/>
      <c r="FI48" s="141"/>
      <c r="FJ48" s="141"/>
      <c r="FK48" s="141"/>
      <c r="FL48" s="141"/>
      <c r="FM48" s="141"/>
      <c r="FN48" s="141"/>
      <c r="FO48" s="141"/>
      <c r="FP48" s="141"/>
      <c r="FQ48" s="141"/>
      <c r="FR48" s="141"/>
      <c r="FS48" s="141"/>
      <c r="FT48" s="141"/>
      <c r="FU48" s="141"/>
      <c r="FV48" s="141"/>
      <c r="FW48" s="141"/>
      <c r="FX48" s="141"/>
      <c r="FY48" s="141"/>
      <c r="FZ48" s="141"/>
      <c r="GA48" s="141"/>
      <c r="GB48" s="141"/>
      <c r="GC48" s="141"/>
      <c r="GD48" s="141"/>
      <c r="GE48" s="141"/>
      <c r="GF48" s="141"/>
    </row>
    <row r="49" spans="1:189">
      <c r="A49" s="103" t="s">
        <v>153</v>
      </c>
      <c r="D49" s="102"/>
      <c r="F49" s="105">
        <v>41</v>
      </c>
      <c r="G49" s="105" t="s">
        <v>396</v>
      </c>
      <c r="H49" s="106" t="s">
        <v>1278</v>
      </c>
      <c r="I49" s="106" t="s">
        <v>1275</v>
      </c>
      <c r="J49" s="107">
        <v>4</v>
      </c>
      <c r="K49" s="106">
        <v>14</v>
      </c>
      <c r="L49" s="302"/>
      <c r="M49" s="302"/>
      <c r="N49" s="97"/>
      <c r="O49" s="97"/>
      <c r="P49" s="97"/>
      <c r="Q49" s="97"/>
      <c r="R49" s="97"/>
      <c r="S49" s="97"/>
      <c r="T49" s="100"/>
      <c r="U49" s="302"/>
      <c r="V49" s="302"/>
      <c r="W49" s="97"/>
      <c r="X49" s="97"/>
      <c r="Y49" s="97"/>
      <c r="Z49" s="97"/>
      <c r="AA49" s="97"/>
      <c r="AB49" s="97"/>
      <c r="AC49" s="100"/>
      <c r="AD49" s="302"/>
      <c r="AE49" s="302"/>
      <c r="AF49" s="97"/>
      <c r="AG49" s="97"/>
      <c r="AH49" s="97"/>
      <c r="AI49" s="97"/>
      <c r="AJ49" s="97"/>
      <c r="AK49" s="97"/>
      <c r="AL49" s="100"/>
      <c r="AM49" s="302"/>
      <c r="AN49" s="302"/>
      <c r="AO49" s="97"/>
      <c r="AP49" s="97"/>
      <c r="AQ49" s="97"/>
      <c r="AR49" s="97"/>
      <c r="AS49" s="97"/>
      <c r="AT49" s="97"/>
      <c r="AU49" s="100"/>
      <c r="AV49" s="302"/>
      <c r="AW49" s="302"/>
      <c r="AX49" s="97"/>
      <c r="AY49" s="97"/>
      <c r="AZ49" s="97"/>
      <c r="BA49" s="97"/>
      <c r="BB49" s="97"/>
      <c r="BC49" s="97"/>
      <c r="BD49" s="100"/>
      <c r="BE49" s="302"/>
      <c r="BF49" s="302"/>
      <c r="BG49" s="97"/>
      <c r="BH49" s="97"/>
      <c r="BI49" s="97"/>
      <c r="BJ49" s="97"/>
      <c r="BK49" s="97"/>
      <c r="BL49" s="97"/>
      <c r="BM49" s="100"/>
      <c r="BN49" s="302"/>
      <c r="BO49" s="302"/>
      <c r="BP49" s="97"/>
      <c r="BQ49" s="97"/>
      <c r="BR49" s="97"/>
      <c r="BS49" s="97"/>
      <c r="BT49" s="97"/>
      <c r="BU49" s="97"/>
      <c r="BV49" s="100"/>
      <c r="BW49" s="141"/>
      <c r="BX49" s="304" t="s">
        <v>719</v>
      </c>
      <c r="BY49" s="304" t="s">
        <v>729</v>
      </c>
      <c r="BZ49" s="304" t="s">
        <v>720</v>
      </c>
      <c r="CA49" s="304" t="s">
        <v>727</v>
      </c>
      <c r="CB49" s="304" t="s">
        <v>735</v>
      </c>
      <c r="CC49" s="304" t="s">
        <v>733</v>
      </c>
      <c r="CD49" s="304"/>
      <c r="CE49" s="304"/>
      <c r="CF49" s="304"/>
      <c r="CG49" s="304"/>
      <c r="CH49" s="304"/>
      <c r="CI49" s="304"/>
      <c r="CJ49" s="304"/>
      <c r="CK49" s="304"/>
      <c r="CL49" s="304"/>
      <c r="CM49" s="304"/>
      <c r="CN49" s="304" t="s">
        <v>452</v>
      </c>
      <c r="CO49" s="141" t="s">
        <v>726</v>
      </c>
      <c r="CP49" s="141" t="str">
        <f t="shared" si="2"/>
        <v>{ "ingredientId" :  42, "name" : "Water", "description" : "Water", "section" : "LIQUID", "classificationType" : "VEG", "typeOfUsage" : "moderate", "weightToVolumeRatio" : "1.5:2" }</v>
      </c>
      <c r="CQ49" s="141"/>
      <c r="CR49" s="141"/>
      <c r="CS49" s="141"/>
      <c r="CT49" s="141"/>
      <c r="CU49" s="141"/>
      <c r="CV49" s="141"/>
      <c r="CW49" s="141"/>
      <c r="CX49" s="141"/>
      <c r="CY49" s="141"/>
      <c r="CZ49" s="141"/>
      <c r="DA49" s="141"/>
      <c r="DB49" s="141"/>
      <c r="DC49" s="141"/>
      <c r="DD49" s="141"/>
      <c r="DE49" s="141"/>
      <c r="DF49" s="141"/>
      <c r="DG49" s="141"/>
      <c r="DH49" s="141"/>
      <c r="DI49" s="141"/>
      <c r="DJ49" s="141"/>
      <c r="DK49" s="141"/>
      <c r="DL49" s="141"/>
      <c r="DM49" s="141"/>
      <c r="DN49" s="141"/>
      <c r="DO49" s="141"/>
      <c r="DP49" s="141"/>
      <c r="DQ49" s="141"/>
      <c r="DR49" s="141"/>
      <c r="DS49" s="141"/>
      <c r="DT49" s="141"/>
      <c r="DU49" s="141"/>
      <c r="DV49" s="141"/>
      <c r="DW49" s="141"/>
      <c r="DX49" s="141"/>
      <c r="DY49" s="141"/>
      <c r="DZ49" s="141"/>
      <c r="EA49" s="141"/>
      <c r="EB49" s="141"/>
      <c r="EC49" s="141"/>
      <c r="ED49" s="141"/>
      <c r="EE49" s="141"/>
      <c r="EF49" s="141"/>
      <c r="EG49" s="141"/>
      <c r="EH49" s="141"/>
      <c r="EI49" s="141"/>
      <c r="EJ49" s="141"/>
      <c r="EK49" s="141"/>
      <c r="EL49" s="141"/>
      <c r="EM49" s="141"/>
      <c r="EN49" s="141"/>
      <c r="EO49" s="141"/>
      <c r="EP49" s="141"/>
      <c r="EQ49" s="141"/>
      <c r="ER49" s="141"/>
      <c r="ES49" s="141"/>
      <c r="ET49" s="141"/>
      <c r="EU49" s="141"/>
      <c r="EV49" s="141"/>
      <c r="EW49" s="141"/>
      <c r="EX49" s="141"/>
      <c r="EY49" s="141"/>
      <c r="EZ49" s="141"/>
      <c r="FA49" s="141"/>
      <c r="FB49" s="141"/>
      <c r="FC49" s="141"/>
      <c r="FD49" s="141"/>
      <c r="FE49" s="141"/>
      <c r="FF49" s="141"/>
      <c r="FG49" s="141"/>
      <c r="FH49" s="141"/>
      <c r="FI49" s="141"/>
      <c r="FJ49" s="141"/>
      <c r="FK49" s="141"/>
      <c r="FL49" s="141"/>
      <c r="FM49" s="141"/>
      <c r="FN49" s="141"/>
      <c r="FO49" s="141"/>
      <c r="FP49" s="141"/>
      <c r="FQ49" s="141"/>
      <c r="FR49" s="141"/>
      <c r="FS49" s="141"/>
      <c r="FT49" s="141"/>
      <c r="FU49" s="141"/>
      <c r="FV49" s="141"/>
      <c r="FW49" s="141"/>
      <c r="FX49" s="141"/>
      <c r="FY49" s="141"/>
      <c r="FZ49" s="141"/>
      <c r="GA49" s="141"/>
      <c r="GB49" s="141"/>
      <c r="GC49" s="141"/>
      <c r="GD49" s="141"/>
      <c r="GE49" s="141"/>
      <c r="GF49" s="141"/>
    </row>
    <row r="50" spans="1:189">
      <c r="A50" s="88" t="s">
        <v>681</v>
      </c>
      <c r="B50" s="89" t="s">
        <v>7</v>
      </c>
      <c r="C50" s="89" t="s">
        <v>682</v>
      </c>
      <c r="D50" s="90" t="s">
        <v>682</v>
      </c>
      <c r="F50" s="105">
        <v>42</v>
      </c>
      <c r="G50" s="105" t="s">
        <v>1510</v>
      </c>
      <c r="H50" s="106" t="s">
        <v>1278</v>
      </c>
      <c r="I50" s="106" t="s">
        <v>1275</v>
      </c>
      <c r="J50" s="107">
        <v>5</v>
      </c>
      <c r="K50" s="106">
        <v>15</v>
      </c>
      <c r="L50" s="302"/>
      <c r="M50" s="302"/>
      <c r="N50" s="97"/>
      <c r="O50" s="97"/>
      <c r="P50" s="97"/>
      <c r="Q50" s="97"/>
      <c r="R50" s="97"/>
      <c r="S50" s="97"/>
      <c r="T50" s="100"/>
      <c r="U50" s="302"/>
      <c r="V50" s="302"/>
      <c r="W50" s="97"/>
      <c r="X50" s="97"/>
      <c r="Y50" s="97"/>
      <c r="Z50" s="97"/>
      <c r="AA50" s="97"/>
      <c r="AB50" s="97"/>
      <c r="AC50" s="100"/>
      <c r="AD50" s="302"/>
      <c r="AE50" s="302"/>
      <c r="AF50" s="97"/>
      <c r="AG50" s="97"/>
      <c r="AH50" s="97"/>
      <c r="AI50" s="97"/>
      <c r="AJ50" s="97"/>
      <c r="AK50" s="97"/>
      <c r="AL50" s="100"/>
      <c r="AM50" s="302"/>
      <c r="AN50" s="302"/>
      <c r="AO50" s="97"/>
      <c r="AP50" s="97"/>
      <c r="AQ50" s="97"/>
      <c r="AR50" s="97"/>
      <c r="AS50" s="97"/>
      <c r="AT50" s="97"/>
      <c r="AU50" s="100"/>
      <c r="AV50" s="302"/>
      <c r="AW50" s="302"/>
      <c r="AX50" s="97"/>
      <c r="AY50" s="97"/>
      <c r="AZ50" s="97"/>
      <c r="BA50" s="97"/>
      <c r="BB50" s="97"/>
      <c r="BC50" s="97"/>
      <c r="BD50" s="100"/>
      <c r="BE50" s="302"/>
      <c r="BF50" s="302"/>
      <c r="BG50" s="97"/>
      <c r="BH50" s="97"/>
      <c r="BI50" s="97"/>
      <c r="BJ50" s="97"/>
      <c r="BK50" s="97"/>
      <c r="BL50" s="97"/>
      <c r="BM50" s="100"/>
      <c r="BN50" s="302"/>
      <c r="BO50" s="302"/>
      <c r="BP50" s="97"/>
      <c r="BQ50" s="97"/>
      <c r="BR50" s="97"/>
      <c r="BS50" s="97"/>
      <c r="BT50" s="97"/>
      <c r="BU50" s="97"/>
      <c r="BV50" s="100"/>
      <c r="BW50" s="141"/>
      <c r="BX50" s="304" t="s">
        <v>719</v>
      </c>
      <c r="BY50" s="304" t="s">
        <v>729</v>
      </c>
      <c r="BZ50" s="304" t="s">
        <v>720</v>
      </c>
      <c r="CA50" s="304" t="s">
        <v>727</v>
      </c>
      <c r="CB50" s="304" t="s">
        <v>735</v>
      </c>
      <c r="CC50" s="304" t="s">
        <v>733</v>
      </c>
      <c r="CD50" s="304"/>
      <c r="CE50" s="304"/>
      <c r="CF50" s="304"/>
      <c r="CG50" s="304"/>
      <c r="CH50" s="304"/>
      <c r="CI50" s="304"/>
      <c r="CJ50" s="304"/>
      <c r="CK50" s="304"/>
      <c r="CL50" s="304"/>
      <c r="CM50" s="304"/>
      <c r="CN50" s="304" t="s">
        <v>452</v>
      </c>
      <c r="CO50" s="141" t="s">
        <v>726</v>
      </c>
      <c r="CP50" s="141" t="str">
        <f t="shared" si="2"/>
        <v>{ "ingredientId" :  43, "name" : "Tomota sauce", "description" : "Tomota sauce", "section" : "LIQUID", "classificationType" : "VEG", "typeOfUsage" : "moderate", "weightToVolumeRatio" : "1.5:2" }</v>
      </c>
      <c r="CQ50" s="141"/>
      <c r="CR50" s="141"/>
      <c r="CS50" s="141"/>
      <c r="CT50" s="141"/>
      <c r="CU50" s="141"/>
      <c r="CV50" s="141"/>
      <c r="CW50" s="141"/>
      <c r="CX50" s="141"/>
      <c r="CY50" s="141"/>
      <c r="CZ50" s="141"/>
      <c r="DA50" s="141"/>
      <c r="DB50" s="141"/>
      <c r="DC50" s="141"/>
      <c r="DD50" s="141"/>
      <c r="DE50" s="141"/>
      <c r="DF50" s="141"/>
      <c r="DG50" s="141"/>
      <c r="DH50" s="141"/>
      <c r="DI50" s="141"/>
      <c r="DJ50" s="141"/>
      <c r="DK50" s="141"/>
      <c r="DL50" s="141"/>
      <c r="DM50" s="141"/>
      <c r="DN50" s="141"/>
      <c r="DO50" s="141"/>
      <c r="DP50" s="141"/>
      <c r="DQ50" s="141"/>
      <c r="DR50" s="141"/>
      <c r="DS50" s="141"/>
      <c r="DT50" s="141"/>
      <c r="DU50" s="141"/>
      <c r="DV50" s="141"/>
      <c r="DW50" s="141"/>
      <c r="DX50" s="141"/>
      <c r="DY50" s="141"/>
      <c r="DZ50" s="141"/>
      <c r="EA50" s="141"/>
      <c r="EB50" s="141"/>
      <c r="EC50" s="141"/>
      <c r="ED50" s="141"/>
      <c r="EE50" s="141"/>
      <c r="EF50" s="141"/>
      <c r="EG50" s="141"/>
      <c r="EH50" s="141"/>
      <c r="EI50" s="141"/>
      <c r="EJ50" s="141"/>
      <c r="EK50" s="141"/>
      <c r="EL50" s="141"/>
      <c r="EM50" s="141"/>
      <c r="EN50" s="141"/>
      <c r="EO50" s="141"/>
      <c r="EP50" s="141"/>
      <c r="EQ50" s="141"/>
      <c r="ER50" s="141"/>
      <c r="ES50" s="141"/>
      <c r="ET50" s="141"/>
      <c r="EU50" s="141"/>
      <c r="EV50" s="141"/>
      <c r="EW50" s="141"/>
      <c r="EX50" s="141"/>
      <c r="EY50" s="141"/>
      <c r="EZ50" s="141"/>
      <c r="FA50" s="141"/>
      <c r="FB50" s="141"/>
      <c r="FC50" s="141"/>
      <c r="FD50" s="141"/>
      <c r="FE50" s="141"/>
      <c r="FF50" s="141"/>
      <c r="FG50" s="141"/>
      <c r="FH50" s="141"/>
      <c r="FI50" s="141"/>
      <c r="FJ50" s="141"/>
      <c r="FK50" s="141"/>
      <c r="FL50" s="141"/>
      <c r="FM50" s="141"/>
      <c r="FN50" s="141"/>
      <c r="FO50" s="141"/>
      <c r="FP50" s="141"/>
      <c r="FQ50" s="141"/>
      <c r="FR50" s="141"/>
      <c r="FS50" s="141"/>
      <c r="FT50" s="141"/>
      <c r="FU50" s="141"/>
      <c r="FV50" s="141"/>
      <c r="FW50" s="141"/>
      <c r="FX50" s="141"/>
      <c r="FY50" s="141"/>
      <c r="FZ50" s="141"/>
      <c r="GA50" s="141"/>
      <c r="GB50" s="141"/>
      <c r="GC50" s="141"/>
      <c r="GD50" s="141"/>
      <c r="GE50" s="141"/>
      <c r="GF50" s="141"/>
    </row>
    <row r="51" spans="1:189">
      <c r="A51" s="94" t="s">
        <v>163</v>
      </c>
      <c r="B51" s="18" t="s">
        <v>694</v>
      </c>
      <c r="C51" s="19"/>
      <c r="D51" s="95"/>
      <c r="F51" s="105">
        <v>43</v>
      </c>
      <c r="G51" s="105" t="s">
        <v>1511</v>
      </c>
      <c r="H51" s="106" t="s">
        <v>1278</v>
      </c>
      <c r="I51" s="106" t="s">
        <v>1275</v>
      </c>
      <c r="J51" s="107">
        <v>6</v>
      </c>
      <c r="K51" s="106">
        <v>16</v>
      </c>
      <c r="L51" s="302"/>
      <c r="M51" s="302"/>
      <c r="N51" s="97"/>
      <c r="O51" s="97"/>
      <c r="P51" s="97"/>
      <c r="Q51" s="97"/>
      <c r="R51" s="97"/>
      <c r="S51" s="97"/>
      <c r="T51" s="100"/>
      <c r="U51" s="302"/>
      <c r="V51" s="302"/>
      <c r="W51" s="97"/>
      <c r="X51" s="97"/>
      <c r="Y51" s="97"/>
      <c r="Z51" s="97"/>
      <c r="AA51" s="97"/>
      <c r="AB51" s="97"/>
      <c r="AC51" s="100"/>
      <c r="AD51" s="302"/>
      <c r="AE51" s="302"/>
      <c r="AF51" s="97"/>
      <c r="AG51" s="97"/>
      <c r="AH51" s="97"/>
      <c r="AI51" s="97"/>
      <c r="AJ51" s="97"/>
      <c r="AK51" s="97"/>
      <c r="AL51" s="100"/>
      <c r="AM51" s="302"/>
      <c r="AN51" s="302"/>
      <c r="AO51" s="97"/>
      <c r="AP51" s="97"/>
      <c r="AQ51" s="97"/>
      <c r="AR51" s="97"/>
      <c r="AS51" s="97"/>
      <c r="AT51" s="97"/>
      <c r="AU51" s="100"/>
      <c r="AV51" s="302"/>
      <c r="AW51" s="302"/>
      <c r="AX51" s="97"/>
      <c r="AY51" s="97"/>
      <c r="AZ51" s="97"/>
      <c r="BA51" s="97"/>
      <c r="BB51" s="97"/>
      <c r="BC51" s="97"/>
      <c r="BD51" s="100"/>
      <c r="BE51" s="302"/>
      <c r="BF51" s="302"/>
      <c r="BG51" s="97"/>
      <c r="BH51" s="97"/>
      <c r="BI51" s="97"/>
      <c r="BJ51" s="97"/>
      <c r="BK51" s="97"/>
      <c r="BL51" s="97"/>
      <c r="BM51" s="100"/>
      <c r="BN51" s="302"/>
      <c r="BO51" s="302"/>
      <c r="BP51" s="97"/>
      <c r="BQ51" s="97"/>
      <c r="BR51" s="97"/>
      <c r="BS51" s="97"/>
      <c r="BT51" s="97"/>
      <c r="BU51" s="97"/>
      <c r="BV51" s="100"/>
      <c r="BW51" s="141"/>
      <c r="BX51" s="304" t="s">
        <v>719</v>
      </c>
      <c r="BY51" s="304" t="s">
        <v>729</v>
      </c>
      <c r="BZ51" s="304" t="s">
        <v>720</v>
      </c>
      <c r="CA51" s="304" t="s">
        <v>727</v>
      </c>
      <c r="CB51" s="304" t="s">
        <v>735</v>
      </c>
      <c r="CC51" s="304" t="s">
        <v>733</v>
      </c>
      <c r="CD51" s="304"/>
      <c r="CE51" s="304"/>
      <c r="CF51" s="304"/>
      <c r="CG51" s="304"/>
      <c r="CH51" s="304"/>
      <c r="CI51" s="304"/>
      <c r="CJ51" s="304"/>
      <c r="CK51" s="304"/>
      <c r="CL51" s="304"/>
      <c r="CM51" s="304"/>
      <c r="CN51" s="304" t="s">
        <v>452</v>
      </c>
      <c r="CO51" s="141" t="s">
        <v>726</v>
      </c>
      <c r="CP51" s="141" t="str">
        <f t="shared" si="2"/>
        <v>{ "ingredientId" :  44, "name" : "Chilli sauce(Green)", "description" : "Chilli sauce(Green)", "section" : "LIQUID", "classificationType" : "VEG", "typeOfUsage" : "moderate", "weightToVolumeRatio" : "1.5:2" }</v>
      </c>
      <c r="CQ51" s="141"/>
      <c r="CR51" s="141"/>
      <c r="CS51" s="141"/>
      <c r="CT51" s="141"/>
      <c r="CU51" s="141"/>
      <c r="CV51" s="141"/>
      <c r="CW51" s="141"/>
      <c r="CX51" s="141"/>
      <c r="CY51" s="141"/>
      <c r="CZ51" s="141"/>
      <c r="DA51" s="141"/>
      <c r="DB51" s="141"/>
      <c r="DC51" s="141"/>
      <c r="DD51" s="141"/>
      <c r="DE51" s="141"/>
      <c r="DF51" s="141"/>
      <c r="DG51" s="141"/>
      <c r="DH51" s="141"/>
      <c r="DI51" s="141"/>
      <c r="DJ51" s="141"/>
      <c r="DK51" s="141"/>
      <c r="DL51" s="141"/>
      <c r="DM51" s="141"/>
      <c r="DN51" s="141"/>
      <c r="DO51" s="141"/>
      <c r="DP51" s="141"/>
      <c r="DQ51" s="141"/>
      <c r="DR51" s="141"/>
      <c r="DS51" s="141"/>
      <c r="DT51" s="141"/>
      <c r="DU51" s="141"/>
      <c r="DV51" s="141"/>
      <c r="DW51" s="141"/>
      <c r="DX51" s="141"/>
      <c r="DY51" s="141"/>
      <c r="DZ51" s="141"/>
      <c r="EA51" s="141"/>
      <c r="EB51" s="141"/>
      <c r="EC51" s="141"/>
      <c r="ED51" s="141"/>
      <c r="EE51" s="141"/>
      <c r="EF51" s="141"/>
      <c r="EG51" s="141"/>
      <c r="EH51" s="141"/>
      <c r="EI51" s="141"/>
      <c r="EJ51" s="141"/>
      <c r="EK51" s="141"/>
      <c r="EL51" s="141"/>
      <c r="EM51" s="141"/>
      <c r="EN51" s="141"/>
      <c r="EO51" s="141"/>
      <c r="EP51" s="141"/>
      <c r="EQ51" s="141"/>
      <c r="ER51" s="141"/>
      <c r="ES51" s="141"/>
      <c r="ET51" s="141"/>
      <c r="EU51" s="141"/>
      <c r="EV51" s="141"/>
      <c r="EW51" s="141"/>
      <c r="EX51" s="141"/>
      <c r="EY51" s="141"/>
      <c r="EZ51" s="141"/>
      <c r="FA51" s="141"/>
      <c r="FB51" s="141"/>
      <c r="FC51" s="141"/>
      <c r="FD51" s="141"/>
      <c r="FE51" s="141"/>
      <c r="FF51" s="141"/>
      <c r="FG51" s="141"/>
      <c r="FH51" s="141"/>
      <c r="FI51" s="141"/>
      <c r="FJ51" s="141"/>
      <c r="FK51" s="141"/>
      <c r="FL51" s="141"/>
      <c r="FM51" s="141"/>
      <c r="FN51" s="141"/>
      <c r="FO51" s="141"/>
      <c r="FP51" s="141"/>
      <c r="FQ51" s="141"/>
      <c r="FR51" s="141"/>
      <c r="FS51" s="141"/>
      <c r="FT51" s="141"/>
      <c r="FU51" s="141"/>
      <c r="FV51" s="141"/>
      <c r="FW51" s="141"/>
      <c r="FX51" s="141"/>
      <c r="FY51" s="141"/>
      <c r="FZ51" s="141"/>
      <c r="GA51" s="141"/>
      <c r="GB51" s="141"/>
      <c r="GC51" s="141"/>
      <c r="GD51" s="141"/>
      <c r="GE51" s="141"/>
      <c r="GF51" s="141"/>
    </row>
    <row r="52" spans="1:189">
      <c r="A52" s="94" t="s">
        <v>690</v>
      </c>
      <c r="B52" s="18" t="s">
        <v>56</v>
      </c>
      <c r="C52" s="19"/>
      <c r="D52" s="95"/>
      <c r="F52" s="105">
        <v>44</v>
      </c>
      <c r="G52" s="105" t="s">
        <v>1512</v>
      </c>
      <c r="H52" s="106" t="s">
        <v>1278</v>
      </c>
      <c r="I52" s="106" t="s">
        <v>1275</v>
      </c>
      <c r="J52" s="107">
        <v>7</v>
      </c>
      <c r="K52" s="106">
        <v>17</v>
      </c>
      <c r="L52" s="302"/>
      <c r="M52" s="302"/>
      <c r="N52" s="97"/>
      <c r="O52" s="97"/>
      <c r="P52" s="97"/>
      <c r="Q52" s="97"/>
      <c r="R52" s="97"/>
      <c r="S52" s="97"/>
      <c r="T52" s="100"/>
      <c r="U52" s="302"/>
      <c r="V52" s="302"/>
      <c r="W52" s="97"/>
      <c r="X52" s="97"/>
      <c r="Y52" s="97"/>
      <c r="Z52" s="97"/>
      <c r="AA52" s="97"/>
      <c r="AB52" s="97"/>
      <c r="AC52" s="100"/>
      <c r="AD52" s="302"/>
      <c r="AE52" s="302"/>
      <c r="AF52" s="97"/>
      <c r="AG52" s="97"/>
      <c r="AH52" s="97"/>
      <c r="AI52" s="97"/>
      <c r="AJ52" s="97"/>
      <c r="AK52" s="97"/>
      <c r="AL52" s="100"/>
      <c r="AM52" s="302"/>
      <c r="AN52" s="302"/>
      <c r="AO52" s="97"/>
      <c r="AP52" s="97"/>
      <c r="AQ52" s="97"/>
      <c r="AR52" s="97"/>
      <c r="AS52" s="97"/>
      <c r="AT52" s="97"/>
      <c r="AU52" s="100"/>
      <c r="AV52" s="302"/>
      <c r="AW52" s="302"/>
      <c r="AX52" s="97"/>
      <c r="AY52" s="97"/>
      <c r="AZ52" s="97"/>
      <c r="BA52" s="97"/>
      <c r="BB52" s="97"/>
      <c r="BC52" s="97"/>
      <c r="BD52" s="100"/>
      <c r="BE52" s="302"/>
      <c r="BF52" s="302"/>
      <c r="BG52" s="97"/>
      <c r="BH52" s="97"/>
      <c r="BI52" s="97"/>
      <c r="BJ52" s="97"/>
      <c r="BK52" s="97"/>
      <c r="BL52" s="97"/>
      <c r="BM52" s="100"/>
      <c r="BN52" s="302"/>
      <c r="BO52" s="302"/>
      <c r="BP52" s="97"/>
      <c r="BQ52" s="97"/>
      <c r="BR52" s="97"/>
      <c r="BS52" s="97"/>
      <c r="BT52" s="97"/>
      <c r="BU52" s="97"/>
      <c r="BV52" s="100"/>
      <c r="BW52" s="141"/>
      <c r="BX52" s="304" t="s">
        <v>719</v>
      </c>
      <c r="BY52" s="304" t="s">
        <v>729</v>
      </c>
      <c r="BZ52" s="304" t="s">
        <v>720</v>
      </c>
      <c r="CA52" s="304" t="s">
        <v>727</v>
      </c>
      <c r="CB52" s="304" t="s">
        <v>735</v>
      </c>
      <c r="CC52" s="304" t="s">
        <v>733</v>
      </c>
      <c r="CD52" s="304"/>
      <c r="CE52" s="304"/>
      <c r="CF52" s="304"/>
      <c r="CG52" s="304"/>
      <c r="CH52" s="304"/>
      <c r="CI52" s="304"/>
      <c r="CJ52" s="304"/>
      <c r="CK52" s="304"/>
      <c r="CL52" s="304"/>
      <c r="CM52" s="304"/>
      <c r="CN52" s="304" t="s">
        <v>452</v>
      </c>
      <c r="CO52" s="141" t="s">
        <v>726</v>
      </c>
      <c r="CP52" s="141" t="str">
        <f t="shared" si="2"/>
        <v>{ "ingredientId" :  45, "name" : "Chilli sauce(Red)", "description" : "Chilli sauce(Red)", "section" : "LIQUID", "classificationType" : "VEG", "typeOfUsage" : "moderate", "weightToVolumeRatio" : "1.5:2" }</v>
      </c>
      <c r="CQ52" s="141"/>
      <c r="CR52" s="141"/>
      <c r="CS52" s="141"/>
      <c r="CT52" s="141"/>
      <c r="CU52" s="141"/>
      <c r="CV52" s="141"/>
      <c r="CW52" s="141"/>
      <c r="CX52" s="141"/>
      <c r="CY52" s="141"/>
      <c r="CZ52" s="141"/>
      <c r="DA52" s="141"/>
      <c r="DB52" s="141"/>
      <c r="DC52" s="141"/>
      <c r="DD52" s="141"/>
      <c r="DE52" s="141"/>
      <c r="DF52" s="141"/>
      <c r="DG52" s="141"/>
      <c r="DH52" s="141"/>
      <c r="DI52" s="141"/>
      <c r="DJ52" s="141"/>
      <c r="DK52" s="141"/>
      <c r="DL52" s="141"/>
      <c r="DM52" s="141"/>
      <c r="DN52" s="141"/>
      <c r="DO52" s="141"/>
      <c r="DP52" s="141"/>
      <c r="DQ52" s="141"/>
      <c r="DR52" s="141"/>
      <c r="DS52" s="141"/>
      <c r="DT52" s="141"/>
      <c r="DU52" s="141"/>
      <c r="DV52" s="141"/>
      <c r="DW52" s="141"/>
      <c r="DX52" s="141"/>
      <c r="DY52" s="141"/>
      <c r="DZ52" s="141"/>
      <c r="EA52" s="141"/>
      <c r="EB52" s="141"/>
      <c r="EC52" s="141"/>
      <c r="ED52" s="141"/>
      <c r="EE52" s="141"/>
      <c r="EF52" s="141"/>
      <c r="EG52" s="141"/>
      <c r="EH52" s="141"/>
      <c r="EI52" s="141"/>
      <c r="EJ52" s="141"/>
      <c r="EK52" s="141"/>
      <c r="EL52" s="141"/>
      <c r="EM52" s="141"/>
      <c r="EN52" s="141"/>
      <c r="EO52" s="141"/>
      <c r="EP52" s="141"/>
      <c r="EQ52" s="141"/>
      <c r="ER52" s="141"/>
      <c r="ES52" s="141"/>
      <c r="ET52" s="141"/>
      <c r="EU52" s="141"/>
      <c r="EV52" s="141"/>
      <c r="EW52" s="141"/>
      <c r="EX52" s="141"/>
      <c r="EY52" s="141"/>
      <c r="EZ52" s="141"/>
      <c r="FA52" s="141"/>
      <c r="FB52" s="141"/>
      <c r="FC52" s="141"/>
      <c r="FD52" s="141"/>
      <c r="FE52" s="141"/>
      <c r="FF52" s="141"/>
      <c r="FG52" s="141"/>
      <c r="FH52" s="141"/>
      <c r="FI52" s="141"/>
      <c r="FJ52" s="141"/>
      <c r="FK52" s="141"/>
      <c r="FL52" s="141"/>
      <c r="FM52" s="141"/>
      <c r="FN52" s="141"/>
      <c r="FO52" s="141"/>
      <c r="FP52" s="141"/>
      <c r="FQ52" s="141"/>
      <c r="FR52" s="141"/>
      <c r="FS52" s="141"/>
      <c r="FT52" s="141"/>
      <c r="FU52" s="141"/>
      <c r="FV52" s="141"/>
      <c r="FW52" s="141"/>
      <c r="FX52" s="141"/>
      <c r="FY52" s="141"/>
      <c r="FZ52" s="141"/>
      <c r="GA52" s="141"/>
      <c r="GB52" s="141"/>
      <c r="GC52" s="141"/>
      <c r="GD52" s="141"/>
      <c r="GE52" s="141"/>
      <c r="GF52" s="141"/>
    </row>
    <row r="53" spans="1:189">
      <c r="A53" s="94" t="s">
        <v>692</v>
      </c>
      <c r="B53" s="18"/>
      <c r="C53" s="19"/>
      <c r="D53" s="95"/>
      <c r="F53" s="105">
        <v>45</v>
      </c>
      <c r="G53" s="105" t="s">
        <v>1513</v>
      </c>
      <c r="H53" s="106" t="s">
        <v>1278</v>
      </c>
      <c r="I53" s="106" t="s">
        <v>1275</v>
      </c>
      <c r="J53" s="107">
        <v>8</v>
      </c>
      <c r="K53" s="106">
        <v>18</v>
      </c>
      <c r="L53" s="302"/>
      <c r="M53" s="302"/>
      <c r="N53" s="97"/>
      <c r="O53" s="97"/>
      <c r="P53" s="97"/>
      <c r="Q53" s="97"/>
      <c r="R53" s="97"/>
      <c r="S53" s="97"/>
      <c r="T53" s="100"/>
      <c r="U53" s="302"/>
      <c r="V53" s="302"/>
      <c r="W53" s="97"/>
      <c r="X53" s="97"/>
      <c r="Y53" s="97"/>
      <c r="Z53" s="97"/>
      <c r="AA53" s="97"/>
      <c r="AB53" s="97"/>
      <c r="AC53" s="100"/>
      <c r="AD53" s="302"/>
      <c r="AE53" s="302"/>
      <c r="AF53" s="97"/>
      <c r="AG53" s="97"/>
      <c r="AH53" s="97"/>
      <c r="AI53" s="97"/>
      <c r="AJ53" s="97"/>
      <c r="AK53" s="97"/>
      <c r="AL53" s="100"/>
      <c r="AM53" s="302"/>
      <c r="AN53" s="302"/>
      <c r="AO53" s="97"/>
      <c r="AP53" s="97"/>
      <c r="AQ53" s="97"/>
      <c r="AR53" s="97"/>
      <c r="AS53" s="97"/>
      <c r="AT53" s="97"/>
      <c r="AU53" s="100"/>
      <c r="AV53" s="302"/>
      <c r="AW53" s="302"/>
      <c r="AX53" s="97"/>
      <c r="AY53" s="97"/>
      <c r="AZ53" s="97"/>
      <c r="BA53" s="97"/>
      <c r="BB53" s="97"/>
      <c r="BC53" s="97"/>
      <c r="BD53" s="100"/>
      <c r="BE53" s="302"/>
      <c r="BF53" s="302"/>
      <c r="BG53" s="97"/>
      <c r="BH53" s="97"/>
      <c r="BI53" s="97"/>
      <c r="BJ53" s="97"/>
      <c r="BK53" s="97"/>
      <c r="BL53" s="97"/>
      <c r="BM53" s="100"/>
      <c r="BN53" s="302"/>
      <c r="BO53" s="302"/>
      <c r="BP53" s="97"/>
      <c r="BQ53" s="97"/>
      <c r="BR53" s="97"/>
      <c r="BS53" s="97"/>
      <c r="BT53" s="97"/>
      <c r="BU53" s="97"/>
      <c r="BV53" s="100"/>
      <c r="BW53" s="141"/>
      <c r="BX53" s="304" t="s">
        <v>719</v>
      </c>
      <c r="BY53" s="304" t="s">
        <v>729</v>
      </c>
      <c r="BZ53" s="304" t="s">
        <v>720</v>
      </c>
      <c r="CA53" s="304" t="s">
        <v>727</v>
      </c>
      <c r="CB53" s="304" t="s">
        <v>735</v>
      </c>
      <c r="CC53" s="304" t="s">
        <v>733</v>
      </c>
      <c r="CD53" s="304"/>
      <c r="CE53" s="304"/>
      <c r="CF53" s="304"/>
      <c r="CG53" s="304"/>
      <c r="CH53" s="304"/>
      <c r="CI53" s="304"/>
      <c r="CJ53" s="304"/>
      <c r="CK53" s="304"/>
      <c r="CL53" s="304"/>
      <c r="CM53" s="304"/>
      <c r="CN53" s="304" t="s">
        <v>452</v>
      </c>
      <c r="CO53" s="141" t="s">
        <v>726</v>
      </c>
      <c r="CP53" s="141" t="str">
        <f t="shared" si="2"/>
        <v>{ "ingredientId" :  46, "name" : "Rum/Wine", "description" : "Rum/Wine", "section" : "LIQUID", "classificationType" : "VEG", "typeOfUsage" : "moderate", "weightToVolumeRatio" : "1.5:2" }</v>
      </c>
      <c r="CQ53" s="141"/>
      <c r="CR53" s="141"/>
      <c r="CS53" s="141"/>
      <c r="CT53" s="141"/>
      <c r="CU53" s="141"/>
      <c r="CV53" s="141"/>
      <c r="CW53" s="141"/>
      <c r="CX53" s="141"/>
      <c r="CY53" s="141"/>
      <c r="CZ53" s="141"/>
      <c r="DA53" s="141"/>
      <c r="DB53" s="141"/>
      <c r="DC53" s="141"/>
      <c r="DD53" s="141"/>
      <c r="DE53" s="141"/>
      <c r="DF53" s="141"/>
      <c r="DG53" s="141"/>
      <c r="DH53" s="141"/>
      <c r="DI53" s="141"/>
      <c r="DJ53" s="141"/>
      <c r="DK53" s="141"/>
      <c r="DL53" s="141"/>
      <c r="DM53" s="141"/>
      <c r="DN53" s="141"/>
      <c r="DO53" s="141"/>
      <c r="DP53" s="141"/>
      <c r="DQ53" s="141"/>
      <c r="DR53" s="141"/>
      <c r="DS53" s="141"/>
      <c r="DT53" s="141"/>
      <c r="DU53" s="141"/>
      <c r="DV53" s="141"/>
      <c r="DW53" s="141"/>
      <c r="DX53" s="141"/>
      <c r="DY53" s="141"/>
      <c r="DZ53" s="141"/>
      <c r="EA53" s="141"/>
      <c r="EB53" s="141"/>
      <c r="EC53" s="141"/>
      <c r="ED53" s="141"/>
      <c r="EE53" s="141"/>
      <c r="EF53" s="141"/>
      <c r="EG53" s="141"/>
      <c r="EH53" s="141"/>
      <c r="EI53" s="141"/>
      <c r="EJ53" s="141"/>
      <c r="EK53" s="141"/>
      <c r="EL53" s="141"/>
      <c r="EM53" s="141"/>
      <c r="EN53" s="141"/>
      <c r="EO53" s="141"/>
      <c r="EP53" s="141"/>
      <c r="EQ53" s="141"/>
      <c r="ER53" s="141"/>
      <c r="ES53" s="141"/>
      <c r="ET53" s="141"/>
      <c r="EU53" s="141"/>
      <c r="EV53" s="141"/>
      <c r="EW53" s="141"/>
      <c r="EX53" s="141"/>
      <c r="EY53" s="141"/>
      <c r="EZ53" s="141"/>
      <c r="FA53" s="141"/>
      <c r="FB53" s="141"/>
      <c r="FC53" s="141"/>
      <c r="FD53" s="141"/>
      <c r="FE53" s="141"/>
      <c r="FF53" s="141"/>
      <c r="FG53" s="141"/>
      <c r="FH53" s="141"/>
      <c r="FI53" s="141"/>
      <c r="FJ53" s="141"/>
      <c r="FK53" s="141"/>
      <c r="FL53" s="141"/>
      <c r="FM53" s="141"/>
      <c r="FN53" s="141"/>
      <c r="FO53" s="141"/>
      <c r="FP53" s="141"/>
      <c r="FQ53" s="141"/>
      <c r="FR53" s="141"/>
      <c r="FS53" s="141"/>
      <c r="FT53" s="141"/>
      <c r="FU53" s="141"/>
      <c r="FV53" s="141"/>
      <c r="FW53" s="141"/>
      <c r="FX53" s="141"/>
      <c r="FY53" s="141"/>
      <c r="FZ53" s="141"/>
      <c r="GA53" s="141"/>
      <c r="GB53" s="141"/>
      <c r="GC53" s="141"/>
      <c r="GD53" s="141"/>
      <c r="GE53" s="141"/>
      <c r="GF53" s="141"/>
    </row>
    <row r="54" spans="1:189">
      <c r="A54" s="94" t="s">
        <v>693</v>
      </c>
      <c r="B54" s="18" t="s">
        <v>56</v>
      </c>
      <c r="C54" s="19"/>
      <c r="D54" s="95"/>
      <c r="F54" s="105">
        <v>46</v>
      </c>
      <c r="G54" s="105" t="s">
        <v>1491</v>
      </c>
      <c r="H54" s="106" t="s">
        <v>1278</v>
      </c>
      <c r="I54" s="106" t="s">
        <v>1275</v>
      </c>
      <c r="J54" s="107">
        <v>9</v>
      </c>
      <c r="K54" s="106">
        <v>19</v>
      </c>
      <c r="L54" s="302"/>
      <c r="M54" s="302"/>
      <c r="N54" s="97"/>
      <c r="O54" s="97"/>
      <c r="P54" s="97"/>
      <c r="Q54" s="97"/>
      <c r="R54" s="97"/>
      <c r="S54" s="97"/>
      <c r="T54" s="100"/>
      <c r="U54" s="302"/>
      <c r="V54" s="302"/>
      <c r="W54" s="97"/>
      <c r="X54" s="97"/>
      <c r="Y54" s="97"/>
      <c r="Z54" s="97"/>
      <c r="AA54" s="97"/>
      <c r="AB54" s="97"/>
      <c r="AC54" s="100"/>
      <c r="AD54" s="302"/>
      <c r="AE54" s="302"/>
      <c r="AF54" s="97"/>
      <c r="AG54" s="97"/>
      <c r="AH54" s="97"/>
      <c r="AI54" s="97"/>
      <c r="AJ54" s="97"/>
      <c r="AK54" s="97"/>
      <c r="AL54" s="100"/>
      <c r="AM54" s="302"/>
      <c r="AN54" s="302"/>
      <c r="AO54" s="97"/>
      <c r="AP54" s="97"/>
      <c r="AQ54" s="97"/>
      <c r="AR54" s="97"/>
      <c r="AS54" s="97"/>
      <c r="AT54" s="97"/>
      <c r="AU54" s="100"/>
      <c r="AV54" s="302"/>
      <c r="AW54" s="302"/>
      <c r="AX54" s="97"/>
      <c r="AY54" s="97"/>
      <c r="AZ54" s="97"/>
      <c r="BA54" s="97"/>
      <c r="BB54" s="97"/>
      <c r="BC54" s="97"/>
      <c r="BD54" s="100"/>
      <c r="BE54" s="302"/>
      <c r="BF54" s="302"/>
      <c r="BG54" s="97"/>
      <c r="BH54" s="97"/>
      <c r="BI54" s="97"/>
      <c r="BJ54" s="97"/>
      <c r="BK54" s="97"/>
      <c r="BL54" s="97"/>
      <c r="BM54" s="100"/>
      <c r="BN54" s="302"/>
      <c r="BO54" s="302"/>
      <c r="BP54" s="97"/>
      <c r="BQ54" s="97"/>
      <c r="BR54" s="97"/>
      <c r="BS54" s="97"/>
      <c r="BT54" s="97"/>
      <c r="BU54" s="97"/>
      <c r="BV54" s="100"/>
      <c r="BW54" s="141"/>
      <c r="BX54" s="304" t="s">
        <v>719</v>
      </c>
      <c r="BY54" s="304" t="s">
        <v>729</v>
      </c>
      <c r="BZ54" s="304" t="s">
        <v>720</v>
      </c>
      <c r="CA54" s="304" t="s">
        <v>727</v>
      </c>
      <c r="CB54" s="304" t="s">
        <v>735</v>
      </c>
      <c r="CC54" s="304" t="s">
        <v>733</v>
      </c>
      <c r="CD54" s="304"/>
      <c r="CE54" s="304"/>
      <c r="CF54" s="304"/>
      <c r="CG54" s="304"/>
      <c r="CH54" s="304"/>
      <c r="CI54" s="304"/>
      <c r="CJ54" s="304"/>
      <c r="CK54" s="304"/>
      <c r="CL54" s="304"/>
      <c r="CM54" s="304"/>
      <c r="CN54" s="304" t="s">
        <v>452</v>
      </c>
      <c r="CO54" s="141" t="s">
        <v>726</v>
      </c>
      <c r="CP54" s="141" t="str">
        <f t="shared" si="2"/>
        <v>{ "ingredientId" :  47, "name" : "Spare-1", "description" : "Spare-1", "section" : "LIQUID", "classificationType" : "VEG", "typeOfUsage" : "moderate", "weightToVolumeRatio" : "1.5:2" }</v>
      </c>
      <c r="CQ54" s="141"/>
      <c r="CR54" s="141"/>
      <c r="CS54" s="141"/>
      <c r="CT54" s="141"/>
      <c r="CU54" s="141"/>
      <c r="CV54" s="141"/>
      <c r="CW54" s="141"/>
      <c r="CX54" s="141"/>
      <c r="CY54" s="141"/>
      <c r="CZ54" s="141"/>
      <c r="DA54" s="141"/>
      <c r="DB54" s="141"/>
      <c r="DC54" s="141"/>
      <c r="DD54" s="141"/>
      <c r="DE54" s="141"/>
      <c r="DF54" s="141"/>
      <c r="DG54" s="141"/>
      <c r="DH54" s="141"/>
      <c r="DI54" s="141"/>
      <c r="DJ54" s="141"/>
      <c r="DK54" s="141"/>
      <c r="DL54" s="141"/>
      <c r="DM54" s="141"/>
      <c r="DN54" s="141"/>
      <c r="DO54" s="141"/>
      <c r="DP54" s="141"/>
      <c r="DQ54" s="141"/>
      <c r="DR54" s="141"/>
      <c r="DS54" s="141"/>
      <c r="DT54" s="141"/>
      <c r="DU54" s="141"/>
      <c r="DV54" s="141"/>
      <c r="DW54" s="141"/>
      <c r="DX54" s="141"/>
      <c r="DY54" s="141"/>
      <c r="DZ54" s="141"/>
      <c r="EA54" s="141"/>
      <c r="EB54" s="141"/>
      <c r="EC54" s="141"/>
      <c r="ED54" s="141"/>
      <c r="EE54" s="141"/>
      <c r="EF54" s="141"/>
      <c r="EG54" s="141"/>
      <c r="EH54" s="141"/>
      <c r="EI54" s="141"/>
      <c r="EJ54" s="141"/>
      <c r="EK54" s="141"/>
      <c r="EL54" s="141"/>
      <c r="EM54" s="141"/>
      <c r="EN54" s="141"/>
      <c r="EO54" s="141"/>
      <c r="EP54" s="141"/>
      <c r="EQ54" s="141"/>
      <c r="ER54" s="141"/>
      <c r="ES54" s="141"/>
      <c r="ET54" s="141"/>
      <c r="EU54" s="141"/>
      <c r="EV54" s="141"/>
      <c r="EW54" s="141"/>
      <c r="EX54" s="141"/>
      <c r="EY54" s="141"/>
      <c r="EZ54" s="141"/>
      <c r="FA54" s="141"/>
      <c r="FB54" s="141"/>
      <c r="FC54" s="141"/>
      <c r="FD54" s="141"/>
      <c r="FE54" s="141"/>
      <c r="FF54" s="141"/>
      <c r="FG54" s="141"/>
      <c r="FH54" s="141"/>
      <c r="FI54" s="141"/>
      <c r="FJ54" s="141"/>
      <c r="FK54" s="141"/>
      <c r="FL54" s="141"/>
      <c r="FM54" s="141"/>
      <c r="FN54" s="141"/>
      <c r="FO54" s="141"/>
      <c r="FP54" s="141"/>
      <c r="FQ54" s="141"/>
      <c r="FR54" s="141"/>
      <c r="FS54" s="141"/>
      <c r="FT54" s="141"/>
      <c r="FU54" s="141"/>
      <c r="FV54" s="141"/>
      <c r="FW54" s="141"/>
      <c r="FX54" s="141"/>
      <c r="FY54" s="141"/>
      <c r="FZ54" s="141"/>
      <c r="GA54" s="141"/>
      <c r="GB54" s="141"/>
      <c r="GC54" s="141"/>
      <c r="GD54" s="141"/>
      <c r="GE54" s="141"/>
      <c r="GF54" s="141"/>
      <c r="GG54" s="141"/>
    </row>
    <row r="55" spans="1:189">
      <c r="A55" s="94" t="s">
        <v>434</v>
      </c>
      <c r="B55" s="18" t="s">
        <v>694</v>
      </c>
      <c r="C55" s="19"/>
      <c r="D55" s="95"/>
      <c r="F55" s="105">
        <v>47</v>
      </c>
      <c r="G55" s="105" t="s">
        <v>1492</v>
      </c>
      <c r="H55" s="106" t="s">
        <v>1278</v>
      </c>
      <c r="I55" s="106" t="s">
        <v>1275</v>
      </c>
      <c r="J55" s="107">
        <v>10</v>
      </c>
      <c r="K55" s="106">
        <v>20</v>
      </c>
      <c r="L55" s="302"/>
      <c r="M55" s="302"/>
      <c r="N55" s="97"/>
      <c r="O55" s="97"/>
      <c r="P55" s="97"/>
      <c r="Q55" s="97"/>
      <c r="R55" s="97"/>
      <c r="S55" s="97"/>
      <c r="T55" s="100"/>
      <c r="U55" s="302"/>
      <c r="V55" s="302"/>
      <c r="W55" s="97"/>
      <c r="X55" s="97"/>
      <c r="Y55" s="97"/>
      <c r="Z55" s="97"/>
      <c r="AA55" s="97"/>
      <c r="AB55" s="97"/>
      <c r="AC55" s="100"/>
      <c r="AD55" s="302"/>
      <c r="AE55" s="302"/>
      <c r="AF55" s="97"/>
      <c r="AG55" s="97"/>
      <c r="AH55" s="97"/>
      <c r="AI55" s="97"/>
      <c r="AJ55" s="97"/>
      <c r="AK55" s="97"/>
      <c r="AL55" s="100"/>
      <c r="AM55" s="302"/>
      <c r="AN55" s="302"/>
      <c r="AO55" s="97"/>
      <c r="AP55" s="97"/>
      <c r="AQ55" s="97"/>
      <c r="AR55" s="97"/>
      <c r="AS55" s="97"/>
      <c r="AT55" s="97"/>
      <c r="AU55" s="100"/>
      <c r="AV55" s="302"/>
      <c r="AW55" s="302"/>
      <c r="AX55" s="97"/>
      <c r="AY55" s="97"/>
      <c r="AZ55" s="97"/>
      <c r="BA55" s="97"/>
      <c r="BB55" s="97"/>
      <c r="BC55" s="97"/>
      <c r="BD55" s="100"/>
      <c r="BE55" s="302"/>
      <c r="BF55" s="302"/>
      <c r="BG55" s="97"/>
      <c r="BH55" s="97"/>
      <c r="BI55" s="97"/>
      <c r="BJ55" s="97"/>
      <c r="BK55" s="97"/>
      <c r="BL55" s="97"/>
      <c r="BM55" s="100"/>
      <c r="BN55" s="302"/>
      <c r="BO55" s="302"/>
      <c r="BP55" s="97"/>
      <c r="BQ55" s="97"/>
      <c r="BR55" s="97"/>
      <c r="BS55" s="97"/>
      <c r="BT55" s="97"/>
      <c r="BU55" s="97"/>
      <c r="BV55" s="100"/>
      <c r="BW55" s="141"/>
      <c r="BX55" s="304" t="s">
        <v>719</v>
      </c>
      <c r="BY55" s="304" t="s">
        <v>729</v>
      </c>
      <c r="BZ55" s="304" t="s">
        <v>720</v>
      </c>
      <c r="CA55" s="304" t="s">
        <v>727</v>
      </c>
      <c r="CB55" s="304" t="s">
        <v>735</v>
      </c>
      <c r="CC55" s="304" t="s">
        <v>733</v>
      </c>
      <c r="CD55" s="304"/>
      <c r="CE55" s="304"/>
      <c r="CF55" s="304"/>
      <c r="CG55" s="304"/>
      <c r="CH55" s="304"/>
      <c r="CI55" s="304"/>
      <c r="CJ55" s="304"/>
      <c r="CK55" s="304"/>
      <c r="CL55" s="304"/>
      <c r="CM55" s="304"/>
      <c r="CN55" s="304" t="s">
        <v>452</v>
      </c>
      <c r="CO55" s="141" t="s">
        <v>726</v>
      </c>
      <c r="CP55" s="141" t="e">
        <f>BX55&amp;+#REF!&amp;+BY55&amp;+G55&amp;+BZ55&amp;+G55&amp;+CA55&amp;+H55&amp;+CB55&amp;+I55&amp;+CC55&amp;+CN55</f>
        <v>#REF!</v>
      </c>
      <c r="CQ55" s="141"/>
      <c r="CR55" s="141"/>
      <c r="CS55" s="141"/>
      <c r="CT55" s="141"/>
      <c r="CU55" s="141"/>
      <c r="CV55" s="141"/>
      <c r="CW55" s="141"/>
      <c r="CX55" s="141"/>
      <c r="CY55" s="141"/>
      <c r="CZ55" s="141"/>
      <c r="DA55" s="141"/>
      <c r="DB55" s="141"/>
      <c r="DC55" s="141"/>
      <c r="DD55" s="141"/>
      <c r="DE55" s="141"/>
      <c r="DF55" s="141"/>
      <c r="DG55" s="141"/>
      <c r="DH55" s="141"/>
      <c r="DI55" s="141"/>
      <c r="DJ55" s="141"/>
      <c r="DK55" s="141"/>
      <c r="DL55" s="141"/>
      <c r="DM55" s="141"/>
      <c r="DN55" s="141"/>
      <c r="DO55" s="141"/>
      <c r="DP55" s="141"/>
      <c r="DQ55" s="141"/>
      <c r="DR55" s="141"/>
      <c r="DS55" s="141"/>
      <c r="DT55" s="141"/>
      <c r="DU55" s="141"/>
      <c r="DV55" s="141"/>
      <c r="DW55" s="141"/>
      <c r="DX55" s="141"/>
      <c r="DY55" s="141"/>
      <c r="DZ55" s="141"/>
      <c r="EA55" s="141"/>
      <c r="EB55" s="141"/>
      <c r="EC55" s="141"/>
      <c r="ED55" s="141"/>
      <c r="EE55" s="141"/>
      <c r="EF55" s="141"/>
      <c r="EG55" s="141"/>
      <c r="EH55" s="141"/>
      <c r="EI55" s="141"/>
      <c r="EJ55" s="141"/>
      <c r="EK55" s="141"/>
      <c r="EL55" s="141"/>
      <c r="EM55" s="141"/>
      <c r="EN55" s="141"/>
      <c r="EO55" s="141"/>
      <c r="EP55" s="141"/>
      <c r="EQ55" s="141"/>
      <c r="ER55" s="141"/>
      <c r="ES55" s="141"/>
      <c r="ET55" s="141"/>
      <c r="EU55" s="141"/>
      <c r="EV55" s="141"/>
      <c r="EW55" s="141"/>
      <c r="EX55" s="141"/>
      <c r="EY55" s="141"/>
      <c r="EZ55" s="141"/>
      <c r="FA55" s="141"/>
      <c r="FB55" s="141"/>
      <c r="FC55" s="141"/>
      <c r="FD55" s="141"/>
      <c r="FE55" s="141"/>
      <c r="FF55" s="141"/>
      <c r="FG55" s="141"/>
      <c r="FH55" s="141"/>
      <c r="FI55" s="141"/>
      <c r="FJ55" s="141"/>
      <c r="FK55" s="141"/>
      <c r="FL55" s="141"/>
      <c r="FM55" s="141"/>
      <c r="FN55" s="141"/>
      <c r="FO55" s="141"/>
      <c r="FP55" s="141"/>
      <c r="FQ55" s="141"/>
      <c r="FR55" s="141"/>
      <c r="FS55" s="141"/>
      <c r="FT55" s="141"/>
      <c r="FU55" s="141"/>
      <c r="FV55" s="141"/>
      <c r="FW55" s="141"/>
      <c r="FX55" s="141"/>
      <c r="FY55" s="141"/>
      <c r="FZ55" s="141"/>
      <c r="GA55" s="141"/>
      <c r="GB55" s="141"/>
      <c r="GC55" s="141"/>
      <c r="GD55" s="141"/>
      <c r="GE55" s="141"/>
      <c r="GF55" s="141"/>
      <c r="GG55" s="141"/>
    </row>
  </sheetData>
  <mergeCells count="1">
    <mergeCell ref="G2:H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T72"/>
  <sheetViews>
    <sheetView topLeftCell="A23" workbookViewId="0">
      <selection activeCell="AG31" sqref="AG31"/>
    </sheetView>
  </sheetViews>
  <sheetFormatPr defaultRowHeight="14.5"/>
  <cols>
    <col min="1" max="1" width="12" bestFit="1" customWidth="1"/>
    <col min="2" max="3" width="19.453125" bestFit="1" customWidth="1"/>
    <col min="4" max="4" width="16.26953125" bestFit="1" customWidth="1"/>
    <col min="6" max="7" width="16.26953125" bestFit="1" customWidth="1"/>
    <col min="8" max="8" width="18.453125" bestFit="1" customWidth="1"/>
    <col min="9" max="9" width="16.26953125" bestFit="1" customWidth="1"/>
    <col min="10" max="10" width="19.7265625" bestFit="1" customWidth="1"/>
    <col min="11" max="12" width="19.1796875" bestFit="1" customWidth="1"/>
    <col min="13" max="13" width="20.7265625" bestFit="1" customWidth="1"/>
    <col min="14" max="14" width="13.26953125" bestFit="1" customWidth="1"/>
    <col min="15" max="15" width="16.54296875" bestFit="1" customWidth="1"/>
    <col min="16" max="16" width="10.7265625" bestFit="1" customWidth="1"/>
    <col min="17" max="18" width="20.36328125" bestFit="1" customWidth="1"/>
  </cols>
  <sheetData>
    <row r="1" spans="1:15" ht="15" thickBot="1">
      <c r="A1" s="16"/>
      <c r="B1" s="353" t="s">
        <v>680</v>
      </c>
      <c r="C1" s="354"/>
      <c r="D1" s="85"/>
      <c r="E1" s="86" t="s">
        <v>678</v>
      </c>
      <c r="F1" s="87" t="s">
        <v>679</v>
      </c>
      <c r="G1" s="16"/>
      <c r="H1" s="16"/>
      <c r="I1" s="16"/>
      <c r="J1" s="16"/>
      <c r="K1" s="16"/>
      <c r="L1" s="16"/>
      <c r="M1" s="16"/>
    </row>
    <row r="2" spans="1:15">
      <c r="A2" s="91" t="s">
        <v>728</v>
      </c>
      <c r="B2" s="91" t="s">
        <v>681</v>
      </c>
      <c r="C2" s="92" t="s">
        <v>7</v>
      </c>
      <c r="D2" s="92" t="s">
        <v>734</v>
      </c>
      <c r="E2" s="92" t="s">
        <v>682</v>
      </c>
      <c r="F2" s="92" t="s">
        <v>682</v>
      </c>
      <c r="G2" s="92" t="s">
        <v>1235</v>
      </c>
      <c r="H2" s="92" t="s">
        <v>1236</v>
      </c>
      <c r="I2" s="92" t="s">
        <v>683</v>
      </c>
      <c r="J2" s="92" t="s">
        <v>684</v>
      </c>
      <c r="K2" s="92" t="s">
        <v>685</v>
      </c>
      <c r="L2" s="92" t="s">
        <v>686</v>
      </c>
      <c r="M2" s="92" t="s">
        <v>687</v>
      </c>
      <c r="N2" s="92" t="s">
        <v>688</v>
      </c>
      <c r="O2" s="93" t="s">
        <v>689</v>
      </c>
    </row>
    <row r="3" spans="1:15">
      <c r="A3" s="96">
        <v>1</v>
      </c>
      <c r="B3" s="96" t="s">
        <v>690</v>
      </c>
      <c r="C3" s="97" t="s">
        <v>1275</v>
      </c>
      <c r="D3" s="97" t="s">
        <v>1275</v>
      </c>
      <c r="E3" s="98">
        <v>1</v>
      </c>
      <c r="F3" s="97">
        <v>19</v>
      </c>
      <c r="G3" s="97">
        <v>0</v>
      </c>
      <c r="H3" s="97">
        <v>50</v>
      </c>
      <c r="I3" s="97">
        <v>95</v>
      </c>
      <c r="J3" s="97">
        <v>10</v>
      </c>
      <c r="K3" s="97">
        <v>20</v>
      </c>
      <c r="L3" s="97">
        <v>20</v>
      </c>
      <c r="M3" s="97">
        <v>15</v>
      </c>
      <c r="N3" s="97">
        <v>7</v>
      </c>
      <c r="O3" s="100">
        <v>2</v>
      </c>
    </row>
    <row r="4" spans="1:15">
      <c r="A4" s="96">
        <v>2</v>
      </c>
      <c r="B4" s="96" t="s">
        <v>692</v>
      </c>
      <c r="C4" s="97" t="s">
        <v>1275</v>
      </c>
      <c r="D4" s="97" t="s">
        <v>1275</v>
      </c>
      <c r="E4" s="97">
        <v>2</v>
      </c>
      <c r="F4" s="97">
        <v>20</v>
      </c>
      <c r="G4" s="97">
        <v>51</v>
      </c>
      <c r="H4" s="97">
        <v>100</v>
      </c>
      <c r="I4" s="97">
        <v>95</v>
      </c>
      <c r="J4" s="97">
        <v>10</v>
      </c>
      <c r="K4" s="97">
        <v>20</v>
      </c>
      <c r="L4" s="97">
        <v>20</v>
      </c>
      <c r="M4" s="97">
        <v>15</v>
      </c>
      <c r="N4" s="97">
        <v>7</v>
      </c>
      <c r="O4" s="100">
        <v>2</v>
      </c>
    </row>
    <row r="5" spans="1:15">
      <c r="A5" s="96">
        <v>3</v>
      </c>
      <c r="B5" s="96" t="s">
        <v>693</v>
      </c>
      <c r="C5" s="97" t="s">
        <v>1275</v>
      </c>
      <c r="D5" s="97" t="s">
        <v>1275</v>
      </c>
      <c r="E5" s="98">
        <v>3</v>
      </c>
      <c r="F5" s="97">
        <v>21</v>
      </c>
      <c r="G5" s="97">
        <v>101</v>
      </c>
      <c r="H5" s="97">
        <v>150</v>
      </c>
      <c r="I5" s="97">
        <v>95</v>
      </c>
      <c r="J5" s="97">
        <v>70</v>
      </c>
      <c r="K5" s="97">
        <v>20</v>
      </c>
      <c r="L5" s="97">
        <v>20</v>
      </c>
      <c r="M5" s="97">
        <v>15</v>
      </c>
      <c r="N5" s="97">
        <v>7</v>
      </c>
      <c r="O5" s="100">
        <v>3</v>
      </c>
    </row>
    <row r="6" spans="1:15">
      <c r="A6" s="96">
        <v>4</v>
      </c>
      <c r="B6" s="96" t="s">
        <v>410</v>
      </c>
      <c r="C6" s="97" t="s">
        <v>1275</v>
      </c>
      <c r="D6" s="97" t="s">
        <v>1275</v>
      </c>
      <c r="E6" s="98">
        <v>4</v>
      </c>
      <c r="F6" s="97">
        <v>22</v>
      </c>
      <c r="G6" s="97">
        <v>151</v>
      </c>
      <c r="H6" s="97">
        <v>200</v>
      </c>
      <c r="I6" s="97">
        <v>95</v>
      </c>
      <c r="J6" s="97">
        <v>10</v>
      </c>
      <c r="K6" s="97">
        <v>20</v>
      </c>
      <c r="L6" s="97">
        <v>20</v>
      </c>
      <c r="M6" s="97">
        <v>15</v>
      </c>
      <c r="N6" s="97">
        <v>7</v>
      </c>
      <c r="O6" s="100">
        <v>2</v>
      </c>
    </row>
    <row r="7" spans="1:15">
      <c r="A7" s="94"/>
      <c r="B7" s="94"/>
      <c r="C7" s="18"/>
      <c r="D7" s="18"/>
      <c r="E7" s="19"/>
      <c r="F7" s="18"/>
      <c r="G7" s="97">
        <v>201</v>
      </c>
      <c r="H7" s="97">
        <v>300</v>
      </c>
      <c r="I7" s="17"/>
      <c r="J7" s="17"/>
      <c r="K7" s="17"/>
      <c r="L7" s="17"/>
      <c r="M7" s="17"/>
      <c r="N7" s="17"/>
      <c r="O7" s="104"/>
    </row>
    <row r="8" spans="1:15">
      <c r="A8" s="105">
        <v>5</v>
      </c>
      <c r="B8" s="105" t="s">
        <v>163</v>
      </c>
      <c r="C8" s="106" t="s">
        <v>1278</v>
      </c>
      <c r="D8" s="106" t="s">
        <v>1275</v>
      </c>
      <c r="E8" s="107">
        <v>1</v>
      </c>
      <c r="F8" s="106">
        <v>11</v>
      </c>
      <c r="G8" s="106"/>
      <c r="H8" s="106"/>
      <c r="I8" s="106" t="s">
        <v>695</v>
      </c>
      <c r="J8" s="106" t="s">
        <v>695</v>
      </c>
      <c r="K8" s="106" t="s">
        <v>695</v>
      </c>
      <c r="L8" s="106" t="s">
        <v>695</v>
      </c>
      <c r="M8" s="106" t="s">
        <v>695</v>
      </c>
      <c r="N8" s="106" t="s">
        <v>695</v>
      </c>
      <c r="O8" s="108" t="s">
        <v>695</v>
      </c>
    </row>
    <row r="9" spans="1:15">
      <c r="A9" s="105">
        <v>6</v>
      </c>
      <c r="B9" s="105" t="s">
        <v>434</v>
      </c>
      <c r="C9" s="106" t="s">
        <v>1278</v>
      </c>
      <c r="D9" s="106" t="s">
        <v>1275</v>
      </c>
      <c r="E9" s="107">
        <v>2</v>
      </c>
      <c r="F9" s="106">
        <v>12</v>
      </c>
      <c r="G9" s="106"/>
      <c r="H9" s="106"/>
      <c r="I9" s="106" t="s">
        <v>695</v>
      </c>
      <c r="J9" s="106" t="s">
        <v>695</v>
      </c>
      <c r="K9" s="106" t="s">
        <v>695</v>
      </c>
      <c r="L9" s="106" t="s">
        <v>695</v>
      </c>
      <c r="M9" s="106" t="s">
        <v>695</v>
      </c>
      <c r="N9" s="106" t="s">
        <v>695</v>
      </c>
      <c r="O9" s="108" t="s">
        <v>695</v>
      </c>
    </row>
    <row r="10" spans="1:15">
      <c r="A10" s="105">
        <v>7</v>
      </c>
      <c r="B10" s="105" t="s">
        <v>696</v>
      </c>
      <c r="C10" s="106" t="s">
        <v>1278</v>
      </c>
      <c r="D10" s="106" t="s">
        <v>1275</v>
      </c>
      <c r="E10" s="107">
        <v>3</v>
      </c>
      <c r="F10" s="106">
        <v>13</v>
      </c>
      <c r="G10" s="106"/>
      <c r="H10" s="106"/>
      <c r="I10" s="106" t="s">
        <v>695</v>
      </c>
      <c r="J10" s="106" t="s">
        <v>695</v>
      </c>
      <c r="K10" s="106" t="s">
        <v>695</v>
      </c>
      <c r="L10" s="106" t="s">
        <v>695</v>
      </c>
      <c r="M10" s="106" t="s">
        <v>695</v>
      </c>
      <c r="N10" s="106" t="s">
        <v>695</v>
      </c>
      <c r="O10" s="108" t="s">
        <v>695</v>
      </c>
    </row>
    <row r="11" spans="1:15">
      <c r="A11" s="105">
        <v>8</v>
      </c>
      <c r="B11" s="105" t="s">
        <v>396</v>
      </c>
      <c r="C11" s="106" t="s">
        <v>1278</v>
      </c>
      <c r="D11" s="106" t="s">
        <v>1275</v>
      </c>
      <c r="E11" s="107">
        <v>4</v>
      </c>
      <c r="F11" s="106">
        <v>14</v>
      </c>
      <c r="G11" s="106"/>
      <c r="H11" s="106"/>
      <c r="I11" s="106" t="s">
        <v>695</v>
      </c>
      <c r="J11" s="106" t="s">
        <v>695</v>
      </c>
      <c r="K11" s="106" t="s">
        <v>695</v>
      </c>
      <c r="L11" s="106" t="s">
        <v>695</v>
      </c>
      <c r="M11" s="106" t="s">
        <v>695</v>
      </c>
      <c r="N11" s="106" t="s">
        <v>695</v>
      </c>
      <c r="O11" s="108" t="s">
        <v>695</v>
      </c>
    </row>
    <row r="12" spans="1:15">
      <c r="A12" s="105">
        <v>9</v>
      </c>
      <c r="B12" s="105" t="s">
        <v>431</v>
      </c>
      <c r="C12" s="106" t="s">
        <v>1278</v>
      </c>
      <c r="D12" s="106" t="s">
        <v>1275</v>
      </c>
      <c r="E12" s="107">
        <v>5</v>
      </c>
      <c r="F12" s="106">
        <v>15</v>
      </c>
      <c r="G12" s="106"/>
      <c r="H12" s="106"/>
      <c r="I12" s="106" t="s">
        <v>695</v>
      </c>
      <c r="J12" s="106" t="s">
        <v>695</v>
      </c>
      <c r="K12" s="106" t="s">
        <v>695</v>
      </c>
      <c r="L12" s="106" t="s">
        <v>695</v>
      </c>
      <c r="M12" s="106" t="s">
        <v>695</v>
      </c>
      <c r="N12" s="106" t="s">
        <v>695</v>
      </c>
      <c r="O12" s="108" t="s">
        <v>695</v>
      </c>
    </row>
    <row r="13" spans="1:15">
      <c r="A13" s="105">
        <v>10</v>
      </c>
      <c r="B13" s="105" t="s">
        <v>436</v>
      </c>
      <c r="C13" s="106" t="s">
        <v>1278</v>
      </c>
      <c r="D13" s="106" t="s">
        <v>1275</v>
      </c>
      <c r="E13" s="107">
        <v>6</v>
      </c>
      <c r="F13" s="106">
        <v>16</v>
      </c>
      <c r="G13" s="106"/>
      <c r="H13" s="106"/>
      <c r="I13" s="106" t="s">
        <v>695</v>
      </c>
      <c r="J13" s="106" t="s">
        <v>695</v>
      </c>
      <c r="K13" s="106" t="s">
        <v>695</v>
      </c>
      <c r="L13" s="106" t="s">
        <v>695</v>
      </c>
      <c r="M13" s="106" t="s">
        <v>695</v>
      </c>
      <c r="N13" s="106" t="s">
        <v>695</v>
      </c>
      <c r="O13" s="108" t="s">
        <v>695</v>
      </c>
    </row>
    <row r="14" spans="1:15">
      <c r="A14" s="105">
        <v>11</v>
      </c>
      <c r="B14" s="105" t="s">
        <v>697</v>
      </c>
      <c r="C14" s="106" t="s">
        <v>1278</v>
      </c>
      <c r="D14" s="106" t="s">
        <v>1275</v>
      </c>
      <c r="E14" s="107">
        <v>7</v>
      </c>
      <c r="F14" s="106">
        <v>17</v>
      </c>
      <c r="G14" s="106"/>
      <c r="H14" s="106"/>
      <c r="I14" s="106" t="s">
        <v>695</v>
      </c>
      <c r="J14" s="106" t="s">
        <v>695</v>
      </c>
      <c r="K14" s="106" t="s">
        <v>695</v>
      </c>
      <c r="L14" s="106" t="s">
        <v>695</v>
      </c>
      <c r="M14" s="106" t="s">
        <v>695</v>
      </c>
      <c r="N14" s="106" t="s">
        <v>695</v>
      </c>
      <c r="O14" s="108" t="s">
        <v>695</v>
      </c>
    </row>
    <row r="15" spans="1:15">
      <c r="A15" s="94"/>
      <c r="B15" s="94"/>
      <c r="C15" s="17"/>
      <c r="D15" s="17"/>
      <c r="E15" s="18"/>
      <c r="F15" s="17"/>
      <c r="G15" s="141"/>
      <c r="H15" s="141"/>
      <c r="I15" s="17"/>
      <c r="J15" s="17"/>
      <c r="K15" s="17"/>
      <c r="L15" s="17"/>
      <c r="M15" s="17"/>
      <c r="N15" s="17"/>
      <c r="O15" s="104"/>
    </row>
    <row r="16" spans="1:15">
      <c r="A16" s="96">
        <v>12</v>
      </c>
      <c r="B16" s="96" t="s">
        <v>152</v>
      </c>
      <c r="C16" s="97" t="s">
        <v>1277</v>
      </c>
      <c r="D16" s="97" t="s">
        <v>1275</v>
      </c>
      <c r="E16" s="98">
        <v>1</v>
      </c>
      <c r="F16" s="97">
        <v>7</v>
      </c>
      <c r="G16" s="97">
        <v>0</v>
      </c>
      <c r="H16" s="97">
        <v>50</v>
      </c>
      <c r="I16" s="97">
        <v>80</v>
      </c>
      <c r="J16" s="97">
        <v>20</v>
      </c>
      <c r="K16" s="97">
        <v>20</v>
      </c>
      <c r="L16" s="97">
        <v>20</v>
      </c>
      <c r="M16" s="97">
        <v>20</v>
      </c>
      <c r="N16" s="97">
        <v>10</v>
      </c>
      <c r="O16" s="100">
        <v>4</v>
      </c>
    </row>
    <row r="17" spans="1:20">
      <c r="A17" s="96">
        <v>13</v>
      </c>
      <c r="B17" s="96" t="s">
        <v>416</v>
      </c>
      <c r="C17" s="97" t="s">
        <v>1277</v>
      </c>
      <c r="D17" s="97" t="s">
        <v>1277</v>
      </c>
      <c r="E17" s="98">
        <v>2</v>
      </c>
      <c r="F17" s="97">
        <v>8</v>
      </c>
      <c r="G17" s="97">
        <v>51</v>
      </c>
      <c r="H17" s="97">
        <v>100</v>
      </c>
      <c r="I17" s="97">
        <v>80</v>
      </c>
      <c r="J17" s="97">
        <v>20</v>
      </c>
      <c r="K17" s="97">
        <v>20</v>
      </c>
      <c r="L17" s="97">
        <v>20</v>
      </c>
      <c r="M17" s="97">
        <v>20</v>
      </c>
      <c r="N17" s="97">
        <v>10</v>
      </c>
      <c r="O17" s="100">
        <v>4</v>
      </c>
    </row>
    <row r="18" spans="1:20">
      <c r="A18" s="96">
        <v>14</v>
      </c>
      <c r="B18" s="96" t="s">
        <v>698</v>
      </c>
      <c r="C18" s="97" t="s">
        <v>1277</v>
      </c>
      <c r="D18" s="97" t="s">
        <v>1275</v>
      </c>
      <c r="E18" s="98">
        <v>3</v>
      </c>
      <c r="F18" s="97">
        <v>9</v>
      </c>
      <c r="G18" s="97">
        <v>101</v>
      </c>
      <c r="H18" s="97">
        <v>150</v>
      </c>
      <c r="I18" s="97">
        <v>80</v>
      </c>
      <c r="J18" s="97">
        <v>20</v>
      </c>
      <c r="K18" s="97">
        <v>20</v>
      </c>
      <c r="L18" s="97">
        <v>20</v>
      </c>
      <c r="M18" s="97">
        <v>20</v>
      </c>
      <c r="N18" s="97">
        <v>10</v>
      </c>
      <c r="O18" s="100">
        <v>4</v>
      </c>
    </row>
    <row r="19" spans="1:20">
      <c r="A19" s="96">
        <v>15</v>
      </c>
      <c r="B19" s="96" t="s">
        <v>154</v>
      </c>
      <c r="C19" s="97" t="s">
        <v>1277</v>
      </c>
      <c r="D19" s="97" t="s">
        <v>1277</v>
      </c>
      <c r="E19" s="98">
        <v>4</v>
      </c>
      <c r="F19" s="97">
        <v>10</v>
      </c>
      <c r="G19" s="97">
        <v>151</v>
      </c>
      <c r="H19" s="97">
        <v>200</v>
      </c>
      <c r="I19" s="97">
        <v>80</v>
      </c>
      <c r="J19" s="97">
        <v>20</v>
      </c>
      <c r="K19" s="97">
        <v>20</v>
      </c>
      <c r="L19" s="97">
        <v>20</v>
      </c>
      <c r="M19" s="97">
        <v>20</v>
      </c>
      <c r="N19" s="97">
        <v>10</v>
      </c>
      <c r="O19" s="100">
        <v>4</v>
      </c>
    </row>
    <row r="20" spans="1:20">
      <c r="A20" s="94"/>
      <c r="B20" s="94"/>
      <c r="C20" s="17"/>
      <c r="D20" s="17"/>
      <c r="E20" s="18"/>
      <c r="F20" s="17"/>
      <c r="G20" s="97">
        <v>201</v>
      </c>
      <c r="H20" s="97">
        <v>300</v>
      </c>
      <c r="I20" s="97"/>
      <c r="J20" s="97"/>
      <c r="K20" s="17"/>
      <c r="L20" s="17"/>
      <c r="M20" s="17"/>
      <c r="N20" s="17"/>
      <c r="O20" s="104"/>
    </row>
    <row r="21" spans="1:20">
      <c r="A21" s="105">
        <v>16</v>
      </c>
      <c r="B21" s="105" t="s">
        <v>699</v>
      </c>
      <c r="C21" s="106" t="s">
        <v>1276</v>
      </c>
      <c r="D21" s="106" t="s">
        <v>1275</v>
      </c>
      <c r="E21" s="107">
        <v>14</v>
      </c>
      <c r="F21" s="106">
        <v>19</v>
      </c>
      <c r="G21" s="97">
        <v>0</v>
      </c>
      <c r="H21" s="97">
        <v>50</v>
      </c>
      <c r="I21" s="97">
        <v>95</v>
      </c>
      <c r="J21" s="97">
        <v>90</v>
      </c>
      <c r="K21" s="97">
        <v>20</v>
      </c>
      <c r="L21" s="97">
        <v>20</v>
      </c>
      <c r="M21" s="97">
        <v>15</v>
      </c>
      <c r="N21" s="97">
        <v>5</v>
      </c>
      <c r="O21" s="100">
        <v>2</v>
      </c>
    </row>
    <row r="22" spans="1:20">
      <c r="A22" s="105">
        <v>17</v>
      </c>
      <c r="B22" s="105" t="s">
        <v>691</v>
      </c>
      <c r="C22" s="106" t="s">
        <v>1276</v>
      </c>
      <c r="D22" s="106" t="s">
        <v>1275</v>
      </c>
      <c r="E22" s="107">
        <v>1</v>
      </c>
      <c r="F22" s="106">
        <v>20</v>
      </c>
      <c r="G22" s="97">
        <v>51</v>
      </c>
      <c r="H22" s="97">
        <v>100</v>
      </c>
      <c r="I22" s="97">
        <v>95</v>
      </c>
      <c r="J22" s="97">
        <v>90</v>
      </c>
      <c r="K22" s="97">
        <v>20</v>
      </c>
      <c r="L22" s="97">
        <v>20</v>
      </c>
      <c r="M22" s="97">
        <v>15</v>
      </c>
      <c r="N22" s="97">
        <v>5</v>
      </c>
      <c r="O22" s="100">
        <v>2</v>
      </c>
    </row>
    <row r="23" spans="1:20">
      <c r="A23" s="105">
        <v>18</v>
      </c>
      <c r="B23" s="105" t="s">
        <v>398</v>
      </c>
      <c r="C23" s="106" t="s">
        <v>1276</v>
      </c>
      <c r="D23" s="106" t="s">
        <v>1275</v>
      </c>
      <c r="E23" s="107">
        <v>2</v>
      </c>
      <c r="F23" s="106">
        <v>21</v>
      </c>
      <c r="G23" s="97">
        <v>101</v>
      </c>
      <c r="H23" s="97">
        <v>150</v>
      </c>
      <c r="I23" s="97">
        <v>95</v>
      </c>
      <c r="J23" s="97">
        <v>90</v>
      </c>
      <c r="K23" s="97">
        <v>20</v>
      </c>
      <c r="L23" s="97">
        <v>20</v>
      </c>
      <c r="M23" s="97">
        <v>15</v>
      </c>
      <c r="N23" s="97">
        <v>5</v>
      </c>
      <c r="O23" s="100">
        <v>2</v>
      </c>
    </row>
    <row r="24" spans="1:20">
      <c r="A24" s="105">
        <v>19</v>
      </c>
      <c r="B24" s="105" t="s">
        <v>700</v>
      </c>
      <c r="C24" s="106" t="s">
        <v>1276</v>
      </c>
      <c r="D24" s="106" t="s">
        <v>1275</v>
      </c>
      <c r="E24" s="107">
        <v>3</v>
      </c>
      <c r="F24" s="106">
        <v>22</v>
      </c>
      <c r="G24" s="97">
        <v>151</v>
      </c>
      <c r="H24" s="97">
        <v>200</v>
      </c>
      <c r="I24" s="97">
        <v>95</v>
      </c>
      <c r="J24" s="97">
        <v>90</v>
      </c>
      <c r="K24" s="97">
        <v>20</v>
      </c>
      <c r="L24" s="97">
        <v>20</v>
      </c>
      <c r="M24" s="97">
        <v>15</v>
      </c>
      <c r="N24" s="97">
        <v>5</v>
      </c>
      <c r="O24" s="100">
        <v>2</v>
      </c>
    </row>
    <row r="25" spans="1:20">
      <c r="A25" s="105">
        <v>20</v>
      </c>
      <c r="B25" s="105" t="s">
        <v>428</v>
      </c>
      <c r="C25" s="106" t="s">
        <v>1276</v>
      </c>
      <c r="D25" s="106" t="s">
        <v>1275</v>
      </c>
      <c r="E25" s="107">
        <v>4</v>
      </c>
      <c r="F25" s="106">
        <v>23</v>
      </c>
      <c r="G25" s="97">
        <v>201</v>
      </c>
      <c r="H25" s="97">
        <v>300</v>
      </c>
      <c r="I25" s="97">
        <v>95</v>
      </c>
      <c r="J25" s="97">
        <v>90</v>
      </c>
      <c r="K25" s="97">
        <v>20</v>
      </c>
      <c r="L25" s="97">
        <v>20</v>
      </c>
      <c r="M25" s="97">
        <v>15</v>
      </c>
      <c r="N25" s="97">
        <v>5</v>
      </c>
      <c r="O25" s="100">
        <v>2</v>
      </c>
    </row>
    <row r="26" spans="1:20" ht="15" thickBot="1">
      <c r="A26" s="109">
        <v>21</v>
      </c>
      <c r="B26" s="109" t="s">
        <v>701</v>
      </c>
      <c r="C26" s="106" t="s">
        <v>1276</v>
      </c>
      <c r="D26" s="110" t="s">
        <v>1277</v>
      </c>
      <c r="E26" s="111">
        <v>5</v>
      </c>
      <c r="F26" s="110">
        <v>24</v>
      </c>
      <c r="G26" s="97"/>
      <c r="H26" s="97"/>
      <c r="I26" s="97">
        <v>95</v>
      </c>
      <c r="J26" s="97">
        <v>90</v>
      </c>
      <c r="K26" s="112">
        <v>20</v>
      </c>
      <c r="L26" s="112">
        <v>20</v>
      </c>
      <c r="M26" s="112">
        <v>15</v>
      </c>
      <c r="N26" s="112">
        <v>5</v>
      </c>
      <c r="O26" s="113">
        <v>2</v>
      </c>
    </row>
    <row r="29" spans="1:20" ht="15" thickBot="1"/>
    <row r="30" spans="1:20">
      <c r="A30" s="92" t="s">
        <v>156</v>
      </c>
      <c r="B30" s="92" t="s">
        <v>682</v>
      </c>
      <c r="C30" s="91" t="s">
        <v>1354</v>
      </c>
      <c r="D30" s="91" t="s">
        <v>681</v>
      </c>
      <c r="E30" s="92" t="s">
        <v>1357</v>
      </c>
      <c r="F30" s="92" t="s">
        <v>7</v>
      </c>
      <c r="G30" s="92" t="s">
        <v>4</v>
      </c>
      <c r="H30" s="92" t="s">
        <v>1361</v>
      </c>
      <c r="I30" s="92" t="s">
        <v>734</v>
      </c>
    </row>
    <row r="31" spans="1:20">
      <c r="A31" s="98">
        <v>1</v>
      </c>
      <c r="B31" s="98">
        <v>1</v>
      </c>
      <c r="C31" s="96">
        <v>1</v>
      </c>
      <c r="D31" s="96" t="s">
        <v>690</v>
      </c>
      <c r="E31" s="97">
        <v>1</v>
      </c>
      <c r="F31" s="97" t="s">
        <v>1275</v>
      </c>
      <c r="G31" s="97">
        <v>1</v>
      </c>
      <c r="H31" s="97">
        <v>1</v>
      </c>
      <c r="I31" s="97" t="s">
        <v>1275</v>
      </c>
      <c r="J31" s="137" t="s">
        <v>1355</v>
      </c>
      <c r="K31" s="137" t="s">
        <v>736</v>
      </c>
      <c r="L31" s="137" t="s">
        <v>1356</v>
      </c>
      <c r="M31" s="137" t="s">
        <v>737</v>
      </c>
      <c r="N31" s="137" t="s">
        <v>1358</v>
      </c>
      <c r="O31" s="137" t="s">
        <v>1359</v>
      </c>
      <c r="P31" s="137" t="s">
        <v>1360</v>
      </c>
      <c r="Q31" s="137" t="s">
        <v>1362</v>
      </c>
      <c r="R31" s="137" t="s">
        <v>738</v>
      </c>
      <c r="S31" s="137" t="s">
        <v>453</v>
      </c>
      <c r="T31" t="str">
        <f>J31&amp;+A31&amp;+K31&amp;+B31&amp;+L31&amp;+C31&amp;+M31&amp;+D31&amp;+N31&amp;+E31&amp;+O31&amp;+F31&amp;+P31&amp;+G31&amp;+Q31&amp;+H31&amp;+R31&amp;+I31&amp;+S31</f>
        <v>{ "binId" : 1, "binNo" : 1, "ingredientId" : 1, "ingredientName" : "Onions + Chilli", "sectionId" : 1, "sectionName" : "VEG", "rackId" : 1, "classificationTypeId" : 1, "classificationType" : "VEG"}</v>
      </c>
    </row>
    <row r="32" spans="1:20">
      <c r="A32" s="97">
        <v>2</v>
      </c>
      <c r="B32" s="97">
        <v>2</v>
      </c>
      <c r="C32" s="96">
        <v>2</v>
      </c>
      <c r="D32" s="96" t="s">
        <v>692</v>
      </c>
      <c r="E32" s="97">
        <v>1</v>
      </c>
      <c r="F32" s="97" t="s">
        <v>1275</v>
      </c>
      <c r="G32" s="97">
        <v>1</v>
      </c>
      <c r="H32" s="97">
        <v>1</v>
      </c>
      <c r="I32" s="97" t="s">
        <v>1275</v>
      </c>
      <c r="J32" s="137" t="s">
        <v>1355</v>
      </c>
      <c r="K32" s="137" t="s">
        <v>736</v>
      </c>
      <c r="L32" s="137" t="s">
        <v>1356</v>
      </c>
      <c r="M32" s="137" t="s">
        <v>737</v>
      </c>
      <c r="N32" s="137" t="s">
        <v>1358</v>
      </c>
      <c r="O32" s="137" t="s">
        <v>1359</v>
      </c>
      <c r="P32" s="137" t="s">
        <v>1360</v>
      </c>
      <c r="Q32" s="137" t="s">
        <v>1362</v>
      </c>
      <c r="R32" s="137" t="s">
        <v>738</v>
      </c>
      <c r="S32" s="137" t="s">
        <v>453</v>
      </c>
      <c r="T32" s="141" t="str">
        <f t="shared" ref="T32:T72" si="0">J32&amp;+A32&amp;+K32&amp;+B32&amp;+L32&amp;+C32&amp;+M32&amp;+D32&amp;+N32&amp;+E32&amp;+O32&amp;+F32&amp;+P32&amp;+G32&amp;+Q32&amp;+H32&amp;+R32&amp;+I32&amp;+S32</f>
        <v>{ "binId" : 2, "binNo" : 2, "ingredientId" : 2, "ingredientName" : "Carrots + Beans", "sectionId" : 1, "sectionName" : "VEG", "rackId" : 1, "classificationTypeId" : 1, "classificationType" : "VEG"}</v>
      </c>
    </row>
    <row r="33" spans="1:20">
      <c r="A33" s="98">
        <v>3</v>
      </c>
      <c r="B33" s="98">
        <v>3</v>
      </c>
      <c r="C33" s="96">
        <v>3</v>
      </c>
      <c r="D33" s="96" t="s">
        <v>693</v>
      </c>
      <c r="E33" s="97">
        <v>1</v>
      </c>
      <c r="F33" s="97" t="s">
        <v>1275</v>
      </c>
      <c r="G33" s="97">
        <v>1</v>
      </c>
      <c r="H33" s="97">
        <v>1</v>
      </c>
      <c r="I33" s="97" t="s">
        <v>1275</v>
      </c>
      <c r="J33" s="137" t="s">
        <v>1355</v>
      </c>
      <c r="K33" s="137" t="s">
        <v>736</v>
      </c>
      <c r="L33" s="137" t="s">
        <v>1356</v>
      </c>
      <c r="M33" s="137" t="s">
        <v>737</v>
      </c>
      <c r="N33" s="137" t="s">
        <v>1358</v>
      </c>
      <c r="O33" s="137" t="s">
        <v>1359</v>
      </c>
      <c r="P33" s="137" t="s">
        <v>1360</v>
      </c>
      <c r="Q33" s="137" t="s">
        <v>1362</v>
      </c>
      <c r="R33" s="137" t="s">
        <v>738</v>
      </c>
      <c r="S33" s="137" t="s">
        <v>453</v>
      </c>
      <c r="T33" s="141" t="str">
        <f t="shared" si="0"/>
        <v>{ "binId" : 3, "binNo" : 3, "ingredientId" : 3, "ingredientName" : "Cooked Rice", "sectionId" : 1, "sectionName" : "VEG", "rackId" : 1, "classificationTypeId" : 1, "classificationType" : "VEG"}</v>
      </c>
    </row>
    <row r="34" spans="1:20">
      <c r="A34" s="97">
        <v>4</v>
      </c>
      <c r="B34" s="98">
        <v>4</v>
      </c>
      <c r="C34" s="96">
        <v>4</v>
      </c>
      <c r="D34" s="96" t="s">
        <v>410</v>
      </c>
      <c r="E34" s="97">
        <v>1</v>
      </c>
      <c r="F34" s="97" t="s">
        <v>1275</v>
      </c>
      <c r="G34" s="97">
        <v>1</v>
      </c>
      <c r="H34" s="97">
        <v>1</v>
      </c>
      <c r="I34" s="97" t="s">
        <v>1275</v>
      </c>
      <c r="J34" s="137" t="s">
        <v>1355</v>
      </c>
      <c r="K34" s="137" t="s">
        <v>736</v>
      </c>
      <c r="L34" s="137" t="s">
        <v>1356</v>
      </c>
      <c r="M34" s="137" t="s">
        <v>737</v>
      </c>
      <c r="N34" s="137" t="s">
        <v>1358</v>
      </c>
      <c r="O34" s="137" t="s">
        <v>1359</v>
      </c>
      <c r="P34" s="137" t="s">
        <v>1360</v>
      </c>
      <c r="Q34" s="137" t="s">
        <v>1362</v>
      </c>
      <c r="R34" s="137" t="s">
        <v>738</v>
      </c>
      <c r="S34" s="137" t="s">
        <v>453</v>
      </c>
      <c r="T34" s="141" t="str">
        <f t="shared" si="0"/>
        <v>{ "binId" : 4, "binNo" : 4, "ingredientId" : 4, "ingredientName" : "Green Onions", "sectionId" : 1, "sectionName" : "VEG", "rackId" : 1, "classificationTypeId" : 1, "classificationType" : "VEG"}</v>
      </c>
    </row>
    <row r="35" spans="1:20">
      <c r="A35" s="98">
        <v>5</v>
      </c>
      <c r="B35" s="107">
        <v>1</v>
      </c>
      <c r="C35" s="105">
        <v>5</v>
      </c>
      <c r="D35" s="105" t="s">
        <v>163</v>
      </c>
      <c r="E35" s="106">
        <v>4</v>
      </c>
      <c r="F35" s="106" t="s">
        <v>1278</v>
      </c>
      <c r="G35" s="106">
        <v>1</v>
      </c>
      <c r="H35" s="106">
        <v>1</v>
      </c>
      <c r="I35" s="106" t="s">
        <v>1275</v>
      </c>
      <c r="J35" s="137" t="s">
        <v>1355</v>
      </c>
      <c r="K35" s="137" t="s">
        <v>736</v>
      </c>
      <c r="L35" s="137" t="s">
        <v>1356</v>
      </c>
      <c r="M35" s="137" t="s">
        <v>737</v>
      </c>
      <c r="N35" s="137" t="s">
        <v>1358</v>
      </c>
      <c r="O35" s="137" t="s">
        <v>1359</v>
      </c>
      <c r="P35" s="137" t="s">
        <v>1360</v>
      </c>
      <c r="Q35" s="137" t="s">
        <v>1362</v>
      </c>
      <c r="R35" s="137" t="s">
        <v>738</v>
      </c>
      <c r="S35" s="137" t="s">
        <v>453</v>
      </c>
      <c r="T35" s="141" t="str">
        <f t="shared" si="0"/>
        <v>{ "binId" : 5, "binNo" : 1, "ingredientId" : 5, "ingredientName" : "Oil", "sectionId" : 4, "sectionName" : "LIQUID", "rackId" : 1, "classificationTypeId" : 1, "classificationType" : "VEG"}</v>
      </c>
    </row>
    <row r="36" spans="1:20">
      <c r="A36" s="97">
        <v>6</v>
      </c>
      <c r="B36" s="107">
        <v>2</v>
      </c>
      <c r="C36" s="105">
        <v>6</v>
      </c>
      <c r="D36" s="105" t="s">
        <v>434</v>
      </c>
      <c r="E36" s="106">
        <v>4</v>
      </c>
      <c r="F36" s="106" t="s">
        <v>1278</v>
      </c>
      <c r="G36" s="106">
        <v>1</v>
      </c>
      <c r="H36" s="106">
        <v>1</v>
      </c>
      <c r="I36" s="106" t="s">
        <v>1275</v>
      </c>
      <c r="J36" s="137" t="s">
        <v>1355</v>
      </c>
      <c r="K36" s="137" t="s">
        <v>736</v>
      </c>
      <c r="L36" s="137" t="s">
        <v>1356</v>
      </c>
      <c r="M36" s="137" t="s">
        <v>737</v>
      </c>
      <c r="N36" s="137" t="s">
        <v>1358</v>
      </c>
      <c r="O36" s="137" t="s">
        <v>1359</v>
      </c>
      <c r="P36" s="137" t="s">
        <v>1360</v>
      </c>
      <c r="Q36" s="137" t="s">
        <v>1362</v>
      </c>
      <c r="R36" s="137" t="s">
        <v>738</v>
      </c>
      <c r="S36" s="137" t="s">
        <v>453</v>
      </c>
      <c r="T36" s="141" t="str">
        <f t="shared" si="0"/>
        <v>{ "binId" : 6, "binNo" : 2, "ingredientId" : 6, "ingredientName" : "Soya Sauce", "sectionId" : 4, "sectionName" : "LIQUID", "rackId" : 1, "classificationTypeId" : 1, "classificationType" : "VEG"}</v>
      </c>
    </row>
    <row r="37" spans="1:20">
      <c r="A37" s="98">
        <v>7</v>
      </c>
      <c r="B37" s="107">
        <v>3</v>
      </c>
      <c r="C37" s="105">
        <v>7</v>
      </c>
      <c r="D37" s="105" t="s">
        <v>696</v>
      </c>
      <c r="E37" s="106">
        <v>4</v>
      </c>
      <c r="F37" s="106" t="s">
        <v>1278</v>
      </c>
      <c r="G37" s="106">
        <v>1</v>
      </c>
      <c r="H37" s="106">
        <v>1</v>
      </c>
      <c r="I37" s="106" t="s">
        <v>1275</v>
      </c>
      <c r="J37" s="137" t="s">
        <v>1355</v>
      </c>
      <c r="K37" s="137" t="s">
        <v>736</v>
      </c>
      <c r="L37" s="137" t="s">
        <v>1356</v>
      </c>
      <c r="M37" s="137" t="s">
        <v>737</v>
      </c>
      <c r="N37" s="137" t="s">
        <v>1358</v>
      </c>
      <c r="O37" s="137" t="s">
        <v>1359</v>
      </c>
      <c r="P37" s="137" t="s">
        <v>1360</v>
      </c>
      <c r="Q37" s="137" t="s">
        <v>1362</v>
      </c>
      <c r="R37" s="137" t="s">
        <v>738</v>
      </c>
      <c r="S37" s="137" t="s">
        <v>453</v>
      </c>
      <c r="T37" s="141" t="str">
        <f t="shared" si="0"/>
        <v>{ "binId" : 7, "binNo" : 3, "ingredientId" : 7, "ingredientName" : "Venigar", "sectionId" : 4, "sectionName" : "LIQUID", "rackId" : 1, "classificationTypeId" : 1, "classificationType" : "VEG"}</v>
      </c>
    </row>
    <row r="38" spans="1:20">
      <c r="A38" s="97">
        <v>8</v>
      </c>
      <c r="B38" s="107">
        <v>4</v>
      </c>
      <c r="C38" s="105">
        <v>8</v>
      </c>
      <c r="D38" s="105" t="s">
        <v>396</v>
      </c>
      <c r="E38" s="106">
        <v>4</v>
      </c>
      <c r="F38" s="106" t="s">
        <v>1278</v>
      </c>
      <c r="G38" s="106">
        <v>1</v>
      </c>
      <c r="H38" s="106">
        <v>1</v>
      </c>
      <c r="I38" s="106" t="s">
        <v>1275</v>
      </c>
      <c r="J38" s="137" t="s">
        <v>1355</v>
      </c>
      <c r="K38" s="137" t="s">
        <v>736</v>
      </c>
      <c r="L38" s="137" t="s">
        <v>1356</v>
      </c>
      <c r="M38" s="137" t="s">
        <v>737</v>
      </c>
      <c r="N38" s="137" t="s">
        <v>1358</v>
      </c>
      <c r="O38" s="137" t="s">
        <v>1359</v>
      </c>
      <c r="P38" s="137" t="s">
        <v>1360</v>
      </c>
      <c r="Q38" s="137" t="s">
        <v>1362</v>
      </c>
      <c r="R38" s="137" t="s">
        <v>738</v>
      </c>
      <c r="S38" s="137" t="s">
        <v>453</v>
      </c>
      <c r="T38" s="141" t="str">
        <f t="shared" si="0"/>
        <v>{ "binId" : 8, "binNo" : 4, "ingredientId" : 8, "ingredientName" : "Water", "sectionId" : 4, "sectionName" : "LIQUID", "rackId" : 1, "classificationTypeId" : 1, "classificationType" : "VEG"}</v>
      </c>
    </row>
    <row r="39" spans="1:20">
      <c r="A39" s="98">
        <v>9</v>
      </c>
      <c r="B39" s="107">
        <v>5</v>
      </c>
      <c r="C39" s="105">
        <v>9</v>
      </c>
      <c r="D39" s="105" t="s">
        <v>431</v>
      </c>
      <c r="E39" s="106">
        <v>4</v>
      </c>
      <c r="F39" s="106" t="s">
        <v>1278</v>
      </c>
      <c r="G39" s="106">
        <v>1</v>
      </c>
      <c r="H39" s="106">
        <v>1</v>
      </c>
      <c r="I39" s="106" t="s">
        <v>1275</v>
      </c>
      <c r="J39" s="137" t="s">
        <v>1355</v>
      </c>
      <c r="K39" s="137" t="s">
        <v>736</v>
      </c>
      <c r="L39" s="137" t="s">
        <v>1356</v>
      </c>
      <c r="M39" s="137" t="s">
        <v>737</v>
      </c>
      <c r="N39" s="137" t="s">
        <v>1358</v>
      </c>
      <c r="O39" s="137" t="s">
        <v>1359</v>
      </c>
      <c r="P39" s="137" t="s">
        <v>1360</v>
      </c>
      <c r="Q39" s="137" t="s">
        <v>1362</v>
      </c>
      <c r="R39" s="137" t="s">
        <v>738</v>
      </c>
      <c r="S39" s="137" t="s">
        <v>453</v>
      </c>
      <c r="T39" s="141" t="str">
        <f t="shared" si="0"/>
        <v>{ "binId" : 9, "binNo" : 5, "ingredientId" : 9, "ingredientName" : "Tomato Sauce", "sectionId" : 4, "sectionName" : "LIQUID", "rackId" : 1, "classificationTypeId" : 1, "classificationType" : "VEG"}</v>
      </c>
    </row>
    <row r="40" spans="1:20">
      <c r="A40" s="97">
        <v>10</v>
      </c>
      <c r="B40" s="107">
        <v>6</v>
      </c>
      <c r="C40" s="105">
        <v>10</v>
      </c>
      <c r="D40" s="105" t="s">
        <v>436</v>
      </c>
      <c r="E40" s="106">
        <v>4</v>
      </c>
      <c r="F40" s="106" t="s">
        <v>1278</v>
      </c>
      <c r="G40" s="106">
        <v>1</v>
      </c>
      <c r="H40" s="106">
        <v>1</v>
      </c>
      <c r="I40" s="106" t="s">
        <v>1275</v>
      </c>
      <c r="J40" s="137" t="s">
        <v>1355</v>
      </c>
      <c r="K40" s="137" t="s">
        <v>736</v>
      </c>
      <c r="L40" s="137" t="s">
        <v>1356</v>
      </c>
      <c r="M40" s="137" t="s">
        <v>737</v>
      </c>
      <c r="N40" s="137" t="s">
        <v>1358</v>
      </c>
      <c r="O40" s="137" t="s">
        <v>1359</v>
      </c>
      <c r="P40" s="137" t="s">
        <v>1360</v>
      </c>
      <c r="Q40" s="137" t="s">
        <v>1362</v>
      </c>
      <c r="R40" s="137" t="s">
        <v>738</v>
      </c>
      <c r="S40" s="137" t="s">
        <v>453</v>
      </c>
      <c r="T40" s="141" t="str">
        <f t="shared" si="0"/>
        <v>{ "binId" : 10, "binNo" : 6, "ingredientId" : 10, "ingredientName" : "Chille Sauce", "sectionId" : 4, "sectionName" : "LIQUID", "rackId" : 1, "classificationTypeId" : 1, "classificationType" : "VEG"}</v>
      </c>
    </row>
    <row r="41" spans="1:20">
      <c r="A41" s="98">
        <v>11</v>
      </c>
      <c r="B41" s="107">
        <v>7</v>
      </c>
      <c r="C41" s="105">
        <v>11</v>
      </c>
      <c r="D41" s="105" t="s">
        <v>697</v>
      </c>
      <c r="E41" s="106">
        <v>4</v>
      </c>
      <c r="F41" s="106" t="s">
        <v>1278</v>
      </c>
      <c r="G41" s="106">
        <v>1</v>
      </c>
      <c r="H41" s="106">
        <v>1</v>
      </c>
      <c r="I41" s="106" t="s">
        <v>1275</v>
      </c>
      <c r="J41" s="137" t="s">
        <v>1355</v>
      </c>
      <c r="K41" s="137" t="s">
        <v>736</v>
      </c>
      <c r="L41" s="137" t="s">
        <v>1356</v>
      </c>
      <c r="M41" s="137" t="s">
        <v>737</v>
      </c>
      <c r="N41" s="137" t="s">
        <v>1358</v>
      </c>
      <c r="O41" s="137" t="s">
        <v>1359</v>
      </c>
      <c r="P41" s="137" t="s">
        <v>1360</v>
      </c>
      <c r="Q41" s="137" t="s">
        <v>1362</v>
      </c>
      <c r="R41" s="137" t="s">
        <v>738</v>
      </c>
      <c r="S41" s="137" t="s">
        <v>453</v>
      </c>
      <c r="T41" s="141" t="str">
        <f t="shared" si="0"/>
        <v>{ "binId" : 11, "binNo" : 7, "ingredientId" : 11, "ingredientName" : "Red Chilli Sauce", "sectionId" : 4, "sectionName" : "LIQUID", "rackId" : 1, "classificationTypeId" : 1, "classificationType" : "VEG"}</v>
      </c>
    </row>
    <row r="42" spans="1:20">
      <c r="A42" s="97">
        <v>12</v>
      </c>
      <c r="B42" s="98">
        <v>1</v>
      </c>
      <c r="C42" s="96">
        <v>12</v>
      </c>
      <c r="D42" s="96" t="s">
        <v>152</v>
      </c>
      <c r="E42" s="97">
        <v>2</v>
      </c>
      <c r="F42" s="97" t="s">
        <v>1277</v>
      </c>
      <c r="G42" s="97">
        <v>1</v>
      </c>
      <c r="H42" s="97">
        <v>1</v>
      </c>
      <c r="I42" s="97" t="s">
        <v>1275</v>
      </c>
      <c r="J42" s="137" t="s">
        <v>1355</v>
      </c>
      <c r="K42" s="137" t="s">
        <v>736</v>
      </c>
      <c r="L42" s="137" t="s">
        <v>1356</v>
      </c>
      <c r="M42" s="137" t="s">
        <v>737</v>
      </c>
      <c r="N42" s="137" t="s">
        <v>1358</v>
      </c>
      <c r="O42" s="137" t="s">
        <v>1359</v>
      </c>
      <c r="P42" s="137" t="s">
        <v>1360</v>
      </c>
      <c r="Q42" s="137" t="s">
        <v>1362</v>
      </c>
      <c r="R42" s="137" t="s">
        <v>738</v>
      </c>
      <c r="S42" s="137" t="s">
        <v>453</v>
      </c>
      <c r="T42" s="141" t="str">
        <f t="shared" si="0"/>
        <v>{ "binId" : 12, "binNo" : 1, "ingredientId" : 12, "ingredientName" : "French Fries", "sectionId" : 2, "sectionName" : "MEAT", "rackId" : 1, "classificationTypeId" : 1, "classificationType" : "VEG"}</v>
      </c>
    </row>
    <row r="43" spans="1:20">
      <c r="A43" s="98">
        <v>13</v>
      </c>
      <c r="B43" s="98">
        <v>2</v>
      </c>
      <c r="C43" s="96">
        <v>13</v>
      </c>
      <c r="D43" s="96" t="s">
        <v>416</v>
      </c>
      <c r="E43" s="97">
        <v>2</v>
      </c>
      <c r="F43" s="97" t="s">
        <v>1277</v>
      </c>
      <c r="G43" s="97">
        <v>1</v>
      </c>
      <c r="H43" s="97">
        <v>2</v>
      </c>
      <c r="I43" s="97" t="s">
        <v>1277</v>
      </c>
      <c r="J43" s="137" t="s">
        <v>1355</v>
      </c>
      <c r="K43" s="137" t="s">
        <v>736</v>
      </c>
      <c r="L43" s="137" t="s">
        <v>1356</v>
      </c>
      <c r="M43" s="137" t="s">
        <v>737</v>
      </c>
      <c r="N43" s="137" t="s">
        <v>1358</v>
      </c>
      <c r="O43" s="137" t="s">
        <v>1359</v>
      </c>
      <c r="P43" s="137" t="s">
        <v>1360</v>
      </c>
      <c r="Q43" s="137" t="s">
        <v>1362</v>
      </c>
      <c r="R43" s="137" t="s">
        <v>738</v>
      </c>
      <c r="S43" s="137" t="s">
        <v>453</v>
      </c>
      <c r="T43" s="141" t="str">
        <f t="shared" si="0"/>
        <v>{ "binId" : 13, "binNo" : 2, "ingredientId" : 13, "ingredientName" : "Chicken Pieces", "sectionId" : 2, "sectionName" : "MEAT", "rackId" : 1, "classificationTypeId" : 2, "classificationType" : "MEAT"}</v>
      </c>
    </row>
    <row r="44" spans="1:20">
      <c r="A44" s="97">
        <v>14</v>
      </c>
      <c r="B44" s="98">
        <v>3</v>
      </c>
      <c r="C44" s="96">
        <v>14</v>
      </c>
      <c r="D44" s="96" t="s">
        <v>698</v>
      </c>
      <c r="E44" s="97">
        <v>2</v>
      </c>
      <c r="F44" s="97" t="s">
        <v>1277</v>
      </c>
      <c r="G44" s="97">
        <v>1</v>
      </c>
      <c r="H44" s="97">
        <v>1</v>
      </c>
      <c r="I44" s="97" t="s">
        <v>1275</v>
      </c>
      <c r="J44" s="137" t="s">
        <v>1355</v>
      </c>
      <c r="K44" s="137" t="s">
        <v>736</v>
      </c>
      <c r="L44" s="137" t="s">
        <v>1356</v>
      </c>
      <c r="M44" s="137" t="s">
        <v>737</v>
      </c>
      <c r="N44" s="137" t="s">
        <v>1358</v>
      </c>
      <c r="O44" s="137" t="s">
        <v>1359</v>
      </c>
      <c r="P44" s="137" t="s">
        <v>1360</v>
      </c>
      <c r="Q44" s="137" t="s">
        <v>1362</v>
      </c>
      <c r="R44" s="137" t="s">
        <v>738</v>
      </c>
      <c r="S44" s="137" t="s">
        <v>453</v>
      </c>
      <c r="T44" s="141" t="str">
        <f t="shared" si="0"/>
        <v>{ "binId" : 14, "binNo" : 3, "ingredientId" : 14, "ingredientName" : "Manchuria Balls", "sectionId" : 2, "sectionName" : "MEAT", "rackId" : 1, "classificationTypeId" : 1, "classificationType" : "VEG"}</v>
      </c>
    </row>
    <row r="45" spans="1:20">
      <c r="A45" s="98">
        <v>15</v>
      </c>
      <c r="B45" s="98">
        <v>4</v>
      </c>
      <c r="C45" s="96">
        <v>15</v>
      </c>
      <c r="D45" s="96" t="s">
        <v>154</v>
      </c>
      <c r="E45" s="97">
        <v>2</v>
      </c>
      <c r="F45" s="97" t="s">
        <v>1277</v>
      </c>
      <c r="G45" s="97">
        <v>1</v>
      </c>
      <c r="H45" s="97">
        <v>2</v>
      </c>
      <c r="I45" s="97" t="s">
        <v>1277</v>
      </c>
      <c r="J45" s="137" t="s">
        <v>1355</v>
      </c>
      <c r="K45" s="137" t="s">
        <v>736</v>
      </c>
      <c r="L45" s="137" t="s">
        <v>1356</v>
      </c>
      <c r="M45" s="137" t="s">
        <v>737</v>
      </c>
      <c r="N45" s="137" t="s">
        <v>1358</v>
      </c>
      <c r="O45" s="137" t="s">
        <v>1359</v>
      </c>
      <c r="P45" s="137" t="s">
        <v>1360</v>
      </c>
      <c r="Q45" s="137" t="s">
        <v>1362</v>
      </c>
      <c r="R45" s="137" t="s">
        <v>738</v>
      </c>
      <c r="S45" s="137" t="s">
        <v>453</v>
      </c>
      <c r="T45" s="141" t="str">
        <f t="shared" si="0"/>
        <v>{ "binId" : 15, "binNo" : 4, "ingredientId" : 15, "ingredientName" : "Chicken Wings", "sectionId" : 2, "sectionName" : "MEAT", "rackId" : 1, "classificationTypeId" : 2, "classificationType" : "MEAT"}</v>
      </c>
    </row>
    <row r="46" spans="1:20">
      <c r="A46" s="97">
        <v>16</v>
      </c>
      <c r="B46" s="107">
        <v>14</v>
      </c>
      <c r="C46" s="105">
        <v>16</v>
      </c>
      <c r="D46" s="105" t="s">
        <v>699</v>
      </c>
      <c r="E46" s="106">
        <v>3</v>
      </c>
      <c r="F46" s="106" t="s">
        <v>1276</v>
      </c>
      <c r="G46" s="106">
        <v>1</v>
      </c>
      <c r="H46" s="106">
        <v>1</v>
      </c>
      <c r="I46" s="106" t="s">
        <v>1275</v>
      </c>
      <c r="J46" s="137" t="s">
        <v>1355</v>
      </c>
      <c r="K46" s="137" t="s">
        <v>736</v>
      </c>
      <c r="L46" s="137" t="s">
        <v>1356</v>
      </c>
      <c r="M46" s="137" t="s">
        <v>737</v>
      </c>
      <c r="N46" s="137" t="s">
        <v>1358</v>
      </c>
      <c r="O46" s="137" t="s">
        <v>1359</v>
      </c>
      <c r="P46" s="137" t="s">
        <v>1360</v>
      </c>
      <c r="Q46" s="137" t="s">
        <v>1362</v>
      </c>
      <c r="R46" s="137" t="s">
        <v>738</v>
      </c>
      <c r="S46" s="137" t="s">
        <v>453</v>
      </c>
      <c r="T46" s="141" t="str">
        <f t="shared" si="0"/>
        <v>{ "binId" : 16, "binNo" : 14, "ingredientId" : 16, "ingredientName" : "Ginger Garlic", "sectionId" : 3, "sectionName" : "SPICE", "rackId" : 1, "classificationTypeId" : 1, "classificationType" : "VEG"}</v>
      </c>
    </row>
    <row r="47" spans="1:20">
      <c r="A47" s="98">
        <v>17</v>
      </c>
      <c r="B47" s="107">
        <v>1</v>
      </c>
      <c r="C47" s="105">
        <v>17</v>
      </c>
      <c r="D47" s="105" t="s">
        <v>691</v>
      </c>
      <c r="E47" s="106">
        <v>3</v>
      </c>
      <c r="F47" s="106" t="s">
        <v>1276</v>
      </c>
      <c r="G47" s="106">
        <v>1</v>
      </c>
      <c r="H47" s="106">
        <v>1</v>
      </c>
      <c r="I47" s="106" t="s">
        <v>1275</v>
      </c>
      <c r="J47" s="137" t="s">
        <v>1355</v>
      </c>
      <c r="K47" s="137" t="s">
        <v>736</v>
      </c>
      <c r="L47" s="137" t="s">
        <v>1356</v>
      </c>
      <c r="M47" s="137" t="s">
        <v>737</v>
      </c>
      <c r="N47" s="137" t="s">
        <v>1358</v>
      </c>
      <c r="O47" s="137" t="s">
        <v>1359</v>
      </c>
      <c r="P47" s="137" t="s">
        <v>1360</v>
      </c>
      <c r="Q47" s="137" t="s">
        <v>1362</v>
      </c>
      <c r="R47" s="137" t="s">
        <v>738</v>
      </c>
      <c r="S47" s="137" t="s">
        <v>453</v>
      </c>
      <c r="T47" s="141" t="str">
        <f t="shared" si="0"/>
        <v>{ "binId" : 17, "binNo" : 1, "ingredientId" : 17, "ingredientName" : "French Fries Masala", "sectionId" : 3, "sectionName" : "SPICE", "rackId" : 1, "classificationTypeId" : 1, "classificationType" : "VEG"}</v>
      </c>
    </row>
    <row r="48" spans="1:20">
      <c r="A48" s="97">
        <v>18</v>
      </c>
      <c r="B48" s="107">
        <v>2</v>
      </c>
      <c r="C48" s="105">
        <v>18</v>
      </c>
      <c r="D48" s="105" t="s">
        <v>398</v>
      </c>
      <c r="E48" s="106">
        <v>3</v>
      </c>
      <c r="F48" s="106" t="s">
        <v>1276</v>
      </c>
      <c r="G48" s="106">
        <v>1</v>
      </c>
      <c r="H48" s="106">
        <v>1</v>
      </c>
      <c r="I48" s="106" t="s">
        <v>1275</v>
      </c>
      <c r="J48" s="137" t="s">
        <v>1355</v>
      </c>
      <c r="K48" s="137" t="s">
        <v>736</v>
      </c>
      <c r="L48" s="137" t="s">
        <v>1356</v>
      </c>
      <c r="M48" s="137" t="s">
        <v>737</v>
      </c>
      <c r="N48" s="137" t="s">
        <v>1358</v>
      </c>
      <c r="O48" s="137" t="s">
        <v>1359</v>
      </c>
      <c r="P48" s="137" t="s">
        <v>1360</v>
      </c>
      <c r="Q48" s="137" t="s">
        <v>1362</v>
      </c>
      <c r="R48" s="137" t="s">
        <v>738</v>
      </c>
      <c r="S48" s="137" t="s">
        <v>453</v>
      </c>
      <c r="T48" s="141" t="str">
        <f t="shared" si="0"/>
        <v>{ "binId" : 18, "binNo" : 2, "ingredientId" : 18, "ingredientName" : "Fried Rice Mix", "sectionId" : 3, "sectionName" : "SPICE", "rackId" : 1, "classificationTypeId" : 1, "classificationType" : "VEG"}</v>
      </c>
    </row>
    <row r="49" spans="1:20">
      <c r="A49" s="98">
        <v>19</v>
      </c>
      <c r="B49" s="107">
        <v>3</v>
      </c>
      <c r="C49" s="105">
        <v>19</v>
      </c>
      <c r="D49" s="105" t="s">
        <v>700</v>
      </c>
      <c r="E49" s="106">
        <v>3</v>
      </c>
      <c r="F49" s="106" t="s">
        <v>1276</v>
      </c>
      <c r="G49" s="106">
        <v>1</v>
      </c>
      <c r="H49" s="106">
        <v>1</v>
      </c>
      <c r="I49" s="106" t="s">
        <v>1275</v>
      </c>
      <c r="J49" s="137" t="s">
        <v>1355</v>
      </c>
      <c r="K49" s="137" t="s">
        <v>736</v>
      </c>
      <c r="L49" s="137" t="s">
        <v>1356</v>
      </c>
      <c r="M49" s="137" t="s">
        <v>737</v>
      </c>
      <c r="N49" s="137" t="s">
        <v>1358</v>
      </c>
      <c r="O49" s="137" t="s">
        <v>1359</v>
      </c>
      <c r="P49" s="137" t="s">
        <v>1360</v>
      </c>
      <c r="Q49" s="137" t="s">
        <v>1362</v>
      </c>
      <c r="R49" s="137" t="s">
        <v>738</v>
      </c>
      <c r="S49" s="137" t="s">
        <v>453</v>
      </c>
      <c r="T49" s="141" t="str">
        <f t="shared" si="0"/>
        <v>{ "binId" : 19, "binNo" : 3, "ingredientId" : 19, "ingredientName" : "Manchurian Spice Mix", "sectionId" : 3, "sectionName" : "SPICE", "rackId" : 1, "classificationTypeId" : 1, "classificationType" : "VEG"}</v>
      </c>
    </row>
    <row r="50" spans="1:20">
      <c r="A50" s="97">
        <v>20</v>
      </c>
      <c r="B50" s="107">
        <v>4</v>
      </c>
      <c r="C50" s="105">
        <v>20</v>
      </c>
      <c r="D50" s="105" t="s">
        <v>428</v>
      </c>
      <c r="E50" s="106">
        <v>3</v>
      </c>
      <c r="F50" s="106" t="s">
        <v>1276</v>
      </c>
      <c r="G50" s="106">
        <v>1</v>
      </c>
      <c r="H50" s="106">
        <v>1</v>
      </c>
      <c r="I50" s="106" t="s">
        <v>1275</v>
      </c>
      <c r="J50" s="137" t="s">
        <v>1355</v>
      </c>
      <c r="K50" s="137" t="s">
        <v>736</v>
      </c>
      <c r="L50" s="137" t="s">
        <v>1356</v>
      </c>
      <c r="M50" s="137" t="s">
        <v>737</v>
      </c>
      <c r="N50" s="137" t="s">
        <v>1358</v>
      </c>
      <c r="O50" s="137" t="s">
        <v>1359</v>
      </c>
      <c r="P50" s="137" t="s">
        <v>1360</v>
      </c>
      <c r="Q50" s="137" t="s">
        <v>1362</v>
      </c>
      <c r="R50" s="137" t="s">
        <v>738</v>
      </c>
      <c r="S50" s="137" t="s">
        <v>453</v>
      </c>
      <c r="T50" s="141" t="str">
        <f t="shared" si="0"/>
        <v>{ "binId" : 20, "binNo" : 4, "ingredientId" : 20, "ingredientName" : "Sugar", "sectionId" : 3, "sectionName" : "SPICE", "rackId" : 1, "classificationTypeId" : 1, "classificationType" : "VEG"}</v>
      </c>
    </row>
    <row r="51" spans="1:20" ht="15" thickBot="1">
      <c r="A51" s="98">
        <v>21</v>
      </c>
      <c r="B51" s="111">
        <v>5</v>
      </c>
      <c r="C51" s="109">
        <v>21</v>
      </c>
      <c r="D51" s="109" t="s">
        <v>701</v>
      </c>
      <c r="E51" s="106">
        <v>3</v>
      </c>
      <c r="F51" s="106" t="s">
        <v>1276</v>
      </c>
      <c r="G51" s="110">
        <v>1</v>
      </c>
      <c r="H51" s="110">
        <v>2</v>
      </c>
      <c r="I51" s="110" t="s">
        <v>1277</v>
      </c>
      <c r="J51" s="137" t="s">
        <v>1355</v>
      </c>
      <c r="K51" s="137" t="s">
        <v>736</v>
      </c>
      <c r="L51" s="137" t="s">
        <v>1356</v>
      </c>
      <c r="M51" s="137" t="s">
        <v>737</v>
      </c>
      <c r="N51" s="137" t="s">
        <v>1358</v>
      </c>
      <c r="O51" s="137" t="s">
        <v>1359</v>
      </c>
      <c r="P51" s="137" t="s">
        <v>1360</v>
      </c>
      <c r="Q51" s="137" t="s">
        <v>1362</v>
      </c>
      <c r="R51" s="137" t="s">
        <v>738</v>
      </c>
      <c r="S51" s="137" t="s">
        <v>453</v>
      </c>
      <c r="T51" s="141" t="str">
        <f t="shared" si="0"/>
        <v>{ "binId" : 21, "binNo" : 5, "ingredientId" : 21, "ingredientName" : "Chilli Chicken Mix", "sectionId" : 3, "sectionName" : "SPICE", "rackId" : 1, "classificationTypeId" : 2, "classificationType" : "MEAT"}</v>
      </c>
    </row>
    <row r="52" spans="1:20">
      <c r="A52" s="97">
        <v>22</v>
      </c>
      <c r="B52" s="97">
        <v>19</v>
      </c>
      <c r="C52" s="96">
        <v>1</v>
      </c>
      <c r="D52" s="96" t="s">
        <v>690</v>
      </c>
      <c r="E52" s="97">
        <v>1</v>
      </c>
      <c r="F52" s="97" t="s">
        <v>1275</v>
      </c>
      <c r="G52" s="97">
        <v>2</v>
      </c>
      <c r="H52" s="97">
        <v>1</v>
      </c>
      <c r="I52" s="97" t="s">
        <v>1275</v>
      </c>
      <c r="J52" s="137" t="s">
        <v>1355</v>
      </c>
      <c r="K52" s="137" t="s">
        <v>736</v>
      </c>
      <c r="L52" s="137" t="s">
        <v>1356</v>
      </c>
      <c r="M52" s="137" t="s">
        <v>737</v>
      </c>
      <c r="N52" s="137" t="s">
        <v>1358</v>
      </c>
      <c r="O52" s="137" t="s">
        <v>1359</v>
      </c>
      <c r="P52" s="137" t="s">
        <v>1360</v>
      </c>
      <c r="Q52" s="137" t="s">
        <v>1362</v>
      </c>
      <c r="R52" s="137" t="s">
        <v>738</v>
      </c>
      <c r="S52" s="137" t="s">
        <v>453</v>
      </c>
      <c r="T52" s="141" t="str">
        <f t="shared" si="0"/>
        <v>{ "binId" : 22, "binNo" : 19, "ingredientId" : 1, "ingredientName" : "Onions + Chilli", "sectionId" : 1, "sectionName" : "VEG", "rackId" : 2, "classificationTypeId" : 1, "classificationType" : "VEG"}</v>
      </c>
    </row>
    <row r="53" spans="1:20">
      <c r="A53" s="98">
        <v>23</v>
      </c>
      <c r="B53" s="97">
        <v>20</v>
      </c>
      <c r="C53" s="96">
        <v>2</v>
      </c>
      <c r="D53" s="96" t="s">
        <v>692</v>
      </c>
      <c r="E53" s="97">
        <v>1</v>
      </c>
      <c r="F53" s="97" t="s">
        <v>1275</v>
      </c>
      <c r="G53" s="97">
        <v>2</v>
      </c>
      <c r="H53" s="97">
        <v>1</v>
      </c>
      <c r="I53" s="97" t="s">
        <v>1275</v>
      </c>
      <c r="J53" s="137" t="s">
        <v>1355</v>
      </c>
      <c r="K53" s="137" t="s">
        <v>736</v>
      </c>
      <c r="L53" s="137" t="s">
        <v>1356</v>
      </c>
      <c r="M53" s="137" t="s">
        <v>737</v>
      </c>
      <c r="N53" s="137" t="s">
        <v>1358</v>
      </c>
      <c r="O53" s="137" t="s">
        <v>1359</v>
      </c>
      <c r="P53" s="137" t="s">
        <v>1360</v>
      </c>
      <c r="Q53" s="137" t="s">
        <v>1362</v>
      </c>
      <c r="R53" s="137" t="s">
        <v>738</v>
      </c>
      <c r="S53" s="137" t="s">
        <v>453</v>
      </c>
      <c r="T53" s="141" t="str">
        <f t="shared" si="0"/>
        <v>{ "binId" : 23, "binNo" : 20, "ingredientId" : 2, "ingredientName" : "Carrots + Beans", "sectionId" : 1, "sectionName" : "VEG", "rackId" : 2, "classificationTypeId" : 1, "classificationType" : "VEG"}</v>
      </c>
    </row>
    <row r="54" spans="1:20">
      <c r="A54" s="97">
        <v>24</v>
      </c>
      <c r="B54" s="97">
        <v>21</v>
      </c>
      <c r="C54" s="96">
        <v>3</v>
      </c>
      <c r="D54" s="96" t="s">
        <v>693</v>
      </c>
      <c r="E54" s="97">
        <v>1</v>
      </c>
      <c r="F54" s="97" t="s">
        <v>1275</v>
      </c>
      <c r="G54" s="97">
        <v>2</v>
      </c>
      <c r="H54" s="97">
        <v>1</v>
      </c>
      <c r="I54" s="97" t="s">
        <v>1275</v>
      </c>
      <c r="J54" s="137" t="s">
        <v>1355</v>
      </c>
      <c r="K54" s="137" t="s">
        <v>736</v>
      </c>
      <c r="L54" s="137" t="s">
        <v>1356</v>
      </c>
      <c r="M54" s="137" t="s">
        <v>737</v>
      </c>
      <c r="N54" s="137" t="s">
        <v>1358</v>
      </c>
      <c r="O54" s="137" t="s">
        <v>1359</v>
      </c>
      <c r="P54" s="137" t="s">
        <v>1360</v>
      </c>
      <c r="Q54" s="137" t="s">
        <v>1362</v>
      </c>
      <c r="R54" s="137" t="s">
        <v>738</v>
      </c>
      <c r="S54" s="137" t="s">
        <v>453</v>
      </c>
      <c r="T54" s="141" t="str">
        <f t="shared" si="0"/>
        <v>{ "binId" : 24, "binNo" : 21, "ingredientId" : 3, "ingredientName" : "Cooked Rice", "sectionId" : 1, "sectionName" : "VEG", "rackId" : 2, "classificationTypeId" : 1, "classificationType" : "VEG"}</v>
      </c>
    </row>
    <row r="55" spans="1:20">
      <c r="A55" s="98">
        <v>25</v>
      </c>
      <c r="B55" s="97">
        <v>22</v>
      </c>
      <c r="C55" s="96">
        <v>4</v>
      </c>
      <c r="D55" s="96" t="s">
        <v>410</v>
      </c>
      <c r="E55" s="97">
        <v>1</v>
      </c>
      <c r="F55" s="97" t="s">
        <v>1275</v>
      </c>
      <c r="G55" s="97">
        <v>2</v>
      </c>
      <c r="H55" s="97">
        <v>1</v>
      </c>
      <c r="I55" s="97" t="s">
        <v>1275</v>
      </c>
      <c r="J55" s="137" t="s">
        <v>1355</v>
      </c>
      <c r="K55" s="137" t="s">
        <v>736</v>
      </c>
      <c r="L55" s="137" t="s">
        <v>1356</v>
      </c>
      <c r="M55" s="137" t="s">
        <v>737</v>
      </c>
      <c r="N55" s="137" t="s">
        <v>1358</v>
      </c>
      <c r="O55" s="137" t="s">
        <v>1359</v>
      </c>
      <c r="P55" s="137" t="s">
        <v>1360</v>
      </c>
      <c r="Q55" s="137" t="s">
        <v>1362</v>
      </c>
      <c r="R55" s="137" t="s">
        <v>738</v>
      </c>
      <c r="S55" s="137" t="s">
        <v>453</v>
      </c>
      <c r="T55" s="141" t="str">
        <f t="shared" si="0"/>
        <v>{ "binId" : 25, "binNo" : 22, "ingredientId" : 4, "ingredientName" : "Green Onions", "sectionId" : 1, "sectionName" : "VEG", "rackId" : 2, "classificationTypeId" : 1, "classificationType" : "VEG"}</v>
      </c>
    </row>
    <row r="56" spans="1:20">
      <c r="A56" s="97">
        <v>26</v>
      </c>
      <c r="B56" s="106">
        <v>11</v>
      </c>
      <c r="C56" s="105">
        <v>5</v>
      </c>
      <c r="D56" s="105" t="s">
        <v>163</v>
      </c>
      <c r="E56" s="106">
        <v>4</v>
      </c>
      <c r="F56" s="106" t="s">
        <v>1278</v>
      </c>
      <c r="G56" s="106">
        <v>2</v>
      </c>
      <c r="H56" s="106">
        <v>1</v>
      </c>
      <c r="I56" s="106" t="s">
        <v>1275</v>
      </c>
      <c r="J56" s="137" t="s">
        <v>1355</v>
      </c>
      <c r="K56" s="137" t="s">
        <v>736</v>
      </c>
      <c r="L56" s="137" t="s">
        <v>1356</v>
      </c>
      <c r="M56" s="137" t="s">
        <v>737</v>
      </c>
      <c r="N56" s="137" t="s">
        <v>1358</v>
      </c>
      <c r="O56" s="137" t="s">
        <v>1359</v>
      </c>
      <c r="P56" s="137" t="s">
        <v>1360</v>
      </c>
      <c r="Q56" s="137" t="s">
        <v>1362</v>
      </c>
      <c r="R56" s="137" t="s">
        <v>738</v>
      </c>
      <c r="S56" s="137" t="s">
        <v>453</v>
      </c>
      <c r="T56" s="141" t="str">
        <f t="shared" si="0"/>
        <v>{ "binId" : 26, "binNo" : 11, "ingredientId" : 5, "ingredientName" : "Oil", "sectionId" : 4, "sectionName" : "LIQUID", "rackId" : 2, "classificationTypeId" : 1, "classificationType" : "VEG"}</v>
      </c>
    </row>
    <row r="57" spans="1:20">
      <c r="A57" s="98">
        <v>27</v>
      </c>
      <c r="B57" s="106">
        <v>12</v>
      </c>
      <c r="C57" s="105">
        <v>6</v>
      </c>
      <c r="D57" s="105" t="s">
        <v>434</v>
      </c>
      <c r="E57" s="106">
        <v>4</v>
      </c>
      <c r="F57" s="106" t="s">
        <v>1278</v>
      </c>
      <c r="G57" s="106">
        <v>2</v>
      </c>
      <c r="H57" s="106">
        <v>1</v>
      </c>
      <c r="I57" s="106" t="s">
        <v>1275</v>
      </c>
      <c r="J57" s="137" t="s">
        <v>1355</v>
      </c>
      <c r="K57" s="137" t="s">
        <v>736</v>
      </c>
      <c r="L57" s="137" t="s">
        <v>1356</v>
      </c>
      <c r="M57" s="137" t="s">
        <v>737</v>
      </c>
      <c r="N57" s="137" t="s">
        <v>1358</v>
      </c>
      <c r="O57" s="137" t="s">
        <v>1359</v>
      </c>
      <c r="P57" s="137" t="s">
        <v>1360</v>
      </c>
      <c r="Q57" s="137" t="s">
        <v>1362</v>
      </c>
      <c r="R57" s="137" t="s">
        <v>738</v>
      </c>
      <c r="S57" s="137" t="s">
        <v>453</v>
      </c>
      <c r="T57" s="141" t="str">
        <f t="shared" si="0"/>
        <v>{ "binId" : 27, "binNo" : 12, "ingredientId" : 6, "ingredientName" : "Soya Sauce", "sectionId" : 4, "sectionName" : "LIQUID", "rackId" : 2, "classificationTypeId" : 1, "classificationType" : "VEG"}</v>
      </c>
    </row>
    <row r="58" spans="1:20">
      <c r="A58" s="97">
        <v>28</v>
      </c>
      <c r="B58" s="106">
        <v>13</v>
      </c>
      <c r="C58" s="105">
        <v>7</v>
      </c>
      <c r="D58" s="105" t="s">
        <v>696</v>
      </c>
      <c r="E58" s="106">
        <v>4</v>
      </c>
      <c r="F58" s="106" t="s">
        <v>1278</v>
      </c>
      <c r="G58" s="106">
        <v>2</v>
      </c>
      <c r="H58" s="106">
        <v>1</v>
      </c>
      <c r="I58" s="106" t="s">
        <v>1275</v>
      </c>
      <c r="J58" s="137" t="s">
        <v>1355</v>
      </c>
      <c r="K58" s="137" t="s">
        <v>736</v>
      </c>
      <c r="L58" s="137" t="s">
        <v>1356</v>
      </c>
      <c r="M58" s="137" t="s">
        <v>737</v>
      </c>
      <c r="N58" s="137" t="s">
        <v>1358</v>
      </c>
      <c r="O58" s="137" t="s">
        <v>1359</v>
      </c>
      <c r="P58" s="137" t="s">
        <v>1360</v>
      </c>
      <c r="Q58" s="137" t="s">
        <v>1362</v>
      </c>
      <c r="R58" s="137" t="s">
        <v>738</v>
      </c>
      <c r="S58" s="137" t="s">
        <v>453</v>
      </c>
      <c r="T58" s="141" t="str">
        <f t="shared" si="0"/>
        <v>{ "binId" : 28, "binNo" : 13, "ingredientId" : 7, "ingredientName" : "Venigar", "sectionId" : 4, "sectionName" : "LIQUID", "rackId" : 2, "classificationTypeId" : 1, "classificationType" : "VEG"}</v>
      </c>
    </row>
    <row r="59" spans="1:20">
      <c r="A59" s="98">
        <v>29</v>
      </c>
      <c r="B59" s="106">
        <v>14</v>
      </c>
      <c r="C59" s="105">
        <v>8</v>
      </c>
      <c r="D59" s="105" t="s">
        <v>396</v>
      </c>
      <c r="E59" s="106">
        <v>4</v>
      </c>
      <c r="F59" s="106" t="s">
        <v>1278</v>
      </c>
      <c r="G59" s="106">
        <v>2</v>
      </c>
      <c r="H59" s="106">
        <v>1</v>
      </c>
      <c r="I59" s="106" t="s">
        <v>1275</v>
      </c>
      <c r="J59" s="137" t="s">
        <v>1355</v>
      </c>
      <c r="K59" s="137" t="s">
        <v>736</v>
      </c>
      <c r="L59" s="137" t="s">
        <v>1356</v>
      </c>
      <c r="M59" s="137" t="s">
        <v>737</v>
      </c>
      <c r="N59" s="137" t="s">
        <v>1358</v>
      </c>
      <c r="O59" s="137" t="s">
        <v>1359</v>
      </c>
      <c r="P59" s="137" t="s">
        <v>1360</v>
      </c>
      <c r="Q59" s="137" t="s">
        <v>1362</v>
      </c>
      <c r="R59" s="137" t="s">
        <v>738</v>
      </c>
      <c r="S59" s="137" t="s">
        <v>453</v>
      </c>
      <c r="T59" s="141" t="str">
        <f t="shared" si="0"/>
        <v>{ "binId" : 29, "binNo" : 14, "ingredientId" : 8, "ingredientName" : "Water", "sectionId" : 4, "sectionName" : "LIQUID", "rackId" : 2, "classificationTypeId" : 1, "classificationType" : "VEG"}</v>
      </c>
    </row>
    <row r="60" spans="1:20">
      <c r="A60" s="97">
        <v>30</v>
      </c>
      <c r="B60" s="106">
        <v>15</v>
      </c>
      <c r="C60" s="105">
        <v>9</v>
      </c>
      <c r="D60" s="105" t="s">
        <v>431</v>
      </c>
      <c r="E60" s="106">
        <v>4</v>
      </c>
      <c r="F60" s="106" t="s">
        <v>1278</v>
      </c>
      <c r="G60" s="106">
        <v>2</v>
      </c>
      <c r="H60" s="106">
        <v>1</v>
      </c>
      <c r="I60" s="106" t="s">
        <v>1275</v>
      </c>
      <c r="J60" s="137" t="s">
        <v>1355</v>
      </c>
      <c r="K60" s="137" t="s">
        <v>736</v>
      </c>
      <c r="L60" s="137" t="s">
        <v>1356</v>
      </c>
      <c r="M60" s="137" t="s">
        <v>737</v>
      </c>
      <c r="N60" s="137" t="s">
        <v>1358</v>
      </c>
      <c r="O60" s="137" t="s">
        <v>1359</v>
      </c>
      <c r="P60" s="137" t="s">
        <v>1360</v>
      </c>
      <c r="Q60" s="137" t="s">
        <v>1362</v>
      </c>
      <c r="R60" s="137" t="s">
        <v>738</v>
      </c>
      <c r="S60" s="137" t="s">
        <v>453</v>
      </c>
      <c r="T60" s="141" t="str">
        <f t="shared" si="0"/>
        <v>{ "binId" : 30, "binNo" : 15, "ingredientId" : 9, "ingredientName" : "Tomato Sauce", "sectionId" : 4, "sectionName" : "LIQUID", "rackId" : 2, "classificationTypeId" : 1, "classificationType" : "VEG"}</v>
      </c>
    </row>
    <row r="61" spans="1:20">
      <c r="A61" s="98">
        <v>31</v>
      </c>
      <c r="B61" s="106">
        <v>16</v>
      </c>
      <c r="C61" s="105">
        <v>10</v>
      </c>
      <c r="D61" s="105" t="s">
        <v>436</v>
      </c>
      <c r="E61" s="106">
        <v>4</v>
      </c>
      <c r="F61" s="106" t="s">
        <v>1278</v>
      </c>
      <c r="G61" s="106">
        <v>2</v>
      </c>
      <c r="H61" s="106">
        <v>1</v>
      </c>
      <c r="I61" s="106" t="s">
        <v>1275</v>
      </c>
      <c r="J61" s="137" t="s">
        <v>1355</v>
      </c>
      <c r="K61" s="137" t="s">
        <v>736</v>
      </c>
      <c r="L61" s="137" t="s">
        <v>1356</v>
      </c>
      <c r="M61" s="137" t="s">
        <v>737</v>
      </c>
      <c r="N61" s="137" t="s">
        <v>1358</v>
      </c>
      <c r="O61" s="137" t="s">
        <v>1359</v>
      </c>
      <c r="P61" s="137" t="s">
        <v>1360</v>
      </c>
      <c r="Q61" s="137" t="s">
        <v>1362</v>
      </c>
      <c r="R61" s="137" t="s">
        <v>738</v>
      </c>
      <c r="S61" s="137" t="s">
        <v>453</v>
      </c>
      <c r="T61" s="141" t="str">
        <f t="shared" si="0"/>
        <v>{ "binId" : 31, "binNo" : 16, "ingredientId" : 10, "ingredientName" : "Chille Sauce", "sectionId" : 4, "sectionName" : "LIQUID", "rackId" : 2, "classificationTypeId" : 1, "classificationType" : "VEG"}</v>
      </c>
    </row>
    <row r="62" spans="1:20">
      <c r="A62" s="97">
        <v>32</v>
      </c>
      <c r="B62" s="106">
        <v>17</v>
      </c>
      <c r="C62" s="105">
        <v>11</v>
      </c>
      <c r="D62" s="105" t="s">
        <v>697</v>
      </c>
      <c r="E62" s="106">
        <v>4</v>
      </c>
      <c r="F62" s="106" t="s">
        <v>1278</v>
      </c>
      <c r="G62" s="106">
        <v>2</v>
      </c>
      <c r="H62" s="106">
        <v>1</v>
      </c>
      <c r="I62" s="106" t="s">
        <v>1275</v>
      </c>
      <c r="J62" s="137" t="s">
        <v>1355</v>
      </c>
      <c r="K62" s="137" t="s">
        <v>736</v>
      </c>
      <c r="L62" s="137" t="s">
        <v>1356</v>
      </c>
      <c r="M62" s="137" t="s">
        <v>737</v>
      </c>
      <c r="N62" s="137" t="s">
        <v>1358</v>
      </c>
      <c r="O62" s="137" t="s">
        <v>1359</v>
      </c>
      <c r="P62" s="137" t="s">
        <v>1360</v>
      </c>
      <c r="Q62" s="137" t="s">
        <v>1362</v>
      </c>
      <c r="R62" s="137" t="s">
        <v>738</v>
      </c>
      <c r="S62" s="137" t="s">
        <v>453</v>
      </c>
      <c r="T62" s="141" t="str">
        <f t="shared" si="0"/>
        <v>{ "binId" : 32, "binNo" : 17, "ingredientId" : 11, "ingredientName" : "Red Chilli Sauce", "sectionId" : 4, "sectionName" : "LIQUID", "rackId" : 2, "classificationTypeId" : 1, "classificationType" : "VEG"}</v>
      </c>
    </row>
    <row r="63" spans="1:20">
      <c r="A63" s="98">
        <v>33</v>
      </c>
      <c r="B63" s="97">
        <v>7</v>
      </c>
      <c r="C63" s="96">
        <v>12</v>
      </c>
      <c r="D63" s="96" t="s">
        <v>152</v>
      </c>
      <c r="E63" s="97">
        <v>2</v>
      </c>
      <c r="F63" s="97" t="s">
        <v>1277</v>
      </c>
      <c r="G63" s="97">
        <v>2</v>
      </c>
      <c r="H63" s="97">
        <v>1</v>
      </c>
      <c r="I63" s="97" t="s">
        <v>1275</v>
      </c>
      <c r="J63" s="137" t="s">
        <v>1355</v>
      </c>
      <c r="K63" s="137" t="s">
        <v>736</v>
      </c>
      <c r="L63" s="137" t="s">
        <v>1356</v>
      </c>
      <c r="M63" s="137" t="s">
        <v>737</v>
      </c>
      <c r="N63" s="137" t="s">
        <v>1358</v>
      </c>
      <c r="O63" s="137" t="s">
        <v>1359</v>
      </c>
      <c r="P63" s="137" t="s">
        <v>1360</v>
      </c>
      <c r="Q63" s="137" t="s">
        <v>1362</v>
      </c>
      <c r="R63" s="137" t="s">
        <v>738</v>
      </c>
      <c r="S63" s="137" t="s">
        <v>453</v>
      </c>
      <c r="T63" s="141" t="str">
        <f t="shared" si="0"/>
        <v>{ "binId" : 33, "binNo" : 7, "ingredientId" : 12, "ingredientName" : "French Fries", "sectionId" : 2, "sectionName" : "MEAT", "rackId" : 2, "classificationTypeId" : 1, "classificationType" : "VEG"}</v>
      </c>
    </row>
    <row r="64" spans="1:20">
      <c r="A64" s="97">
        <v>34</v>
      </c>
      <c r="B64" s="97">
        <v>8</v>
      </c>
      <c r="C64" s="96">
        <v>13</v>
      </c>
      <c r="D64" s="96" t="s">
        <v>416</v>
      </c>
      <c r="E64" s="97">
        <v>2</v>
      </c>
      <c r="F64" s="97" t="s">
        <v>1277</v>
      </c>
      <c r="G64" s="97">
        <v>2</v>
      </c>
      <c r="H64" s="97">
        <v>2</v>
      </c>
      <c r="I64" s="97" t="s">
        <v>1277</v>
      </c>
      <c r="J64" s="137" t="s">
        <v>1355</v>
      </c>
      <c r="K64" s="137" t="s">
        <v>736</v>
      </c>
      <c r="L64" s="137" t="s">
        <v>1356</v>
      </c>
      <c r="M64" s="137" t="s">
        <v>737</v>
      </c>
      <c r="N64" s="137" t="s">
        <v>1358</v>
      </c>
      <c r="O64" s="137" t="s">
        <v>1359</v>
      </c>
      <c r="P64" s="137" t="s">
        <v>1360</v>
      </c>
      <c r="Q64" s="137" t="s">
        <v>1362</v>
      </c>
      <c r="R64" s="137" t="s">
        <v>738</v>
      </c>
      <c r="S64" s="137" t="s">
        <v>453</v>
      </c>
      <c r="T64" s="141" t="str">
        <f t="shared" si="0"/>
        <v>{ "binId" : 34, "binNo" : 8, "ingredientId" : 13, "ingredientName" : "Chicken Pieces", "sectionId" : 2, "sectionName" : "MEAT", "rackId" : 2, "classificationTypeId" : 2, "classificationType" : "MEAT"}</v>
      </c>
    </row>
    <row r="65" spans="1:20">
      <c r="A65" s="98">
        <v>35</v>
      </c>
      <c r="B65" s="97">
        <v>9</v>
      </c>
      <c r="C65" s="96">
        <v>14</v>
      </c>
      <c r="D65" s="96" t="s">
        <v>698</v>
      </c>
      <c r="E65" s="97">
        <v>2</v>
      </c>
      <c r="F65" s="97" t="s">
        <v>1277</v>
      </c>
      <c r="G65" s="97">
        <v>2</v>
      </c>
      <c r="H65" s="97">
        <v>1</v>
      </c>
      <c r="I65" s="97" t="s">
        <v>1275</v>
      </c>
      <c r="J65" s="137" t="s">
        <v>1355</v>
      </c>
      <c r="K65" s="137" t="s">
        <v>736</v>
      </c>
      <c r="L65" s="137" t="s">
        <v>1356</v>
      </c>
      <c r="M65" s="137" t="s">
        <v>737</v>
      </c>
      <c r="N65" s="137" t="s">
        <v>1358</v>
      </c>
      <c r="O65" s="137" t="s">
        <v>1359</v>
      </c>
      <c r="P65" s="137" t="s">
        <v>1360</v>
      </c>
      <c r="Q65" s="137" t="s">
        <v>1362</v>
      </c>
      <c r="R65" s="137" t="s">
        <v>738</v>
      </c>
      <c r="S65" s="137" t="s">
        <v>453</v>
      </c>
      <c r="T65" s="141" t="str">
        <f t="shared" si="0"/>
        <v>{ "binId" : 35, "binNo" : 9, "ingredientId" : 14, "ingredientName" : "Manchuria Balls", "sectionId" : 2, "sectionName" : "MEAT", "rackId" : 2, "classificationTypeId" : 1, "classificationType" : "VEG"}</v>
      </c>
    </row>
    <row r="66" spans="1:20">
      <c r="A66" s="97">
        <v>36</v>
      </c>
      <c r="B66" s="97">
        <v>10</v>
      </c>
      <c r="C66" s="96">
        <v>15</v>
      </c>
      <c r="D66" s="96" t="s">
        <v>154</v>
      </c>
      <c r="E66" s="97">
        <v>2</v>
      </c>
      <c r="F66" s="97" t="s">
        <v>1277</v>
      </c>
      <c r="G66" s="97">
        <v>2</v>
      </c>
      <c r="H66" s="97">
        <v>2</v>
      </c>
      <c r="I66" s="97" t="s">
        <v>1277</v>
      </c>
      <c r="J66" s="137" t="s">
        <v>1355</v>
      </c>
      <c r="K66" s="137" t="s">
        <v>736</v>
      </c>
      <c r="L66" s="137" t="s">
        <v>1356</v>
      </c>
      <c r="M66" s="137" t="s">
        <v>737</v>
      </c>
      <c r="N66" s="137" t="s">
        <v>1358</v>
      </c>
      <c r="O66" s="137" t="s">
        <v>1359</v>
      </c>
      <c r="P66" s="137" t="s">
        <v>1360</v>
      </c>
      <c r="Q66" s="137" t="s">
        <v>1362</v>
      </c>
      <c r="R66" s="137" t="s">
        <v>738</v>
      </c>
      <c r="S66" s="137" t="s">
        <v>453</v>
      </c>
      <c r="T66" s="141" t="str">
        <f t="shared" si="0"/>
        <v>{ "binId" : 36, "binNo" : 10, "ingredientId" : 15, "ingredientName" : "Chicken Wings", "sectionId" : 2, "sectionName" : "MEAT", "rackId" : 2, "classificationTypeId" : 2, "classificationType" : "MEAT"}</v>
      </c>
    </row>
    <row r="67" spans="1:20">
      <c r="A67" s="98">
        <v>37</v>
      </c>
      <c r="B67" s="106">
        <v>19</v>
      </c>
      <c r="C67" s="105">
        <v>16</v>
      </c>
      <c r="D67" s="105" t="s">
        <v>699</v>
      </c>
      <c r="E67" s="106">
        <v>3</v>
      </c>
      <c r="F67" s="106" t="s">
        <v>1276</v>
      </c>
      <c r="G67" s="106">
        <v>2</v>
      </c>
      <c r="H67" s="106">
        <v>1</v>
      </c>
      <c r="I67" s="106" t="s">
        <v>1275</v>
      </c>
      <c r="J67" s="137" t="s">
        <v>1355</v>
      </c>
      <c r="K67" s="137" t="s">
        <v>736</v>
      </c>
      <c r="L67" s="137" t="s">
        <v>1356</v>
      </c>
      <c r="M67" s="137" t="s">
        <v>737</v>
      </c>
      <c r="N67" s="137" t="s">
        <v>1358</v>
      </c>
      <c r="O67" s="137" t="s">
        <v>1359</v>
      </c>
      <c r="P67" s="137" t="s">
        <v>1360</v>
      </c>
      <c r="Q67" s="137" t="s">
        <v>1362</v>
      </c>
      <c r="R67" s="137" t="s">
        <v>738</v>
      </c>
      <c r="S67" s="137" t="s">
        <v>453</v>
      </c>
      <c r="T67" s="141" t="str">
        <f t="shared" si="0"/>
        <v>{ "binId" : 37, "binNo" : 19, "ingredientId" : 16, "ingredientName" : "Ginger Garlic", "sectionId" : 3, "sectionName" : "SPICE", "rackId" : 2, "classificationTypeId" : 1, "classificationType" : "VEG"}</v>
      </c>
    </row>
    <row r="68" spans="1:20">
      <c r="A68" s="97">
        <v>38</v>
      </c>
      <c r="B68" s="106">
        <v>20</v>
      </c>
      <c r="C68" s="105">
        <v>17</v>
      </c>
      <c r="D68" s="105" t="s">
        <v>691</v>
      </c>
      <c r="E68" s="106">
        <v>3</v>
      </c>
      <c r="F68" s="106" t="s">
        <v>1276</v>
      </c>
      <c r="G68" s="106">
        <v>2</v>
      </c>
      <c r="H68" s="106">
        <v>1</v>
      </c>
      <c r="I68" s="106" t="s">
        <v>1275</v>
      </c>
      <c r="J68" s="137" t="s">
        <v>1355</v>
      </c>
      <c r="K68" s="137" t="s">
        <v>736</v>
      </c>
      <c r="L68" s="137" t="s">
        <v>1356</v>
      </c>
      <c r="M68" s="137" t="s">
        <v>737</v>
      </c>
      <c r="N68" s="137" t="s">
        <v>1358</v>
      </c>
      <c r="O68" s="137" t="s">
        <v>1359</v>
      </c>
      <c r="P68" s="137" t="s">
        <v>1360</v>
      </c>
      <c r="Q68" s="137" t="s">
        <v>1362</v>
      </c>
      <c r="R68" s="137" t="s">
        <v>738</v>
      </c>
      <c r="S68" s="137" t="s">
        <v>453</v>
      </c>
      <c r="T68" s="141" t="str">
        <f t="shared" si="0"/>
        <v>{ "binId" : 38, "binNo" : 20, "ingredientId" : 17, "ingredientName" : "French Fries Masala", "sectionId" : 3, "sectionName" : "SPICE", "rackId" : 2, "classificationTypeId" : 1, "classificationType" : "VEG"}</v>
      </c>
    </row>
    <row r="69" spans="1:20">
      <c r="A69" s="98">
        <v>39</v>
      </c>
      <c r="B69" s="106">
        <v>21</v>
      </c>
      <c r="C69" s="105">
        <v>18</v>
      </c>
      <c r="D69" s="105" t="s">
        <v>398</v>
      </c>
      <c r="E69" s="106">
        <v>3</v>
      </c>
      <c r="F69" s="106" t="s">
        <v>1276</v>
      </c>
      <c r="G69" s="106">
        <v>2</v>
      </c>
      <c r="H69" s="106">
        <v>1</v>
      </c>
      <c r="I69" s="106" t="s">
        <v>1275</v>
      </c>
      <c r="J69" s="137" t="s">
        <v>1355</v>
      </c>
      <c r="K69" s="137" t="s">
        <v>736</v>
      </c>
      <c r="L69" s="137" t="s">
        <v>1356</v>
      </c>
      <c r="M69" s="137" t="s">
        <v>737</v>
      </c>
      <c r="N69" s="137" t="s">
        <v>1358</v>
      </c>
      <c r="O69" s="137" t="s">
        <v>1359</v>
      </c>
      <c r="P69" s="137" t="s">
        <v>1360</v>
      </c>
      <c r="Q69" s="137" t="s">
        <v>1362</v>
      </c>
      <c r="R69" s="137" t="s">
        <v>738</v>
      </c>
      <c r="S69" s="137" t="s">
        <v>453</v>
      </c>
      <c r="T69" s="141" t="str">
        <f t="shared" si="0"/>
        <v>{ "binId" : 39, "binNo" : 21, "ingredientId" : 18, "ingredientName" : "Fried Rice Mix", "sectionId" : 3, "sectionName" : "SPICE", "rackId" : 2, "classificationTypeId" : 1, "classificationType" : "VEG"}</v>
      </c>
    </row>
    <row r="70" spans="1:20">
      <c r="A70" s="97">
        <v>40</v>
      </c>
      <c r="B70" s="106">
        <v>22</v>
      </c>
      <c r="C70" s="105">
        <v>19</v>
      </c>
      <c r="D70" s="105" t="s">
        <v>700</v>
      </c>
      <c r="E70" s="106">
        <v>3</v>
      </c>
      <c r="F70" s="106" t="s">
        <v>1276</v>
      </c>
      <c r="G70" s="106">
        <v>2</v>
      </c>
      <c r="H70" s="106">
        <v>1</v>
      </c>
      <c r="I70" s="106" t="s">
        <v>1275</v>
      </c>
      <c r="J70" s="137" t="s">
        <v>1355</v>
      </c>
      <c r="K70" s="137" t="s">
        <v>736</v>
      </c>
      <c r="L70" s="137" t="s">
        <v>1356</v>
      </c>
      <c r="M70" s="137" t="s">
        <v>737</v>
      </c>
      <c r="N70" s="137" t="s">
        <v>1358</v>
      </c>
      <c r="O70" s="137" t="s">
        <v>1359</v>
      </c>
      <c r="P70" s="137" t="s">
        <v>1360</v>
      </c>
      <c r="Q70" s="137" t="s">
        <v>1362</v>
      </c>
      <c r="R70" s="137" t="s">
        <v>738</v>
      </c>
      <c r="S70" s="137" t="s">
        <v>453</v>
      </c>
      <c r="T70" s="141" t="str">
        <f t="shared" si="0"/>
        <v>{ "binId" : 40, "binNo" : 22, "ingredientId" : 19, "ingredientName" : "Manchurian Spice Mix", "sectionId" : 3, "sectionName" : "SPICE", "rackId" : 2, "classificationTypeId" : 1, "classificationType" : "VEG"}</v>
      </c>
    </row>
    <row r="71" spans="1:20">
      <c r="A71" s="98">
        <v>41</v>
      </c>
      <c r="B71" s="106">
        <v>23</v>
      </c>
      <c r="C71" s="105">
        <v>20</v>
      </c>
      <c r="D71" s="105" t="s">
        <v>428</v>
      </c>
      <c r="E71" s="106">
        <v>3</v>
      </c>
      <c r="F71" s="106" t="s">
        <v>1276</v>
      </c>
      <c r="G71" s="106">
        <v>2</v>
      </c>
      <c r="H71" s="106">
        <v>1</v>
      </c>
      <c r="I71" s="106" t="s">
        <v>1275</v>
      </c>
      <c r="J71" s="137" t="s">
        <v>1355</v>
      </c>
      <c r="K71" s="137" t="s">
        <v>736</v>
      </c>
      <c r="L71" s="137" t="s">
        <v>1356</v>
      </c>
      <c r="M71" s="137" t="s">
        <v>737</v>
      </c>
      <c r="N71" s="137" t="s">
        <v>1358</v>
      </c>
      <c r="O71" s="137" t="s">
        <v>1359</v>
      </c>
      <c r="P71" s="137" t="s">
        <v>1360</v>
      </c>
      <c r="Q71" s="137" t="s">
        <v>1362</v>
      </c>
      <c r="R71" s="137" t="s">
        <v>738</v>
      </c>
      <c r="S71" s="137" t="s">
        <v>453</v>
      </c>
      <c r="T71" s="141" t="str">
        <f t="shared" si="0"/>
        <v>{ "binId" : 41, "binNo" : 23, "ingredientId" : 20, "ingredientName" : "Sugar", "sectionId" : 3, "sectionName" : "SPICE", "rackId" : 2, "classificationTypeId" : 1, "classificationType" : "VEG"}</v>
      </c>
    </row>
    <row r="72" spans="1:20" ht="15" thickBot="1">
      <c r="A72" s="97">
        <v>42</v>
      </c>
      <c r="B72" s="110">
        <v>24</v>
      </c>
      <c r="C72" s="109">
        <v>21</v>
      </c>
      <c r="D72" s="109" t="s">
        <v>701</v>
      </c>
      <c r="E72" s="106">
        <v>3</v>
      </c>
      <c r="F72" s="106" t="s">
        <v>1276</v>
      </c>
      <c r="G72" s="110">
        <v>2</v>
      </c>
      <c r="H72" s="110">
        <v>2</v>
      </c>
      <c r="I72" s="110" t="s">
        <v>1277</v>
      </c>
      <c r="J72" s="137" t="s">
        <v>1355</v>
      </c>
      <c r="K72" s="137" t="s">
        <v>736</v>
      </c>
      <c r="L72" s="137" t="s">
        <v>1356</v>
      </c>
      <c r="M72" s="137" t="s">
        <v>737</v>
      </c>
      <c r="N72" s="137" t="s">
        <v>1358</v>
      </c>
      <c r="O72" s="137" t="s">
        <v>1359</v>
      </c>
      <c r="P72" s="137" t="s">
        <v>1360</v>
      </c>
      <c r="Q72" s="137" t="s">
        <v>1362</v>
      </c>
      <c r="R72" s="137" t="s">
        <v>738</v>
      </c>
      <c r="S72" s="137" t="s">
        <v>453</v>
      </c>
      <c r="T72" s="141" t="str">
        <f t="shared" si="0"/>
        <v>{ "binId" : 42, "binNo" : 24, "ingredientId" : 21, "ingredientName" : "Chilli Chicken Mix", "sectionId" : 3, "sectionName" : "SPICE", "rackId" : 2, "classificationTypeId" : 2, "classificationType" : "MEAT"}</v>
      </c>
    </row>
  </sheetData>
  <mergeCells count="1">
    <mergeCell ref="B1:C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1:AS9"/>
  <sheetViews>
    <sheetView topLeftCell="U1" workbookViewId="0">
      <selection activeCell="AJ25" sqref="AJ25"/>
    </sheetView>
  </sheetViews>
  <sheetFormatPr defaultRowHeight="14.5"/>
  <cols>
    <col min="2" max="2" width="7.54296875" bestFit="1" customWidth="1"/>
    <col min="3" max="3" width="10.1796875" bestFit="1" customWidth="1"/>
    <col min="4" max="4" width="9.54296875" bestFit="1" customWidth="1"/>
    <col min="5" max="5" width="8" bestFit="1" customWidth="1"/>
  </cols>
  <sheetData>
    <row r="1" spans="2:45" ht="15" thickBot="1"/>
    <row r="2" spans="2:45">
      <c r="B2" s="92" t="s">
        <v>1279</v>
      </c>
      <c r="C2" s="91" t="s">
        <v>1280</v>
      </c>
      <c r="D2" s="91" t="s">
        <v>1284</v>
      </c>
      <c r="E2" s="91" t="s">
        <v>1283</v>
      </c>
      <c r="F2" s="91" t="s">
        <v>1287</v>
      </c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141"/>
    </row>
    <row r="3" spans="2:45">
      <c r="B3" s="98">
        <v>1</v>
      </c>
      <c r="C3" s="96" t="s">
        <v>1281</v>
      </c>
      <c r="D3" s="96" t="s">
        <v>1285</v>
      </c>
      <c r="E3" s="96" t="s">
        <v>1275</v>
      </c>
      <c r="F3" s="96">
        <v>1</v>
      </c>
      <c r="G3" s="96">
        <v>2</v>
      </c>
      <c r="H3" s="96">
        <v>3</v>
      </c>
      <c r="I3" s="96">
        <v>4</v>
      </c>
      <c r="J3" s="96">
        <v>5</v>
      </c>
      <c r="K3" s="96">
        <v>6</v>
      </c>
      <c r="L3" s="96">
        <v>7</v>
      </c>
      <c r="M3" s="96">
        <v>8</v>
      </c>
      <c r="N3" s="96">
        <v>9</v>
      </c>
      <c r="O3" s="96">
        <v>10</v>
      </c>
      <c r="P3" s="96">
        <v>11</v>
      </c>
      <c r="Q3" s="96">
        <v>12</v>
      </c>
      <c r="R3" s="96">
        <v>13</v>
      </c>
      <c r="S3" s="96">
        <v>14</v>
      </c>
      <c r="T3" s="96">
        <v>15</v>
      </c>
      <c r="U3" s="96">
        <v>16</v>
      </c>
      <c r="V3" s="141"/>
      <c r="W3" t="s">
        <v>1288</v>
      </c>
      <c r="X3" t="s">
        <v>1290</v>
      </c>
      <c r="Y3" s="141" t="s">
        <v>720</v>
      </c>
      <c r="Z3" s="141" t="s">
        <v>1291</v>
      </c>
      <c r="AA3" s="141" t="s">
        <v>727</v>
      </c>
      <c r="AB3" s="141" t="s">
        <v>1292</v>
      </c>
      <c r="AC3" t="s">
        <v>1055</v>
      </c>
      <c r="AD3" t="s">
        <v>1289</v>
      </c>
      <c r="AE3" t="str">
        <f>W3&amp;+B3&amp;+X3&amp;+C3&amp;+Y3&amp;+C3&amp;+Z3&amp;+D3&amp;+AA3&amp;+E3&amp;+AB3&amp;+F3&amp;+AC3&amp;+G3&amp;+AC3&amp;+H3&amp;+AC3&amp;+I3&amp;+AC3&amp;+J3&amp;+AC3&amp;+K3&amp;+AC3&amp;+L3&amp;+AC3&amp;+M3&amp;+AC3&amp;+N3&amp;+AC3&amp;+O3&amp;+AC3&amp;+P3&amp;+AC3&amp;+Q3&amp;+AC3&amp;+R3&amp;+AC3&amp;+S3&amp;+AC3&amp;+T3&amp;+AC3&amp;+U3&amp;+AD3</f>
        <v>{ "rackId" : 1, "rackName" : "RACK1", "description" : "RACK1", "type" : "SOLID", "section" : "VEG", "bins" : [ 1, 2, 3, 4, 5, 6, 7, 8, 9, 10, 11, 12, 13, 14, 15, 16 ]}</v>
      </c>
    </row>
    <row r="4" spans="2:45">
      <c r="B4" s="97">
        <v>1</v>
      </c>
      <c r="C4" s="96" t="s">
        <v>1281</v>
      </c>
      <c r="D4" s="96" t="s">
        <v>1285</v>
      </c>
      <c r="E4" s="96" t="s">
        <v>1277</v>
      </c>
      <c r="F4" s="96">
        <v>1</v>
      </c>
      <c r="G4" s="96">
        <v>2</v>
      </c>
      <c r="H4" s="96">
        <v>3</v>
      </c>
      <c r="I4" s="96">
        <v>4</v>
      </c>
      <c r="J4" s="96">
        <v>5</v>
      </c>
      <c r="K4" s="96">
        <v>6</v>
      </c>
      <c r="L4" s="96"/>
      <c r="M4" s="96"/>
      <c r="N4" s="96"/>
      <c r="O4" s="96"/>
      <c r="P4" s="96"/>
      <c r="Q4" s="96"/>
      <c r="R4" s="96"/>
      <c r="S4" s="96"/>
      <c r="T4" s="96"/>
      <c r="U4" s="96"/>
      <c r="V4" s="141"/>
      <c r="W4" s="141" t="s">
        <v>1288</v>
      </c>
      <c r="X4" s="141" t="s">
        <v>1290</v>
      </c>
      <c r="Y4" s="141" t="s">
        <v>720</v>
      </c>
      <c r="Z4" s="141" t="s">
        <v>1291</v>
      </c>
      <c r="AA4" s="141" t="s">
        <v>727</v>
      </c>
      <c r="AB4" s="141" t="s">
        <v>1292</v>
      </c>
      <c r="AC4" s="141" t="s">
        <v>1055</v>
      </c>
      <c r="AD4" s="141" t="s">
        <v>1289</v>
      </c>
      <c r="AE4" s="141" t="str">
        <f>W4&amp;+B4&amp;+X4&amp;+C4&amp;+Y4&amp;+C4&amp;+Z4&amp;+D4&amp;+AA4&amp;+E4&amp;+AB4&amp;+F4&amp;+AC4&amp;+G4&amp;+AC4&amp;+H4&amp;+AC4&amp;+I4&amp;+AC4&amp;+J4&amp;+AC4&amp;+K4&amp;+U4&amp;+AD4</f>
        <v>{ "rackId" : 1, "rackName" : "RACK1", "description" : "RACK1", "type" : "SOLID", "section" : "MEAT", "bins" : [ 1, 2, 3, 4, 5, 6 ]}</v>
      </c>
    </row>
    <row r="5" spans="2:45">
      <c r="B5" s="97">
        <v>1</v>
      </c>
      <c r="C5" s="96" t="s">
        <v>1281</v>
      </c>
      <c r="D5" s="96" t="s">
        <v>1285</v>
      </c>
      <c r="E5" s="96" t="s">
        <v>1276</v>
      </c>
      <c r="F5" s="96">
        <v>1</v>
      </c>
      <c r="G5" s="96">
        <v>2</v>
      </c>
      <c r="H5" s="96">
        <v>3</v>
      </c>
      <c r="I5" s="96">
        <v>4</v>
      </c>
      <c r="J5" s="96">
        <v>5</v>
      </c>
      <c r="K5" s="96">
        <v>6</v>
      </c>
      <c r="L5" s="96">
        <v>7</v>
      </c>
      <c r="M5" s="96">
        <v>8</v>
      </c>
      <c r="N5" s="96">
        <v>9</v>
      </c>
      <c r="O5" s="96">
        <v>10</v>
      </c>
      <c r="P5" s="96">
        <v>11</v>
      </c>
      <c r="Q5" s="96">
        <v>12</v>
      </c>
      <c r="R5" s="96">
        <v>13</v>
      </c>
      <c r="S5" s="96">
        <v>14</v>
      </c>
      <c r="T5" s="96">
        <v>15</v>
      </c>
      <c r="U5" s="96">
        <v>16</v>
      </c>
      <c r="V5" s="141"/>
      <c r="W5" s="141" t="s">
        <v>1288</v>
      </c>
      <c r="X5" s="141" t="s">
        <v>1290</v>
      </c>
      <c r="Y5" s="141" t="s">
        <v>720</v>
      </c>
      <c r="Z5" s="141" t="s">
        <v>1291</v>
      </c>
      <c r="AA5" s="141" t="s">
        <v>727</v>
      </c>
      <c r="AB5" s="141" t="s">
        <v>1292</v>
      </c>
      <c r="AC5" s="141" t="s">
        <v>1055</v>
      </c>
      <c r="AD5" s="141" t="s">
        <v>1289</v>
      </c>
      <c r="AE5" s="141" t="str">
        <f t="shared" ref="AE5:AE6" si="0">W5&amp;+B5&amp;+X5&amp;+C5&amp;+Y5&amp;+C5&amp;+Z5&amp;+D5&amp;+AA5&amp;+E5&amp;+AB5&amp;+F5&amp;+AC5&amp;+G5&amp;+AC5&amp;+H5&amp;+AC5&amp;+I5&amp;+AC5&amp;+J5&amp;+AC5&amp;+K5&amp;+AC5&amp;+L5&amp;+AC5&amp;+M5&amp;+AC5&amp;+N5&amp;+AC5&amp;+O5&amp;+AC5&amp;+P5&amp;+AC5&amp;+Q5&amp;+AC5&amp;+R5&amp;+AC5&amp;+S5&amp;+AC5&amp;+T5&amp;+AC5&amp;+U5&amp;+AD5</f>
        <v>{ "rackId" : 1, "rackName" : "RACK1", "description" : "RACK1", "type" : "SOLID", "section" : "SPICE", "bins" : [ 1, 2, 3, 4, 5, 6, 7, 8, 9, 10, 11, 12, 13, 14, 15, 16 ]}</v>
      </c>
    </row>
    <row r="6" spans="2:45">
      <c r="B6" s="98">
        <v>2</v>
      </c>
      <c r="C6" s="96" t="s">
        <v>1282</v>
      </c>
      <c r="D6" s="96" t="s">
        <v>1285</v>
      </c>
      <c r="E6" s="96" t="s">
        <v>1275</v>
      </c>
      <c r="F6" s="96">
        <v>17</v>
      </c>
      <c r="G6" s="96">
        <v>18</v>
      </c>
      <c r="H6" s="96">
        <v>19</v>
      </c>
      <c r="I6" s="96">
        <v>20</v>
      </c>
      <c r="J6" s="96">
        <v>21</v>
      </c>
      <c r="K6" s="96">
        <v>22</v>
      </c>
      <c r="L6" s="96">
        <v>23</v>
      </c>
      <c r="M6" s="96">
        <v>24</v>
      </c>
      <c r="N6" s="96">
        <v>25</v>
      </c>
      <c r="O6" s="96">
        <v>26</v>
      </c>
      <c r="P6" s="96">
        <v>27</v>
      </c>
      <c r="Q6" s="96">
        <v>28</v>
      </c>
      <c r="R6" s="96">
        <v>29</v>
      </c>
      <c r="S6" s="96">
        <v>30</v>
      </c>
      <c r="T6" s="96">
        <v>31</v>
      </c>
      <c r="U6" s="96">
        <v>32</v>
      </c>
      <c r="W6" s="141" t="s">
        <v>1288</v>
      </c>
      <c r="X6" s="141" t="s">
        <v>1290</v>
      </c>
      <c r="Y6" s="141" t="s">
        <v>720</v>
      </c>
      <c r="Z6" s="141" t="s">
        <v>1291</v>
      </c>
      <c r="AA6" s="141" t="s">
        <v>727</v>
      </c>
      <c r="AB6" s="141" t="s">
        <v>1292</v>
      </c>
      <c r="AC6" s="141" t="s">
        <v>1055</v>
      </c>
      <c r="AD6" s="141" t="s">
        <v>1289</v>
      </c>
      <c r="AE6" s="141" t="str">
        <f t="shared" si="0"/>
        <v>{ "rackId" : 2, "rackName" : "RACK2", "description" : "RACK2", "type" : "SOLID", "section" : "VEG", "bins" : [ 17, 18, 19, 20, 21, 22, 23, 24, 25, 26, 27, 28, 29, 30, 31, 32 ]}</v>
      </c>
    </row>
    <row r="7" spans="2:45">
      <c r="B7" s="97">
        <v>2</v>
      </c>
      <c r="C7" s="96" t="s">
        <v>1282</v>
      </c>
      <c r="D7" s="96" t="s">
        <v>1285</v>
      </c>
      <c r="E7" s="96" t="s">
        <v>1277</v>
      </c>
      <c r="F7" s="96">
        <v>7</v>
      </c>
      <c r="G7" s="96">
        <v>8</v>
      </c>
      <c r="H7" s="96">
        <v>9</v>
      </c>
      <c r="I7" s="96">
        <v>10</v>
      </c>
      <c r="J7" s="96">
        <v>11</v>
      </c>
      <c r="K7" s="96">
        <v>12</v>
      </c>
      <c r="L7" s="96"/>
      <c r="M7" s="96"/>
      <c r="N7" s="96"/>
      <c r="O7" s="96"/>
      <c r="P7" s="96"/>
      <c r="Q7" s="96"/>
      <c r="R7" s="96"/>
      <c r="S7" s="96"/>
      <c r="T7" s="96"/>
      <c r="U7" s="96"/>
      <c r="W7" s="141" t="s">
        <v>1288</v>
      </c>
      <c r="X7" s="141" t="s">
        <v>1290</v>
      </c>
      <c r="Y7" s="141" t="s">
        <v>720</v>
      </c>
      <c r="Z7" s="141" t="s">
        <v>1291</v>
      </c>
      <c r="AA7" s="141" t="s">
        <v>727</v>
      </c>
      <c r="AB7" s="141" t="s">
        <v>1292</v>
      </c>
      <c r="AC7" s="141" t="s">
        <v>1055</v>
      </c>
      <c r="AD7" s="141" t="s">
        <v>1289</v>
      </c>
      <c r="AE7" s="141" t="str">
        <f>W7&amp;+B7&amp;+X7&amp;+C7&amp;+Y7&amp;+C7&amp;+Z7&amp;+D7&amp;+AA7&amp;+E7&amp;+AB7&amp;+F7&amp;+AC7&amp;+G7&amp;+AC7&amp;+H7&amp;+AC7&amp;+I7&amp;+AC7&amp;+J7&amp;+AC7&amp;+K7&amp;+U7&amp;+AD7</f>
        <v>{ "rackId" : 2, "rackName" : "RACK2", "description" : "RACK2", "type" : "SOLID", "section" : "MEAT", "bins" : [ 7, 8, 9, 10, 11, 12 ]}</v>
      </c>
    </row>
    <row r="8" spans="2:45">
      <c r="B8" s="97">
        <v>2</v>
      </c>
      <c r="C8" s="96" t="s">
        <v>1282</v>
      </c>
      <c r="D8" s="96" t="s">
        <v>1285</v>
      </c>
      <c r="E8" s="96" t="s">
        <v>1276</v>
      </c>
      <c r="F8" s="96">
        <v>17</v>
      </c>
      <c r="G8" s="96">
        <v>18</v>
      </c>
      <c r="H8" s="96">
        <v>19</v>
      </c>
      <c r="I8" s="96">
        <v>20</v>
      </c>
      <c r="J8" s="96">
        <v>21</v>
      </c>
      <c r="K8" s="96">
        <v>22</v>
      </c>
      <c r="L8" s="96">
        <v>23</v>
      </c>
      <c r="M8" s="96">
        <v>24</v>
      </c>
      <c r="N8" s="96">
        <v>25</v>
      </c>
      <c r="O8" s="96">
        <v>26</v>
      </c>
      <c r="P8" s="96">
        <v>27</v>
      </c>
      <c r="Q8" s="96">
        <v>28</v>
      </c>
      <c r="R8" s="96">
        <v>29</v>
      </c>
      <c r="S8" s="96">
        <v>30</v>
      </c>
      <c r="T8" s="96">
        <v>31</v>
      </c>
      <c r="U8" s="96">
        <v>32</v>
      </c>
      <c r="W8" s="141" t="s">
        <v>1288</v>
      </c>
      <c r="X8" s="141" t="s">
        <v>1290</v>
      </c>
      <c r="Y8" s="141" t="s">
        <v>720</v>
      </c>
      <c r="Z8" s="141" t="s">
        <v>1291</v>
      </c>
      <c r="AA8" s="141" t="s">
        <v>727</v>
      </c>
      <c r="AB8" s="141" t="s">
        <v>1292</v>
      </c>
      <c r="AC8" s="141" t="s">
        <v>1055</v>
      </c>
      <c r="AD8" s="141" t="s">
        <v>1289</v>
      </c>
      <c r="AE8" s="141" t="str">
        <f>W8&amp;+B8&amp;+X8&amp;+C8&amp;+Y8&amp;+C8&amp;+Z8&amp;+D8&amp;+AA8&amp;+E8&amp;+AB8&amp;+F8&amp;+AC8&amp;+G8&amp;+AC8&amp;+H8&amp;+AC8&amp;+I8&amp;+AC8&amp;+J8&amp;+AC8&amp;+K8&amp;+AC8&amp;+L8&amp;+AC8&amp;+M8&amp;+AC8&amp;+N8&amp;+AC8&amp;+O8&amp;+AC8&amp;+P8&amp;+AC8&amp;+Q8&amp;+AC8&amp;+R8&amp;+AC8&amp;+S8&amp;+AC8&amp;+T8&amp;+AC8&amp;+U8&amp;+AD8</f>
        <v>{ "rackId" : 2, "rackName" : "RACK2", "description" : "RACK2", "type" : "SOLID", "section" : "SPICE", "bins" : [ 17, 18, 19, 20, 21, 22, 23, 24, 25, 26, 27, 28, 29, 30, 31, 32 ]}</v>
      </c>
    </row>
    <row r="9" spans="2:45">
      <c r="B9" s="97">
        <v>3</v>
      </c>
      <c r="C9" s="96" t="s">
        <v>1286</v>
      </c>
      <c r="D9" s="96" t="s">
        <v>1278</v>
      </c>
      <c r="E9" s="96" t="s">
        <v>1278</v>
      </c>
      <c r="F9" s="96">
        <v>1</v>
      </c>
      <c r="G9" s="96">
        <v>2</v>
      </c>
      <c r="H9" s="96">
        <v>3</v>
      </c>
      <c r="I9" s="96">
        <v>4</v>
      </c>
      <c r="J9" s="96">
        <v>5</v>
      </c>
      <c r="K9" s="96">
        <v>6</v>
      </c>
      <c r="L9" s="96">
        <v>7</v>
      </c>
      <c r="M9" s="96">
        <v>8</v>
      </c>
      <c r="N9" s="96">
        <v>9</v>
      </c>
      <c r="O9" s="96">
        <v>10</v>
      </c>
      <c r="P9" s="96">
        <v>11</v>
      </c>
      <c r="Q9" s="96">
        <v>12</v>
      </c>
      <c r="R9" s="96">
        <v>13</v>
      </c>
      <c r="S9" s="96">
        <v>14</v>
      </c>
      <c r="T9" s="96">
        <v>15</v>
      </c>
      <c r="U9" s="96">
        <v>16</v>
      </c>
      <c r="V9" s="96">
        <v>17</v>
      </c>
      <c r="W9" s="96">
        <v>18</v>
      </c>
      <c r="X9" s="96">
        <v>19</v>
      </c>
      <c r="Y9" s="96">
        <v>20</v>
      </c>
      <c r="Z9" s="96">
        <v>21</v>
      </c>
      <c r="AA9" s="96">
        <v>22</v>
      </c>
      <c r="AB9" s="96">
        <v>23</v>
      </c>
      <c r="AC9" s="96">
        <v>24</v>
      </c>
      <c r="AD9" s="96">
        <v>25</v>
      </c>
      <c r="AE9" s="96">
        <v>26</v>
      </c>
      <c r="AF9" s="96">
        <v>27</v>
      </c>
      <c r="AG9" s="96">
        <v>28</v>
      </c>
      <c r="AH9" s="96">
        <v>29</v>
      </c>
      <c r="AI9" s="96">
        <v>30</v>
      </c>
      <c r="AJ9" s="96">
        <v>31</v>
      </c>
      <c r="AK9" s="141" t="s">
        <v>1288</v>
      </c>
      <c r="AL9" s="141" t="s">
        <v>1290</v>
      </c>
      <c r="AM9" s="141" t="s">
        <v>720</v>
      </c>
      <c r="AN9" s="141" t="s">
        <v>1291</v>
      </c>
      <c r="AO9" s="141" t="s">
        <v>727</v>
      </c>
      <c r="AP9" s="141" t="s">
        <v>1292</v>
      </c>
      <c r="AQ9" s="141" t="s">
        <v>1055</v>
      </c>
      <c r="AR9" s="141" t="s">
        <v>1289</v>
      </c>
      <c r="AS9" s="141" t="str">
        <f>AK9&amp;+B9&amp;+AL9&amp;+C9&amp;+AM9&amp;+C9&amp;+AN9&amp;+D9&amp;+AO9&amp;+E9&amp;+AP9&amp;+F9&amp;+AQ9&amp;+G9&amp;+AQ9&amp;+H9&amp;+AQ9&amp;+I9&amp;+AQ9&amp;+J9&amp;+AQ9&amp;+K9&amp;+AQ9&amp;+L9&amp;+AQ9&amp;+M9&amp;+AQ9&amp;+N9&amp;+AQ9&amp;+O9&amp;+AQ9&amp;+P9&amp;+AQ9&amp;+Q9&amp;+AQ9&amp;+R9&amp;+AQ9&amp;+S9&amp;+AQ9&amp;+T9&amp;+AQ9&amp;+U9&amp;+AQ9&amp;+V9&amp;+AQ9&amp;+W9&amp;+AQ9&amp;+X9&amp;+AQ9&amp;+Y9&amp;+AQ9&amp;+Z9&amp;+AQ9&amp;+AA9&amp;+AQ9&amp;+AB9&amp;+AQ9&amp;+AC9&amp;+AQ9&amp;+AD9&amp;+AQ9&amp;+AE9&amp;+AQ9&amp;+AF9&amp;+AQ9&amp;+AG9&amp;+AQ9&amp;+AH9&amp;+AQ9&amp;+AI9&amp;+AQ9&amp;+AJ9&amp;+AR9</f>
        <v>{ "rackId" : 3, "rackName" : "RACK3", "description" : "RACK3", "type" : "LIQUID", "section" : "LIQUID", "bins" : [ 1, 2, 3, 4, 5, 6, 7, 8, 9, 10, 11, 12, 13, 14, 15, 16, 17, 18, 19, 20, 21, 22, 23, 24, 25, 26, 27, 28, 29, 30, 31 ]}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A5" sqref="A5"/>
    </sheetView>
  </sheetViews>
  <sheetFormatPr defaultRowHeight="14.5"/>
  <cols>
    <col min="1" max="1" width="18.54296875" customWidth="1"/>
  </cols>
  <sheetData>
    <row r="1" spans="1:2">
      <c r="A1" t="s">
        <v>0</v>
      </c>
      <c r="B1" t="s">
        <v>72</v>
      </c>
    </row>
    <row r="2" spans="1:2">
      <c r="A2" t="s">
        <v>1</v>
      </c>
    </row>
    <row r="3" spans="1:2">
      <c r="A3" t="s">
        <v>194</v>
      </c>
      <c r="B3">
        <v>1</v>
      </c>
    </row>
    <row r="4" spans="1:2">
      <c r="A4" t="s">
        <v>10</v>
      </c>
    </row>
    <row r="5" spans="1:2">
      <c r="A5" t="s">
        <v>22</v>
      </c>
    </row>
    <row r="6" spans="1:2">
      <c r="A6" t="s">
        <v>23</v>
      </c>
    </row>
    <row r="7" spans="1:2">
      <c r="A7" t="s">
        <v>193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I162"/>
  <sheetViews>
    <sheetView topLeftCell="A7" zoomScale="120" zoomScaleNormal="120" workbookViewId="0">
      <selection activeCell="A8" sqref="A8"/>
    </sheetView>
  </sheetViews>
  <sheetFormatPr defaultColWidth="8.7265625" defaultRowHeight="14.5"/>
  <cols>
    <col min="1" max="1" width="8.7265625" style="16"/>
    <col min="2" max="2" width="16" style="16" bestFit="1" customWidth="1"/>
    <col min="3" max="3" width="8.7265625" style="16"/>
    <col min="4" max="4" width="4.81640625" style="16" bestFit="1" customWidth="1"/>
    <col min="5" max="5" width="26.26953125" style="16" customWidth="1"/>
    <col min="6" max="6" width="17.7265625" style="16" bestFit="1" customWidth="1"/>
    <col min="7" max="7" width="9.7265625" style="16" bestFit="1" customWidth="1"/>
    <col min="8" max="8" width="17.1796875" style="16" bestFit="1" customWidth="1"/>
    <col min="9" max="9" width="5.81640625" style="16" bestFit="1" customWidth="1"/>
    <col min="10" max="10" width="15.7265625" style="70" bestFit="1" customWidth="1"/>
    <col min="11" max="11" width="27.7265625" style="16" customWidth="1"/>
    <col min="12" max="12" width="8.7265625" style="16"/>
    <col min="13" max="13" width="13.26953125" style="16" bestFit="1" customWidth="1"/>
    <col min="14" max="14" width="8.7265625" style="16"/>
    <col min="15" max="15" width="16.26953125" style="16" bestFit="1" customWidth="1"/>
    <col min="16" max="16" width="8.7265625" style="16"/>
    <col min="17" max="17" width="22.81640625" style="16" bestFit="1" customWidth="1"/>
    <col min="18" max="18" width="8.7265625" style="16"/>
    <col min="19" max="19" width="11.26953125" style="16" bestFit="1" customWidth="1"/>
    <col min="20" max="20" width="8.7265625" style="16"/>
    <col min="21" max="21" width="9.453125" style="16" bestFit="1" customWidth="1"/>
    <col min="22" max="22" width="16.54296875" style="16" bestFit="1" customWidth="1"/>
    <col min="23" max="23" width="8.7265625" style="16"/>
    <col min="24" max="24" width="18" style="16" bestFit="1" customWidth="1"/>
    <col min="25" max="25" width="11.54296875" style="16" bestFit="1" customWidth="1"/>
    <col min="26" max="26" width="15.7265625" style="16" bestFit="1" customWidth="1"/>
    <col min="27" max="27" width="12.453125" style="16" bestFit="1" customWidth="1"/>
    <col min="28" max="28" width="15" style="16" bestFit="1" customWidth="1"/>
    <col min="29" max="29" width="11.1796875" style="16" bestFit="1" customWidth="1"/>
    <col min="30" max="30" width="15.453125" style="16" bestFit="1" customWidth="1"/>
    <col min="31" max="31" width="9.54296875" style="16" bestFit="1" customWidth="1"/>
    <col min="32" max="32" width="13.54296875" style="16" bestFit="1" customWidth="1"/>
    <col min="33" max="33" width="21.453125" style="16" bestFit="1" customWidth="1"/>
    <col min="34" max="16384" width="8.7265625" style="16"/>
  </cols>
  <sheetData>
    <row r="1" spans="1:35" ht="15" thickBot="1">
      <c r="A1" s="29" t="s">
        <v>493</v>
      </c>
      <c r="B1" s="29" t="s">
        <v>199</v>
      </c>
    </row>
    <row r="2" spans="1:35" ht="15" thickBot="1">
      <c r="A2" s="29">
        <v>1</v>
      </c>
      <c r="B2" s="29" t="s">
        <v>480</v>
      </c>
      <c r="D2" s="350" t="s">
        <v>153</v>
      </c>
      <c r="E2" s="351"/>
      <c r="F2" s="351"/>
      <c r="G2" s="351"/>
      <c r="H2" s="351"/>
      <c r="I2" s="351"/>
      <c r="J2" s="351"/>
      <c r="K2" s="352"/>
      <c r="M2" s="355" t="s">
        <v>153</v>
      </c>
      <c r="N2" s="356"/>
      <c r="O2" s="356"/>
      <c r="P2" s="356"/>
      <c r="Q2" s="356"/>
      <c r="R2" s="356"/>
      <c r="S2" s="356"/>
      <c r="T2" s="356"/>
      <c r="U2" s="356"/>
      <c r="V2" s="356"/>
    </row>
    <row r="3" spans="1:35" ht="29">
      <c r="A3" s="29">
        <v>2</v>
      </c>
      <c r="B3" s="29" t="s">
        <v>200</v>
      </c>
      <c r="D3" s="117" t="s">
        <v>155</v>
      </c>
      <c r="E3" s="18" t="s">
        <v>377</v>
      </c>
      <c r="F3" s="18" t="s">
        <v>156</v>
      </c>
      <c r="G3" s="18" t="s">
        <v>157</v>
      </c>
      <c r="H3" s="18" t="s">
        <v>158</v>
      </c>
      <c r="I3" s="18" t="s">
        <v>172</v>
      </c>
      <c r="J3" s="18" t="s">
        <v>175</v>
      </c>
      <c r="K3" s="118" t="s">
        <v>159</v>
      </c>
      <c r="M3" s="18" t="s">
        <v>739</v>
      </c>
      <c r="N3" s="18" t="s">
        <v>740</v>
      </c>
      <c r="O3" s="18" t="s">
        <v>741</v>
      </c>
      <c r="P3" s="18" t="s">
        <v>742</v>
      </c>
      <c r="Q3" s="18" t="s">
        <v>756</v>
      </c>
      <c r="R3" s="18" t="s">
        <v>758</v>
      </c>
      <c r="S3" s="18" t="s">
        <v>743</v>
      </c>
      <c r="T3" s="18" t="s">
        <v>744</v>
      </c>
      <c r="U3" s="18" t="s">
        <v>745</v>
      </c>
      <c r="V3" s="18" t="s">
        <v>746</v>
      </c>
    </row>
    <row r="4" spans="1:35">
      <c r="A4" s="29">
        <v>3</v>
      </c>
      <c r="B4" s="29" t="s">
        <v>481</v>
      </c>
      <c r="D4" s="117">
        <v>1</v>
      </c>
      <c r="E4" s="17" t="s">
        <v>160</v>
      </c>
      <c r="F4" s="19" t="s">
        <v>378</v>
      </c>
      <c r="G4" s="18"/>
      <c r="H4" s="17"/>
      <c r="I4" s="18" t="s">
        <v>174</v>
      </c>
      <c r="J4" s="19" t="s">
        <v>161</v>
      </c>
      <c r="K4" s="95">
        <v>1</v>
      </c>
      <c r="M4" s="18">
        <v>1</v>
      </c>
      <c r="N4" s="18">
        <v>1</v>
      </c>
      <c r="O4" s="18" t="s">
        <v>153</v>
      </c>
      <c r="P4" s="18">
        <v>1</v>
      </c>
      <c r="Q4" s="18">
        <v>1</v>
      </c>
      <c r="R4" s="18">
        <v>0</v>
      </c>
      <c r="S4" s="18">
        <v>0</v>
      </c>
      <c r="T4" s="18">
        <v>15</v>
      </c>
      <c r="U4" s="18">
        <v>1</v>
      </c>
      <c r="V4" s="18">
        <v>1</v>
      </c>
      <c r="X4" s="16" t="s">
        <v>747</v>
      </c>
      <c r="Y4" s="16" t="s">
        <v>748</v>
      </c>
      <c r="Z4" s="16" t="s">
        <v>749</v>
      </c>
      <c r="AA4" s="16" t="s">
        <v>750</v>
      </c>
      <c r="AB4" s="16" t="s">
        <v>757</v>
      </c>
      <c r="AC4" s="16" t="s">
        <v>759</v>
      </c>
      <c r="AD4" s="16" t="s">
        <v>751</v>
      </c>
      <c r="AE4" s="16" t="s">
        <v>752</v>
      </c>
      <c r="AF4" s="16" t="s">
        <v>753</v>
      </c>
      <c r="AG4" s="16" t="s">
        <v>754</v>
      </c>
      <c r="AH4" s="16" t="s">
        <v>755</v>
      </c>
      <c r="AI4" s="16" t="str">
        <f>X4&amp;+M4&amp;+Y4&amp;+N4&amp;+Z4&amp;+O4&amp;+AA4&amp;+P4&amp;+AB4&amp;+Q4&amp;+AC4&amp;+R4&amp;+AD4&amp;+S4&amp;+AE4&amp;+T4&amp;+AF4&amp;+U4&amp;+AG4&amp;+V4&amp;+AH4</f>
        <v>{ " recipeDetailsId" : 1, "recipeId" : 1, "recipeName" : "Veg Fried Rice", "actionId" : 1, "ingredient_equipment_id" : 1, "qty" : 0, "noOfMilliSec" : 0, "flame" : 15, "seq_range" : 1, "seqId_rangeValues" : [1] }</v>
      </c>
    </row>
    <row r="5" spans="1:35">
      <c r="A5" s="29">
        <v>4</v>
      </c>
      <c r="B5" s="29" t="s">
        <v>204</v>
      </c>
      <c r="D5" s="117">
        <v>2</v>
      </c>
      <c r="E5" s="17" t="s">
        <v>162</v>
      </c>
      <c r="F5" s="18"/>
      <c r="G5" s="18"/>
      <c r="H5" s="17"/>
      <c r="I5" s="18">
        <v>15</v>
      </c>
      <c r="J5" s="19" t="s">
        <v>161</v>
      </c>
      <c r="K5" s="95">
        <v>1</v>
      </c>
      <c r="M5" s="18">
        <v>2</v>
      </c>
      <c r="N5" s="18">
        <v>1</v>
      </c>
      <c r="O5" s="18" t="s">
        <v>153</v>
      </c>
      <c r="P5" s="18">
        <v>9</v>
      </c>
      <c r="Q5" s="18">
        <v>0</v>
      </c>
      <c r="R5" s="18">
        <v>0</v>
      </c>
      <c r="S5" s="18">
        <v>0</v>
      </c>
      <c r="T5" s="18">
        <v>15</v>
      </c>
      <c r="U5" s="18">
        <v>1</v>
      </c>
      <c r="V5" s="18">
        <v>1</v>
      </c>
      <c r="X5" s="16" t="s">
        <v>747</v>
      </c>
      <c r="Y5" s="16" t="s">
        <v>748</v>
      </c>
      <c r="Z5" s="16" t="s">
        <v>749</v>
      </c>
      <c r="AA5" s="16" t="s">
        <v>750</v>
      </c>
      <c r="AB5" s="16" t="s">
        <v>757</v>
      </c>
      <c r="AC5" s="16" t="s">
        <v>759</v>
      </c>
      <c r="AD5" s="16" t="s">
        <v>751</v>
      </c>
      <c r="AE5" s="16" t="s">
        <v>752</v>
      </c>
      <c r="AF5" s="16" t="s">
        <v>753</v>
      </c>
      <c r="AG5" s="16" t="s">
        <v>754</v>
      </c>
      <c r="AH5" s="16" t="s">
        <v>755</v>
      </c>
      <c r="AI5" s="16" t="str">
        <f t="shared" ref="AI5:AI25" si="0">X5&amp;+M5&amp;+Y5&amp;+N5&amp;+Z5&amp;+O5&amp;+AA5&amp;+P5&amp;+AB5&amp;+Q5&amp;+AC5&amp;+R5&amp;+AD5&amp;+S5&amp;+AE5&amp;+T5&amp;+AF5&amp;+U5&amp;+AG5&amp;+V5&amp;+AH5</f>
        <v>{ " recipeDetailsId" : 2, "recipeId" : 1, "recipeName" : "Veg Fried Rice", "actionId" : 9, "ingredient_equipment_id" : 0, "qty" : 0, "noOfMilliSec" : 0, "flame" : 15, "seq_range" : 1, "seqId_rangeValues" : [1] }</v>
      </c>
    </row>
    <row r="6" spans="1:35">
      <c r="A6" s="29">
        <v>5</v>
      </c>
      <c r="B6" s="29" t="s">
        <v>205</v>
      </c>
      <c r="D6" s="117">
        <v>3</v>
      </c>
      <c r="E6" s="17" t="s">
        <v>59</v>
      </c>
      <c r="F6" s="19" t="s">
        <v>379</v>
      </c>
      <c r="G6" s="18"/>
      <c r="H6" s="17"/>
      <c r="I6" s="18">
        <v>15</v>
      </c>
      <c r="J6" s="19" t="s">
        <v>161</v>
      </c>
      <c r="K6" s="95">
        <v>2</v>
      </c>
      <c r="M6" s="18">
        <v>3</v>
      </c>
      <c r="N6" s="18">
        <v>1</v>
      </c>
      <c r="O6" s="18" t="s">
        <v>153</v>
      </c>
      <c r="P6" s="18">
        <v>2</v>
      </c>
      <c r="Q6" s="18">
        <v>1</v>
      </c>
      <c r="R6" s="18">
        <v>0</v>
      </c>
      <c r="S6" s="18">
        <v>0</v>
      </c>
      <c r="T6" s="18">
        <v>15</v>
      </c>
      <c r="U6" s="18">
        <v>1</v>
      </c>
      <c r="V6" s="18">
        <v>2</v>
      </c>
      <c r="X6" s="16" t="s">
        <v>747</v>
      </c>
      <c r="Y6" s="16" t="s">
        <v>748</v>
      </c>
      <c r="Z6" s="16" t="s">
        <v>749</v>
      </c>
      <c r="AA6" s="16" t="s">
        <v>750</v>
      </c>
      <c r="AB6" s="16" t="s">
        <v>757</v>
      </c>
      <c r="AC6" s="16" t="s">
        <v>759</v>
      </c>
      <c r="AD6" s="16" t="s">
        <v>751</v>
      </c>
      <c r="AE6" s="16" t="s">
        <v>752</v>
      </c>
      <c r="AF6" s="16" t="s">
        <v>753</v>
      </c>
      <c r="AG6" s="16" t="s">
        <v>754</v>
      </c>
      <c r="AH6" s="16" t="s">
        <v>755</v>
      </c>
      <c r="AI6" s="16" t="str">
        <f t="shared" si="0"/>
        <v>{ " recipeDetailsId" : 3, "recipeId" : 1, "recipeName" : "Veg Fried Rice", "actionId" : 2, "ingredient_equipment_id" : 1, "qty" : 0, "noOfMilliSec" : 0, "flame" : 15, "seq_range" : 1, "seqId_rangeValues" : [2] }</v>
      </c>
    </row>
    <row r="7" spans="1:35">
      <c r="A7" s="29">
        <v>6</v>
      </c>
      <c r="B7" s="29" t="s">
        <v>626</v>
      </c>
      <c r="D7" s="117">
        <v>4</v>
      </c>
      <c r="E7" s="21" t="s">
        <v>380</v>
      </c>
      <c r="F7" s="18" t="s">
        <v>163</v>
      </c>
      <c r="G7" s="18"/>
      <c r="H7" s="17">
        <v>3000</v>
      </c>
      <c r="I7" s="18">
        <v>30</v>
      </c>
      <c r="J7" s="19" t="s">
        <v>161</v>
      </c>
      <c r="K7" s="95">
        <v>2</v>
      </c>
      <c r="M7" s="18">
        <v>4</v>
      </c>
      <c r="N7" s="18">
        <v>1</v>
      </c>
      <c r="O7" s="18" t="s">
        <v>153</v>
      </c>
      <c r="P7" s="18">
        <v>12</v>
      </c>
      <c r="Q7" s="18">
        <v>5</v>
      </c>
      <c r="R7" s="18">
        <v>0</v>
      </c>
      <c r="S7" s="18">
        <v>2000</v>
      </c>
      <c r="T7" s="18">
        <v>30</v>
      </c>
      <c r="U7" s="18">
        <v>1</v>
      </c>
      <c r="V7" s="18">
        <v>2</v>
      </c>
      <c r="X7" s="16" t="s">
        <v>747</v>
      </c>
      <c r="Y7" s="16" t="s">
        <v>748</v>
      </c>
      <c r="Z7" s="16" t="s">
        <v>749</v>
      </c>
      <c r="AA7" s="16" t="s">
        <v>750</v>
      </c>
      <c r="AB7" s="16" t="s">
        <v>757</v>
      </c>
      <c r="AC7" s="16" t="s">
        <v>759</v>
      </c>
      <c r="AD7" s="16" t="s">
        <v>751</v>
      </c>
      <c r="AE7" s="16" t="s">
        <v>752</v>
      </c>
      <c r="AF7" s="16" t="s">
        <v>753</v>
      </c>
      <c r="AG7" s="16" t="s">
        <v>754</v>
      </c>
      <c r="AH7" s="16" t="s">
        <v>755</v>
      </c>
      <c r="AI7" s="16" t="str">
        <f t="shared" si="0"/>
        <v>{ " recipeDetailsId" : 4, "recipeId" : 1, "recipeName" : "Veg Fried Rice", "actionId" : 12, "ingredient_equipment_id" : 5, "qty" : 0, "noOfMilliSec" : 2000, "flame" : 30, "seq_range" : 1, "seqId_rangeValues" : [2] }</v>
      </c>
    </row>
    <row r="8" spans="1:35">
      <c r="A8" s="29">
        <v>7</v>
      </c>
      <c r="B8" s="29" t="s">
        <v>482</v>
      </c>
      <c r="D8" s="117">
        <v>5</v>
      </c>
      <c r="E8" s="17" t="s">
        <v>69</v>
      </c>
      <c r="F8" s="18"/>
      <c r="G8" s="18"/>
      <c r="H8" s="17">
        <v>60000</v>
      </c>
      <c r="I8" s="18">
        <v>30</v>
      </c>
      <c r="J8" s="19" t="s">
        <v>161</v>
      </c>
      <c r="K8" s="95">
        <v>2</v>
      </c>
      <c r="M8" s="18">
        <v>5</v>
      </c>
      <c r="N8" s="18">
        <v>1</v>
      </c>
      <c r="O8" s="18" t="s">
        <v>153</v>
      </c>
      <c r="P8" s="18">
        <v>13</v>
      </c>
      <c r="Q8" s="18">
        <v>0</v>
      </c>
      <c r="R8" s="18">
        <v>0</v>
      </c>
      <c r="S8" s="18">
        <v>60000</v>
      </c>
      <c r="T8" s="18">
        <v>30</v>
      </c>
      <c r="U8" s="18">
        <v>1</v>
      </c>
      <c r="V8" s="18">
        <v>2</v>
      </c>
      <c r="X8" s="16" t="s">
        <v>747</v>
      </c>
      <c r="Y8" s="16" t="s">
        <v>748</v>
      </c>
      <c r="Z8" s="16" t="s">
        <v>749</v>
      </c>
      <c r="AA8" s="16" t="s">
        <v>750</v>
      </c>
      <c r="AB8" s="16" t="s">
        <v>757</v>
      </c>
      <c r="AC8" s="16" t="s">
        <v>759</v>
      </c>
      <c r="AD8" s="16" t="s">
        <v>751</v>
      </c>
      <c r="AE8" s="16" t="s">
        <v>752</v>
      </c>
      <c r="AF8" s="16" t="s">
        <v>753</v>
      </c>
      <c r="AG8" s="16" t="s">
        <v>754</v>
      </c>
      <c r="AH8" s="16" t="s">
        <v>755</v>
      </c>
      <c r="AI8" s="16" t="str">
        <f t="shared" si="0"/>
        <v>{ " recipeDetailsId" : 5, "recipeId" : 1, "recipeName" : "Veg Fried Rice", "actionId" : 13, "ingredient_equipment_id" : 0, "qty" : 0, "noOfMilliSec" : 60000, "flame" : 30, "seq_range" : 1, "seqId_rangeValues" : [2] }</v>
      </c>
    </row>
    <row r="9" spans="1:35">
      <c r="A9" s="29">
        <v>8</v>
      </c>
      <c r="B9" s="29" t="s">
        <v>207</v>
      </c>
      <c r="D9" s="117">
        <v>6</v>
      </c>
      <c r="E9" s="17" t="s">
        <v>164</v>
      </c>
      <c r="F9" s="18" t="s">
        <v>165</v>
      </c>
      <c r="G9" s="18" t="s">
        <v>704</v>
      </c>
      <c r="H9" s="17"/>
      <c r="I9" s="18">
        <v>30</v>
      </c>
      <c r="J9" s="19" t="s">
        <v>173</v>
      </c>
      <c r="K9" s="95" t="s">
        <v>166</v>
      </c>
      <c r="M9" s="18">
        <v>6</v>
      </c>
      <c r="N9" s="18">
        <v>1</v>
      </c>
      <c r="O9" s="18" t="s">
        <v>153</v>
      </c>
      <c r="P9" s="18">
        <v>3</v>
      </c>
      <c r="Q9" s="18">
        <v>1</v>
      </c>
      <c r="R9" s="18">
        <v>30</v>
      </c>
      <c r="S9" s="18">
        <v>0</v>
      </c>
      <c r="T9" s="18">
        <v>30</v>
      </c>
      <c r="U9" s="18">
        <v>2</v>
      </c>
      <c r="V9" s="18" t="s">
        <v>166</v>
      </c>
      <c r="X9" s="16" t="s">
        <v>747</v>
      </c>
      <c r="Y9" s="16" t="s">
        <v>748</v>
      </c>
      <c r="Z9" s="16" t="s">
        <v>749</v>
      </c>
      <c r="AA9" s="16" t="s">
        <v>750</v>
      </c>
      <c r="AB9" s="16" t="s">
        <v>757</v>
      </c>
      <c r="AC9" s="16" t="s">
        <v>759</v>
      </c>
      <c r="AD9" s="16" t="s">
        <v>751</v>
      </c>
      <c r="AE9" s="16" t="s">
        <v>752</v>
      </c>
      <c r="AF9" s="16" t="s">
        <v>753</v>
      </c>
      <c r="AG9" s="16" t="s">
        <v>754</v>
      </c>
      <c r="AH9" s="16" t="s">
        <v>755</v>
      </c>
      <c r="AI9" s="16" t="str">
        <f t="shared" si="0"/>
        <v>{ " recipeDetailsId" : 6, "recipeId" : 1, "recipeName" : "Veg Fried Rice", "actionId" : 3, "ingredient_equipment_id" : 1, "qty" : 30, "noOfMilliSec" : 0, "flame" : 30, "seq_range" : 2, "seqId_rangeValues" : [1,2] }</v>
      </c>
    </row>
    <row r="10" spans="1:35">
      <c r="A10" s="29">
        <v>9</v>
      </c>
      <c r="B10" s="29" t="s">
        <v>483</v>
      </c>
      <c r="D10" s="117">
        <v>7</v>
      </c>
      <c r="E10" s="17" t="s">
        <v>164</v>
      </c>
      <c r="F10" s="18" t="s">
        <v>692</v>
      </c>
      <c r="G10" s="18" t="s">
        <v>705</v>
      </c>
      <c r="H10" s="17"/>
      <c r="I10" s="18">
        <v>30</v>
      </c>
      <c r="J10" s="19" t="s">
        <v>173</v>
      </c>
      <c r="K10" s="95" t="s">
        <v>166</v>
      </c>
      <c r="M10" s="18">
        <v>7</v>
      </c>
      <c r="N10" s="18">
        <v>1</v>
      </c>
      <c r="O10" s="18" t="s">
        <v>153</v>
      </c>
      <c r="P10" s="18">
        <v>3</v>
      </c>
      <c r="Q10" s="18">
        <v>2</v>
      </c>
      <c r="R10" s="18">
        <v>150</v>
      </c>
      <c r="S10" s="18">
        <v>0</v>
      </c>
      <c r="T10" s="18">
        <v>30</v>
      </c>
      <c r="U10" s="18">
        <v>2</v>
      </c>
      <c r="V10" s="18" t="s">
        <v>166</v>
      </c>
      <c r="X10" s="16" t="s">
        <v>747</v>
      </c>
      <c r="Y10" s="16" t="s">
        <v>748</v>
      </c>
      <c r="Z10" s="16" t="s">
        <v>749</v>
      </c>
      <c r="AA10" s="16" t="s">
        <v>750</v>
      </c>
      <c r="AB10" s="16" t="s">
        <v>757</v>
      </c>
      <c r="AC10" s="16" t="s">
        <v>759</v>
      </c>
      <c r="AD10" s="16" t="s">
        <v>751</v>
      </c>
      <c r="AE10" s="16" t="s">
        <v>752</v>
      </c>
      <c r="AF10" s="16" t="s">
        <v>753</v>
      </c>
      <c r="AG10" s="16" t="s">
        <v>754</v>
      </c>
      <c r="AH10" s="16" t="s">
        <v>755</v>
      </c>
      <c r="AI10" s="16" t="str">
        <f t="shared" si="0"/>
        <v>{ " recipeDetailsId" : 7, "recipeId" : 1, "recipeName" : "Veg Fried Rice", "actionId" : 3, "ingredient_equipment_id" : 2, "qty" : 150, "noOfMilliSec" : 0, "flame" : 30, "seq_range" : 2, "seqId_rangeValues" : [1,2] }</v>
      </c>
    </row>
    <row r="11" spans="1:35">
      <c r="A11" s="29">
        <v>10</v>
      </c>
      <c r="B11" s="29" t="s">
        <v>214</v>
      </c>
      <c r="D11" s="117">
        <v>8</v>
      </c>
      <c r="E11" s="17" t="s">
        <v>60</v>
      </c>
      <c r="F11" s="18"/>
      <c r="G11" s="18"/>
      <c r="H11" s="17"/>
      <c r="I11" s="18">
        <v>30</v>
      </c>
      <c r="J11" s="19" t="s">
        <v>161</v>
      </c>
      <c r="K11" s="95">
        <v>3</v>
      </c>
      <c r="M11" s="18">
        <v>8</v>
      </c>
      <c r="N11" s="18">
        <v>1</v>
      </c>
      <c r="O11" s="18" t="s">
        <v>153</v>
      </c>
      <c r="P11" s="18">
        <v>6</v>
      </c>
      <c r="Q11" s="18">
        <v>2</v>
      </c>
      <c r="R11" s="18">
        <v>0</v>
      </c>
      <c r="S11" s="18">
        <v>0</v>
      </c>
      <c r="T11" s="18">
        <v>30</v>
      </c>
      <c r="U11" s="18">
        <v>1</v>
      </c>
      <c r="V11" s="18">
        <v>3</v>
      </c>
      <c r="X11" s="16" t="s">
        <v>747</v>
      </c>
      <c r="Y11" s="16" t="s">
        <v>748</v>
      </c>
      <c r="Z11" s="16" t="s">
        <v>749</v>
      </c>
      <c r="AA11" s="16" t="s">
        <v>750</v>
      </c>
      <c r="AB11" s="16" t="s">
        <v>757</v>
      </c>
      <c r="AC11" s="16" t="s">
        <v>759</v>
      </c>
      <c r="AD11" s="16" t="s">
        <v>751</v>
      </c>
      <c r="AE11" s="16" t="s">
        <v>752</v>
      </c>
      <c r="AF11" s="16" t="s">
        <v>753</v>
      </c>
      <c r="AG11" s="16" t="s">
        <v>754</v>
      </c>
      <c r="AH11" s="16" t="s">
        <v>755</v>
      </c>
      <c r="AI11" s="16" t="str">
        <f t="shared" si="0"/>
        <v>{ " recipeDetailsId" : 8, "recipeId" : 1, "recipeName" : "Veg Fried Rice", "actionId" : 6, "ingredient_equipment_id" : 2, "qty" : 0, "noOfMilliSec" : 0, "flame" : 30, "seq_range" : 1, "seqId_rangeValues" : [3] }</v>
      </c>
    </row>
    <row r="12" spans="1:35">
      <c r="A12" s="29">
        <v>11</v>
      </c>
      <c r="B12" s="29" t="s">
        <v>217</v>
      </c>
      <c r="D12" s="117">
        <v>9</v>
      </c>
      <c r="E12" s="17" t="s">
        <v>168</v>
      </c>
      <c r="F12" s="18" t="s">
        <v>409</v>
      </c>
      <c r="G12" s="18"/>
      <c r="H12" s="17">
        <v>3000</v>
      </c>
      <c r="I12" s="18">
        <v>30</v>
      </c>
      <c r="J12" s="19" t="s">
        <v>161</v>
      </c>
      <c r="K12" s="95">
        <v>4</v>
      </c>
      <c r="M12" s="18">
        <v>9</v>
      </c>
      <c r="N12" s="18">
        <v>1</v>
      </c>
      <c r="O12" s="18" t="s">
        <v>153</v>
      </c>
      <c r="P12" s="18">
        <v>10</v>
      </c>
      <c r="Q12" s="18">
        <v>1</v>
      </c>
      <c r="R12" s="18">
        <v>0</v>
      </c>
      <c r="S12" s="18">
        <v>3000</v>
      </c>
      <c r="T12" s="18">
        <v>30</v>
      </c>
      <c r="U12" s="18">
        <v>1</v>
      </c>
      <c r="V12" s="18">
        <v>4</v>
      </c>
      <c r="X12" s="16" t="s">
        <v>747</v>
      </c>
      <c r="Y12" s="16" t="s">
        <v>748</v>
      </c>
      <c r="Z12" s="16" t="s">
        <v>749</v>
      </c>
      <c r="AA12" s="16" t="s">
        <v>750</v>
      </c>
      <c r="AB12" s="16" t="s">
        <v>757</v>
      </c>
      <c r="AC12" s="16" t="s">
        <v>759</v>
      </c>
      <c r="AD12" s="16" t="s">
        <v>751</v>
      </c>
      <c r="AE12" s="16" t="s">
        <v>752</v>
      </c>
      <c r="AF12" s="16" t="s">
        <v>753</v>
      </c>
      <c r="AG12" s="16" t="s">
        <v>754</v>
      </c>
      <c r="AH12" s="16" t="s">
        <v>755</v>
      </c>
      <c r="AI12" s="16" t="str">
        <f t="shared" si="0"/>
        <v>{ " recipeDetailsId" : 9, "recipeId" : 1, "recipeName" : "Veg Fried Rice", "actionId" : 10, "ingredient_equipment_id" : 1, "qty" : 0, "noOfMilliSec" : 3000, "flame" : 30, "seq_range" : 1, "seqId_rangeValues" : [4] }</v>
      </c>
    </row>
    <row r="13" spans="1:35">
      <c r="A13" s="29">
        <v>12</v>
      </c>
      <c r="B13" s="29" t="s">
        <v>484</v>
      </c>
      <c r="D13" s="117">
        <v>10</v>
      </c>
      <c r="E13" s="17" t="s">
        <v>164</v>
      </c>
      <c r="F13" s="18" t="s">
        <v>169</v>
      </c>
      <c r="G13" s="18" t="s">
        <v>706</v>
      </c>
      <c r="H13" s="17"/>
      <c r="I13" s="18">
        <v>30</v>
      </c>
      <c r="J13" s="19" t="s">
        <v>161</v>
      </c>
      <c r="K13" s="95">
        <v>5</v>
      </c>
      <c r="M13" s="18">
        <v>10</v>
      </c>
      <c r="N13" s="18">
        <v>1</v>
      </c>
      <c r="O13" s="18" t="s">
        <v>153</v>
      </c>
      <c r="P13" s="18">
        <v>3</v>
      </c>
      <c r="Q13" s="18">
        <v>3</v>
      </c>
      <c r="R13" s="18">
        <v>250</v>
      </c>
      <c r="S13" s="18">
        <v>0</v>
      </c>
      <c r="T13" s="18">
        <v>30</v>
      </c>
      <c r="U13" s="18">
        <v>1</v>
      </c>
      <c r="V13" s="18">
        <v>5</v>
      </c>
      <c r="X13" s="16" t="s">
        <v>747</v>
      </c>
      <c r="Y13" s="16" t="s">
        <v>748</v>
      </c>
      <c r="Z13" s="16" t="s">
        <v>749</v>
      </c>
      <c r="AA13" s="16" t="s">
        <v>750</v>
      </c>
      <c r="AB13" s="16" t="s">
        <v>757</v>
      </c>
      <c r="AC13" s="16" t="s">
        <v>759</v>
      </c>
      <c r="AD13" s="16" t="s">
        <v>751</v>
      </c>
      <c r="AE13" s="16" t="s">
        <v>752</v>
      </c>
      <c r="AF13" s="16" t="s">
        <v>753</v>
      </c>
      <c r="AG13" s="16" t="s">
        <v>754</v>
      </c>
      <c r="AH13" s="16" t="s">
        <v>755</v>
      </c>
      <c r="AI13" s="16" t="str">
        <f t="shared" si="0"/>
        <v>{ " recipeDetailsId" : 10, "recipeId" : 1, "recipeName" : "Veg Fried Rice", "actionId" : 3, "ingredient_equipment_id" : 3, "qty" : 250, "noOfMilliSec" : 0, "flame" : 30, "seq_range" : 1, "seqId_rangeValues" : [5] }</v>
      </c>
    </row>
    <row r="14" spans="1:35">
      <c r="A14" s="29">
        <v>13</v>
      </c>
      <c r="B14" s="29" t="s">
        <v>234</v>
      </c>
      <c r="D14" s="117">
        <v>11</v>
      </c>
      <c r="E14" s="17" t="s">
        <v>60</v>
      </c>
      <c r="F14" s="18"/>
      <c r="G14" s="18"/>
      <c r="H14" s="17"/>
      <c r="I14" s="18">
        <v>50</v>
      </c>
      <c r="J14" s="19" t="s">
        <v>161</v>
      </c>
      <c r="K14" s="95">
        <v>6</v>
      </c>
      <c r="M14" s="18">
        <v>11</v>
      </c>
      <c r="N14" s="18">
        <v>1</v>
      </c>
      <c r="O14" s="18" t="s">
        <v>153</v>
      </c>
      <c r="P14" s="18">
        <v>6</v>
      </c>
      <c r="Q14" s="18">
        <v>2</v>
      </c>
      <c r="R14" s="18">
        <v>0</v>
      </c>
      <c r="S14" s="18">
        <v>0</v>
      </c>
      <c r="T14" s="18">
        <v>50</v>
      </c>
      <c r="U14" s="18">
        <v>1</v>
      </c>
      <c r="V14" s="18">
        <v>6</v>
      </c>
      <c r="X14" s="16" t="s">
        <v>747</v>
      </c>
      <c r="Y14" s="16" t="s">
        <v>748</v>
      </c>
      <c r="Z14" s="16" t="s">
        <v>749</v>
      </c>
      <c r="AA14" s="16" t="s">
        <v>750</v>
      </c>
      <c r="AB14" s="16" t="s">
        <v>757</v>
      </c>
      <c r="AC14" s="16" t="s">
        <v>759</v>
      </c>
      <c r="AD14" s="16" t="s">
        <v>751</v>
      </c>
      <c r="AE14" s="16" t="s">
        <v>752</v>
      </c>
      <c r="AF14" s="16" t="s">
        <v>753</v>
      </c>
      <c r="AG14" s="16" t="s">
        <v>754</v>
      </c>
      <c r="AH14" s="16" t="s">
        <v>755</v>
      </c>
      <c r="AI14" s="16" t="str">
        <f t="shared" si="0"/>
        <v>{ " recipeDetailsId" : 11, "recipeId" : 1, "recipeName" : "Veg Fried Rice", "actionId" : 6, "ingredient_equipment_id" : 2, "qty" : 0, "noOfMilliSec" : 0, "flame" : 50, "seq_range" : 1, "seqId_rangeValues" : [6] }</v>
      </c>
    </row>
    <row r="15" spans="1:35">
      <c r="A15" s="29">
        <v>14</v>
      </c>
      <c r="B15" s="29" t="s">
        <v>235</v>
      </c>
      <c r="D15" s="117">
        <v>12</v>
      </c>
      <c r="E15" s="17" t="s">
        <v>383</v>
      </c>
      <c r="F15" s="18" t="s">
        <v>398</v>
      </c>
      <c r="G15" s="18" t="s">
        <v>760</v>
      </c>
      <c r="H15" s="17"/>
      <c r="I15" s="18">
        <v>50</v>
      </c>
      <c r="J15" s="19" t="s">
        <v>173</v>
      </c>
      <c r="K15" s="95" t="s">
        <v>761</v>
      </c>
      <c r="M15" s="18">
        <v>12</v>
      </c>
      <c r="N15" s="18">
        <v>1</v>
      </c>
      <c r="O15" s="18" t="s">
        <v>153</v>
      </c>
      <c r="P15" s="18">
        <v>4</v>
      </c>
      <c r="Q15" s="18">
        <v>18</v>
      </c>
      <c r="R15" s="18">
        <v>60</v>
      </c>
      <c r="S15" s="18">
        <v>0</v>
      </c>
      <c r="T15" s="18">
        <v>50</v>
      </c>
      <c r="U15" s="18">
        <v>2</v>
      </c>
      <c r="V15" s="95" t="s">
        <v>761</v>
      </c>
      <c r="X15" s="16" t="s">
        <v>747</v>
      </c>
      <c r="Y15" s="16" t="s">
        <v>748</v>
      </c>
      <c r="Z15" s="16" t="s">
        <v>749</v>
      </c>
      <c r="AA15" s="16" t="s">
        <v>750</v>
      </c>
      <c r="AB15" s="16" t="s">
        <v>757</v>
      </c>
      <c r="AC15" s="16" t="s">
        <v>759</v>
      </c>
      <c r="AD15" s="16" t="s">
        <v>751</v>
      </c>
      <c r="AE15" s="16" t="s">
        <v>752</v>
      </c>
      <c r="AF15" s="16" t="s">
        <v>753</v>
      </c>
      <c r="AG15" s="16" t="s">
        <v>754</v>
      </c>
      <c r="AH15" s="16" t="s">
        <v>755</v>
      </c>
      <c r="AI15" s="16" t="str">
        <f t="shared" si="0"/>
        <v>{ " recipeDetailsId" : 12, "recipeId" : 1, "recipeName" : "Veg Fried Rice", "actionId" : 4, "ingredient_equipment_id" : 18, "qty" : 60, "noOfMilliSec" : 0, "flame" : 50, "seq_range" : 2, "seqId_rangeValues" : [1,6] }</v>
      </c>
    </row>
    <row r="16" spans="1:35">
      <c r="A16" s="29">
        <v>15</v>
      </c>
      <c r="B16" s="29" t="s">
        <v>239</v>
      </c>
      <c r="D16" s="117">
        <v>13</v>
      </c>
      <c r="E16" s="17" t="s">
        <v>61</v>
      </c>
      <c r="F16" s="18"/>
      <c r="G16" s="18"/>
      <c r="H16" s="17"/>
      <c r="I16" s="18">
        <v>50</v>
      </c>
      <c r="J16" s="19" t="s">
        <v>161</v>
      </c>
      <c r="K16" s="95">
        <v>7</v>
      </c>
      <c r="M16" s="18">
        <v>13</v>
      </c>
      <c r="N16" s="18">
        <v>1</v>
      </c>
      <c r="O16" s="18" t="s">
        <v>153</v>
      </c>
      <c r="P16" s="18">
        <v>7</v>
      </c>
      <c r="Q16" s="18">
        <v>2</v>
      </c>
      <c r="R16" s="18">
        <v>0</v>
      </c>
      <c r="S16" s="18">
        <v>0</v>
      </c>
      <c r="T16" s="18">
        <v>50</v>
      </c>
      <c r="U16" s="18">
        <v>1</v>
      </c>
      <c r="V16" s="18">
        <v>7</v>
      </c>
      <c r="X16" s="16" t="s">
        <v>747</v>
      </c>
      <c r="Y16" s="16" t="s">
        <v>748</v>
      </c>
      <c r="Z16" s="16" t="s">
        <v>749</v>
      </c>
      <c r="AA16" s="16" t="s">
        <v>750</v>
      </c>
      <c r="AB16" s="16" t="s">
        <v>757</v>
      </c>
      <c r="AC16" s="16" t="s">
        <v>759</v>
      </c>
      <c r="AD16" s="16" t="s">
        <v>751</v>
      </c>
      <c r="AE16" s="16" t="s">
        <v>752</v>
      </c>
      <c r="AF16" s="16" t="s">
        <v>753</v>
      </c>
      <c r="AG16" s="16" t="s">
        <v>754</v>
      </c>
      <c r="AH16" s="16" t="s">
        <v>755</v>
      </c>
      <c r="AI16" s="16" t="str">
        <f t="shared" si="0"/>
        <v>{ " recipeDetailsId" : 13, "recipeId" : 1, "recipeName" : "Veg Fried Rice", "actionId" : 7, "ingredient_equipment_id" : 2, "qty" : 0, "noOfMilliSec" : 0, "flame" : 50, "seq_range" : 1, "seqId_rangeValues" : [7] }</v>
      </c>
    </row>
    <row r="17" spans="1:35">
      <c r="A17" s="29">
        <v>16</v>
      </c>
      <c r="B17" s="29" t="s">
        <v>244</v>
      </c>
      <c r="D17" s="117">
        <v>14</v>
      </c>
      <c r="E17" s="17" t="s">
        <v>168</v>
      </c>
      <c r="F17" s="18" t="s">
        <v>409</v>
      </c>
      <c r="G17" s="18"/>
      <c r="H17" s="17">
        <v>120000</v>
      </c>
      <c r="I17" s="18">
        <v>50</v>
      </c>
      <c r="J17" s="19" t="s">
        <v>161</v>
      </c>
      <c r="K17" s="95">
        <v>8</v>
      </c>
      <c r="M17" s="18">
        <v>14</v>
      </c>
      <c r="N17" s="18">
        <v>1</v>
      </c>
      <c r="O17" s="18" t="s">
        <v>153</v>
      </c>
      <c r="P17" s="18">
        <v>10</v>
      </c>
      <c r="Q17" s="18">
        <v>1</v>
      </c>
      <c r="R17" s="18">
        <v>0</v>
      </c>
      <c r="S17" s="18">
        <v>120000</v>
      </c>
      <c r="T17" s="18">
        <v>50</v>
      </c>
      <c r="U17" s="18">
        <v>1</v>
      </c>
      <c r="V17" s="18">
        <v>8</v>
      </c>
      <c r="X17" s="16" t="s">
        <v>747</v>
      </c>
      <c r="Y17" s="16" t="s">
        <v>748</v>
      </c>
      <c r="Z17" s="16" t="s">
        <v>749</v>
      </c>
      <c r="AA17" s="16" t="s">
        <v>750</v>
      </c>
      <c r="AB17" s="16" t="s">
        <v>757</v>
      </c>
      <c r="AC17" s="16" t="s">
        <v>759</v>
      </c>
      <c r="AD17" s="16" t="s">
        <v>751</v>
      </c>
      <c r="AE17" s="16" t="s">
        <v>752</v>
      </c>
      <c r="AF17" s="16" t="s">
        <v>753</v>
      </c>
      <c r="AG17" s="16" t="s">
        <v>754</v>
      </c>
      <c r="AH17" s="16" t="s">
        <v>755</v>
      </c>
      <c r="AI17" s="16" t="str">
        <f t="shared" si="0"/>
        <v>{ " recipeDetailsId" : 14, "recipeId" : 1, "recipeName" : "Veg Fried Rice", "actionId" : 10, "ingredient_equipment_id" : 1, "qty" : 0, "noOfMilliSec" : 120000, "flame" : 50, "seq_range" : 1, "seqId_rangeValues" : [8] }</v>
      </c>
    </row>
    <row r="18" spans="1:35">
      <c r="A18" s="29">
        <v>17</v>
      </c>
      <c r="B18" s="29" t="s">
        <v>247</v>
      </c>
      <c r="D18" s="117">
        <v>15</v>
      </c>
      <c r="E18" s="17" t="s">
        <v>170</v>
      </c>
      <c r="F18" s="18" t="s">
        <v>171</v>
      </c>
      <c r="G18" s="18"/>
      <c r="H18" s="17">
        <v>1500</v>
      </c>
      <c r="I18" s="18">
        <v>30</v>
      </c>
      <c r="J18" s="19" t="s">
        <v>161</v>
      </c>
      <c r="K18" s="95">
        <v>9</v>
      </c>
      <c r="M18" s="18">
        <v>15</v>
      </c>
      <c r="N18" s="18">
        <v>1</v>
      </c>
      <c r="O18" s="18" t="s">
        <v>153</v>
      </c>
      <c r="P18" s="18">
        <v>12</v>
      </c>
      <c r="Q18" s="18">
        <v>6</v>
      </c>
      <c r="R18" s="18">
        <v>0</v>
      </c>
      <c r="S18" s="18">
        <v>1500</v>
      </c>
      <c r="T18" s="18">
        <v>30</v>
      </c>
      <c r="U18" s="18">
        <v>1</v>
      </c>
      <c r="V18" s="18">
        <v>9</v>
      </c>
      <c r="X18" s="16" t="s">
        <v>747</v>
      </c>
      <c r="Y18" s="16" t="s">
        <v>748</v>
      </c>
      <c r="Z18" s="16" t="s">
        <v>749</v>
      </c>
      <c r="AA18" s="16" t="s">
        <v>750</v>
      </c>
      <c r="AB18" s="16" t="s">
        <v>757</v>
      </c>
      <c r="AC18" s="16" t="s">
        <v>759</v>
      </c>
      <c r="AD18" s="16" t="s">
        <v>751</v>
      </c>
      <c r="AE18" s="16" t="s">
        <v>752</v>
      </c>
      <c r="AF18" s="16" t="s">
        <v>753</v>
      </c>
      <c r="AG18" s="16" t="s">
        <v>754</v>
      </c>
      <c r="AH18" s="16" t="s">
        <v>755</v>
      </c>
      <c r="AI18" s="16" t="str">
        <f t="shared" si="0"/>
        <v>{ " recipeDetailsId" : 15, "recipeId" : 1, "recipeName" : "Veg Fried Rice", "actionId" : 12, "ingredient_equipment_id" : 6, "qty" : 0, "noOfMilliSec" : 1500, "flame" : 30, "seq_range" : 1, "seqId_rangeValues" : [9] }</v>
      </c>
    </row>
    <row r="19" spans="1:35">
      <c r="D19" s="117">
        <v>16</v>
      </c>
      <c r="E19" s="17" t="s">
        <v>168</v>
      </c>
      <c r="F19" s="17" t="s">
        <v>409</v>
      </c>
      <c r="G19" s="17"/>
      <c r="H19" s="17">
        <v>30000</v>
      </c>
      <c r="I19" s="18">
        <v>30</v>
      </c>
      <c r="J19" s="19" t="s">
        <v>161</v>
      </c>
      <c r="K19" s="95">
        <v>10</v>
      </c>
      <c r="M19" s="18">
        <v>16</v>
      </c>
      <c r="N19" s="18">
        <v>1</v>
      </c>
      <c r="O19" s="18" t="s">
        <v>153</v>
      </c>
      <c r="P19" s="18">
        <v>10</v>
      </c>
      <c r="Q19" s="18">
        <v>1</v>
      </c>
      <c r="R19" s="18">
        <v>0</v>
      </c>
      <c r="S19" s="18">
        <v>60000</v>
      </c>
      <c r="T19" s="18">
        <v>30</v>
      </c>
      <c r="U19" s="18">
        <v>1</v>
      </c>
      <c r="V19" s="18">
        <v>10</v>
      </c>
      <c r="X19" s="16" t="s">
        <v>747</v>
      </c>
      <c r="Y19" s="16" t="s">
        <v>748</v>
      </c>
      <c r="Z19" s="16" t="s">
        <v>749</v>
      </c>
      <c r="AA19" s="16" t="s">
        <v>750</v>
      </c>
      <c r="AB19" s="16" t="s">
        <v>757</v>
      </c>
      <c r="AC19" s="16" t="s">
        <v>759</v>
      </c>
      <c r="AD19" s="16" t="s">
        <v>751</v>
      </c>
      <c r="AE19" s="16" t="s">
        <v>752</v>
      </c>
      <c r="AF19" s="16" t="s">
        <v>753</v>
      </c>
      <c r="AG19" s="16" t="s">
        <v>754</v>
      </c>
      <c r="AH19" s="16" t="s">
        <v>755</v>
      </c>
      <c r="AI19" s="16" t="str">
        <f t="shared" si="0"/>
        <v>{ " recipeDetailsId" : 16, "recipeId" : 1, "recipeName" : "Veg Fried Rice", "actionId" : 10, "ingredient_equipment_id" : 1, "qty" : 0, "noOfMilliSec" : 60000, "flame" : 30, "seq_range" : 1, "seqId_rangeValues" : [10] }</v>
      </c>
    </row>
    <row r="20" spans="1:35">
      <c r="D20" s="117">
        <v>17</v>
      </c>
      <c r="E20" s="17" t="s">
        <v>67</v>
      </c>
      <c r="F20" s="17" t="s">
        <v>409</v>
      </c>
      <c r="G20" s="17"/>
      <c r="H20" s="17">
        <v>30000</v>
      </c>
      <c r="I20" s="139">
        <v>30</v>
      </c>
      <c r="J20" s="19" t="s">
        <v>161</v>
      </c>
      <c r="K20" s="95">
        <v>11</v>
      </c>
      <c r="M20" s="18">
        <v>17</v>
      </c>
      <c r="N20" s="18">
        <v>1</v>
      </c>
      <c r="O20" s="18" t="s">
        <v>153</v>
      </c>
      <c r="P20" s="18">
        <v>11</v>
      </c>
      <c r="Q20" s="18">
        <v>1</v>
      </c>
      <c r="R20" s="18">
        <v>0</v>
      </c>
      <c r="S20" s="19">
        <v>30000</v>
      </c>
      <c r="T20" s="139">
        <v>30</v>
      </c>
      <c r="U20" s="18">
        <v>1</v>
      </c>
      <c r="V20" s="18">
        <v>11</v>
      </c>
      <c r="X20" s="16" t="s">
        <v>747</v>
      </c>
      <c r="Y20" s="16" t="s">
        <v>748</v>
      </c>
      <c r="Z20" s="16" t="s">
        <v>749</v>
      </c>
      <c r="AA20" s="16" t="s">
        <v>750</v>
      </c>
      <c r="AB20" s="16" t="s">
        <v>757</v>
      </c>
      <c r="AC20" s="16" t="s">
        <v>759</v>
      </c>
      <c r="AD20" s="16" t="s">
        <v>751</v>
      </c>
      <c r="AE20" s="16" t="s">
        <v>752</v>
      </c>
      <c r="AF20" s="16" t="s">
        <v>753</v>
      </c>
      <c r="AG20" s="16" t="s">
        <v>754</v>
      </c>
      <c r="AH20" s="16" t="s">
        <v>755</v>
      </c>
      <c r="AI20" s="16" t="str">
        <f t="shared" si="0"/>
        <v>{ " recipeDetailsId" : 17, "recipeId" : 1, "recipeName" : "Veg Fried Rice", "actionId" : 11, "ingredient_equipment_id" : 1, "qty" : 0, "noOfMilliSec" : 30000, "flame" : 30, "seq_range" : 1, "seqId_rangeValues" : [11] }</v>
      </c>
    </row>
    <row r="21" spans="1:35">
      <c r="D21" s="117">
        <v>18</v>
      </c>
      <c r="E21" s="17" t="s">
        <v>168</v>
      </c>
      <c r="F21" s="17" t="s">
        <v>409</v>
      </c>
      <c r="G21" s="17"/>
      <c r="H21" s="17">
        <v>30000</v>
      </c>
      <c r="I21" s="18">
        <v>30</v>
      </c>
      <c r="J21" s="19" t="s">
        <v>161</v>
      </c>
      <c r="K21" s="95">
        <v>12</v>
      </c>
      <c r="M21" s="18">
        <v>18</v>
      </c>
      <c r="N21" s="18">
        <v>1</v>
      </c>
      <c r="O21" s="18" t="s">
        <v>153</v>
      </c>
      <c r="P21" s="18">
        <v>10</v>
      </c>
      <c r="Q21" s="18">
        <v>1</v>
      </c>
      <c r="R21" s="18">
        <v>0</v>
      </c>
      <c r="S21" s="19">
        <v>30000</v>
      </c>
      <c r="T21" s="18">
        <v>30</v>
      </c>
      <c r="U21" s="18">
        <v>1</v>
      </c>
      <c r="V21" s="18">
        <v>12</v>
      </c>
      <c r="X21" s="16" t="s">
        <v>747</v>
      </c>
      <c r="Y21" s="16" t="s">
        <v>748</v>
      </c>
      <c r="Z21" s="16" t="s">
        <v>749</v>
      </c>
      <c r="AA21" s="16" t="s">
        <v>750</v>
      </c>
      <c r="AB21" s="16" t="s">
        <v>757</v>
      </c>
      <c r="AC21" s="16" t="s">
        <v>759</v>
      </c>
      <c r="AD21" s="16" t="s">
        <v>751</v>
      </c>
      <c r="AE21" s="16" t="s">
        <v>752</v>
      </c>
      <c r="AF21" s="16" t="s">
        <v>753</v>
      </c>
      <c r="AG21" s="16" t="s">
        <v>754</v>
      </c>
      <c r="AH21" s="16" t="s">
        <v>755</v>
      </c>
      <c r="AI21" s="16" t="str">
        <f t="shared" si="0"/>
        <v>{ " recipeDetailsId" : 18, "recipeId" : 1, "recipeName" : "Veg Fried Rice", "actionId" : 10, "ingredient_equipment_id" : 1, "qty" : 0, "noOfMilliSec" : 30000, "flame" : 30, "seq_range" : 1, "seqId_rangeValues" : [12] }</v>
      </c>
    </row>
    <row r="22" spans="1:35">
      <c r="D22" s="117">
        <v>19</v>
      </c>
      <c r="E22" s="17" t="s">
        <v>67</v>
      </c>
      <c r="F22" s="17" t="s">
        <v>409</v>
      </c>
      <c r="G22" s="17"/>
      <c r="H22" s="17">
        <v>30000</v>
      </c>
      <c r="I22" s="139">
        <v>30</v>
      </c>
      <c r="J22" s="19" t="s">
        <v>161</v>
      </c>
      <c r="K22" s="95">
        <v>13</v>
      </c>
      <c r="M22" s="18">
        <v>19</v>
      </c>
      <c r="N22" s="18">
        <v>1</v>
      </c>
      <c r="O22" s="18" t="s">
        <v>153</v>
      </c>
      <c r="P22" s="18">
        <v>11</v>
      </c>
      <c r="Q22" s="18">
        <v>1</v>
      </c>
      <c r="R22" s="18">
        <v>0</v>
      </c>
      <c r="S22" s="19">
        <v>30000</v>
      </c>
      <c r="T22" s="139">
        <v>30</v>
      </c>
      <c r="U22" s="18">
        <v>1</v>
      </c>
      <c r="V22" s="18">
        <v>13</v>
      </c>
      <c r="X22" s="16" t="s">
        <v>747</v>
      </c>
      <c r="Y22" s="16" t="s">
        <v>748</v>
      </c>
      <c r="Z22" s="16" t="s">
        <v>749</v>
      </c>
      <c r="AA22" s="16" t="s">
        <v>750</v>
      </c>
      <c r="AB22" s="16" t="s">
        <v>757</v>
      </c>
      <c r="AC22" s="16" t="s">
        <v>759</v>
      </c>
      <c r="AD22" s="16" t="s">
        <v>751</v>
      </c>
      <c r="AE22" s="16" t="s">
        <v>752</v>
      </c>
      <c r="AF22" s="16" t="s">
        <v>753</v>
      </c>
      <c r="AG22" s="16" t="s">
        <v>754</v>
      </c>
      <c r="AH22" s="16" t="s">
        <v>755</v>
      </c>
      <c r="AI22" s="16" t="str">
        <f t="shared" si="0"/>
        <v>{ " recipeDetailsId" : 19, "recipeId" : 1, "recipeName" : "Veg Fried Rice", "actionId" : 11, "ingredient_equipment_id" : 1, "qty" : 0, "noOfMilliSec" : 30000, "flame" : 30, "seq_range" : 1, "seqId_rangeValues" : [13] }</v>
      </c>
    </row>
    <row r="23" spans="1:35">
      <c r="D23" s="117">
        <v>20</v>
      </c>
      <c r="E23" s="17" t="s">
        <v>168</v>
      </c>
      <c r="F23" s="17" t="s">
        <v>409</v>
      </c>
      <c r="G23" s="17"/>
      <c r="H23" s="17">
        <v>30000</v>
      </c>
      <c r="I23" s="18">
        <v>30</v>
      </c>
      <c r="J23" s="19" t="s">
        <v>161</v>
      </c>
      <c r="K23" s="95">
        <v>14</v>
      </c>
      <c r="M23" s="18">
        <v>20</v>
      </c>
      <c r="N23" s="18">
        <v>1</v>
      </c>
      <c r="O23" s="18" t="s">
        <v>153</v>
      </c>
      <c r="P23" s="18">
        <v>10</v>
      </c>
      <c r="Q23" s="18">
        <v>1</v>
      </c>
      <c r="R23" s="18">
        <v>0</v>
      </c>
      <c r="S23" s="19">
        <v>30000</v>
      </c>
      <c r="T23" s="18">
        <v>30</v>
      </c>
      <c r="U23" s="18">
        <v>1</v>
      </c>
      <c r="V23" s="18">
        <v>14</v>
      </c>
      <c r="X23" s="16" t="s">
        <v>747</v>
      </c>
      <c r="Y23" s="16" t="s">
        <v>748</v>
      </c>
      <c r="Z23" s="16" t="s">
        <v>749</v>
      </c>
      <c r="AA23" s="16" t="s">
        <v>750</v>
      </c>
      <c r="AB23" s="16" t="s">
        <v>757</v>
      </c>
      <c r="AC23" s="16" t="s">
        <v>759</v>
      </c>
      <c r="AD23" s="16" t="s">
        <v>751</v>
      </c>
      <c r="AE23" s="16" t="s">
        <v>752</v>
      </c>
      <c r="AF23" s="16" t="s">
        <v>753</v>
      </c>
      <c r="AG23" s="16" t="s">
        <v>754</v>
      </c>
      <c r="AH23" s="16" t="s">
        <v>755</v>
      </c>
      <c r="AI23" s="16" t="str">
        <f t="shared" si="0"/>
        <v>{ " recipeDetailsId" : 20, "recipeId" : 1, "recipeName" : "Veg Fried Rice", "actionId" : 10, "ingredient_equipment_id" : 1, "qty" : 0, "noOfMilliSec" : 30000, "flame" : 30, "seq_range" : 1, "seqId_rangeValues" : [14] }</v>
      </c>
    </row>
    <row r="24" spans="1:35">
      <c r="D24" s="117">
        <v>21</v>
      </c>
      <c r="E24" s="17" t="s">
        <v>67</v>
      </c>
      <c r="F24" s="17" t="s">
        <v>409</v>
      </c>
      <c r="G24" s="17"/>
      <c r="H24" s="17">
        <v>30000</v>
      </c>
      <c r="I24" s="139">
        <v>30</v>
      </c>
      <c r="J24" s="19" t="s">
        <v>161</v>
      </c>
      <c r="K24" s="95">
        <v>15</v>
      </c>
      <c r="M24" s="18">
        <v>21</v>
      </c>
      <c r="N24" s="18">
        <v>1</v>
      </c>
      <c r="O24" s="18" t="s">
        <v>153</v>
      </c>
      <c r="P24" s="18">
        <v>11</v>
      </c>
      <c r="Q24" s="18">
        <v>1</v>
      </c>
      <c r="R24" s="18">
        <v>0</v>
      </c>
      <c r="S24" s="19">
        <v>30000</v>
      </c>
      <c r="T24" s="139">
        <v>30</v>
      </c>
      <c r="U24" s="18">
        <v>1</v>
      </c>
      <c r="V24" s="18">
        <v>15</v>
      </c>
      <c r="X24" s="16" t="s">
        <v>747</v>
      </c>
      <c r="Y24" s="16" t="s">
        <v>748</v>
      </c>
      <c r="Z24" s="16" t="s">
        <v>749</v>
      </c>
      <c r="AA24" s="16" t="s">
        <v>750</v>
      </c>
      <c r="AB24" s="16" t="s">
        <v>757</v>
      </c>
      <c r="AC24" s="16" t="s">
        <v>759</v>
      </c>
      <c r="AD24" s="16" t="s">
        <v>751</v>
      </c>
      <c r="AE24" s="16" t="s">
        <v>752</v>
      </c>
      <c r="AF24" s="16" t="s">
        <v>753</v>
      </c>
      <c r="AG24" s="16" t="s">
        <v>754</v>
      </c>
      <c r="AH24" s="16" t="s">
        <v>755</v>
      </c>
      <c r="AI24" s="16" t="str">
        <f t="shared" si="0"/>
        <v>{ " recipeDetailsId" : 21, "recipeId" : 1, "recipeName" : "Veg Fried Rice", "actionId" : 11, "ingredient_equipment_id" : 1, "qty" : 0, "noOfMilliSec" : 30000, "flame" : 30, "seq_range" : 1, "seqId_rangeValues" : [15] }</v>
      </c>
    </row>
    <row r="25" spans="1:35" ht="15" thickBot="1">
      <c r="D25" s="117">
        <v>22</v>
      </c>
      <c r="E25" s="122" t="s">
        <v>70</v>
      </c>
      <c r="F25" s="122"/>
      <c r="G25" s="122"/>
      <c r="H25" s="122"/>
      <c r="I25" s="122"/>
      <c r="J25" s="140"/>
      <c r="K25" s="95">
        <v>16</v>
      </c>
      <c r="M25" s="18">
        <v>22</v>
      </c>
      <c r="N25" s="18">
        <v>1</v>
      </c>
      <c r="O25" s="18" t="s">
        <v>153</v>
      </c>
      <c r="P25" s="18">
        <v>17</v>
      </c>
      <c r="Q25" s="18">
        <v>0</v>
      </c>
      <c r="R25" s="18">
        <v>0</v>
      </c>
      <c r="S25" s="18">
        <v>0</v>
      </c>
      <c r="T25" s="18">
        <v>0</v>
      </c>
      <c r="U25" s="18">
        <v>1</v>
      </c>
      <c r="V25" s="18">
        <v>16</v>
      </c>
      <c r="X25" s="16" t="s">
        <v>747</v>
      </c>
      <c r="Y25" s="16" t="s">
        <v>748</v>
      </c>
      <c r="Z25" s="16" t="s">
        <v>749</v>
      </c>
      <c r="AA25" s="16" t="s">
        <v>750</v>
      </c>
      <c r="AB25" s="16" t="s">
        <v>757</v>
      </c>
      <c r="AC25" s="16" t="s">
        <v>759</v>
      </c>
      <c r="AD25" s="16" t="s">
        <v>751</v>
      </c>
      <c r="AE25" s="16" t="s">
        <v>752</v>
      </c>
      <c r="AF25" s="16" t="s">
        <v>753</v>
      </c>
      <c r="AG25" s="16" t="s">
        <v>754</v>
      </c>
      <c r="AH25" s="16" t="s">
        <v>755</v>
      </c>
      <c r="AI25" s="16" t="str">
        <f t="shared" si="0"/>
        <v>{ " recipeDetailsId" : 22, "recipeId" : 1, "recipeName" : "Veg Fried Rice", "actionId" : 17, "ingredient_equipment_id" : 0, "qty" : 0, "noOfMilliSec" : 0, "flame" : 0, "seq_range" : 1, "seqId_rangeValues" : [16] }</v>
      </c>
    </row>
    <row r="26" spans="1:35">
      <c r="AI26" s="16" t="str">
        <f t="shared" ref="AI26:AI62" si="1">X26&amp;+M26&amp;+Y26&amp;+N26&amp;+Z26&amp;+O26&amp;+AA26&amp;+P26&amp;+AB26&amp;+Q26&amp;+AC26&amp;+R26&amp;+AD26&amp;+S26&amp;+AE26&amp;+T26&amp;+AF26&amp;+U26&amp;+AG26&amp;+V26&amp;+AH26</f>
        <v/>
      </c>
    </row>
    <row r="27" spans="1:35" ht="15" thickBot="1">
      <c r="AI27" s="16" t="str">
        <f t="shared" si="1"/>
        <v/>
      </c>
    </row>
    <row r="28" spans="1:35" ht="15" thickBot="1">
      <c r="D28" s="350" t="s">
        <v>151</v>
      </c>
      <c r="E28" s="351"/>
      <c r="F28" s="351"/>
      <c r="G28" s="351"/>
      <c r="H28" s="351"/>
      <c r="I28" s="351"/>
      <c r="J28" s="351"/>
      <c r="K28" s="352"/>
      <c r="M28" s="355" t="s">
        <v>151</v>
      </c>
      <c r="N28" s="356"/>
      <c r="O28" s="356"/>
      <c r="P28" s="356"/>
      <c r="Q28" s="356"/>
      <c r="R28" s="356"/>
      <c r="S28" s="356"/>
      <c r="T28" s="356"/>
      <c r="U28" s="356"/>
      <c r="V28" s="356"/>
    </row>
    <row r="29" spans="1:35" ht="29">
      <c r="D29" s="117" t="s">
        <v>155</v>
      </c>
      <c r="E29" s="18" t="s">
        <v>377</v>
      </c>
      <c r="F29" s="18" t="s">
        <v>156</v>
      </c>
      <c r="G29" s="18" t="s">
        <v>157</v>
      </c>
      <c r="H29" s="18" t="s">
        <v>158</v>
      </c>
      <c r="I29" s="18" t="s">
        <v>172</v>
      </c>
      <c r="J29" s="18" t="s">
        <v>175</v>
      </c>
      <c r="K29" s="118" t="s">
        <v>159</v>
      </c>
      <c r="M29" s="18" t="s">
        <v>739</v>
      </c>
      <c r="N29" s="18" t="s">
        <v>740</v>
      </c>
      <c r="O29" s="18" t="s">
        <v>741</v>
      </c>
      <c r="P29" s="18" t="s">
        <v>742</v>
      </c>
      <c r="Q29" s="18" t="s">
        <v>756</v>
      </c>
      <c r="R29" s="18" t="s">
        <v>758</v>
      </c>
      <c r="S29" s="18" t="s">
        <v>743</v>
      </c>
      <c r="T29" s="18" t="s">
        <v>744</v>
      </c>
      <c r="U29" s="18" t="s">
        <v>745</v>
      </c>
      <c r="V29" s="18" t="s">
        <v>746</v>
      </c>
    </row>
    <row r="30" spans="1:35">
      <c r="D30" s="117">
        <v>1</v>
      </c>
      <c r="E30" s="17" t="s">
        <v>160</v>
      </c>
      <c r="F30" s="19" t="s">
        <v>378</v>
      </c>
      <c r="G30" s="18"/>
      <c r="H30" s="17"/>
      <c r="I30" s="18" t="s">
        <v>174</v>
      </c>
      <c r="J30" s="19" t="s">
        <v>161</v>
      </c>
      <c r="K30" s="95">
        <v>1</v>
      </c>
      <c r="M30" s="18">
        <v>23</v>
      </c>
      <c r="N30" s="18">
        <v>2</v>
      </c>
      <c r="O30" s="18" t="s">
        <v>151</v>
      </c>
      <c r="P30" s="18">
        <v>1</v>
      </c>
      <c r="Q30" s="18">
        <v>1</v>
      </c>
      <c r="R30" s="18">
        <v>0</v>
      </c>
      <c r="S30" s="18">
        <v>0</v>
      </c>
      <c r="T30" s="18">
        <v>15</v>
      </c>
      <c r="U30" s="18">
        <v>1</v>
      </c>
      <c r="V30" s="95">
        <v>1</v>
      </c>
      <c r="X30" s="16" t="s">
        <v>747</v>
      </c>
      <c r="Y30" s="16" t="s">
        <v>748</v>
      </c>
      <c r="Z30" s="16" t="s">
        <v>749</v>
      </c>
      <c r="AA30" s="16" t="s">
        <v>750</v>
      </c>
      <c r="AB30" s="16" t="s">
        <v>757</v>
      </c>
      <c r="AC30" s="16" t="s">
        <v>759</v>
      </c>
      <c r="AD30" s="16" t="s">
        <v>751</v>
      </c>
      <c r="AE30" s="16" t="s">
        <v>752</v>
      </c>
      <c r="AF30" s="16" t="s">
        <v>753</v>
      </c>
      <c r="AG30" s="16" t="s">
        <v>754</v>
      </c>
      <c r="AH30" s="16" t="s">
        <v>755</v>
      </c>
      <c r="AI30" s="16" t="str">
        <f t="shared" si="1"/>
        <v>{ " recipeDetailsId" : 23, "recipeId" : 2, "recipeName" : "Chilli Chicken", "actionId" : 1, "ingredient_equipment_id" : 1, "qty" : 0, "noOfMilliSec" : 0, "flame" : 15, "seq_range" : 1, "seqId_rangeValues" : [1] }</v>
      </c>
    </row>
    <row r="31" spans="1:35">
      <c r="D31" s="117">
        <v>2</v>
      </c>
      <c r="E31" s="17" t="s">
        <v>162</v>
      </c>
      <c r="F31" s="19"/>
      <c r="G31" s="18"/>
      <c r="H31" s="17"/>
      <c r="I31" s="119">
        <v>0.05</v>
      </c>
      <c r="J31" s="19" t="s">
        <v>161</v>
      </c>
      <c r="K31" s="95">
        <v>1</v>
      </c>
      <c r="M31" s="18">
        <v>24</v>
      </c>
      <c r="N31" s="18">
        <v>2</v>
      </c>
      <c r="O31" s="18" t="s">
        <v>151</v>
      </c>
      <c r="P31" s="18">
        <v>9</v>
      </c>
      <c r="Q31" s="18">
        <v>0</v>
      </c>
      <c r="R31" s="18">
        <v>0</v>
      </c>
      <c r="S31" s="18">
        <v>0</v>
      </c>
      <c r="T31" s="18">
        <v>5</v>
      </c>
      <c r="U31" s="18">
        <v>1</v>
      </c>
      <c r="V31" s="95">
        <v>1</v>
      </c>
      <c r="X31" s="16" t="s">
        <v>747</v>
      </c>
      <c r="Y31" s="16" t="s">
        <v>748</v>
      </c>
      <c r="Z31" s="16" t="s">
        <v>749</v>
      </c>
      <c r="AA31" s="16" t="s">
        <v>750</v>
      </c>
      <c r="AB31" s="16" t="s">
        <v>757</v>
      </c>
      <c r="AC31" s="16" t="s">
        <v>759</v>
      </c>
      <c r="AD31" s="16" t="s">
        <v>751</v>
      </c>
      <c r="AE31" s="16" t="s">
        <v>752</v>
      </c>
      <c r="AF31" s="16" t="s">
        <v>753</v>
      </c>
      <c r="AG31" s="16" t="s">
        <v>754</v>
      </c>
      <c r="AH31" s="16" t="s">
        <v>755</v>
      </c>
      <c r="AI31" s="16" t="str">
        <f t="shared" si="1"/>
        <v>{ " recipeDetailsId" : 24, "recipeId" : 2, "recipeName" : "Chilli Chicken", "actionId" : 9, "ingredient_equipment_id" : 0, "qty" : 0, "noOfMilliSec" : 0, "flame" : 5, "seq_range" : 1, "seqId_rangeValues" : [1] }</v>
      </c>
    </row>
    <row r="32" spans="1:35">
      <c r="C32" s="16" t="s">
        <v>55</v>
      </c>
      <c r="D32" s="117">
        <v>3</v>
      </c>
      <c r="E32" s="17" t="s">
        <v>59</v>
      </c>
      <c r="F32" s="19" t="s">
        <v>379</v>
      </c>
      <c r="G32" s="18"/>
      <c r="H32" s="17"/>
      <c r="I32" s="119">
        <v>0.15</v>
      </c>
      <c r="J32" s="19" t="s">
        <v>161</v>
      </c>
      <c r="K32" s="95">
        <v>2</v>
      </c>
      <c r="M32" s="18">
        <v>25</v>
      </c>
      <c r="N32" s="18">
        <v>2</v>
      </c>
      <c r="O32" s="18" t="s">
        <v>151</v>
      </c>
      <c r="P32" s="18">
        <v>2</v>
      </c>
      <c r="Q32" s="18">
        <v>1</v>
      </c>
      <c r="R32" s="18">
        <v>0</v>
      </c>
      <c r="S32" s="18">
        <v>0</v>
      </c>
      <c r="T32" s="18">
        <v>15</v>
      </c>
      <c r="U32" s="18">
        <v>1</v>
      </c>
      <c r="V32" s="95">
        <v>2</v>
      </c>
      <c r="X32" s="16" t="s">
        <v>747</v>
      </c>
      <c r="Y32" s="16" t="s">
        <v>748</v>
      </c>
      <c r="Z32" s="16" t="s">
        <v>749</v>
      </c>
      <c r="AA32" s="16" t="s">
        <v>750</v>
      </c>
      <c r="AB32" s="16" t="s">
        <v>757</v>
      </c>
      <c r="AC32" s="16" t="s">
        <v>759</v>
      </c>
      <c r="AD32" s="16" t="s">
        <v>751</v>
      </c>
      <c r="AE32" s="16" t="s">
        <v>752</v>
      </c>
      <c r="AF32" s="16" t="s">
        <v>753</v>
      </c>
      <c r="AG32" s="16" t="s">
        <v>754</v>
      </c>
      <c r="AH32" s="16" t="s">
        <v>755</v>
      </c>
      <c r="AI32" s="16" t="str">
        <f t="shared" si="1"/>
        <v>{ " recipeDetailsId" : 25, "recipeId" : 2, "recipeName" : "Chilli Chicken", "actionId" : 2, "ingredient_equipment_id" : 1, "qty" : 0, "noOfMilliSec" : 0, "flame" : 15, "seq_range" : 1, "seqId_rangeValues" : [2] }</v>
      </c>
    </row>
    <row r="33" spans="4:35">
      <c r="D33" s="117">
        <v>4</v>
      </c>
      <c r="E33" s="21" t="s">
        <v>381</v>
      </c>
      <c r="F33" s="19" t="s">
        <v>163</v>
      </c>
      <c r="G33" s="18"/>
      <c r="H33" s="17">
        <v>3000</v>
      </c>
      <c r="I33" s="119">
        <v>0.15</v>
      </c>
      <c r="J33" s="19" t="s">
        <v>161</v>
      </c>
      <c r="K33" s="95">
        <v>2</v>
      </c>
      <c r="M33" s="18">
        <v>26</v>
      </c>
      <c r="N33" s="18">
        <v>2</v>
      </c>
      <c r="O33" s="18" t="s">
        <v>151</v>
      </c>
      <c r="P33" s="18">
        <v>12</v>
      </c>
      <c r="Q33" s="18">
        <v>5</v>
      </c>
      <c r="R33" s="18">
        <v>0</v>
      </c>
      <c r="S33" s="18">
        <v>3000</v>
      </c>
      <c r="T33" s="18">
        <v>15</v>
      </c>
      <c r="U33" s="18">
        <v>1</v>
      </c>
      <c r="V33" s="95">
        <v>2</v>
      </c>
      <c r="X33" s="16" t="s">
        <v>747</v>
      </c>
      <c r="Y33" s="16" t="s">
        <v>748</v>
      </c>
      <c r="Z33" s="16" t="s">
        <v>749</v>
      </c>
      <c r="AA33" s="16" t="s">
        <v>750</v>
      </c>
      <c r="AB33" s="16" t="s">
        <v>757</v>
      </c>
      <c r="AC33" s="16" t="s">
        <v>759</v>
      </c>
      <c r="AD33" s="16" t="s">
        <v>751</v>
      </c>
      <c r="AE33" s="16" t="s">
        <v>752</v>
      </c>
      <c r="AF33" s="16" t="s">
        <v>753</v>
      </c>
      <c r="AG33" s="16" t="s">
        <v>754</v>
      </c>
      <c r="AH33" s="16" t="s">
        <v>755</v>
      </c>
      <c r="AI33" s="16" t="str">
        <f t="shared" si="1"/>
        <v>{ " recipeDetailsId" : 26, "recipeId" : 2, "recipeName" : "Chilli Chicken", "actionId" : 12, "ingredient_equipment_id" : 5, "qty" : 0, "noOfMilliSec" : 3000, "flame" : 15, "seq_range" : 1, "seqId_rangeValues" : [2] }</v>
      </c>
    </row>
    <row r="34" spans="4:35">
      <c r="D34" s="117">
        <v>5</v>
      </c>
      <c r="E34" s="17" t="s">
        <v>382</v>
      </c>
      <c r="F34" s="19"/>
      <c r="G34" s="18"/>
      <c r="H34" s="17">
        <v>60000</v>
      </c>
      <c r="I34" s="119">
        <v>0.15</v>
      </c>
      <c r="J34" s="19" t="s">
        <v>161</v>
      </c>
      <c r="K34" s="95">
        <v>2</v>
      </c>
      <c r="M34" s="18">
        <v>27</v>
      </c>
      <c r="N34" s="18">
        <v>2</v>
      </c>
      <c r="O34" s="18" t="s">
        <v>151</v>
      </c>
      <c r="P34" s="18">
        <v>13</v>
      </c>
      <c r="Q34" s="18">
        <v>0</v>
      </c>
      <c r="R34" s="18">
        <v>0</v>
      </c>
      <c r="S34" s="18">
        <v>60000</v>
      </c>
      <c r="T34" s="18">
        <v>15</v>
      </c>
      <c r="U34" s="18">
        <v>1</v>
      </c>
      <c r="V34" s="95">
        <v>2</v>
      </c>
      <c r="X34" s="16" t="s">
        <v>747</v>
      </c>
      <c r="Y34" s="16" t="s">
        <v>748</v>
      </c>
      <c r="Z34" s="16" t="s">
        <v>749</v>
      </c>
      <c r="AA34" s="16" t="s">
        <v>750</v>
      </c>
      <c r="AB34" s="16" t="s">
        <v>757</v>
      </c>
      <c r="AC34" s="16" t="s">
        <v>759</v>
      </c>
      <c r="AD34" s="16" t="s">
        <v>751</v>
      </c>
      <c r="AE34" s="16" t="s">
        <v>752</v>
      </c>
      <c r="AF34" s="16" t="s">
        <v>753</v>
      </c>
      <c r="AG34" s="16" t="s">
        <v>754</v>
      </c>
      <c r="AH34" s="16" t="s">
        <v>755</v>
      </c>
      <c r="AI34" s="16" t="str">
        <f t="shared" si="1"/>
        <v>{ " recipeDetailsId" : 27, "recipeId" : 2, "recipeName" : "Chilli Chicken", "actionId" : 13, "ingredient_equipment_id" : 0, "qty" : 0, "noOfMilliSec" : 60000, "flame" : 15, "seq_range" : 1, "seqId_rangeValues" : [2] }</v>
      </c>
    </row>
    <row r="35" spans="4:35">
      <c r="D35" s="117">
        <v>6</v>
      </c>
      <c r="E35" s="17" t="s">
        <v>383</v>
      </c>
      <c r="F35" s="19" t="s">
        <v>384</v>
      </c>
      <c r="G35" s="18" t="s">
        <v>385</v>
      </c>
      <c r="H35" s="17"/>
      <c r="I35" s="119">
        <v>0.15</v>
      </c>
      <c r="J35" s="19" t="s">
        <v>173</v>
      </c>
      <c r="K35" s="120" t="s">
        <v>166</v>
      </c>
      <c r="M35" s="18">
        <v>28</v>
      </c>
      <c r="N35" s="18">
        <v>2</v>
      </c>
      <c r="O35" s="18" t="s">
        <v>151</v>
      </c>
      <c r="P35" s="18">
        <v>4</v>
      </c>
      <c r="Q35" s="18">
        <v>16</v>
      </c>
      <c r="R35" s="18">
        <v>75</v>
      </c>
      <c r="S35" s="18">
        <v>0</v>
      </c>
      <c r="T35" s="18">
        <v>15</v>
      </c>
      <c r="U35" s="18">
        <v>2</v>
      </c>
      <c r="V35" s="120" t="s">
        <v>166</v>
      </c>
      <c r="X35" s="16" t="s">
        <v>747</v>
      </c>
      <c r="Y35" s="16" t="s">
        <v>748</v>
      </c>
      <c r="Z35" s="16" t="s">
        <v>749</v>
      </c>
      <c r="AA35" s="16" t="s">
        <v>750</v>
      </c>
      <c r="AB35" s="16" t="s">
        <v>757</v>
      </c>
      <c r="AC35" s="16" t="s">
        <v>759</v>
      </c>
      <c r="AD35" s="16" t="s">
        <v>751</v>
      </c>
      <c r="AE35" s="16" t="s">
        <v>752</v>
      </c>
      <c r="AF35" s="16" t="s">
        <v>753</v>
      </c>
      <c r="AG35" s="16" t="s">
        <v>754</v>
      </c>
      <c r="AH35" s="16" t="s">
        <v>755</v>
      </c>
      <c r="AI35" s="16" t="str">
        <f t="shared" si="1"/>
        <v>{ " recipeDetailsId" : 28, "recipeId" : 2, "recipeName" : "Chilli Chicken", "actionId" : 4, "ingredient_equipment_id" : 16, "qty" : 75, "noOfMilliSec" : 0, "flame" : 15, "seq_range" : 2, "seqId_rangeValues" : [1,2] }</v>
      </c>
    </row>
    <row r="36" spans="4:35">
      <c r="D36" s="117">
        <v>7</v>
      </c>
      <c r="E36" s="17" t="s">
        <v>386</v>
      </c>
      <c r="F36" s="19"/>
      <c r="G36" s="18"/>
      <c r="H36" s="17"/>
      <c r="I36" s="119">
        <v>0.15</v>
      </c>
      <c r="J36" s="19" t="s">
        <v>161</v>
      </c>
      <c r="K36" s="120">
        <v>3</v>
      </c>
      <c r="M36" s="18">
        <v>29</v>
      </c>
      <c r="N36" s="18">
        <v>2</v>
      </c>
      <c r="O36" s="18" t="s">
        <v>151</v>
      </c>
      <c r="P36" s="18">
        <v>7</v>
      </c>
      <c r="Q36" s="18">
        <v>2</v>
      </c>
      <c r="R36" s="18">
        <v>0</v>
      </c>
      <c r="S36" s="18">
        <v>0</v>
      </c>
      <c r="T36" s="18">
        <v>15</v>
      </c>
      <c r="U36" s="18">
        <v>1</v>
      </c>
      <c r="V36" s="120">
        <v>3</v>
      </c>
      <c r="X36" s="16" t="s">
        <v>747</v>
      </c>
      <c r="Y36" s="16" t="s">
        <v>748</v>
      </c>
      <c r="Z36" s="16" t="s">
        <v>749</v>
      </c>
      <c r="AA36" s="16" t="s">
        <v>750</v>
      </c>
      <c r="AB36" s="16" t="s">
        <v>757</v>
      </c>
      <c r="AC36" s="16" t="s">
        <v>759</v>
      </c>
      <c r="AD36" s="16" t="s">
        <v>751</v>
      </c>
      <c r="AE36" s="16" t="s">
        <v>752</v>
      </c>
      <c r="AF36" s="16" t="s">
        <v>753</v>
      </c>
      <c r="AG36" s="16" t="s">
        <v>754</v>
      </c>
      <c r="AH36" s="16" t="s">
        <v>755</v>
      </c>
      <c r="AI36" s="16" t="str">
        <f t="shared" si="1"/>
        <v>{ " recipeDetailsId" : 29, "recipeId" : 2, "recipeName" : "Chilli Chicken", "actionId" : 7, "ingredient_equipment_id" : 2, "qty" : 0, "noOfMilliSec" : 0, "flame" : 15, "seq_range" : 1, "seqId_rangeValues" : [3] }</v>
      </c>
    </row>
    <row r="37" spans="4:35">
      <c r="D37" s="117">
        <v>8</v>
      </c>
      <c r="E37" s="17" t="s">
        <v>387</v>
      </c>
      <c r="F37" s="19" t="s">
        <v>151</v>
      </c>
      <c r="G37" s="18"/>
      <c r="H37" s="17">
        <f>60*1000</f>
        <v>60000</v>
      </c>
      <c r="I37" s="119">
        <v>0.15</v>
      </c>
      <c r="J37" s="19" t="s">
        <v>161</v>
      </c>
      <c r="K37" s="120">
        <v>4</v>
      </c>
      <c r="M37" s="18">
        <v>30</v>
      </c>
      <c r="N37" s="18">
        <v>2</v>
      </c>
      <c r="O37" s="18" t="s">
        <v>151</v>
      </c>
      <c r="P37" s="18">
        <v>10</v>
      </c>
      <c r="Q37" s="18">
        <v>2</v>
      </c>
      <c r="R37" s="18">
        <v>0</v>
      </c>
      <c r="S37" s="18">
        <v>60000</v>
      </c>
      <c r="T37" s="18">
        <v>15</v>
      </c>
      <c r="U37" s="18">
        <v>1</v>
      </c>
      <c r="V37" s="120">
        <v>4</v>
      </c>
      <c r="X37" s="16" t="s">
        <v>747</v>
      </c>
      <c r="Y37" s="16" t="s">
        <v>748</v>
      </c>
      <c r="Z37" s="16" t="s">
        <v>749</v>
      </c>
      <c r="AA37" s="16" t="s">
        <v>750</v>
      </c>
      <c r="AB37" s="16" t="s">
        <v>757</v>
      </c>
      <c r="AC37" s="16" t="s">
        <v>759</v>
      </c>
      <c r="AD37" s="16" t="s">
        <v>751</v>
      </c>
      <c r="AE37" s="16" t="s">
        <v>752</v>
      </c>
      <c r="AF37" s="16" t="s">
        <v>753</v>
      </c>
      <c r="AG37" s="16" t="s">
        <v>754</v>
      </c>
      <c r="AH37" s="16" t="s">
        <v>755</v>
      </c>
      <c r="AI37" s="16" t="str">
        <f t="shared" si="1"/>
        <v>{ " recipeDetailsId" : 30, "recipeId" : 2, "recipeName" : "Chilli Chicken", "actionId" : 10, "ingredient_equipment_id" : 2, "qty" : 0, "noOfMilliSec" : 60000, "flame" : 15, "seq_range" : 1, "seqId_rangeValues" : [4] }</v>
      </c>
    </row>
    <row r="38" spans="4:35">
      <c r="D38" s="117">
        <v>9</v>
      </c>
      <c r="E38" s="17" t="s">
        <v>164</v>
      </c>
      <c r="F38" s="19" t="s">
        <v>388</v>
      </c>
      <c r="G38" s="18" t="s">
        <v>389</v>
      </c>
      <c r="H38" s="17"/>
      <c r="I38" s="119">
        <v>0.15</v>
      </c>
      <c r="J38" s="19" t="s">
        <v>173</v>
      </c>
      <c r="K38" s="120" t="s">
        <v>390</v>
      </c>
      <c r="M38" s="18">
        <v>31</v>
      </c>
      <c r="N38" s="18">
        <v>2</v>
      </c>
      <c r="O38" s="18" t="s">
        <v>151</v>
      </c>
      <c r="P38" s="18">
        <v>3</v>
      </c>
      <c r="Q38" s="18">
        <v>1</v>
      </c>
      <c r="R38" s="18">
        <v>60</v>
      </c>
      <c r="S38" s="18">
        <v>0</v>
      </c>
      <c r="T38" s="18">
        <v>15</v>
      </c>
      <c r="U38" s="18">
        <v>2</v>
      </c>
      <c r="V38" s="120" t="s">
        <v>390</v>
      </c>
      <c r="X38" s="16" t="s">
        <v>747</v>
      </c>
      <c r="Y38" s="16" t="s">
        <v>748</v>
      </c>
      <c r="Z38" s="16" t="s">
        <v>749</v>
      </c>
      <c r="AA38" s="16" t="s">
        <v>750</v>
      </c>
      <c r="AB38" s="16" t="s">
        <v>757</v>
      </c>
      <c r="AC38" s="16" t="s">
        <v>759</v>
      </c>
      <c r="AD38" s="16" t="s">
        <v>751</v>
      </c>
      <c r="AE38" s="16" t="s">
        <v>752</v>
      </c>
      <c r="AF38" s="16" t="s">
        <v>753</v>
      </c>
      <c r="AG38" s="16" t="s">
        <v>754</v>
      </c>
      <c r="AH38" s="16" t="s">
        <v>755</v>
      </c>
      <c r="AI38" s="16" t="str">
        <f t="shared" si="1"/>
        <v>{ " recipeDetailsId" : 31, "recipeId" : 2, "recipeName" : "Chilli Chicken", "actionId" : 3, "ingredient_equipment_id" : 1, "qty" : 60, "noOfMilliSec" : 0, "flame" : 15, "seq_range" : 2, "seqId_rangeValues" : [1,4] }</v>
      </c>
    </row>
    <row r="39" spans="4:35">
      <c r="D39" s="117">
        <v>10</v>
      </c>
      <c r="E39" s="17" t="s">
        <v>164</v>
      </c>
      <c r="F39" s="19" t="s">
        <v>391</v>
      </c>
      <c r="G39" s="18" t="s">
        <v>392</v>
      </c>
      <c r="H39" s="17"/>
      <c r="I39" s="119">
        <v>0.15</v>
      </c>
      <c r="J39" s="19" t="s">
        <v>173</v>
      </c>
      <c r="K39" s="120" t="s">
        <v>390</v>
      </c>
      <c r="M39" s="18">
        <v>32</v>
      </c>
      <c r="N39" s="18">
        <v>2</v>
      </c>
      <c r="O39" s="18" t="s">
        <v>151</v>
      </c>
      <c r="P39" s="18">
        <v>3</v>
      </c>
      <c r="Q39" s="18">
        <v>1</v>
      </c>
      <c r="R39" s="18">
        <v>50</v>
      </c>
      <c r="S39" s="18">
        <v>0</v>
      </c>
      <c r="T39" s="18">
        <v>15</v>
      </c>
      <c r="U39" s="18">
        <v>2</v>
      </c>
      <c r="V39" s="120" t="s">
        <v>390</v>
      </c>
      <c r="X39" s="16" t="s">
        <v>747</v>
      </c>
      <c r="Y39" s="16" t="s">
        <v>748</v>
      </c>
      <c r="Z39" s="16" t="s">
        <v>749</v>
      </c>
      <c r="AA39" s="16" t="s">
        <v>750</v>
      </c>
      <c r="AB39" s="16" t="s">
        <v>757</v>
      </c>
      <c r="AC39" s="16" t="s">
        <v>759</v>
      </c>
      <c r="AD39" s="16" t="s">
        <v>751</v>
      </c>
      <c r="AE39" s="16" t="s">
        <v>752</v>
      </c>
      <c r="AF39" s="16" t="s">
        <v>753</v>
      </c>
      <c r="AG39" s="16" t="s">
        <v>754</v>
      </c>
      <c r="AH39" s="16" t="s">
        <v>755</v>
      </c>
      <c r="AI39" s="16" t="str">
        <f t="shared" si="1"/>
        <v>{ " recipeDetailsId" : 32, "recipeId" : 2, "recipeName" : "Chilli Chicken", "actionId" : 3, "ingredient_equipment_id" : 1, "qty" : 50, "noOfMilliSec" : 0, "flame" : 15, "seq_range" : 2, "seqId_rangeValues" : [1,4] }</v>
      </c>
    </row>
    <row r="40" spans="4:35">
      <c r="D40" s="117">
        <v>11</v>
      </c>
      <c r="E40" s="17" t="s">
        <v>393</v>
      </c>
      <c r="F40" s="19"/>
      <c r="G40" s="18"/>
      <c r="H40" s="17"/>
      <c r="I40" s="119">
        <v>0.15</v>
      </c>
      <c r="J40" s="19" t="s">
        <v>161</v>
      </c>
      <c r="K40" s="120">
        <v>5</v>
      </c>
      <c r="M40" s="18">
        <v>33</v>
      </c>
      <c r="N40" s="18">
        <v>2</v>
      </c>
      <c r="O40" s="18" t="s">
        <v>151</v>
      </c>
      <c r="P40" s="18">
        <v>6</v>
      </c>
      <c r="Q40" s="18">
        <v>2</v>
      </c>
      <c r="R40" s="18">
        <v>0</v>
      </c>
      <c r="S40" s="18">
        <v>0</v>
      </c>
      <c r="T40" s="18">
        <v>15</v>
      </c>
      <c r="U40" s="18">
        <v>1</v>
      </c>
      <c r="V40" s="120">
        <v>5</v>
      </c>
      <c r="X40" s="16" t="s">
        <v>747</v>
      </c>
      <c r="Y40" s="16" t="s">
        <v>748</v>
      </c>
      <c r="Z40" s="16" t="s">
        <v>749</v>
      </c>
      <c r="AA40" s="16" t="s">
        <v>750</v>
      </c>
      <c r="AB40" s="16" t="s">
        <v>757</v>
      </c>
      <c r="AC40" s="16" t="s">
        <v>759</v>
      </c>
      <c r="AD40" s="16" t="s">
        <v>751</v>
      </c>
      <c r="AE40" s="16" t="s">
        <v>752</v>
      </c>
      <c r="AF40" s="16" t="s">
        <v>753</v>
      </c>
      <c r="AG40" s="16" t="s">
        <v>754</v>
      </c>
      <c r="AH40" s="16" t="s">
        <v>755</v>
      </c>
      <c r="AI40" s="16" t="str">
        <f t="shared" si="1"/>
        <v>{ " recipeDetailsId" : 33, "recipeId" : 2, "recipeName" : "Chilli Chicken", "actionId" : 6, "ingredient_equipment_id" : 2, "qty" : 0, "noOfMilliSec" : 0, "flame" : 15, "seq_range" : 1, "seqId_rangeValues" : [5] }</v>
      </c>
    </row>
    <row r="41" spans="4:35">
      <c r="D41" s="117">
        <v>12</v>
      </c>
      <c r="E41" s="17" t="s">
        <v>387</v>
      </c>
      <c r="F41" s="19" t="s">
        <v>394</v>
      </c>
      <c r="G41" s="18"/>
      <c r="H41" s="17">
        <f>60*1000</f>
        <v>60000</v>
      </c>
      <c r="I41" s="119">
        <v>0.15</v>
      </c>
      <c r="J41" s="19" t="s">
        <v>161</v>
      </c>
      <c r="K41" s="120">
        <v>6</v>
      </c>
      <c r="M41" s="18">
        <v>34</v>
      </c>
      <c r="N41" s="18">
        <v>2</v>
      </c>
      <c r="O41" s="18" t="s">
        <v>151</v>
      </c>
      <c r="P41" s="18">
        <v>10</v>
      </c>
      <c r="Q41" s="18">
        <v>2</v>
      </c>
      <c r="R41" s="18">
        <v>0</v>
      </c>
      <c r="S41" s="18">
        <v>60000</v>
      </c>
      <c r="T41" s="18">
        <v>15</v>
      </c>
      <c r="U41" s="18">
        <v>1</v>
      </c>
      <c r="V41" s="120">
        <v>6</v>
      </c>
      <c r="X41" s="16" t="s">
        <v>747</v>
      </c>
      <c r="Y41" s="16" t="s">
        <v>748</v>
      </c>
      <c r="Z41" s="16" t="s">
        <v>749</v>
      </c>
      <c r="AA41" s="16" t="s">
        <v>750</v>
      </c>
      <c r="AB41" s="16" t="s">
        <v>757</v>
      </c>
      <c r="AC41" s="16" t="s">
        <v>759</v>
      </c>
      <c r="AD41" s="16" t="s">
        <v>751</v>
      </c>
      <c r="AE41" s="16" t="s">
        <v>752</v>
      </c>
      <c r="AF41" s="16" t="s">
        <v>753</v>
      </c>
      <c r="AG41" s="16" t="s">
        <v>754</v>
      </c>
      <c r="AH41" s="16" t="s">
        <v>755</v>
      </c>
      <c r="AI41" s="16" t="str">
        <f t="shared" si="1"/>
        <v>{ " recipeDetailsId" : 34, "recipeId" : 2, "recipeName" : "Chilli Chicken", "actionId" : 10, "ingredient_equipment_id" : 2, "qty" : 0, "noOfMilliSec" : 60000, "flame" : 15, "seq_range" : 1, "seqId_rangeValues" : [6] }</v>
      </c>
    </row>
    <row r="42" spans="4:35">
      <c r="D42" s="117">
        <v>13</v>
      </c>
      <c r="E42" s="21" t="s">
        <v>395</v>
      </c>
      <c r="F42" s="19" t="s">
        <v>396</v>
      </c>
      <c r="G42" s="18"/>
      <c r="H42" s="17">
        <v>3000</v>
      </c>
      <c r="I42" s="119">
        <v>0.15</v>
      </c>
      <c r="J42" s="19" t="s">
        <v>161</v>
      </c>
      <c r="K42" s="120">
        <v>7</v>
      </c>
      <c r="M42" s="18">
        <v>35</v>
      </c>
      <c r="N42" s="18">
        <v>2</v>
      </c>
      <c r="O42" s="18" t="s">
        <v>151</v>
      </c>
      <c r="P42" s="18">
        <v>12</v>
      </c>
      <c r="Q42" s="18">
        <v>8</v>
      </c>
      <c r="R42" s="18">
        <v>0</v>
      </c>
      <c r="S42" s="18">
        <v>3000</v>
      </c>
      <c r="T42" s="18">
        <v>15</v>
      </c>
      <c r="U42" s="18">
        <v>1</v>
      </c>
      <c r="V42" s="120">
        <v>7</v>
      </c>
      <c r="X42" s="16" t="s">
        <v>747</v>
      </c>
      <c r="Y42" s="16" t="s">
        <v>748</v>
      </c>
      <c r="Z42" s="16" t="s">
        <v>749</v>
      </c>
      <c r="AA42" s="16" t="s">
        <v>750</v>
      </c>
      <c r="AB42" s="16" t="s">
        <v>757</v>
      </c>
      <c r="AC42" s="16" t="s">
        <v>759</v>
      </c>
      <c r="AD42" s="16" t="s">
        <v>751</v>
      </c>
      <c r="AE42" s="16" t="s">
        <v>752</v>
      </c>
      <c r="AF42" s="16" t="s">
        <v>753</v>
      </c>
      <c r="AG42" s="16" t="s">
        <v>754</v>
      </c>
      <c r="AH42" s="16" t="s">
        <v>755</v>
      </c>
      <c r="AI42" s="16" t="str">
        <f t="shared" si="1"/>
        <v>{ " recipeDetailsId" : 35, "recipeId" : 2, "recipeName" : "Chilli Chicken", "actionId" : 12, "ingredient_equipment_id" : 8, "qty" : 0, "noOfMilliSec" : 3000, "flame" : 15, "seq_range" : 1, "seqId_rangeValues" : [7] }</v>
      </c>
    </row>
    <row r="43" spans="4:35">
      <c r="D43" s="117">
        <v>14</v>
      </c>
      <c r="E43" s="17" t="s">
        <v>383</v>
      </c>
      <c r="F43" s="19" t="s">
        <v>398</v>
      </c>
      <c r="G43" s="18" t="s">
        <v>399</v>
      </c>
      <c r="H43" s="17"/>
      <c r="I43" s="119">
        <v>0.15</v>
      </c>
      <c r="J43" s="19" t="s">
        <v>173</v>
      </c>
      <c r="K43" s="120" t="s">
        <v>400</v>
      </c>
      <c r="M43" s="18">
        <v>36</v>
      </c>
      <c r="N43" s="18">
        <v>2</v>
      </c>
      <c r="O43" s="18" t="s">
        <v>151</v>
      </c>
      <c r="P43" s="18">
        <v>4</v>
      </c>
      <c r="Q43" s="18">
        <v>18</v>
      </c>
      <c r="R43" s="18">
        <v>45</v>
      </c>
      <c r="S43" s="18">
        <v>0</v>
      </c>
      <c r="T43" s="18">
        <v>15</v>
      </c>
      <c r="U43" s="18">
        <v>2</v>
      </c>
      <c r="V43" s="120" t="s">
        <v>400</v>
      </c>
      <c r="X43" s="16" t="s">
        <v>747</v>
      </c>
      <c r="Y43" s="16" t="s">
        <v>748</v>
      </c>
      <c r="Z43" s="16" t="s">
        <v>749</v>
      </c>
      <c r="AA43" s="16" t="s">
        <v>750</v>
      </c>
      <c r="AB43" s="16" t="s">
        <v>757</v>
      </c>
      <c r="AC43" s="16" t="s">
        <v>759</v>
      </c>
      <c r="AD43" s="16" t="s">
        <v>751</v>
      </c>
      <c r="AE43" s="16" t="s">
        <v>752</v>
      </c>
      <c r="AF43" s="16" t="s">
        <v>753</v>
      </c>
      <c r="AG43" s="16" t="s">
        <v>754</v>
      </c>
      <c r="AH43" s="16" t="s">
        <v>755</v>
      </c>
      <c r="AI43" s="16" t="str">
        <f t="shared" si="1"/>
        <v>{ " recipeDetailsId" : 36, "recipeId" : 2, "recipeName" : "Chilli Chicken", "actionId" : 4, "ingredient_equipment_id" : 18, "qty" : 45, "noOfMilliSec" : 0, "flame" : 15, "seq_range" : 2, "seqId_rangeValues" : [4,7] }</v>
      </c>
    </row>
    <row r="44" spans="4:35">
      <c r="D44" s="117">
        <v>15</v>
      </c>
      <c r="E44" s="17" t="s">
        <v>386</v>
      </c>
      <c r="F44" s="19"/>
      <c r="G44" s="18"/>
      <c r="H44" s="17"/>
      <c r="I44" s="119">
        <v>0.15</v>
      </c>
      <c r="J44" s="19" t="s">
        <v>161</v>
      </c>
      <c r="K44" s="120">
        <v>8</v>
      </c>
      <c r="M44" s="18">
        <v>37</v>
      </c>
      <c r="N44" s="18">
        <v>2</v>
      </c>
      <c r="O44" s="18" t="s">
        <v>151</v>
      </c>
      <c r="P44" s="18">
        <v>7</v>
      </c>
      <c r="Q44" s="18">
        <v>2</v>
      </c>
      <c r="R44" s="18">
        <v>0</v>
      </c>
      <c r="S44" s="18">
        <v>0</v>
      </c>
      <c r="T44" s="18">
        <v>15</v>
      </c>
      <c r="U44" s="18">
        <v>1</v>
      </c>
      <c r="V44" s="120">
        <v>8</v>
      </c>
      <c r="X44" s="16" t="s">
        <v>747</v>
      </c>
      <c r="Y44" s="16" t="s">
        <v>748</v>
      </c>
      <c r="Z44" s="16" t="s">
        <v>749</v>
      </c>
      <c r="AA44" s="16" t="s">
        <v>750</v>
      </c>
      <c r="AB44" s="16" t="s">
        <v>757</v>
      </c>
      <c r="AC44" s="16" t="s">
        <v>759</v>
      </c>
      <c r="AD44" s="16" t="s">
        <v>751</v>
      </c>
      <c r="AE44" s="16" t="s">
        <v>752</v>
      </c>
      <c r="AF44" s="16" t="s">
        <v>753</v>
      </c>
      <c r="AG44" s="16" t="s">
        <v>754</v>
      </c>
      <c r="AH44" s="16" t="s">
        <v>755</v>
      </c>
      <c r="AI44" s="16" t="str">
        <f t="shared" si="1"/>
        <v>{ " recipeDetailsId" : 37, "recipeId" : 2, "recipeName" : "Chilli Chicken", "actionId" : 7, "ingredient_equipment_id" : 2, "qty" : 0, "noOfMilliSec" : 0, "flame" : 15, "seq_range" : 1, "seqId_rangeValues" : [8] }</v>
      </c>
    </row>
    <row r="45" spans="4:35">
      <c r="D45" s="117">
        <v>16</v>
      </c>
      <c r="E45" s="21" t="s">
        <v>401</v>
      </c>
      <c r="F45" s="19" t="s">
        <v>402</v>
      </c>
      <c r="G45" s="18"/>
      <c r="H45" s="17">
        <v>1000</v>
      </c>
      <c r="I45" s="119">
        <v>0.15</v>
      </c>
      <c r="J45" s="19" t="s">
        <v>161</v>
      </c>
      <c r="K45" s="120">
        <v>9</v>
      </c>
      <c r="M45" s="18">
        <v>38</v>
      </c>
      <c r="N45" s="18">
        <v>2</v>
      </c>
      <c r="O45" s="18" t="s">
        <v>151</v>
      </c>
      <c r="P45" s="18">
        <v>12</v>
      </c>
      <c r="Q45" s="18">
        <v>7</v>
      </c>
      <c r="R45" s="18">
        <v>0</v>
      </c>
      <c r="S45" s="18">
        <v>1000</v>
      </c>
      <c r="T45" s="18">
        <v>15</v>
      </c>
      <c r="U45" s="18">
        <v>1</v>
      </c>
      <c r="V45" s="120">
        <v>9</v>
      </c>
      <c r="X45" s="16" t="s">
        <v>747</v>
      </c>
      <c r="Y45" s="16" t="s">
        <v>748</v>
      </c>
      <c r="Z45" s="16" t="s">
        <v>749</v>
      </c>
      <c r="AA45" s="16" t="s">
        <v>750</v>
      </c>
      <c r="AB45" s="16" t="s">
        <v>757</v>
      </c>
      <c r="AC45" s="16" t="s">
        <v>759</v>
      </c>
      <c r="AD45" s="16" t="s">
        <v>751</v>
      </c>
      <c r="AE45" s="16" t="s">
        <v>752</v>
      </c>
      <c r="AF45" s="16" t="s">
        <v>753</v>
      </c>
      <c r="AG45" s="16" t="s">
        <v>754</v>
      </c>
      <c r="AH45" s="16" t="s">
        <v>755</v>
      </c>
      <c r="AI45" s="16" t="str">
        <f t="shared" si="1"/>
        <v>{ " recipeDetailsId" : 38, "recipeId" : 2, "recipeName" : "Chilli Chicken", "actionId" : 12, "ingredient_equipment_id" : 7, "qty" : 0, "noOfMilliSec" : 1000, "flame" : 15, "seq_range" : 1, "seqId_rangeValues" : [9] }</v>
      </c>
    </row>
    <row r="46" spans="4:35">
      <c r="D46" s="117">
        <v>17</v>
      </c>
      <c r="E46" s="17" t="s">
        <v>387</v>
      </c>
      <c r="F46" s="19" t="s">
        <v>151</v>
      </c>
      <c r="G46" s="18"/>
      <c r="H46" s="17">
        <v>10000</v>
      </c>
      <c r="I46" s="119">
        <v>0.15</v>
      </c>
      <c r="J46" s="19" t="s">
        <v>161</v>
      </c>
      <c r="K46" s="120">
        <v>10</v>
      </c>
      <c r="M46" s="18">
        <v>39</v>
      </c>
      <c r="N46" s="18">
        <v>2</v>
      </c>
      <c r="O46" s="18" t="s">
        <v>151</v>
      </c>
      <c r="P46" s="18">
        <v>10</v>
      </c>
      <c r="Q46" s="18">
        <v>2</v>
      </c>
      <c r="R46" s="18">
        <v>0</v>
      </c>
      <c r="S46" s="18">
        <v>10000</v>
      </c>
      <c r="T46" s="18">
        <v>15</v>
      </c>
      <c r="U46" s="18">
        <v>1</v>
      </c>
      <c r="V46" s="120">
        <v>10</v>
      </c>
      <c r="X46" s="16" t="s">
        <v>747</v>
      </c>
      <c r="Y46" s="16" t="s">
        <v>748</v>
      </c>
      <c r="Z46" s="16" t="s">
        <v>749</v>
      </c>
      <c r="AA46" s="16" t="s">
        <v>750</v>
      </c>
      <c r="AB46" s="16" t="s">
        <v>757</v>
      </c>
      <c r="AC46" s="16" t="s">
        <v>759</v>
      </c>
      <c r="AD46" s="16" t="s">
        <v>751</v>
      </c>
      <c r="AE46" s="16" t="s">
        <v>752</v>
      </c>
      <c r="AF46" s="16" t="s">
        <v>753</v>
      </c>
      <c r="AG46" s="16" t="s">
        <v>754</v>
      </c>
      <c r="AH46" s="16" t="s">
        <v>755</v>
      </c>
      <c r="AI46" s="16" t="str">
        <f t="shared" si="1"/>
        <v>{ " recipeDetailsId" : 39, "recipeId" : 2, "recipeName" : "Chilli Chicken", "actionId" : 10, "ingredient_equipment_id" : 2, "qty" : 0, "noOfMilliSec" : 10000, "flame" : 15, "seq_range" : 1, "seqId_rangeValues" : [10] }</v>
      </c>
    </row>
    <row r="47" spans="4:35">
      <c r="D47" s="117">
        <v>18</v>
      </c>
      <c r="E47" s="17" t="s">
        <v>404</v>
      </c>
      <c r="F47" s="19" t="s">
        <v>405</v>
      </c>
      <c r="G47" s="18" t="s">
        <v>406</v>
      </c>
      <c r="H47" s="17"/>
      <c r="I47" s="119">
        <v>0.15</v>
      </c>
      <c r="J47" s="19" t="s">
        <v>173</v>
      </c>
      <c r="K47" s="120" t="s">
        <v>407</v>
      </c>
      <c r="M47" s="18">
        <v>40</v>
      </c>
      <c r="N47" s="18">
        <v>2</v>
      </c>
      <c r="O47" s="18" t="s">
        <v>151</v>
      </c>
      <c r="P47" s="18">
        <v>5</v>
      </c>
      <c r="Q47" s="18">
        <v>15</v>
      </c>
      <c r="R47" s="18">
        <v>600</v>
      </c>
      <c r="S47" s="18">
        <v>0</v>
      </c>
      <c r="T47" s="18">
        <v>15</v>
      </c>
      <c r="U47" s="18">
        <v>2</v>
      </c>
      <c r="V47" s="120" t="s">
        <v>407</v>
      </c>
      <c r="X47" s="16" t="s">
        <v>747</v>
      </c>
      <c r="Y47" s="16" t="s">
        <v>748</v>
      </c>
      <c r="Z47" s="16" t="s">
        <v>749</v>
      </c>
      <c r="AA47" s="16" t="s">
        <v>750</v>
      </c>
      <c r="AB47" s="16" t="s">
        <v>757</v>
      </c>
      <c r="AC47" s="16" t="s">
        <v>759</v>
      </c>
      <c r="AD47" s="16" t="s">
        <v>751</v>
      </c>
      <c r="AE47" s="16" t="s">
        <v>752</v>
      </c>
      <c r="AF47" s="16" t="s">
        <v>753</v>
      </c>
      <c r="AG47" s="16" t="s">
        <v>754</v>
      </c>
      <c r="AH47" s="16" t="s">
        <v>755</v>
      </c>
      <c r="AI47" s="16" t="str">
        <f t="shared" si="1"/>
        <v>{ " recipeDetailsId" : 40, "recipeId" : 2, "recipeName" : "Chilli Chicken", "actionId" : 5, "ingredient_equipment_id" : 15, "qty" : 600, "noOfMilliSec" : 0, "flame" : 15, "seq_range" : 2, "seqId_rangeValues" : [1,10] }</v>
      </c>
    </row>
    <row r="48" spans="4:35">
      <c r="D48" s="117">
        <v>19</v>
      </c>
      <c r="E48" s="17" t="s">
        <v>408</v>
      </c>
      <c r="F48" s="19"/>
      <c r="G48" s="18"/>
      <c r="H48" s="17"/>
      <c r="I48" s="119">
        <v>0.15</v>
      </c>
      <c r="J48" s="19" t="s">
        <v>161</v>
      </c>
      <c r="K48" s="120">
        <v>11</v>
      </c>
      <c r="M48" s="18">
        <v>41</v>
      </c>
      <c r="N48" s="18">
        <v>2</v>
      </c>
      <c r="O48" s="18" t="s">
        <v>151</v>
      </c>
      <c r="P48" s="18">
        <v>8</v>
      </c>
      <c r="Q48" s="18">
        <v>2</v>
      </c>
      <c r="R48" s="18">
        <v>0</v>
      </c>
      <c r="S48" s="18">
        <v>0</v>
      </c>
      <c r="T48" s="18">
        <v>15</v>
      </c>
      <c r="U48" s="18">
        <v>1</v>
      </c>
      <c r="V48" s="120">
        <v>11</v>
      </c>
      <c r="X48" s="16" t="s">
        <v>747</v>
      </c>
      <c r="Y48" s="16" t="s">
        <v>748</v>
      </c>
      <c r="Z48" s="16" t="s">
        <v>749</v>
      </c>
      <c r="AA48" s="16" t="s">
        <v>750</v>
      </c>
      <c r="AB48" s="16" t="s">
        <v>757</v>
      </c>
      <c r="AC48" s="16" t="s">
        <v>759</v>
      </c>
      <c r="AD48" s="16" t="s">
        <v>751</v>
      </c>
      <c r="AE48" s="16" t="s">
        <v>752</v>
      </c>
      <c r="AF48" s="16" t="s">
        <v>753</v>
      </c>
      <c r="AG48" s="16" t="s">
        <v>754</v>
      </c>
      <c r="AH48" s="16" t="s">
        <v>755</v>
      </c>
      <c r="AI48" s="16" t="str">
        <f t="shared" si="1"/>
        <v>{ " recipeDetailsId" : 41, "recipeId" : 2, "recipeName" : "Chilli Chicken", "actionId" : 8, "ingredient_equipment_id" : 2, "qty" : 0, "noOfMilliSec" : 0, "flame" : 15, "seq_range" : 1, "seqId_rangeValues" : [11] }</v>
      </c>
    </row>
    <row r="49" spans="4:35">
      <c r="D49" s="117">
        <v>20</v>
      </c>
      <c r="E49" s="17" t="s">
        <v>67</v>
      </c>
      <c r="F49" s="19" t="s">
        <v>151</v>
      </c>
      <c r="G49" s="18"/>
      <c r="H49" s="17">
        <v>7000</v>
      </c>
      <c r="I49" s="119">
        <v>0.15</v>
      </c>
      <c r="J49" s="19" t="s">
        <v>161</v>
      </c>
      <c r="K49" s="120">
        <v>12</v>
      </c>
      <c r="M49" s="18">
        <v>42</v>
      </c>
      <c r="N49" s="18">
        <v>2</v>
      </c>
      <c r="O49" s="18" t="s">
        <v>151</v>
      </c>
      <c r="P49" s="18">
        <v>11</v>
      </c>
      <c r="Q49" s="18">
        <v>2</v>
      </c>
      <c r="R49" s="18">
        <v>0</v>
      </c>
      <c r="S49" s="18">
        <v>7000</v>
      </c>
      <c r="T49" s="18">
        <v>15</v>
      </c>
      <c r="U49" s="18">
        <v>1</v>
      </c>
      <c r="V49" s="120">
        <v>12</v>
      </c>
      <c r="X49" s="16" t="s">
        <v>747</v>
      </c>
      <c r="Y49" s="16" t="s">
        <v>748</v>
      </c>
      <c r="Z49" s="16" t="s">
        <v>749</v>
      </c>
      <c r="AA49" s="16" t="s">
        <v>750</v>
      </c>
      <c r="AB49" s="16" t="s">
        <v>757</v>
      </c>
      <c r="AC49" s="16" t="s">
        <v>759</v>
      </c>
      <c r="AD49" s="16" t="s">
        <v>751</v>
      </c>
      <c r="AE49" s="16" t="s">
        <v>752</v>
      </c>
      <c r="AF49" s="16" t="s">
        <v>753</v>
      </c>
      <c r="AG49" s="16" t="s">
        <v>754</v>
      </c>
      <c r="AH49" s="16" t="s">
        <v>755</v>
      </c>
      <c r="AI49" s="16" t="str">
        <f t="shared" si="1"/>
        <v>{ " recipeDetailsId" : 42, "recipeId" : 2, "recipeName" : "Chilli Chicken", "actionId" : 11, "ingredient_equipment_id" : 2, "qty" : 0, "noOfMilliSec" : 7000, "flame" : 15, "seq_range" : 1, "seqId_rangeValues" : [12] }</v>
      </c>
    </row>
    <row r="50" spans="4:35">
      <c r="D50" s="117">
        <v>21</v>
      </c>
      <c r="E50" s="17" t="s">
        <v>387</v>
      </c>
      <c r="F50" s="19" t="s">
        <v>151</v>
      </c>
      <c r="G50" s="18"/>
      <c r="H50" s="17">
        <v>10000</v>
      </c>
      <c r="I50" s="119">
        <v>0.15</v>
      </c>
      <c r="J50" s="19" t="s">
        <v>161</v>
      </c>
      <c r="K50" s="120">
        <v>13</v>
      </c>
      <c r="M50" s="18">
        <v>43</v>
      </c>
      <c r="N50" s="18">
        <v>2</v>
      </c>
      <c r="O50" s="18" t="s">
        <v>151</v>
      </c>
      <c r="P50" s="18">
        <v>10</v>
      </c>
      <c r="Q50" s="18">
        <v>2</v>
      </c>
      <c r="R50" s="18">
        <v>0</v>
      </c>
      <c r="S50" s="18">
        <v>10000</v>
      </c>
      <c r="T50" s="18">
        <v>15</v>
      </c>
      <c r="U50" s="18">
        <v>1</v>
      </c>
      <c r="V50" s="120">
        <v>13</v>
      </c>
      <c r="X50" s="16" t="s">
        <v>747</v>
      </c>
      <c r="Y50" s="16" t="s">
        <v>748</v>
      </c>
      <c r="Z50" s="16" t="s">
        <v>749</v>
      </c>
      <c r="AA50" s="16" t="s">
        <v>750</v>
      </c>
      <c r="AB50" s="16" t="s">
        <v>757</v>
      </c>
      <c r="AC50" s="16" t="s">
        <v>759</v>
      </c>
      <c r="AD50" s="16" t="s">
        <v>751</v>
      </c>
      <c r="AE50" s="16" t="s">
        <v>752</v>
      </c>
      <c r="AF50" s="16" t="s">
        <v>753</v>
      </c>
      <c r="AG50" s="16" t="s">
        <v>754</v>
      </c>
      <c r="AH50" s="16" t="s">
        <v>755</v>
      </c>
      <c r="AI50" s="16" t="str">
        <f t="shared" si="1"/>
        <v>{ " recipeDetailsId" : 43, "recipeId" : 2, "recipeName" : "Chilli Chicken", "actionId" : 10, "ingredient_equipment_id" : 2, "qty" : 0, "noOfMilliSec" : 10000, "flame" : 15, "seq_range" : 1, "seqId_rangeValues" : [13] }</v>
      </c>
    </row>
    <row r="51" spans="4:35">
      <c r="D51" s="117">
        <v>22</v>
      </c>
      <c r="E51" s="17" t="s">
        <v>164</v>
      </c>
      <c r="F51" s="19" t="s">
        <v>410</v>
      </c>
      <c r="G51" s="18" t="s">
        <v>411</v>
      </c>
      <c r="H51" s="17"/>
      <c r="I51" s="119">
        <v>0.15</v>
      </c>
      <c r="J51" s="19" t="s">
        <v>173</v>
      </c>
      <c r="K51" s="120" t="s">
        <v>412</v>
      </c>
      <c r="M51" s="18">
        <v>44</v>
      </c>
      <c r="N51" s="18">
        <v>2</v>
      </c>
      <c r="O51" s="18" t="s">
        <v>151</v>
      </c>
      <c r="P51" s="18">
        <v>3</v>
      </c>
      <c r="Q51" s="18">
        <v>4</v>
      </c>
      <c r="R51" s="18">
        <v>10</v>
      </c>
      <c r="S51" s="18">
        <v>0</v>
      </c>
      <c r="T51" s="18">
        <v>15</v>
      </c>
      <c r="U51" s="18">
        <v>2</v>
      </c>
      <c r="V51" s="120" t="s">
        <v>412</v>
      </c>
      <c r="X51" s="16" t="s">
        <v>747</v>
      </c>
      <c r="Y51" s="16" t="s">
        <v>748</v>
      </c>
      <c r="Z51" s="16" t="s">
        <v>749</v>
      </c>
      <c r="AA51" s="16" t="s">
        <v>750</v>
      </c>
      <c r="AB51" s="16" t="s">
        <v>757</v>
      </c>
      <c r="AC51" s="16" t="s">
        <v>759</v>
      </c>
      <c r="AD51" s="16" t="s">
        <v>751</v>
      </c>
      <c r="AE51" s="16" t="s">
        <v>752</v>
      </c>
      <c r="AF51" s="16" t="s">
        <v>753</v>
      </c>
      <c r="AG51" s="16" t="s">
        <v>754</v>
      </c>
      <c r="AH51" s="16" t="s">
        <v>755</v>
      </c>
      <c r="AI51" s="16" t="str">
        <f t="shared" si="1"/>
        <v>{ " recipeDetailsId" : 44, "recipeId" : 2, "recipeName" : "Chilli Chicken", "actionId" : 3, "ingredient_equipment_id" : 4, "qty" : 10, "noOfMilliSec" : 0, "flame" : 15, "seq_range" : 2, "seqId_rangeValues" : [6,13] }</v>
      </c>
    </row>
    <row r="52" spans="4:35">
      <c r="D52" s="117">
        <v>23</v>
      </c>
      <c r="E52" s="17" t="s">
        <v>60</v>
      </c>
      <c r="F52" s="19"/>
      <c r="G52" s="18"/>
      <c r="H52" s="17"/>
      <c r="I52" s="119">
        <v>0.15</v>
      </c>
      <c r="J52" s="19" t="s">
        <v>161</v>
      </c>
      <c r="K52" s="120">
        <v>14</v>
      </c>
      <c r="M52" s="18">
        <v>45</v>
      </c>
      <c r="N52" s="18">
        <v>2</v>
      </c>
      <c r="O52" s="18" t="s">
        <v>151</v>
      </c>
      <c r="P52" s="18">
        <v>6</v>
      </c>
      <c r="Q52" s="18">
        <v>2</v>
      </c>
      <c r="R52" s="18">
        <v>0</v>
      </c>
      <c r="S52" s="18">
        <v>0</v>
      </c>
      <c r="T52" s="18">
        <v>15</v>
      </c>
      <c r="U52" s="138">
        <v>1</v>
      </c>
      <c r="V52" s="120">
        <v>14</v>
      </c>
      <c r="X52" s="16" t="s">
        <v>747</v>
      </c>
      <c r="Y52" s="16" t="s">
        <v>748</v>
      </c>
      <c r="Z52" s="16" t="s">
        <v>749</v>
      </c>
      <c r="AA52" s="16" t="s">
        <v>750</v>
      </c>
      <c r="AB52" s="16" t="s">
        <v>757</v>
      </c>
      <c r="AC52" s="16" t="s">
        <v>759</v>
      </c>
      <c r="AD52" s="16" t="s">
        <v>751</v>
      </c>
      <c r="AE52" s="16" t="s">
        <v>752</v>
      </c>
      <c r="AF52" s="16" t="s">
        <v>753</v>
      </c>
      <c r="AG52" s="16" t="s">
        <v>754</v>
      </c>
      <c r="AH52" s="16" t="s">
        <v>755</v>
      </c>
      <c r="AI52" s="16" t="str">
        <f t="shared" si="1"/>
        <v>{ " recipeDetailsId" : 45, "recipeId" : 2, "recipeName" : "Chilli Chicken", "actionId" : 6, "ingredient_equipment_id" : 2, "qty" : 0, "noOfMilliSec" : 0, "flame" : 15, "seq_range" : 1, "seqId_rangeValues" : [14] }</v>
      </c>
    </row>
    <row r="53" spans="4:35">
      <c r="D53" s="117">
        <v>24</v>
      </c>
      <c r="E53" s="17" t="s">
        <v>67</v>
      </c>
      <c r="F53" s="19" t="s">
        <v>151</v>
      </c>
      <c r="G53" s="18"/>
      <c r="H53" s="17">
        <v>7000</v>
      </c>
      <c r="I53" s="119">
        <v>0.2</v>
      </c>
      <c r="J53" s="19" t="s">
        <v>161</v>
      </c>
      <c r="K53" s="120">
        <v>15</v>
      </c>
      <c r="M53" s="18">
        <v>46</v>
      </c>
      <c r="N53" s="18">
        <v>2</v>
      </c>
      <c r="O53" s="18" t="s">
        <v>151</v>
      </c>
      <c r="P53" s="18">
        <v>11</v>
      </c>
      <c r="Q53" s="18">
        <v>2</v>
      </c>
      <c r="R53" s="18">
        <v>0</v>
      </c>
      <c r="S53" s="18">
        <v>7000</v>
      </c>
      <c r="T53" s="18">
        <v>20</v>
      </c>
      <c r="U53" s="18">
        <v>1</v>
      </c>
      <c r="V53" s="120">
        <v>15</v>
      </c>
      <c r="X53" s="16" t="s">
        <v>747</v>
      </c>
      <c r="Y53" s="16" t="s">
        <v>748</v>
      </c>
      <c r="Z53" s="16" t="s">
        <v>749</v>
      </c>
      <c r="AA53" s="16" t="s">
        <v>750</v>
      </c>
      <c r="AB53" s="16" t="s">
        <v>757</v>
      </c>
      <c r="AC53" s="16" t="s">
        <v>759</v>
      </c>
      <c r="AD53" s="16" t="s">
        <v>751</v>
      </c>
      <c r="AE53" s="16" t="s">
        <v>752</v>
      </c>
      <c r="AF53" s="16" t="s">
        <v>753</v>
      </c>
      <c r="AG53" s="16" t="s">
        <v>754</v>
      </c>
      <c r="AH53" s="16" t="s">
        <v>755</v>
      </c>
      <c r="AI53" s="16" t="str">
        <f t="shared" si="1"/>
        <v>{ " recipeDetailsId" : 46, "recipeId" : 2, "recipeName" : "Chilli Chicken", "actionId" : 11, "ingredient_equipment_id" : 2, "qty" : 0, "noOfMilliSec" : 7000, "flame" : 20, "seq_range" : 1, "seqId_rangeValues" : [15] }</v>
      </c>
    </row>
    <row r="54" spans="4:35">
      <c r="D54" s="117">
        <v>25</v>
      </c>
      <c r="E54" s="17" t="s">
        <v>387</v>
      </c>
      <c r="F54" s="19" t="s">
        <v>151</v>
      </c>
      <c r="G54" s="18"/>
      <c r="H54" s="17">
        <v>10000</v>
      </c>
      <c r="I54" s="119">
        <v>0.2</v>
      </c>
      <c r="J54" s="19" t="s">
        <v>161</v>
      </c>
      <c r="K54" s="120">
        <v>16</v>
      </c>
      <c r="M54" s="18">
        <v>47</v>
      </c>
      <c r="N54" s="18">
        <v>2</v>
      </c>
      <c r="O54" s="18" t="s">
        <v>151</v>
      </c>
      <c r="P54" s="18">
        <v>10</v>
      </c>
      <c r="Q54" s="18">
        <v>2</v>
      </c>
      <c r="R54" s="18">
        <v>0</v>
      </c>
      <c r="S54" s="17">
        <v>10000</v>
      </c>
      <c r="T54" s="18">
        <v>20</v>
      </c>
      <c r="U54" s="18">
        <v>1</v>
      </c>
      <c r="V54" s="120">
        <v>16</v>
      </c>
      <c r="X54" s="16" t="s">
        <v>747</v>
      </c>
      <c r="Y54" s="16" t="s">
        <v>748</v>
      </c>
      <c r="Z54" s="16" t="s">
        <v>749</v>
      </c>
      <c r="AA54" s="16" t="s">
        <v>750</v>
      </c>
      <c r="AB54" s="16" t="s">
        <v>757</v>
      </c>
      <c r="AC54" s="16" t="s">
        <v>759</v>
      </c>
      <c r="AD54" s="16" t="s">
        <v>751</v>
      </c>
      <c r="AE54" s="16" t="s">
        <v>752</v>
      </c>
      <c r="AF54" s="16" t="s">
        <v>753</v>
      </c>
      <c r="AG54" s="16" t="s">
        <v>754</v>
      </c>
      <c r="AH54" s="16" t="s">
        <v>755</v>
      </c>
      <c r="AI54" s="16" t="str">
        <f t="shared" si="1"/>
        <v>{ " recipeDetailsId" : 47, "recipeId" : 2, "recipeName" : "Chilli Chicken", "actionId" : 10, "ingredient_equipment_id" : 2, "qty" : 0, "noOfMilliSec" : 10000, "flame" : 20, "seq_range" : 1, "seqId_rangeValues" : [16] }</v>
      </c>
    </row>
    <row r="55" spans="4:35">
      <c r="D55" s="117">
        <v>26</v>
      </c>
      <c r="E55" s="17" t="s">
        <v>67</v>
      </c>
      <c r="F55" s="19" t="s">
        <v>151</v>
      </c>
      <c r="G55" s="18"/>
      <c r="H55" s="17">
        <v>7000</v>
      </c>
      <c r="I55" s="119">
        <v>0.2</v>
      </c>
      <c r="J55" s="19" t="s">
        <v>161</v>
      </c>
      <c r="K55" s="120">
        <v>17</v>
      </c>
      <c r="M55" s="18">
        <v>48</v>
      </c>
      <c r="N55" s="18">
        <v>2</v>
      </c>
      <c r="O55" s="18" t="s">
        <v>151</v>
      </c>
      <c r="P55" s="18">
        <v>11</v>
      </c>
      <c r="Q55" s="18">
        <v>2</v>
      </c>
      <c r="R55" s="18">
        <v>0</v>
      </c>
      <c r="S55" s="17">
        <v>7000</v>
      </c>
      <c r="T55" s="18">
        <v>20</v>
      </c>
      <c r="U55" s="18">
        <v>1</v>
      </c>
      <c r="V55" s="120">
        <v>17</v>
      </c>
      <c r="X55" s="16" t="s">
        <v>747</v>
      </c>
      <c r="Y55" s="16" t="s">
        <v>748</v>
      </c>
      <c r="Z55" s="16" t="s">
        <v>749</v>
      </c>
      <c r="AA55" s="16" t="s">
        <v>750</v>
      </c>
      <c r="AB55" s="16" t="s">
        <v>757</v>
      </c>
      <c r="AC55" s="16" t="s">
        <v>759</v>
      </c>
      <c r="AD55" s="16" t="s">
        <v>751</v>
      </c>
      <c r="AE55" s="16" t="s">
        <v>752</v>
      </c>
      <c r="AF55" s="16" t="s">
        <v>753</v>
      </c>
      <c r="AG55" s="16" t="s">
        <v>754</v>
      </c>
      <c r="AH55" s="16" t="s">
        <v>755</v>
      </c>
      <c r="AI55" s="16" t="str">
        <f t="shared" si="1"/>
        <v>{ " recipeDetailsId" : 48, "recipeId" : 2, "recipeName" : "Chilli Chicken", "actionId" : 11, "ingredient_equipment_id" : 2, "qty" : 0, "noOfMilliSec" : 7000, "flame" : 20, "seq_range" : 1, "seqId_rangeValues" : [17] }</v>
      </c>
    </row>
    <row r="56" spans="4:35">
      <c r="D56" s="117">
        <v>27</v>
      </c>
      <c r="E56" s="17" t="s">
        <v>387</v>
      </c>
      <c r="F56" s="19" t="s">
        <v>151</v>
      </c>
      <c r="G56" s="18"/>
      <c r="H56" s="17">
        <v>10000</v>
      </c>
      <c r="I56" s="119">
        <v>0.2</v>
      </c>
      <c r="J56" s="19" t="s">
        <v>161</v>
      </c>
      <c r="K56" s="120">
        <v>18</v>
      </c>
      <c r="M56" s="18">
        <v>49</v>
      </c>
      <c r="N56" s="18">
        <v>2</v>
      </c>
      <c r="O56" s="18" t="s">
        <v>151</v>
      </c>
      <c r="P56" s="18">
        <v>10</v>
      </c>
      <c r="Q56" s="18">
        <v>2</v>
      </c>
      <c r="R56" s="18">
        <v>0</v>
      </c>
      <c r="S56" s="17">
        <v>10000</v>
      </c>
      <c r="T56" s="18">
        <v>20</v>
      </c>
      <c r="U56" s="18">
        <v>1</v>
      </c>
      <c r="V56" s="120">
        <v>18</v>
      </c>
      <c r="X56" s="16" t="s">
        <v>747</v>
      </c>
      <c r="Y56" s="16" t="s">
        <v>748</v>
      </c>
      <c r="Z56" s="16" t="s">
        <v>749</v>
      </c>
      <c r="AA56" s="16" t="s">
        <v>750</v>
      </c>
      <c r="AB56" s="16" t="s">
        <v>757</v>
      </c>
      <c r="AC56" s="16" t="s">
        <v>759</v>
      </c>
      <c r="AD56" s="16" t="s">
        <v>751</v>
      </c>
      <c r="AE56" s="16" t="s">
        <v>752</v>
      </c>
      <c r="AF56" s="16" t="s">
        <v>753</v>
      </c>
      <c r="AG56" s="16" t="s">
        <v>754</v>
      </c>
      <c r="AH56" s="16" t="s">
        <v>755</v>
      </c>
      <c r="AI56" s="16" t="str">
        <f t="shared" si="1"/>
        <v>{ " recipeDetailsId" : 49, "recipeId" : 2, "recipeName" : "Chilli Chicken", "actionId" : 10, "ingredient_equipment_id" : 2, "qty" : 0, "noOfMilliSec" : 10000, "flame" : 20, "seq_range" : 1, "seqId_rangeValues" : [18] }</v>
      </c>
    </row>
    <row r="57" spans="4:35" ht="15" thickBot="1">
      <c r="D57" s="121">
        <v>28</v>
      </c>
      <c r="E57" s="125" t="s">
        <v>70</v>
      </c>
      <c r="F57" s="115"/>
      <c r="G57" s="114"/>
      <c r="H57" s="125"/>
      <c r="I57" s="125"/>
      <c r="J57" s="115" t="s">
        <v>161</v>
      </c>
      <c r="K57" s="126">
        <v>19</v>
      </c>
      <c r="M57" s="18">
        <v>50</v>
      </c>
      <c r="N57" s="18">
        <v>2</v>
      </c>
      <c r="O57" s="18" t="s">
        <v>151</v>
      </c>
      <c r="P57" s="18">
        <v>17</v>
      </c>
      <c r="Q57" s="18">
        <v>0</v>
      </c>
      <c r="R57" s="18">
        <v>0</v>
      </c>
      <c r="S57" s="18">
        <v>0</v>
      </c>
      <c r="T57" s="18">
        <v>0</v>
      </c>
      <c r="U57" s="18">
        <v>1</v>
      </c>
      <c r="V57" s="126">
        <v>19</v>
      </c>
      <c r="X57" s="16" t="s">
        <v>747</v>
      </c>
      <c r="Y57" s="16" t="s">
        <v>748</v>
      </c>
      <c r="Z57" s="16" t="s">
        <v>749</v>
      </c>
      <c r="AA57" s="16" t="s">
        <v>750</v>
      </c>
      <c r="AB57" s="16" t="s">
        <v>757</v>
      </c>
      <c r="AC57" s="16" t="s">
        <v>759</v>
      </c>
      <c r="AD57" s="16" t="s">
        <v>751</v>
      </c>
      <c r="AE57" s="16" t="s">
        <v>752</v>
      </c>
      <c r="AF57" s="16" t="s">
        <v>753</v>
      </c>
      <c r="AG57" s="16" t="s">
        <v>754</v>
      </c>
      <c r="AH57" s="16" t="s">
        <v>755</v>
      </c>
      <c r="AI57" s="16" t="str">
        <f t="shared" si="1"/>
        <v>{ " recipeDetailsId" : 50, "recipeId" : 2, "recipeName" : "Chilli Chicken", "actionId" : 17, "ingredient_equipment_id" : 0, "qty" : 0, "noOfMilliSec" : 0, "flame" : 0, "seq_range" : 1, "seqId_rangeValues" : [19] }</v>
      </c>
    </row>
    <row r="58" spans="4:35">
      <c r="AI58" s="16" t="str">
        <f t="shared" si="1"/>
        <v/>
      </c>
    </row>
    <row r="59" spans="4:35" ht="15" thickBot="1">
      <c r="AI59" s="16" t="str">
        <f t="shared" si="1"/>
        <v/>
      </c>
    </row>
    <row r="60" spans="4:35" ht="15" thickBot="1">
      <c r="D60" s="350" t="s">
        <v>413</v>
      </c>
      <c r="E60" s="351"/>
      <c r="F60" s="351"/>
      <c r="G60" s="351"/>
      <c r="H60" s="351"/>
      <c r="I60" s="351"/>
      <c r="J60" s="351"/>
      <c r="K60" s="352"/>
      <c r="M60" s="355" t="s">
        <v>413</v>
      </c>
      <c r="N60" s="356"/>
      <c r="O60" s="356"/>
      <c r="P60" s="356"/>
      <c r="Q60" s="356"/>
      <c r="R60" s="356"/>
      <c r="S60" s="356"/>
      <c r="T60" s="356"/>
      <c r="U60" s="356"/>
      <c r="V60" s="356"/>
    </row>
    <row r="61" spans="4:35" ht="29">
      <c r="D61" s="18" t="s">
        <v>155</v>
      </c>
      <c r="E61" s="18" t="s">
        <v>377</v>
      </c>
      <c r="F61" s="18" t="s">
        <v>156</v>
      </c>
      <c r="G61" s="18" t="s">
        <v>157</v>
      </c>
      <c r="H61" s="18" t="s">
        <v>158</v>
      </c>
      <c r="I61" s="18" t="s">
        <v>172</v>
      </c>
      <c r="J61" s="18" t="s">
        <v>175</v>
      </c>
      <c r="K61" s="23" t="s">
        <v>159</v>
      </c>
      <c r="M61" s="18" t="s">
        <v>739</v>
      </c>
      <c r="N61" s="18" t="s">
        <v>740</v>
      </c>
      <c r="O61" s="18" t="s">
        <v>741</v>
      </c>
      <c r="P61" s="18" t="s">
        <v>742</v>
      </c>
      <c r="Q61" s="18" t="s">
        <v>756</v>
      </c>
      <c r="R61" s="18" t="s">
        <v>758</v>
      </c>
      <c r="S61" s="18" t="s">
        <v>743</v>
      </c>
      <c r="T61" s="18" t="s">
        <v>744</v>
      </c>
      <c r="U61" s="18" t="s">
        <v>745</v>
      </c>
      <c r="V61" s="18" t="s">
        <v>746</v>
      </c>
    </row>
    <row r="62" spans="4:35">
      <c r="D62" s="18">
        <v>1</v>
      </c>
      <c r="E62" s="17" t="s">
        <v>160</v>
      </c>
      <c r="F62" s="19" t="s">
        <v>378</v>
      </c>
      <c r="G62" s="18"/>
      <c r="H62" s="17"/>
      <c r="I62" s="17" t="s">
        <v>174</v>
      </c>
      <c r="J62" s="19" t="s">
        <v>161</v>
      </c>
      <c r="K62" s="18">
        <v>1</v>
      </c>
      <c r="M62" s="18">
        <v>51</v>
      </c>
      <c r="N62" s="18">
        <v>3</v>
      </c>
      <c r="O62" s="18" t="s">
        <v>413</v>
      </c>
      <c r="P62" s="18">
        <v>1</v>
      </c>
      <c r="Q62" s="18">
        <v>1</v>
      </c>
      <c r="R62" s="18">
        <v>0</v>
      </c>
      <c r="S62" s="18">
        <v>0</v>
      </c>
      <c r="T62" s="18">
        <v>15</v>
      </c>
      <c r="U62" s="18">
        <v>1</v>
      </c>
      <c r="V62" s="18">
        <v>1</v>
      </c>
      <c r="X62" s="16" t="s">
        <v>747</v>
      </c>
      <c r="Y62" s="16" t="s">
        <v>748</v>
      </c>
      <c r="Z62" s="16" t="s">
        <v>749</v>
      </c>
      <c r="AA62" s="16" t="s">
        <v>750</v>
      </c>
      <c r="AB62" s="16" t="s">
        <v>757</v>
      </c>
      <c r="AC62" s="16" t="s">
        <v>759</v>
      </c>
      <c r="AD62" s="16" t="s">
        <v>751</v>
      </c>
      <c r="AE62" s="16" t="s">
        <v>752</v>
      </c>
      <c r="AF62" s="16" t="s">
        <v>753</v>
      </c>
      <c r="AG62" s="16" t="s">
        <v>754</v>
      </c>
      <c r="AH62" s="16" t="s">
        <v>755</v>
      </c>
      <c r="AI62" s="16" t="str">
        <f t="shared" si="1"/>
        <v>{ " recipeDetailsId" : 51, "recipeId" : 3, "recipeName" : "Chicken Fried Rice", "actionId" : 1, "ingredient_equipment_id" : 1, "qty" : 0, "noOfMilliSec" : 0, "flame" : 15, "seq_range" : 1, "seqId_rangeValues" : [1] }</v>
      </c>
    </row>
    <row r="63" spans="4:35">
      <c r="D63" s="18">
        <v>2</v>
      </c>
      <c r="E63" s="17" t="s">
        <v>162</v>
      </c>
      <c r="F63" s="17"/>
      <c r="G63" s="18"/>
      <c r="H63" s="17"/>
      <c r="I63" s="20">
        <v>0.05</v>
      </c>
      <c r="J63" s="19" t="s">
        <v>161</v>
      </c>
      <c r="K63" s="18">
        <v>1</v>
      </c>
      <c r="M63" s="18">
        <v>52</v>
      </c>
      <c r="N63" s="18">
        <v>3</v>
      </c>
      <c r="O63" s="18" t="s">
        <v>413</v>
      </c>
      <c r="P63" s="18">
        <v>9</v>
      </c>
      <c r="Q63" s="18">
        <v>0</v>
      </c>
      <c r="R63" s="18">
        <v>0</v>
      </c>
      <c r="S63" s="18">
        <v>0</v>
      </c>
      <c r="T63" s="18">
        <v>5</v>
      </c>
      <c r="U63" s="18">
        <v>1</v>
      </c>
      <c r="V63" s="18">
        <v>1</v>
      </c>
      <c r="X63" s="16" t="s">
        <v>747</v>
      </c>
      <c r="Y63" s="16" t="s">
        <v>748</v>
      </c>
      <c r="Z63" s="16" t="s">
        <v>749</v>
      </c>
      <c r="AA63" s="16" t="s">
        <v>750</v>
      </c>
      <c r="AB63" s="16" t="s">
        <v>757</v>
      </c>
      <c r="AC63" s="16" t="s">
        <v>759</v>
      </c>
      <c r="AD63" s="16" t="s">
        <v>751</v>
      </c>
      <c r="AE63" s="16" t="s">
        <v>752</v>
      </c>
      <c r="AF63" s="16" t="s">
        <v>753</v>
      </c>
      <c r="AG63" s="16" t="s">
        <v>754</v>
      </c>
      <c r="AH63" s="16" t="s">
        <v>755</v>
      </c>
      <c r="AI63" s="16" t="str">
        <f t="shared" ref="AI63:AI83" si="2">X63&amp;+M63&amp;+Y63&amp;+N63&amp;+Z63&amp;+O63&amp;+AA63&amp;+P63&amp;+AB63&amp;+Q63&amp;+AC63&amp;+R63&amp;+AD63&amp;+S63&amp;+AE63&amp;+T63&amp;+AF63&amp;+U63&amp;+AG63&amp;+V63&amp;+AH63</f>
        <v>{ " recipeDetailsId" : 52, "recipeId" : 3, "recipeName" : "Chicken Fried Rice", "actionId" : 9, "ingredient_equipment_id" : 0, "qty" : 0, "noOfMilliSec" : 0, "flame" : 5, "seq_range" : 1, "seqId_rangeValues" : [1] }</v>
      </c>
    </row>
    <row r="64" spans="4:35">
      <c r="D64" s="18">
        <v>3</v>
      </c>
      <c r="E64" s="17" t="s">
        <v>59</v>
      </c>
      <c r="F64" s="19" t="s">
        <v>379</v>
      </c>
      <c r="G64" s="18"/>
      <c r="H64" s="17"/>
      <c r="I64" s="17"/>
      <c r="J64" s="19" t="s">
        <v>161</v>
      </c>
      <c r="K64" s="18">
        <v>2</v>
      </c>
      <c r="M64" s="18">
        <v>53</v>
      </c>
      <c r="N64" s="18">
        <v>3</v>
      </c>
      <c r="O64" s="18" t="s">
        <v>413</v>
      </c>
      <c r="P64" s="18">
        <v>2</v>
      </c>
      <c r="Q64" s="18">
        <v>1</v>
      </c>
      <c r="R64" s="18">
        <v>0</v>
      </c>
      <c r="S64" s="18">
        <v>0</v>
      </c>
      <c r="T64" s="18">
        <v>5</v>
      </c>
      <c r="U64" s="18">
        <v>1</v>
      </c>
      <c r="V64" s="18">
        <v>2</v>
      </c>
      <c r="X64" s="16" t="s">
        <v>747</v>
      </c>
      <c r="Y64" s="16" t="s">
        <v>748</v>
      </c>
      <c r="Z64" s="16" t="s">
        <v>749</v>
      </c>
      <c r="AA64" s="16" t="s">
        <v>750</v>
      </c>
      <c r="AB64" s="16" t="s">
        <v>757</v>
      </c>
      <c r="AC64" s="16" t="s">
        <v>759</v>
      </c>
      <c r="AD64" s="16" t="s">
        <v>751</v>
      </c>
      <c r="AE64" s="16" t="s">
        <v>752</v>
      </c>
      <c r="AF64" s="16" t="s">
        <v>753</v>
      </c>
      <c r="AG64" s="16" t="s">
        <v>754</v>
      </c>
      <c r="AH64" s="16" t="s">
        <v>755</v>
      </c>
      <c r="AI64" s="16" t="str">
        <f t="shared" si="2"/>
        <v>{ " recipeDetailsId" : 53, "recipeId" : 3, "recipeName" : "Chicken Fried Rice", "actionId" : 2, "ingredient_equipment_id" : 1, "qty" : 0, "noOfMilliSec" : 0, "flame" : 5, "seq_range" : 1, "seqId_rangeValues" : [2] }</v>
      </c>
    </row>
    <row r="65" spans="4:35">
      <c r="D65" s="18">
        <v>4</v>
      </c>
      <c r="E65" s="21" t="s">
        <v>380</v>
      </c>
      <c r="F65" s="17" t="s">
        <v>163</v>
      </c>
      <c r="G65" s="18"/>
      <c r="H65" s="17">
        <v>3000</v>
      </c>
      <c r="I65" s="20">
        <v>0.3</v>
      </c>
      <c r="J65" s="19" t="s">
        <v>161</v>
      </c>
      <c r="K65" s="18">
        <v>2</v>
      </c>
      <c r="M65" s="18">
        <v>54</v>
      </c>
      <c r="N65" s="18">
        <v>3</v>
      </c>
      <c r="O65" s="18" t="s">
        <v>413</v>
      </c>
      <c r="P65" s="18">
        <v>12</v>
      </c>
      <c r="Q65" s="18">
        <v>5</v>
      </c>
      <c r="R65" s="18">
        <v>0</v>
      </c>
      <c r="S65" s="18">
        <v>3000</v>
      </c>
      <c r="T65" s="18">
        <v>30</v>
      </c>
      <c r="U65" s="18">
        <v>1</v>
      </c>
      <c r="V65" s="18">
        <v>2</v>
      </c>
      <c r="X65" s="16" t="s">
        <v>747</v>
      </c>
      <c r="Y65" s="16" t="s">
        <v>748</v>
      </c>
      <c r="Z65" s="16" t="s">
        <v>749</v>
      </c>
      <c r="AA65" s="16" t="s">
        <v>750</v>
      </c>
      <c r="AB65" s="16" t="s">
        <v>757</v>
      </c>
      <c r="AC65" s="16" t="s">
        <v>759</v>
      </c>
      <c r="AD65" s="16" t="s">
        <v>751</v>
      </c>
      <c r="AE65" s="16" t="s">
        <v>752</v>
      </c>
      <c r="AF65" s="16" t="s">
        <v>753</v>
      </c>
      <c r="AG65" s="16" t="s">
        <v>754</v>
      </c>
      <c r="AH65" s="16" t="s">
        <v>755</v>
      </c>
      <c r="AI65" s="16" t="str">
        <f t="shared" si="2"/>
        <v>{ " recipeDetailsId" : 54, "recipeId" : 3, "recipeName" : "Chicken Fried Rice", "actionId" : 12, "ingredient_equipment_id" : 5, "qty" : 0, "noOfMilliSec" : 3000, "flame" : 30, "seq_range" : 1, "seqId_rangeValues" : [2] }</v>
      </c>
    </row>
    <row r="66" spans="4:35">
      <c r="D66" s="18">
        <v>5</v>
      </c>
      <c r="E66" s="17" t="s">
        <v>69</v>
      </c>
      <c r="F66" s="17"/>
      <c r="G66" s="18"/>
      <c r="H66" s="17">
        <v>60000</v>
      </c>
      <c r="I66" s="20">
        <v>0.3</v>
      </c>
      <c r="J66" s="19" t="s">
        <v>161</v>
      </c>
      <c r="K66" s="18">
        <v>2</v>
      </c>
      <c r="M66" s="18">
        <v>55</v>
      </c>
      <c r="N66" s="18">
        <v>3</v>
      </c>
      <c r="O66" s="18" t="s">
        <v>413</v>
      </c>
      <c r="P66" s="18">
        <v>13</v>
      </c>
      <c r="Q66" s="18">
        <v>0</v>
      </c>
      <c r="R66" s="18">
        <v>0</v>
      </c>
      <c r="S66" s="18">
        <v>60000</v>
      </c>
      <c r="T66" s="18">
        <v>30</v>
      </c>
      <c r="U66" s="18">
        <v>1</v>
      </c>
      <c r="V66" s="18">
        <v>2</v>
      </c>
      <c r="X66" s="16" t="s">
        <v>747</v>
      </c>
      <c r="Y66" s="16" t="s">
        <v>748</v>
      </c>
      <c r="Z66" s="16" t="s">
        <v>749</v>
      </c>
      <c r="AA66" s="16" t="s">
        <v>750</v>
      </c>
      <c r="AB66" s="16" t="s">
        <v>757</v>
      </c>
      <c r="AC66" s="16" t="s">
        <v>759</v>
      </c>
      <c r="AD66" s="16" t="s">
        <v>751</v>
      </c>
      <c r="AE66" s="16" t="s">
        <v>752</v>
      </c>
      <c r="AF66" s="16" t="s">
        <v>753</v>
      </c>
      <c r="AG66" s="16" t="s">
        <v>754</v>
      </c>
      <c r="AH66" s="16" t="s">
        <v>755</v>
      </c>
      <c r="AI66" s="16" t="str">
        <f t="shared" si="2"/>
        <v>{ " recipeDetailsId" : 55, "recipeId" : 3, "recipeName" : "Chicken Fried Rice", "actionId" : 13, "ingredient_equipment_id" : 0, "qty" : 0, "noOfMilliSec" : 60000, "flame" : 30, "seq_range" : 1, "seqId_rangeValues" : [2] }</v>
      </c>
    </row>
    <row r="67" spans="4:35">
      <c r="D67" s="18">
        <v>6</v>
      </c>
      <c r="E67" s="17" t="s">
        <v>164</v>
      </c>
      <c r="F67" s="17" t="s">
        <v>165</v>
      </c>
      <c r="G67" s="18">
        <v>30</v>
      </c>
      <c r="H67" s="17"/>
      <c r="I67" s="20">
        <v>0.3</v>
      </c>
      <c r="J67" s="19" t="s">
        <v>173</v>
      </c>
      <c r="K67" s="18" t="s">
        <v>166</v>
      </c>
      <c r="M67" s="18">
        <v>56</v>
      </c>
      <c r="N67" s="18">
        <v>3</v>
      </c>
      <c r="O67" s="18" t="s">
        <v>413</v>
      </c>
      <c r="P67" s="18">
        <v>3</v>
      </c>
      <c r="Q67" s="18">
        <v>1</v>
      </c>
      <c r="R67" s="18">
        <v>30</v>
      </c>
      <c r="S67" s="18">
        <v>0</v>
      </c>
      <c r="T67" s="18">
        <v>30</v>
      </c>
      <c r="U67" s="18">
        <v>2</v>
      </c>
      <c r="V67" s="18" t="s">
        <v>166</v>
      </c>
      <c r="X67" s="16" t="s">
        <v>747</v>
      </c>
      <c r="Y67" s="16" t="s">
        <v>748</v>
      </c>
      <c r="Z67" s="16" t="s">
        <v>749</v>
      </c>
      <c r="AA67" s="16" t="s">
        <v>750</v>
      </c>
      <c r="AB67" s="16" t="s">
        <v>757</v>
      </c>
      <c r="AC67" s="16" t="s">
        <v>759</v>
      </c>
      <c r="AD67" s="16" t="s">
        <v>751</v>
      </c>
      <c r="AE67" s="16" t="s">
        <v>752</v>
      </c>
      <c r="AF67" s="16" t="s">
        <v>753</v>
      </c>
      <c r="AG67" s="16" t="s">
        <v>754</v>
      </c>
      <c r="AH67" s="16" t="s">
        <v>755</v>
      </c>
      <c r="AI67" s="16" t="str">
        <f t="shared" si="2"/>
        <v>{ " recipeDetailsId" : 56, "recipeId" : 3, "recipeName" : "Chicken Fried Rice", "actionId" : 3, "ingredient_equipment_id" : 1, "qty" : 30, "noOfMilliSec" : 0, "flame" : 30, "seq_range" : 2, "seqId_rangeValues" : [1,2] }</v>
      </c>
    </row>
    <row r="68" spans="4:35">
      <c r="D68" s="18">
        <v>7</v>
      </c>
      <c r="E68" s="17" t="s">
        <v>164</v>
      </c>
      <c r="F68" s="17" t="s">
        <v>167</v>
      </c>
      <c r="G68" s="18">
        <v>30</v>
      </c>
      <c r="H68" s="17"/>
      <c r="I68" s="20">
        <v>0.3</v>
      </c>
      <c r="J68" s="19" t="s">
        <v>173</v>
      </c>
      <c r="K68" s="18" t="s">
        <v>166</v>
      </c>
      <c r="M68" s="18">
        <v>57</v>
      </c>
      <c r="N68" s="18">
        <v>3</v>
      </c>
      <c r="O68" s="18" t="s">
        <v>413</v>
      </c>
      <c r="P68" s="18">
        <v>3</v>
      </c>
      <c r="Q68" s="18">
        <v>2</v>
      </c>
      <c r="R68" s="18">
        <v>30</v>
      </c>
      <c r="S68" s="18">
        <v>0</v>
      </c>
      <c r="T68" s="18">
        <v>30</v>
      </c>
      <c r="U68" s="18">
        <v>2</v>
      </c>
      <c r="V68" s="18" t="s">
        <v>166</v>
      </c>
      <c r="X68" s="16" t="s">
        <v>747</v>
      </c>
      <c r="Y68" s="16" t="s">
        <v>748</v>
      </c>
      <c r="Z68" s="16" t="s">
        <v>749</v>
      </c>
      <c r="AA68" s="16" t="s">
        <v>750</v>
      </c>
      <c r="AB68" s="16" t="s">
        <v>757</v>
      </c>
      <c r="AC68" s="16" t="s">
        <v>759</v>
      </c>
      <c r="AD68" s="16" t="s">
        <v>751</v>
      </c>
      <c r="AE68" s="16" t="s">
        <v>752</v>
      </c>
      <c r="AF68" s="16" t="s">
        <v>753</v>
      </c>
      <c r="AG68" s="16" t="s">
        <v>754</v>
      </c>
      <c r="AH68" s="16" t="s">
        <v>755</v>
      </c>
      <c r="AI68" s="16" t="str">
        <f t="shared" si="2"/>
        <v>{ " recipeDetailsId" : 57, "recipeId" : 3, "recipeName" : "Chicken Fried Rice", "actionId" : 3, "ingredient_equipment_id" : 2, "qty" : 30, "noOfMilliSec" : 0, "flame" : 30, "seq_range" : 2, "seqId_rangeValues" : [1,2] }</v>
      </c>
    </row>
    <row r="69" spans="4:35">
      <c r="D69" s="18">
        <v>8</v>
      </c>
      <c r="E69" s="17" t="s">
        <v>60</v>
      </c>
      <c r="F69" s="17"/>
      <c r="G69" s="18"/>
      <c r="H69" s="17"/>
      <c r="I69" s="20">
        <v>0.3</v>
      </c>
      <c r="J69" s="19" t="s">
        <v>161</v>
      </c>
      <c r="K69" s="18">
        <v>3</v>
      </c>
      <c r="M69" s="18">
        <v>58</v>
      </c>
      <c r="N69" s="18">
        <v>3</v>
      </c>
      <c r="O69" s="18" t="s">
        <v>413</v>
      </c>
      <c r="P69" s="18">
        <v>6</v>
      </c>
      <c r="Q69" s="18">
        <v>2</v>
      </c>
      <c r="R69" s="18">
        <v>0</v>
      </c>
      <c r="S69" s="18">
        <v>0</v>
      </c>
      <c r="T69" s="18">
        <v>30</v>
      </c>
      <c r="U69" s="18">
        <v>1</v>
      </c>
      <c r="V69" s="18">
        <v>3</v>
      </c>
      <c r="X69" s="16" t="s">
        <v>747</v>
      </c>
      <c r="Y69" s="16" t="s">
        <v>748</v>
      </c>
      <c r="Z69" s="16" t="s">
        <v>749</v>
      </c>
      <c r="AA69" s="16" t="s">
        <v>750</v>
      </c>
      <c r="AB69" s="16" t="s">
        <v>757</v>
      </c>
      <c r="AC69" s="16" t="s">
        <v>759</v>
      </c>
      <c r="AD69" s="16" t="s">
        <v>751</v>
      </c>
      <c r="AE69" s="16" t="s">
        <v>752</v>
      </c>
      <c r="AF69" s="16" t="s">
        <v>753</v>
      </c>
      <c r="AG69" s="16" t="s">
        <v>754</v>
      </c>
      <c r="AH69" s="16" t="s">
        <v>755</v>
      </c>
      <c r="AI69" s="16" t="str">
        <f t="shared" si="2"/>
        <v>{ " recipeDetailsId" : 58, "recipeId" : 3, "recipeName" : "Chicken Fried Rice", "actionId" : 6, "ingredient_equipment_id" : 2, "qty" : 0, "noOfMilliSec" : 0, "flame" : 30, "seq_range" : 1, "seqId_rangeValues" : [3] }</v>
      </c>
    </row>
    <row r="70" spans="4:35">
      <c r="D70" s="18">
        <v>8</v>
      </c>
      <c r="E70" s="17" t="s">
        <v>404</v>
      </c>
      <c r="F70" s="17" t="s">
        <v>416</v>
      </c>
      <c r="G70" s="18">
        <v>100</v>
      </c>
      <c r="H70" s="17"/>
      <c r="I70" s="20">
        <v>0.3</v>
      </c>
      <c r="J70" s="19" t="s">
        <v>173</v>
      </c>
      <c r="K70" s="18" t="s">
        <v>417</v>
      </c>
      <c r="M70" s="18">
        <v>59</v>
      </c>
      <c r="N70" s="18">
        <v>3</v>
      </c>
      <c r="O70" s="18" t="s">
        <v>413</v>
      </c>
      <c r="P70" s="18">
        <v>5</v>
      </c>
      <c r="Q70" s="18">
        <v>13</v>
      </c>
      <c r="R70" s="18">
        <v>100</v>
      </c>
      <c r="S70" s="18">
        <v>0</v>
      </c>
      <c r="T70" s="18">
        <v>30</v>
      </c>
      <c r="U70" s="18">
        <v>2</v>
      </c>
      <c r="V70" s="18" t="s">
        <v>417</v>
      </c>
      <c r="X70" s="16" t="s">
        <v>747</v>
      </c>
      <c r="Y70" s="16" t="s">
        <v>748</v>
      </c>
      <c r="Z70" s="16" t="s">
        <v>749</v>
      </c>
      <c r="AA70" s="16" t="s">
        <v>750</v>
      </c>
      <c r="AB70" s="16" t="s">
        <v>757</v>
      </c>
      <c r="AC70" s="16" t="s">
        <v>759</v>
      </c>
      <c r="AD70" s="16" t="s">
        <v>751</v>
      </c>
      <c r="AE70" s="16" t="s">
        <v>752</v>
      </c>
      <c r="AF70" s="16" t="s">
        <v>753</v>
      </c>
      <c r="AG70" s="16" t="s">
        <v>754</v>
      </c>
      <c r="AH70" s="16" t="s">
        <v>755</v>
      </c>
      <c r="AI70" s="16" t="str">
        <f t="shared" si="2"/>
        <v>{ " recipeDetailsId" : 59, "recipeId" : 3, "recipeName" : "Chicken Fried Rice", "actionId" : 5, "ingredient_equipment_id" : 13, "qty" : 100, "noOfMilliSec" : 0, "flame" : 30, "seq_range" : 2, "seqId_rangeValues" : [1,3] }</v>
      </c>
    </row>
    <row r="71" spans="4:35">
      <c r="D71" s="18">
        <v>8</v>
      </c>
      <c r="E71" s="17" t="s">
        <v>63</v>
      </c>
      <c r="F71" s="17"/>
      <c r="G71" s="18"/>
      <c r="H71" s="17"/>
      <c r="I71" s="20">
        <v>0.3</v>
      </c>
      <c r="J71" s="19" t="s">
        <v>161</v>
      </c>
      <c r="K71" s="18">
        <v>4</v>
      </c>
      <c r="M71" s="18">
        <v>60</v>
      </c>
      <c r="N71" s="18">
        <v>3</v>
      </c>
      <c r="O71" s="18" t="s">
        <v>413</v>
      </c>
      <c r="P71" s="18">
        <v>8</v>
      </c>
      <c r="Q71" s="18">
        <v>2</v>
      </c>
      <c r="R71" s="18">
        <v>0</v>
      </c>
      <c r="S71" s="18">
        <v>0</v>
      </c>
      <c r="T71" s="18">
        <v>30</v>
      </c>
      <c r="U71" s="18">
        <v>1</v>
      </c>
      <c r="V71" s="18">
        <v>4</v>
      </c>
      <c r="X71" s="16" t="s">
        <v>747</v>
      </c>
      <c r="Y71" s="16" t="s">
        <v>748</v>
      </c>
      <c r="Z71" s="16" t="s">
        <v>749</v>
      </c>
      <c r="AA71" s="16" t="s">
        <v>750</v>
      </c>
      <c r="AB71" s="16" t="s">
        <v>757</v>
      </c>
      <c r="AC71" s="16" t="s">
        <v>759</v>
      </c>
      <c r="AD71" s="16" t="s">
        <v>751</v>
      </c>
      <c r="AE71" s="16" t="s">
        <v>752</v>
      </c>
      <c r="AF71" s="16" t="s">
        <v>753</v>
      </c>
      <c r="AG71" s="16" t="s">
        <v>754</v>
      </c>
      <c r="AH71" s="16" t="s">
        <v>755</v>
      </c>
      <c r="AI71" s="16" t="str">
        <f t="shared" si="2"/>
        <v>{ " recipeDetailsId" : 60, "recipeId" : 3, "recipeName" : "Chicken Fried Rice", "actionId" : 8, "ingredient_equipment_id" : 2, "qty" : 0, "noOfMilliSec" : 0, "flame" : 30, "seq_range" : 1, "seqId_rangeValues" : [4] }</v>
      </c>
    </row>
    <row r="72" spans="4:35">
      <c r="D72" s="18">
        <v>8</v>
      </c>
      <c r="E72" s="17" t="s">
        <v>168</v>
      </c>
      <c r="F72" s="17"/>
      <c r="G72" s="18"/>
      <c r="H72" s="17">
        <v>3000</v>
      </c>
      <c r="I72" s="20">
        <v>0.3</v>
      </c>
      <c r="J72" s="19" t="s">
        <v>161</v>
      </c>
      <c r="K72" s="18">
        <v>5</v>
      </c>
      <c r="M72" s="18">
        <v>61</v>
      </c>
      <c r="N72" s="18">
        <v>3</v>
      </c>
      <c r="O72" s="18" t="s">
        <v>413</v>
      </c>
      <c r="P72" s="18">
        <v>10</v>
      </c>
      <c r="Q72" s="18">
        <v>1</v>
      </c>
      <c r="R72" s="18">
        <v>0</v>
      </c>
      <c r="S72" s="18">
        <v>3000</v>
      </c>
      <c r="T72" s="18">
        <v>30</v>
      </c>
      <c r="U72" s="18">
        <v>1</v>
      </c>
      <c r="V72" s="18">
        <v>5</v>
      </c>
      <c r="X72" s="16" t="s">
        <v>747</v>
      </c>
      <c r="Y72" s="16" t="s">
        <v>748</v>
      </c>
      <c r="Z72" s="16" t="s">
        <v>749</v>
      </c>
      <c r="AA72" s="16" t="s">
        <v>750</v>
      </c>
      <c r="AB72" s="16" t="s">
        <v>757</v>
      </c>
      <c r="AC72" s="16" t="s">
        <v>759</v>
      </c>
      <c r="AD72" s="16" t="s">
        <v>751</v>
      </c>
      <c r="AE72" s="16" t="s">
        <v>752</v>
      </c>
      <c r="AF72" s="16" t="s">
        <v>753</v>
      </c>
      <c r="AG72" s="16" t="s">
        <v>754</v>
      </c>
      <c r="AH72" s="16" t="s">
        <v>755</v>
      </c>
      <c r="AI72" s="16" t="str">
        <f t="shared" si="2"/>
        <v>{ " recipeDetailsId" : 61, "recipeId" : 3, "recipeName" : "Chicken Fried Rice", "actionId" : 10, "ingredient_equipment_id" : 1, "qty" : 0, "noOfMilliSec" : 3000, "flame" : 30, "seq_range" : 1, "seqId_rangeValues" : [5] }</v>
      </c>
    </row>
    <row r="73" spans="4:35">
      <c r="D73" s="18">
        <v>10</v>
      </c>
      <c r="E73" s="17" t="s">
        <v>164</v>
      </c>
      <c r="F73" s="17" t="s">
        <v>169</v>
      </c>
      <c r="G73" s="18">
        <v>250</v>
      </c>
      <c r="H73" s="17"/>
      <c r="I73" s="20">
        <v>0.3</v>
      </c>
      <c r="J73" s="19" t="s">
        <v>161</v>
      </c>
      <c r="K73" s="18">
        <v>6</v>
      </c>
      <c r="M73" s="18">
        <v>62</v>
      </c>
      <c r="N73" s="18">
        <v>3</v>
      </c>
      <c r="O73" s="18" t="s">
        <v>413</v>
      </c>
      <c r="P73" s="18">
        <v>3</v>
      </c>
      <c r="Q73" s="18">
        <v>3</v>
      </c>
      <c r="R73" s="18">
        <v>250</v>
      </c>
      <c r="S73" s="18">
        <v>0</v>
      </c>
      <c r="T73" s="18">
        <v>30</v>
      </c>
      <c r="U73" s="18">
        <v>1</v>
      </c>
      <c r="V73" s="18">
        <v>6</v>
      </c>
      <c r="X73" s="16" t="s">
        <v>747</v>
      </c>
      <c r="Y73" s="16" t="s">
        <v>748</v>
      </c>
      <c r="Z73" s="16" t="s">
        <v>749</v>
      </c>
      <c r="AA73" s="16" t="s">
        <v>750</v>
      </c>
      <c r="AB73" s="16" t="s">
        <v>757</v>
      </c>
      <c r="AC73" s="16" t="s">
        <v>759</v>
      </c>
      <c r="AD73" s="16" t="s">
        <v>751</v>
      </c>
      <c r="AE73" s="16" t="s">
        <v>752</v>
      </c>
      <c r="AF73" s="16" t="s">
        <v>753</v>
      </c>
      <c r="AG73" s="16" t="s">
        <v>754</v>
      </c>
      <c r="AH73" s="16" t="s">
        <v>755</v>
      </c>
      <c r="AI73" s="16" t="str">
        <f t="shared" si="2"/>
        <v>{ " recipeDetailsId" : 62, "recipeId" : 3, "recipeName" : "Chicken Fried Rice", "actionId" : 3, "ingredient_equipment_id" : 3, "qty" : 250, "noOfMilliSec" : 0, "flame" : 30, "seq_range" : 1, "seqId_rangeValues" : [6] }</v>
      </c>
    </row>
    <row r="74" spans="4:35">
      <c r="D74" s="18">
        <v>11</v>
      </c>
      <c r="E74" s="17" t="s">
        <v>60</v>
      </c>
      <c r="F74" s="17"/>
      <c r="G74" s="18"/>
      <c r="H74" s="17"/>
      <c r="I74" s="20">
        <v>0.5</v>
      </c>
      <c r="J74" s="19" t="s">
        <v>161</v>
      </c>
      <c r="K74" s="18">
        <v>7</v>
      </c>
      <c r="M74" s="18">
        <v>63</v>
      </c>
      <c r="N74" s="18">
        <v>3</v>
      </c>
      <c r="O74" s="18" t="s">
        <v>413</v>
      </c>
      <c r="P74" s="18">
        <v>6</v>
      </c>
      <c r="Q74" s="18">
        <v>2</v>
      </c>
      <c r="R74" s="18">
        <v>0</v>
      </c>
      <c r="S74" s="18">
        <v>0</v>
      </c>
      <c r="T74" s="18">
        <v>30</v>
      </c>
      <c r="U74" s="18">
        <v>1</v>
      </c>
      <c r="V74" s="18">
        <v>7</v>
      </c>
      <c r="X74" s="16" t="s">
        <v>747</v>
      </c>
      <c r="Y74" s="16" t="s">
        <v>748</v>
      </c>
      <c r="Z74" s="16" t="s">
        <v>749</v>
      </c>
      <c r="AA74" s="16" t="s">
        <v>750</v>
      </c>
      <c r="AB74" s="16" t="s">
        <v>757</v>
      </c>
      <c r="AC74" s="16" t="s">
        <v>759</v>
      </c>
      <c r="AD74" s="16" t="s">
        <v>751</v>
      </c>
      <c r="AE74" s="16" t="s">
        <v>752</v>
      </c>
      <c r="AF74" s="16" t="s">
        <v>753</v>
      </c>
      <c r="AG74" s="16" t="s">
        <v>754</v>
      </c>
      <c r="AH74" s="16" t="s">
        <v>755</v>
      </c>
      <c r="AI74" s="16" t="str">
        <f t="shared" si="2"/>
        <v>{ " recipeDetailsId" : 63, "recipeId" : 3, "recipeName" : "Chicken Fried Rice", "actionId" : 6, "ingredient_equipment_id" : 2, "qty" : 0, "noOfMilliSec" : 0, "flame" : 30, "seq_range" : 1, "seqId_rangeValues" : [7] }</v>
      </c>
    </row>
    <row r="75" spans="4:35">
      <c r="D75" s="18">
        <v>12</v>
      </c>
      <c r="E75" s="17" t="s">
        <v>168</v>
      </c>
      <c r="F75" s="17"/>
      <c r="G75" s="18"/>
      <c r="H75" s="17">
        <v>120000</v>
      </c>
      <c r="I75" s="20">
        <v>0.5</v>
      </c>
      <c r="J75" s="19" t="s">
        <v>161</v>
      </c>
      <c r="K75" s="18">
        <v>8</v>
      </c>
      <c r="M75" s="18">
        <v>64</v>
      </c>
      <c r="N75" s="18">
        <v>3</v>
      </c>
      <c r="O75" s="18" t="s">
        <v>413</v>
      </c>
      <c r="P75" s="18">
        <v>10</v>
      </c>
      <c r="Q75" s="18">
        <v>1</v>
      </c>
      <c r="R75" s="18">
        <v>0</v>
      </c>
      <c r="S75" s="18">
        <v>120000</v>
      </c>
      <c r="T75" s="18">
        <v>30</v>
      </c>
      <c r="U75" s="18">
        <v>1</v>
      </c>
      <c r="V75" s="18">
        <v>8</v>
      </c>
      <c r="X75" s="16" t="s">
        <v>747</v>
      </c>
      <c r="Y75" s="16" t="s">
        <v>748</v>
      </c>
      <c r="Z75" s="16" t="s">
        <v>749</v>
      </c>
      <c r="AA75" s="16" t="s">
        <v>750</v>
      </c>
      <c r="AB75" s="16" t="s">
        <v>757</v>
      </c>
      <c r="AC75" s="16" t="s">
        <v>759</v>
      </c>
      <c r="AD75" s="16" t="s">
        <v>751</v>
      </c>
      <c r="AE75" s="16" t="s">
        <v>752</v>
      </c>
      <c r="AF75" s="16" t="s">
        <v>753</v>
      </c>
      <c r="AG75" s="16" t="s">
        <v>754</v>
      </c>
      <c r="AH75" s="16" t="s">
        <v>755</v>
      </c>
      <c r="AI75" s="16" t="str">
        <f t="shared" si="2"/>
        <v>{ " recipeDetailsId" : 64, "recipeId" : 3, "recipeName" : "Chicken Fried Rice", "actionId" : 10, "ingredient_equipment_id" : 1, "qty" : 0, "noOfMilliSec" : 120000, "flame" : 30, "seq_range" : 1, "seqId_rangeValues" : [8] }</v>
      </c>
    </row>
    <row r="76" spans="4:35">
      <c r="D76" s="18">
        <v>13</v>
      </c>
      <c r="E76" s="17" t="s">
        <v>170</v>
      </c>
      <c r="F76" s="17" t="s">
        <v>171</v>
      </c>
      <c r="G76" s="18"/>
      <c r="H76" s="17">
        <v>1500</v>
      </c>
      <c r="I76" s="20">
        <v>0.3</v>
      </c>
      <c r="J76" s="19" t="s">
        <v>161</v>
      </c>
      <c r="K76" s="18">
        <v>9</v>
      </c>
      <c r="M76" s="18">
        <v>65</v>
      </c>
      <c r="N76" s="18">
        <v>3</v>
      </c>
      <c r="O76" s="18" t="s">
        <v>413</v>
      </c>
      <c r="P76" s="18">
        <v>12</v>
      </c>
      <c r="Q76" s="18">
        <v>6</v>
      </c>
      <c r="R76" s="18">
        <v>0</v>
      </c>
      <c r="S76" s="18">
        <v>1500</v>
      </c>
      <c r="T76" s="18">
        <v>30</v>
      </c>
      <c r="U76" s="18">
        <v>1</v>
      </c>
      <c r="V76" s="18">
        <v>9</v>
      </c>
      <c r="X76" s="16" t="s">
        <v>747</v>
      </c>
      <c r="Y76" s="16" t="s">
        <v>748</v>
      </c>
      <c r="Z76" s="16" t="s">
        <v>749</v>
      </c>
      <c r="AA76" s="16" t="s">
        <v>750</v>
      </c>
      <c r="AB76" s="16" t="s">
        <v>757</v>
      </c>
      <c r="AC76" s="16" t="s">
        <v>759</v>
      </c>
      <c r="AD76" s="16" t="s">
        <v>751</v>
      </c>
      <c r="AE76" s="16" t="s">
        <v>752</v>
      </c>
      <c r="AF76" s="16" t="s">
        <v>753</v>
      </c>
      <c r="AG76" s="16" t="s">
        <v>754</v>
      </c>
      <c r="AH76" s="16" t="s">
        <v>755</v>
      </c>
      <c r="AI76" s="16" t="str">
        <f t="shared" si="2"/>
        <v>{ " recipeDetailsId" : 65, "recipeId" : 3, "recipeName" : "Chicken Fried Rice", "actionId" : 12, "ingredient_equipment_id" : 6, "qty" : 0, "noOfMilliSec" : 1500, "flame" : 30, "seq_range" : 1, "seqId_rangeValues" : [9] }</v>
      </c>
    </row>
    <row r="77" spans="4:35">
      <c r="D77" s="18">
        <v>14</v>
      </c>
      <c r="E77" s="17" t="s">
        <v>168</v>
      </c>
      <c r="F77" s="17" t="s">
        <v>409</v>
      </c>
      <c r="G77" s="17"/>
      <c r="H77" s="17">
        <v>30000</v>
      </c>
      <c r="I77" s="18">
        <v>30</v>
      </c>
      <c r="J77" s="19" t="s">
        <v>161</v>
      </c>
      <c r="K77" s="95">
        <v>9</v>
      </c>
      <c r="M77" s="18">
        <v>66</v>
      </c>
      <c r="N77" s="18">
        <v>3</v>
      </c>
      <c r="O77" s="18" t="s">
        <v>413</v>
      </c>
      <c r="P77" s="18">
        <v>10</v>
      </c>
      <c r="Q77" s="18">
        <v>1</v>
      </c>
      <c r="R77" s="18">
        <v>0</v>
      </c>
      <c r="S77" s="18">
        <v>60000</v>
      </c>
      <c r="T77" s="18">
        <v>30</v>
      </c>
      <c r="U77" s="18">
        <v>1</v>
      </c>
      <c r="V77" s="18">
        <v>10</v>
      </c>
      <c r="X77" s="16" t="s">
        <v>747</v>
      </c>
      <c r="Y77" s="16" t="s">
        <v>748</v>
      </c>
      <c r="Z77" s="16" t="s">
        <v>749</v>
      </c>
      <c r="AA77" s="16" t="s">
        <v>750</v>
      </c>
      <c r="AB77" s="16" t="s">
        <v>757</v>
      </c>
      <c r="AC77" s="16" t="s">
        <v>759</v>
      </c>
      <c r="AD77" s="16" t="s">
        <v>751</v>
      </c>
      <c r="AE77" s="16" t="s">
        <v>752</v>
      </c>
      <c r="AF77" s="16" t="s">
        <v>753</v>
      </c>
      <c r="AG77" s="16" t="s">
        <v>754</v>
      </c>
      <c r="AH77" s="16" t="s">
        <v>755</v>
      </c>
      <c r="AI77" s="16" t="str">
        <f t="shared" si="2"/>
        <v>{ " recipeDetailsId" : 66, "recipeId" : 3, "recipeName" : "Chicken Fried Rice", "actionId" : 10, "ingredient_equipment_id" : 1, "qty" : 0, "noOfMilliSec" : 60000, "flame" : 30, "seq_range" : 1, "seqId_rangeValues" : [10] }</v>
      </c>
    </row>
    <row r="78" spans="4:35">
      <c r="D78" s="18">
        <v>15</v>
      </c>
      <c r="E78" s="17" t="s">
        <v>67</v>
      </c>
      <c r="F78" s="17" t="s">
        <v>409</v>
      </c>
      <c r="G78" s="17"/>
      <c r="H78" s="17">
        <v>30000</v>
      </c>
      <c r="I78" s="139">
        <v>30</v>
      </c>
      <c r="J78" s="19" t="s">
        <v>161</v>
      </c>
      <c r="K78" s="95">
        <v>10</v>
      </c>
      <c r="M78" s="18">
        <v>67</v>
      </c>
      <c r="N78" s="18">
        <v>3</v>
      </c>
      <c r="O78" s="18" t="s">
        <v>413</v>
      </c>
      <c r="P78" s="18">
        <v>11</v>
      </c>
      <c r="Q78" s="18">
        <v>1</v>
      </c>
      <c r="R78" s="18">
        <v>0</v>
      </c>
      <c r="S78" s="19">
        <v>30000</v>
      </c>
      <c r="T78" s="139">
        <v>30</v>
      </c>
      <c r="U78" s="18">
        <v>1</v>
      </c>
      <c r="V78" s="18">
        <v>11</v>
      </c>
      <c r="X78" s="16" t="s">
        <v>747</v>
      </c>
      <c r="Y78" s="16" t="s">
        <v>748</v>
      </c>
      <c r="Z78" s="16" t="s">
        <v>749</v>
      </c>
      <c r="AA78" s="16" t="s">
        <v>750</v>
      </c>
      <c r="AB78" s="16" t="s">
        <v>757</v>
      </c>
      <c r="AC78" s="16" t="s">
        <v>759</v>
      </c>
      <c r="AD78" s="16" t="s">
        <v>751</v>
      </c>
      <c r="AE78" s="16" t="s">
        <v>752</v>
      </c>
      <c r="AF78" s="16" t="s">
        <v>753</v>
      </c>
      <c r="AG78" s="16" t="s">
        <v>754</v>
      </c>
      <c r="AH78" s="16" t="s">
        <v>755</v>
      </c>
      <c r="AI78" s="16" t="str">
        <f t="shared" si="2"/>
        <v>{ " recipeDetailsId" : 67, "recipeId" : 3, "recipeName" : "Chicken Fried Rice", "actionId" : 11, "ingredient_equipment_id" : 1, "qty" : 0, "noOfMilliSec" : 30000, "flame" : 30, "seq_range" : 1, "seqId_rangeValues" : [11] }</v>
      </c>
    </row>
    <row r="79" spans="4:35">
      <c r="D79" s="18">
        <v>16</v>
      </c>
      <c r="E79" s="17" t="s">
        <v>168</v>
      </c>
      <c r="F79" s="17" t="s">
        <v>409</v>
      </c>
      <c r="G79" s="17"/>
      <c r="H79" s="17">
        <v>30000</v>
      </c>
      <c r="I79" s="18">
        <v>30</v>
      </c>
      <c r="J79" s="19" t="s">
        <v>161</v>
      </c>
      <c r="K79" s="95">
        <v>11</v>
      </c>
      <c r="M79" s="18">
        <v>68</v>
      </c>
      <c r="N79" s="18">
        <v>3</v>
      </c>
      <c r="O79" s="18" t="s">
        <v>413</v>
      </c>
      <c r="P79" s="18">
        <v>10</v>
      </c>
      <c r="Q79" s="18">
        <v>1</v>
      </c>
      <c r="R79" s="18">
        <v>0</v>
      </c>
      <c r="S79" s="19">
        <v>30000</v>
      </c>
      <c r="T79" s="18">
        <v>30</v>
      </c>
      <c r="U79" s="18">
        <v>1</v>
      </c>
      <c r="V79" s="18">
        <v>12</v>
      </c>
      <c r="X79" s="16" t="s">
        <v>747</v>
      </c>
      <c r="Y79" s="16" t="s">
        <v>748</v>
      </c>
      <c r="Z79" s="16" t="s">
        <v>749</v>
      </c>
      <c r="AA79" s="16" t="s">
        <v>750</v>
      </c>
      <c r="AB79" s="16" t="s">
        <v>757</v>
      </c>
      <c r="AC79" s="16" t="s">
        <v>759</v>
      </c>
      <c r="AD79" s="16" t="s">
        <v>751</v>
      </c>
      <c r="AE79" s="16" t="s">
        <v>752</v>
      </c>
      <c r="AF79" s="16" t="s">
        <v>753</v>
      </c>
      <c r="AG79" s="16" t="s">
        <v>754</v>
      </c>
      <c r="AH79" s="16" t="s">
        <v>755</v>
      </c>
      <c r="AI79" s="16" t="str">
        <f t="shared" si="2"/>
        <v>{ " recipeDetailsId" : 68, "recipeId" : 3, "recipeName" : "Chicken Fried Rice", "actionId" : 10, "ingredient_equipment_id" : 1, "qty" : 0, "noOfMilliSec" : 30000, "flame" : 30, "seq_range" : 1, "seqId_rangeValues" : [12] }</v>
      </c>
    </row>
    <row r="80" spans="4:35">
      <c r="D80" s="18">
        <v>17</v>
      </c>
      <c r="E80" s="17" t="s">
        <v>67</v>
      </c>
      <c r="F80" s="17" t="s">
        <v>409</v>
      </c>
      <c r="G80" s="17"/>
      <c r="H80" s="17">
        <v>30000</v>
      </c>
      <c r="I80" s="139">
        <v>30</v>
      </c>
      <c r="J80" s="19" t="s">
        <v>161</v>
      </c>
      <c r="K80" s="95">
        <v>12</v>
      </c>
      <c r="M80" s="18">
        <v>69</v>
      </c>
      <c r="N80" s="18">
        <v>3</v>
      </c>
      <c r="O80" s="18" t="s">
        <v>413</v>
      </c>
      <c r="P80" s="18">
        <v>11</v>
      </c>
      <c r="Q80" s="18">
        <v>1</v>
      </c>
      <c r="R80" s="18">
        <v>0</v>
      </c>
      <c r="S80" s="19">
        <v>30000</v>
      </c>
      <c r="T80" s="139">
        <v>30</v>
      </c>
      <c r="U80" s="18">
        <v>1</v>
      </c>
      <c r="V80" s="18">
        <v>13</v>
      </c>
      <c r="X80" s="16" t="s">
        <v>747</v>
      </c>
      <c r="Y80" s="16" t="s">
        <v>748</v>
      </c>
      <c r="Z80" s="16" t="s">
        <v>749</v>
      </c>
      <c r="AA80" s="16" t="s">
        <v>750</v>
      </c>
      <c r="AB80" s="16" t="s">
        <v>757</v>
      </c>
      <c r="AC80" s="16" t="s">
        <v>759</v>
      </c>
      <c r="AD80" s="16" t="s">
        <v>751</v>
      </c>
      <c r="AE80" s="16" t="s">
        <v>752</v>
      </c>
      <c r="AF80" s="16" t="s">
        <v>753</v>
      </c>
      <c r="AG80" s="16" t="s">
        <v>754</v>
      </c>
      <c r="AH80" s="16" t="s">
        <v>755</v>
      </c>
      <c r="AI80" s="16" t="str">
        <f t="shared" si="2"/>
        <v>{ " recipeDetailsId" : 69, "recipeId" : 3, "recipeName" : "Chicken Fried Rice", "actionId" : 11, "ingredient_equipment_id" : 1, "qty" : 0, "noOfMilliSec" : 30000, "flame" : 30, "seq_range" : 1, "seqId_rangeValues" : [13] }</v>
      </c>
    </row>
    <row r="81" spans="4:35">
      <c r="D81" s="18">
        <v>18</v>
      </c>
      <c r="E81" s="17" t="s">
        <v>168</v>
      </c>
      <c r="F81" s="17" t="s">
        <v>409</v>
      </c>
      <c r="G81" s="17"/>
      <c r="H81" s="17">
        <v>30000</v>
      </c>
      <c r="I81" s="18">
        <v>30</v>
      </c>
      <c r="J81" s="19" t="s">
        <v>161</v>
      </c>
      <c r="K81" s="95">
        <v>13</v>
      </c>
      <c r="M81" s="18">
        <v>70</v>
      </c>
      <c r="N81" s="18">
        <v>3</v>
      </c>
      <c r="O81" s="18" t="s">
        <v>413</v>
      </c>
      <c r="P81" s="18">
        <v>10</v>
      </c>
      <c r="Q81" s="18">
        <v>1</v>
      </c>
      <c r="R81" s="18">
        <v>0</v>
      </c>
      <c r="S81" s="19">
        <v>30000</v>
      </c>
      <c r="T81" s="18">
        <v>30</v>
      </c>
      <c r="U81" s="18">
        <v>1</v>
      </c>
      <c r="V81" s="18">
        <v>14</v>
      </c>
      <c r="X81" s="16" t="s">
        <v>747</v>
      </c>
      <c r="Y81" s="16" t="s">
        <v>748</v>
      </c>
      <c r="Z81" s="16" t="s">
        <v>749</v>
      </c>
      <c r="AA81" s="16" t="s">
        <v>750</v>
      </c>
      <c r="AB81" s="16" t="s">
        <v>757</v>
      </c>
      <c r="AC81" s="16" t="s">
        <v>759</v>
      </c>
      <c r="AD81" s="16" t="s">
        <v>751</v>
      </c>
      <c r="AE81" s="16" t="s">
        <v>752</v>
      </c>
      <c r="AF81" s="16" t="s">
        <v>753</v>
      </c>
      <c r="AG81" s="16" t="s">
        <v>754</v>
      </c>
      <c r="AH81" s="16" t="s">
        <v>755</v>
      </c>
      <c r="AI81" s="16" t="str">
        <f t="shared" si="2"/>
        <v>{ " recipeDetailsId" : 70, "recipeId" : 3, "recipeName" : "Chicken Fried Rice", "actionId" : 10, "ingredient_equipment_id" : 1, "qty" : 0, "noOfMilliSec" : 30000, "flame" : 30, "seq_range" : 1, "seqId_rangeValues" : [14] }</v>
      </c>
    </row>
    <row r="82" spans="4:35">
      <c r="D82" s="18">
        <v>19</v>
      </c>
      <c r="E82" s="17" t="s">
        <v>67</v>
      </c>
      <c r="F82" s="17" t="s">
        <v>409</v>
      </c>
      <c r="G82" s="17"/>
      <c r="H82" s="17">
        <v>30000</v>
      </c>
      <c r="I82" s="139">
        <v>30</v>
      </c>
      <c r="J82" s="19" t="s">
        <v>161</v>
      </c>
      <c r="K82" s="95">
        <v>14</v>
      </c>
      <c r="M82" s="18">
        <v>71</v>
      </c>
      <c r="N82" s="18">
        <v>3</v>
      </c>
      <c r="O82" s="18" t="s">
        <v>413</v>
      </c>
      <c r="P82" s="18">
        <v>11</v>
      </c>
      <c r="Q82" s="18">
        <v>1</v>
      </c>
      <c r="R82" s="18">
        <v>0</v>
      </c>
      <c r="S82" s="19">
        <v>30000</v>
      </c>
      <c r="T82" s="139">
        <v>30</v>
      </c>
      <c r="U82" s="18">
        <v>1</v>
      </c>
      <c r="V82" s="18">
        <v>15</v>
      </c>
      <c r="X82" s="16" t="s">
        <v>747</v>
      </c>
      <c r="Y82" s="16" t="s">
        <v>748</v>
      </c>
      <c r="Z82" s="16" t="s">
        <v>749</v>
      </c>
      <c r="AA82" s="16" t="s">
        <v>750</v>
      </c>
      <c r="AB82" s="16" t="s">
        <v>757</v>
      </c>
      <c r="AC82" s="16" t="s">
        <v>759</v>
      </c>
      <c r="AD82" s="16" t="s">
        <v>751</v>
      </c>
      <c r="AE82" s="16" t="s">
        <v>752</v>
      </c>
      <c r="AF82" s="16" t="s">
        <v>753</v>
      </c>
      <c r="AG82" s="16" t="s">
        <v>754</v>
      </c>
      <c r="AH82" s="16" t="s">
        <v>755</v>
      </c>
      <c r="AI82" s="16" t="str">
        <f t="shared" si="2"/>
        <v>{ " recipeDetailsId" : 71, "recipeId" : 3, "recipeName" : "Chicken Fried Rice", "actionId" : 11, "ingredient_equipment_id" : 1, "qty" : 0, "noOfMilliSec" : 30000, "flame" : 30, "seq_range" : 1, "seqId_rangeValues" : [15] }</v>
      </c>
    </row>
    <row r="83" spans="4:35">
      <c r="D83" s="18">
        <v>20</v>
      </c>
      <c r="E83" s="25" t="s">
        <v>70</v>
      </c>
      <c r="F83" s="25"/>
      <c r="G83" s="24"/>
      <c r="H83" s="25"/>
      <c r="I83" s="25"/>
      <c r="J83" s="19" t="s">
        <v>161</v>
      </c>
      <c r="K83" s="24">
        <v>11</v>
      </c>
      <c r="M83" s="18">
        <v>72</v>
      </c>
      <c r="N83" s="18">
        <v>3</v>
      </c>
      <c r="O83" s="18" t="s">
        <v>413</v>
      </c>
      <c r="P83" s="18">
        <v>17</v>
      </c>
      <c r="Q83" s="18">
        <v>0</v>
      </c>
      <c r="R83" s="18">
        <v>0</v>
      </c>
      <c r="S83" s="18">
        <v>0</v>
      </c>
      <c r="T83" s="18">
        <v>0</v>
      </c>
      <c r="U83" s="18">
        <v>1</v>
      </c>
      <c r="V83" s="18">
        <v>16</v>
      </c>
      <c r="X83" s="16" t="s">
        <v>747</v>
      </c>
      <c r="Y83" s="16" t="s">
        <v>748</v>
      </c>
      <c r="Z83" s="16" t="s">
        <v>749</v>
      </c>
      <c r="AA83" s="16" t="s">
        <v>750</v>
      </c>
      <c r="AB83" s="16" t="s">
        <v>757</v>
      </c>
      <c r="AC83" s="16" t="s">
        <v>759</v>
      </c>
      <c r="AD83" s="16" t="s">
        <v>751</v>
      </c>
      <c r="AE83" s="16" t="s">
        <v>752</v>
      </c>
      <c r="AF83" s="16" t="s">
        <v>753</v>
      </c>
      <c r="AG83" s="16" t="s">
        <v>754</v>
      </c>
      <c r="AH83" s="16" t="s">
        <v>755</v>
      </c>
      <c r="AI83" s="16" t="str">
        <f t="shared" si="2"/>
        <v>{ " recipeDetailsId" : 72, "recipeId" : 3, "recipeName" : "Chicken Fried Rice", "actionId" : 17, "ingredient_equipment_id" : 0, "qty" : 0, "noOfMilliSec" : 0, "flame" : 0, "seq_range" : 1, "seqId_rangeValues" : [16] }</v>
      </c>
    </row>
    <row r="84" spans="4:35">
      <c r="AI84" s="16" t="str">
        <f t="shared" ref="AI84:AI144" si="3">X84&amp;+M84&amp;+Y84&amp;+N84&amp;+Z84&amp;+O84&amp;+AA84&amp;+P84&amp;+AB84&amp;+Q84&amp;+AC84&amp;+R84&amp;+AD84&amp;+S84&amp;+AE84&amp;+T84&amp;+AF84&amp;+U84&amp;+AG84&amp;+V84&amp;+AH84</f>
        <v/>
      </c>
    </row>
    <row r="85" spans="4:35" ht="15" thickBot="1">
      <c r="AI85" s="16" t="str">
        <f t="shared" si="3"/>
        <v/>
      </c>
    </row>
    <row r="86" spans="4:35" ht="15" thickBot="1">
      <c r="D86" s="350" t="s">
        <v>414</v>
      </c>
      <c r="E86" s="351"/>
      <c r="F86" s="351"/>
      <c r="G86" s="351"/>
      <c r="H86" s="351"/>
      <c r="I86" s="351"/>
      <c r="J86" s="351"/>
      <c r="K86" s="352"/>
      <c r="M86" s="355" t="s">
        <v>414</v>
      </c>
      <c r="N86" s="356"/>
      <c r="O86" s="356"/>
      <c r="P86" s="356"/>
      <c r="Q86" s="356"/>
      <c r="R86" s="356"/>
      <c r="S86" s="356"/>
      <c r="T86" s="356"/>
      <c r="U86" s="356"/>
      <c r="V86" s="356"/>
    </row>
    <row r="87" spans="4:35" ht="29">
      <c r="D87" s="18" t="s">
        <v>155</v>
      </c>
      <c r="E87" s="18" t="s">
        <v>377</v>
      </c>
      <c r="F87" s="18" t="s">
        <v>156</v>
      </c>
      <c r="G87" s="18" t="s">
        <v>157</v>
      </c>
      <c r="H87" s="18" t="s">
        <v>158</v>
      </c>
      <c r="I87" s="18" t="s">
        <v>172</v>
      </c>
      <c r="J87" s="18" t="s">
        <v>175</v>
      </c>
      <c r="K87" s="23" t="s">
        <v>159</v>
      </c>
      <c r="M87" s="18" t="s">
        <v>739</v>
      </c>
      <c r="N87" s="18" t="s">
        <v>740</v>
      </c>
      <c r="O87" s="18" t="s">
        <v>741</v>
      </c>
      <c r="P87" s="18" t="s">
        <v>742</v>
      </c>
      <c r="Q87" s="18" t="s">
        <v>756</v>
      </c>
      <c r="R87" s="18" t="s">
        <v>758</v>
      </c>
      <c r="S87" s="18" t="s">
        <v>743</v>
      </c>
      <c r="T87" s="18" t="s">
        <v>744</v>
      </c>
      <c r="U87" s="18" t="s">
        <v>745</v>
      </c>
      <c r="V87" s="18" t="s">
        <v>746</v>
      </c>
    </row>
    <row r="88" spans="4:35">
      <c r="D88" s="18">
        <v>1</v>
      </c>
      <c r="E88" s="17" t="s">
        <v>160</v>
      </c>
      <c r="F88" s="19" t="s">
        <v>378</v>
      </c>
      <c r="G88" s="17"/>
      <c r="H88" s="17"/>
      <c r="I88" s="17" t="s">
        <v>174</v>
      </c>
      <c r="J88" s="19" t="s">
        <v>161</v>
      </c>
      <c r="K88" s="18">
        <v>1</v>
      </c>
      <c r="M88" s="18">
        <v>73</v>
      </c>
      <c r="N88" s="18">
        <v>4</v>
      </c>
      <c r="O88" s="18" t="s">
        <v>414</v>
      </c>
      <c r="P88" s="18">
        <v>1</v>
      </c>
      <c r="Q88" s="18">
        <v>1</v>
      </c>
      <c r="R88" s="18">
        <v>0</v>
      </c>
      <c r="S88" s="18">
        <v>0</v>
      </c>
      <c r="T88" s="18">
        <v>15</v>
      </c>
      <c r="U88" s="18">
        <v>1</v>
      </c>
      <c r="V88" s="18">
        <v>1</v>
      </c>
      <c r="X88" s="16" t="s">
        <v>747</v>
      </c>
      <c r="Y88" s="16" t="s">
        <v>748</v>
      </c>
      <c r="Z88" s="16" t="s">
        <v>749</v>
      </c>
      <c r="AA88" s="16" t="s">
        <v>750</v>
      </c>
      <c r="AB88" s="16" t="s">
        <v>757</v>
      </c>
      <c r="AC88" s="16" t="s">
        <v>759</v>
      </c>
      <c r="AD88" s="16" t="s">
        <v>751</v>
      </c>
      <c r="AE88" s="16" t="s">
        <v>752</v>
      </c>
      <c r="AF88" s="16" t="s">
        <v>753</v>
      </c>
      <c r="AG88" s="16" t="s">
        <v>754</v>
      </c>
      <c r="AH88" s="16" t="s">
        <v>755</v>
      </c>
      <c r="AI88" s="16" t="str">
        <f t="shared" si="3"/>
        <v>{ " recipeDetailsId" : 73, "recipeId" : 4, "recipeName" : "Veg Manchuria", "actionId" : 1, "ingredient_equipment_id" : 1, "qty" : 0, "noOfMilliSec" : 0, "flame" : 15, "seq_range" : 1, "seqId_rangeValues" : [1] }</v>
      </c>
    </row>
    <row r="89" spans="4:35">
      <c r="D89" s="18">
        <v>2</v>
      </c>
      <c r="E89" s="17" t="s">
        <v>162</v>
      </c>
      <c r="F89" s="18"/>
      <c r="G89" s="17"/>
      <c r="H89" s="17"/>
      <c r="I89" s="20">
        <v>0.05</v>
      </c>
      <c r="J89" s="19" t="s">
        <v>161</v>
      </c>
      <c r="K89" s="18">
        <v>1</v>
      </c>
      <c r="M89" s="18">
        <v>74</v>
      </c>
      <c r="N89" s="18">
        <v>4</v>
      </c>
      <c r="O89" s="18" t="s">
        <v>414</v>
      </c>
      <c r="P89" s="18">
        <v>9</v>
      </c>
      <c r="Q89" s="18">
        <v>0</v>
      </c>
      <c r="R89" s="18">
        <v>0</v>
      </c>
      <c r="S89" s="18">
        <v>0</v>
      </c>
      <c r="T89" s="18">
        <v>5</v>
      </c>
      <c r="U89" s="18">
        <v>1</v>
      </c>
      <c r="V89" s="18">
        <v>1</v>
      </c>
      <c r="X89" s="16" t="s">
        <v>747</v>
      </c>
      <c r="Y89" s="16" t="s">
        <v>748</v>
      </c>
      <c r="Z89" s="16" t="s">
        <v>749</v>
      </c>
      <c r="AA89" s="16" t="s">
        <v>750</v>
      </c>
      <c r="AB89" s="16" t="s">
        <v>757</v>
      </c>
      <c r="AC89" s="16" t="s">
        <v>759</v>
      </c>
      <c r="AD89" s="16" t="s">
        <v>751</v>
      </c>
      <c r="AE89" s="16" t="s">
        <v>752</v>
      </c>
      <c r="AF89" s="16" t="s">
        <v>753</v>
      </c>
      <c r="AG89" s="16" t="s">
        <v>754</v>
      </c>
      <c r="AH89" s="16" t="s">
        <v>755</v>
      </c>
      <c r="AI89" s="16" t="str">
        <f t="shared" si="3"/>
        <v>{ " recipeDetailsId" : 74, "recipeId" : 4, "recipeName" : "Veg Manchuria", "actionId" : 9, "ingredient_equipment_id" : 0, "qty" : 0, "noOfMilliSec" : 0, "flame" : 5, "seq_range" : 1, "seqId_rangeValues" : [1] }</v>
      </c>
    </row>
    <row r="90" spans="4:35">
      <c r="D90" s="18">
        <v>3</v>
      </c>
      <c r="E90" s="17" t="s">
        <v>59</v>
      </c>
      <c r="F90" s="18" t="s">
        <v>379</v>
      </c>
      <c r="G90" s="17"/>
      <c r="H90" s="17"/>
      <c r="I90" s="17"/>
      <c r="J90" s="19" t="s">
        <v>161</v>
      </c>
      <c r="K90" s="18">
        <v>2</v>
      </c>
      <c r="M90" s="18">
        <v>75</v>
      </c>
      <c r="N90" s="18">
        <v>4</v>
      </c>
      <c r="O90" s="18" t="s">
        <v>414</v>
      </c>
      <c r="P90" s="18">
        <v>2</v>
      </c>
      <c r="Q90" s="18">
        <v>1</v>
      </c>
      <c r="R90" s="18">
        <v>0</v>
      </c>
      <c r="S90" s="18">
        <v>0</v>
      </c>
      <c r="T90" s="18">
        <v>5</v>
      </c>
      <c r="U90" s="18">
        <v>1</v>
      </c>
      <c r="V90" s="18">
        <v>2</v>
      </c>
      <c r="X90" s="16" t="s">
        <v>747</v>
      </c>
      <c r="Y90" s="16" t="s">
        <v>748</v>
      </c>
      <c r="Z90" s="16" t="s">
        <v>749</v>
      </c>
      <c r="AA90" s="16" t="s">
        <v>750</v>
      </c>
      <c r="AB90" s="16" t="s">
        <v>757</v>
      </c>
      <c r="AC90" s="16" t="s">
        <v>759</v>
      </c>
      <c r="AD90" s="16" t="s">
        <v>751</v>
      </c>
      <c r="AE90" s="16" t="s">
        <v>752</v>
      </c>
      <c r="AF90" s="16" t="s">
        <v>753</v>
      </c>
      <c r="AG90" s="16" t="s">
        <v>754</v>
      </c>
      <c r="AH90" s="16" t="s">
        <v>755</v>
      </c>
      <c r="AI90" s="16" t="str">
        <f t="shared" si="3"/>
        <v>{ " recipeDetailsId" : 75, "recipeId" : 4, "recipeName" : "Veg Manchuria", "actionId" : 2, "ingredient_equipment_id" : 1, "qty" : 0, "noOfMilliSec" : 0, "flame" : 5, "seq_range" : 1, "seqId_rangeValues" : [2] }</v>
      </c>
    </row>
    <row r="91" spans="4:35">
      <c r="D91" s="18">
        <v>4</v>
      </c>
      <c r="E91" s="21" t="s">
        <v>380</v>
      </c>
      <c r="F91" s="18" t="s">
        <v>163</v>
      </c>
      <c r="G91" s="17"/>
      <c r="H91" s="17">
        <v>3000</v>
      </c>
      <c r="I91" s="20">
        <v>0.3</v>
      </c>
      <c r="J91" s="19" t="s">
        <v>161</v>
      </c>
      <c r="K91" s="18">
        <v>2</v>
      </c>
      <c r="M91" s="18">
        <v>76</v>
      </c>
      <c r="N91" s="18">
        <v>4</v>
      </c>
      <c r="O91" s="18" t="s">
        <v>414</v>
      </c>
      <c r="P91" s="18">
        <v>12</v>
      </c>
      <c r="Q91" s="18">
        <v>5</v>
      </c>
      <c r="R91" s="18">
        <v>0</v>
      </c>
      <c r="S91" s="18">
        <v>3000</v>
      </c>
      <c r="T91" s="18">
        <v>30</v>
      </c>
      <c r="U91" s="18">
        <v>1</v>
      </c>
      <c r="V91" s="18">
        <v>2</v>
      </c>
      <c r="X91" s="16" t="s">
        <v>747</v>
      </c>
      <c r="Y91" s="16" t="s">
        <v>748</v>
      </c>
      <c r="Z91" s="16" t="s">
        <v>749</v>
      </c>
      <c r="AA91" s="16" t="s">
        <v>750</v>
      </c>
      <c r="AB91" s="16" t="s">
        <v>757</v>
      </c>
      <c r="AC91" s="16" t="s">
        <v>759</v>
      </c>
      <c r="AD91" s="16" t="s">
        <v>751</v>
      </c>
      <c r="AE91" s="16" t="s">
        <v>752</v>
      </c>
      <c r="AF91" s="16" t="s">
        <v>753</v>
      </c>
      <c r="AG91" s="16" t="s">
        <v>754</v>
      </c>
      <c r="AH91" s="16" t="s">
        <v>755</v>
      </c>
      <c r="AI91" s="16" t="str">
        <f t="shared" si="3"/>
        <v>{ " recipeDetailsId" : 76, "recipeId" : 4, "recipeName" : "Veg Manchuria", "actionId" : 12, "ingredient_equipment_id" : 5, "qty" : 0, "noOfMilliSec" : 3000, "flame" : 30, "seq_range" : 1, "seqId_rangeValues" : [2] }</v>
      </c>
    </row>
    <row r="92" spans="4:35">
      <c r="D92" s="18">
        <v>5</v>
      </c>
      <c r="E92" s="17" t="s">
        <v>69</v>
      </c>
      <c r="F92" s="18"/>
      <c r="G92" s="17"/>
      <c r="H92" s="17">
        <v>60000</v>
      </c>
      <c r="I92" s="20">
        <v>0.3</v>
      </c>
      <c r="J92" s="19" t="s">
        <v>161</v>
      </c>
      <c r="K92" s="18">
        <v>2</v>
      </c>
      <c r="M92" s="18">
        <v>77</v>
      </c>
      <c r="N92" s="18">
        <v>4</v>
      </c>
      <c r="O92" s="18" t="s">
        <v>414</v>
      </c>
      <c r="P92" s="18">
        <v>13</v>
      </c>
      <c r="Q92" s="18">
        <v>0</v>
      </c>
      <c r="R92" s="18">
        <v>0</v>
      </c>
      <c r="S92" s="18">
        <v>60000</v>
      </c>
      <c r="T92" s="18">
        <v>30</v>
      </c>
      <c r="U92" s="18">
        <v>1</v>
      </c>
      <c r="V92" s="18">
        <v>2</v>
      </c>
      <c r="X92" s="16" t="s">
        <v>747</v>
      </c>
      <c r="Y92" s="16" t="s">
        <v>748</v>
      </c>
      <c r="Z92" s="16" t="s">
        <v>749</v>
      </c>
      <c r="AA92" s="16" t="s">
        <v>750</v>
      </c>
      <c r="AB92" s="16" t="s">
        <v>757</v>
      </c>
      <c r="AC92" s="16" t="s">
        <v>759</v>
      </c>
      <c r="AD92" s="16" t="s">
        <v>751</v>
      </c>
      <c r="AE92" s="16" t="s">
        <v>752</v>
      </c>
      <c r="AF92" s="16" t="s">
        <v>753</v>
      </c>
      <c r="AG92" s="16" t="s">
        <v>754</v>
      </c>
      <c r="AH92" s="16" t="s">
        <v>755</v>
      </c>
      <c r="AI92" s="16" t="str">
        <f t="shared" si="3"/>
        <v>{ " recipeDetailsId" : 77, "recipeId" : 4, "recipeName" : "Veg Manchuria", "actionId" : 13, "ingredient_equipment_id" : 0, "qty" : 0, "noOfMilliSec" : 60000, "flame" : 30, "seq_range" : 1, "seqId_rangeValues" : [2] }</v>
      </c>
    </row>
    <row r="93" spans="4:35">
      <c r="D93" s="18">
        <v>6</v>
      </c>
      <c r="E93" s="17" t="s">
        <v>383</v>
      </c>
      <c r="F93" s="18" t="s">
        <v>384</v>
      </c>
      <c r="G93" s="18" t="s">
        <v>415</v>
      </c>
      <c r="H93" s="17"/>
      <c r="I93" s="20">
        <v>0.3</v>
      </c>
      <c r="J93" s="19" t="s">
        <v>173</v>
      </c>
      <c r="K93" s="19" t="s">
        <v>166</v>
      </c>
      <c r="M93" s="18">
        <v>78</v>
      </c>
      <c r="N93" s="18">
        <v>4</v>
      </c>
      <c r="O93" s="18" t="s">
        <v>414</v>
      </c>
      <c r="P93" s="18">
        <v>4</v>
      </c>
      <c r="Q93" s="18">
        <v>16</v>
      </c>
      <c r="R93" s="18">
        <v>70</v>
      </c>
      <c r="S93" s="18">
        <v>0</v>
      </c>
      <c r="T93" s="18">
        <v>30</v>
      </c>
      <c r="U93" s="18">
        <v>2</v>
      </c>
      <c r="V93" s="19" t="s">
        <v>166</v>
      </c>
      <c r="X93" s="16" t="s">
        <v>747</v>
      </c>
      <c r="Y93" s="16" t="s">
        <v>748</v>
      </c>
      <c r="Z93" s="16" t="s">
        <v>749</v>
      </c>
      <c r="AA93" s="16" t="s">
        <v>750</v>
      </c>
      <c r="AB93" s="16" t="s">
        <v>757</v>
      </c>
      <c r="AC93" s="16" t="s">
        <v>759</v>
      </c>
      <c r="AD93" s="16" t="s">
        <v>751</v>
      </c>
      <c r="AE93" s="16" t="s">
        <v>752</v>
      </c>
      <c r="AF93" s="16" t="s">
        <v>753</v>
      </c>
      <c r="AG93" s="16" t="s">
        <v>754</v>
      </c>
      <c r="AH93" s="16" t="s">
        <v>755</v>
      </c>
      <c r="AI93" s="16" t="str">
        <f t="shared" si="3"/>
        <v>{ " recipeDetailsId" : 78, "recipeId" : 4, "recipeName" : "Veg Manchuria", "actionId" : 4, "ingredient_equipment_id" : 16, "qty" : 70, "noOfMilliSec" : 0, "flame" : 30, "seq_range" : 2, "seqId_rangeValues" : [1,2] }</v>
      </c>
    </row>
    <row r="94" spans="4:35">
      <c r="D94" s="18">
        <v>7</v>
      </c>
      <c r="E94" s="17" t="s">
        <v>61</v>
      </c>
      <c r="F94" s="18"/>
      <c r="G94" s="18"/>
      <c r="H94" s="17"/>
      <c r="I94" s="20">
        <v>0.3</v>
      </c>
      <c r="J94" s="19" t="s">
        <v>161</v>
      </c>
      <c r="K94" s="19">
        <v>3</v>
      </c>
      <c r="M94" s="18">
        <v>79</v>
      </c>
      <c r="N94" s="18">
        <v>4</v>
      </c>
      <c r="O94" s="18" t="s">
        <v>414</v>
      </c>
      <c r="P94" s="18">
        <v>7</v>
      </c>
      <c r="Q94" s="18">
        <v>0</v>
      </c>
      <c r="R94" s="18">
        <v>0</v>
      </c>
      <c r="S94" s="18">
        <v>0</v>
      </c>
      <c r="T94" s="18">
        <v>30</v>
      </c>
      <c r="U94" s="18">
        <v>1</v>
      </c>
      <c r="V94" s="19">
        <v>3</v>
      </c>
      <c r="X94" s="16" t="s">
        <v>747</v>
      </c>
      <c r="Y94" s="16" t="s">
        <v>748</v>
      </c>
      <c r="Z94" s="16" t="s">
        <v>749</v>
      </c>
      <c r="AA94" s="16" t="s">
        <v>750</v>
      </c>
      <c r="AB94" s="16" t="s">
        <v>757</v>
      </c>
      <c r="AC94" s="16" t="s">
        <v>759</v>
      </c>
      <c r="AD94" s="16" t="s">
        <v>751</v>
      </c>
      <c r="AE94" s="16" t="s">
        <v>752</v>
      </c>
      <c r="AF94" s="16" t="s">
        <v>753</v>
      </c>
      <c r="AG94" s="16" t="s">
        <v>754</v>
      </c>
      <c r="AH94" s="16" t="s">
        <v>755</v>
      </c>
      <c r="AI94" s="16" t="str">
        <f t="shared" si="3"/>
        <v>{ " recipeDetailsId" : 79, "recipeId" : 4, "recipeName" : "Veg Manchuria", "actionId" : 7, "ingredient_equipment_id" : 0, "qty" : 0, "noOfMilliSec" : 0, "flame" : 30, "seq_range" : 1, "seqId_rangeValues" : [3] }</v>
      </c>
    </row>
    <row r="95" spans="4:35">
      <c r="D95" s="18">
        <v>8</v>
      </c>
      <c r="E95" s="17" t="s">
        <v>69</v>
      </c>
      <c r="F95" s="18"/>
      <c r="G95" s="18"/>
      <c r="H95" s="17">
        <v>20000</v>
      </c>
      <c r="I95" s="20">
        <v>0.3</v>
      </c>
      <c r="J95" s="19" t="s">
        <v>161</v>
      </c>
      <c r="K95" s="19">
        <v>4</v>
      </c>
      <c r="M95" s="18">
        <v>80</v>
      </c>
      <c r="N95" s="18">
        <v>4</v>
      </c>
      <c r="O95" s="18" t="s">
        <v>414</v>
      </c>
      <c r="P95" s="18">
        <v>13</v>
      </c>
      <c r="Q95" s="18">
        <v>0</v>
      </c>
      <c r="R95" s="18">
        <v>0</v>
      </c>
      <c r="S95" s="18">
        <v>20000</v>
      </c>
      <c r="T95" s="18">
        <v>30</v>
      </c>
      <c r="U95" s="18">
        <v>1</v>
      </c>
      <c r="V95" s="19">
        <v>4</v>
      </c>
      <c r="X95" s="16" t="s">
        <v>747</v>
      </c>
      <c r="Y95" s="16" t="s">
        <v>748</v>
      </c>
      <c r="Z95" s="16" t="s">
        <v>749</v>
      </c>
      <c r="AA95" s="16" t="s">
        <v>750</v>
      </c>
      <c r="AB95" s="16" t="s">
        <v>757</v>
      </c>
      <c r="AC95" s="16" t="s">
        <v>759</v>
      </c>
      <c r="AD95" s="16" t="s">
        <v>751</v>
      </c>
      <c r="AE95" s="16" t="s">
        <v>752</v>
      </c>
      <c r="AF95" s="16" t="s">
        <v>753</v>
      </c>
      <c r="AG95" s="16" t="s">
        <v>754</v>
      </c>
      <c r="AH95" s="16" t="s">
        <v>755</v>
      </c>
      <c r="AI95" s="16" t="str">
        <f t="shared" si="3"/>
        <v>{ " recipeDetailsId" : 80, "recipeId" : 4, "recipeName" : "Veg Manchuria", "actionId" : 13, "ingredient_equipment_id" : 0, "qty" : 0, "noOfMilliSec" : 20000, "flame" : 30, "seq_range" : 1, "seqId_rangeValues" : [4] }</v>
      </c>
    </row>
    <row r="96" spans="4:35">
      <c r="D96" s="18">
        <v>9</v>
      </c>
      <c r="E96" s="17" t="s">
        <v>418</v>
      </c>
      <c r="F96" s="18" t="s">
        <v>419</v>
      </c>
      <c r="G96" s="18"/>
      <c r="H96" s="17">
        <v>10000</v>
      </c>
      <c r="I96" s="20">
        <v>0.3</v>
      </c>
      <c r="J96" s="19" t="s">
        <v>161</v>
      </c>
      <c r="K96" s="19">
        <v>5</v>
      </c>
      <c r="M96" s="18">
        <v>81</v>
      </c>
      <c r="N96" s="18">
        <v>4</v>
      </c>
      <c r="O96" s="18" t="s">
        <v>414</v>
      </c>
      <c r="P96" s="18">
        <v>10</v>
      </c>
      <c r="Q96" s="18">
        <v>3</v>
      </c>
      <c r="R96" s="18">
        <v>0</v>
      </c>
      <c r="S96" s="18">
        <v>10000</v>
      </c>
      <c r="T96" s="18">
        <v>30</v>
      </c>
      <c r="U96" s="18">
        <v>1</v>
      </c>
      <c r="V96" s="19">
        <v>5</v>
      </c>
      <c r="X96" s="16" t="s">
        <v>747</v>
      </c>
      <c r="Y96" s="16" t="s">
        <v>748</v>
      </c>
      <c r="Z96" s="16" t="s">
        <v>749</v>
      </c>
      <c r="AA96" s="16" t="s">
        <v>750</v>
      </c>
      <c r="AB96" s="16" t="s">
        <v>757</v>
      </c>
      <c r="AC96" s="16" t="s">
        <v>759</v>
      </c>
      <c r="AD96" s="16" t="s">
        <v>751</v>
      </c>
      <c r="AE96" s="16" t="s">
        <v>752</v>
      </c>
      <c r="AF96" s="16" t="s">
        <v>753</v>
      </c>
      <c r="AG96" s="16" t="s">
        <v>754</v>
      </c>
      <c r="AH96" s="16" t="s">
        <v>755</v>
      </c>
      <c r="AI96" s="16" t="str">
        <f t="shared" si="3"/>
        <v>{ " recipeDetailsId" : 81, "recipeId" : 4, "recipeName" : "Veg Manchuria", "actionId" : 10, "ingredient_equipment_id" : 3, "qty" : 0, "noOfMilliSec" : 10000, "flame" : 30, "seq_range" : 1, "seqId_rangeValues" : [5] }</v>
      </c>
    </row>
    <row r="97" spans="4:35">
      <c r="D97" s="18">
        <v>10</v>
      </c>
      <c r="E97" s="17" t="s">
        <v>164</v>
      </c>
      <c r="F97" s="18" t="s">
        <v>391</v>
      </c>
      <c r="G97" s="18" t="s">
        <v>420</v>
      </c>
      <c r="H97" s="17"/>
      <c r="I97" s="20">
        <v>0.3</v>
      </c>
      <c r="J97" s="19" t="s">
        <v>173</v>
      </c>
      <c r="K97" s="19" t="s">
        <v>421</v>
      </c>
      <c r="M97" s="18">
        <v>82</v>
      </c>
      <c r="N97" s="18">
        <v>4</v>
      </c>
      <c r="O97" s="18" t="s">
        <v>414</v>
      </c>
      <c r="P97" s="18">
        <v>3</v>
      </c>
      <c r="Q97" s="18">
        <v>1</v>
      </c>
      <c r="R97" s="18">
        <v>80</v>
      </c>
      <c r="S97" s="18">
        <v>0</v>
      </c>
      <c r="T97" s="18">
        <v>30</v>
      </c>
      <c r="U97" s="18">
        <v>2</v>
      </c>
      <c r="V97" s="19" t="s">
        <v>421</v>
      </c>
      <c r="X97" s="16" t="s">
        <v>747</v>
      </c>
      <c r="Y97" s="16" t="s">
        <v>748</v>
      </c>
      <c r="Z97" s="16" t="s">
        <v>749</v>
      </c>
      <c r="AA97" s="16" t="s">
        <v>750</v>
      </c>
      <c r="AB97" s="16" t="s">
        <v>757</v>
      </c>
      <c r="AC97" s="16" t="s">
        <v>759</v>
      </c>
      <c r="AD97" s="16" t="s">
        <v>751</v>
      </c>
      <c r="AE97" s="16" t="s">
        <v>752</v>
      </c>
      <c r="AF97" s="16" t="s">
        <v>753</v>
      </c>
      <c r="AG97" s="16" t="s">
        <v>754</v>
      </c>
      <c r="AH97" s="16" t="s">
        <v>755</v>
      </c>
      <c r="AI97" s="16" t="str">
        <f t="shared" si="3"/>
        <v>{ " recipeDetailsId" : 82, "recipeId" : 4, "recipeName" : "Veg Manchuria", "actionId" : 3, "ingredient_equipment_id" : 1, "qty" : 80, "noOfMilliSec" : 0, "flame" : 30, "seq_range" : 2, "seqId_rangeValues" : [1,5] }</v>
      </c>
    </row>
    <row r="98" spans="4:35">
      <c r="D98" s="18">
        <v>11</v>
      </c>
      <c r="E98" s="17" t="s">
        <v>164</v>
      </c>
      <c r="F98" s="18" t="s">
        <v>422</v>
      </c>
      <c r="G98" s="18" t="s">
        <v>423</v>
      </c>
      <c r="H98" s="17"/>
      <c r="I98" s="20">
        <v>0.3</v>
      </c>
      <c r="J98" s="19" t="s">
        <v>173</v>
      </c>
      <c r="K98" s="19" t="s">
        <v>421</v>
      </c>
      <c r="M98" s="18">
        <v>83</v>
      </c>
      <c r="N98" s="18">
        <v>4</v>
      </c>
      <c r="O98" s="18" t="s">
        <v>414</v>
      </c>
      <c r="P98" s="18">
        <v>3</v>
      </c>
      <c r="Q98" s="18">
        <v>2</v>
      </c>
      <c r="R98" s="18">
        <v>40</v>
      </c>
      <c r="S98" s="18">
        <v>0</v>
      </c>
      <c r="T98" s="18">
        <v>30</v>
      </c>
      <c r="U98" s="18">
        <v>2</v>
      </c>
      <c r="V98" s="19" t="s">
        <v>421</v>
      </c>
      <c r="X98" s="16" t="s">
        <v>747</v>
      </c>
      <c r="Y98" s="16" t="s">
        <v>748</v>
      </c>
      <c r="Z98" s="16" t="s">
        <v>749</v>
      </c>
      <c r="AA98" s="16" t="s">
        <v>750</v>
      </c>
      <c r="AB98" s="16" t="s">
        <v>757</v>
      </c>
      <c r="AC98" s="16" t="s">
        <v>759</v>
      </c>
      <c r="AD98" s="16" t="s">
        <v>751</v>
      </c>
      <c r="AE98" s="16" t="s">
        <v>752</v>
      </c>
      <c r="AF98" s="16" t="s">
        <v>753</v>
      </c>
      <c r="AG98" s="16" t="s">
        <v>754</v>
      </c>
      <c r="AH98" s="16" t="s">
        <v>755</v>
      </c>
      <c r="AI98" s="16" t="str">
        <f t="shared" si="3"/>
        <v>{ " recipeDetailsId" : 83, "recipeId" : 4, "recipeName" : "Veg Manchuria", "actionId" : 3, "ingredient_equipment_id" : 2, "qty" : 40, "noOfMilliSec" : 0, "flame" : 30, "seq_range" : 2, "seqId_rangeValues" : [1,5] }</v>
      </c>
    </row>
    <row r="99" spans="4:35">
      <c r="D99" s="18">
        <v>12</v>
      </c>
      <c r="E99" s="17" t="s">
        <v>60</v>
      </c>
      <c r="F99" s="18"/>
      <c r="G99" s="18"/>
      <c r="H99" s="17"/>
      <c r="I99" s="20">
        <v>0.3</v>
      </c>
      <c r="J99" s="19" t="s">
        <v>161</v>
      </c>
      <c r="K99" s="19">
        <v>6</v>
      </c>
      <c r="M99" s="18">
        <v>84</v>
      </c>
      <c r="N99" s="18">
        <v>4</v>
      </c>
      <c r="O99" s="18" t="s">
        <v>414</v>
      </c>
      <c r="P99" s="18">
        <v>6</v>
      </c>
      <c r="Q99" s="18">
        <v>2</v>
      </c>
      <c r="R99" s="18">
        <v>0</v>
      </c>
      <c r="S99" s="18">
        <v>0</v>
      </c>
      <c r="T99" s="18">
        <v>30</v>
      </c>
      <c r="U99" s="18">
        <v>1</v>
      </c>
      <c r="V99" s="19">
        <v>6</v>
      </c>
      <c r="X99" s="16" t="s">
        <v>747</v>
      </c>
      <c r="Y99" s="16" t="s">
        <v>748</v>
      </c>
      <c r="Z99" s="16" t="s">
        <v>749</v>
      </c>
      <c r="AA99" s="16" t="s">
        <v>750</v>
      </c>
      <c r="AB99" s="16" t="s">
        <v>757</v>
      </c>
      <c r="AC99" s="16" t="s">
        <v>759</v>
      </c>
      <c r="AD99" s="16" t="s">
        <v>751</v>
      </c>
      <c r="AE99" s="16" t="s">
        <v>752</v>
      </c>
      <c r="AF99" s="16" t="s">
        <v>753</v>
      </c>
      <c r="AG99" s="16" t="s">
        <v>754</v>
      </c>
      <c r="AH99" s="16" t="s">
        <v>755</v>
      </c>
      <c r="AI99" s="16" t="str">
        <f t="shared" si="3"/>
        <v>{ " recipeDetailsId" : 84, "recipeId" : 4, "recipeName" : "Veg Manchuria", "actionId" : 6, "ingredient_equipment_id" : 2, "qty" : 0, "noOfMilliSec" : 0, "flame" : 30, "seq_range" : 1, "seqId_rangeValues" : [6] }</v>
      </c>
    </row>
    <row r="100" spans="4:35">
      <c r="D100" s="18">
        <v>13</v>
      </c>
      <c r="E100" s="17" t="s">
        <v>418</v>
      </c>
      <c r="F100" s="18"/>
      <c r="G100" s="18"/>
      <c r="H100" s="17">
        <f>90*1000</f>
        <v>90000</v>
      </c>
      <c r="I100" s="20">
        <v>0.3</v>
      </c>
      <c r="J100" s="19" t="s">
        <v>161</v>
      </c>
      <c r="K100" s="19">
        <v>7</v>
      </c>
      <c r="M100" s="18">
        <v>85</v>
      </c>
      <c r="N100" s="18">
        <v>4</v>
      </c>
      <c r="O100" s="18" t="s">
        <v>414</v>
      </c>
      <c r="P100" s="18">
        <v>10</v>
      </c>
      <c r="Q100" s="18">
        <v>3</v>
      </c>
      <c r="R100" s="18">
        <v>0</v>
      </c>
      <c r="S100" s="18">
        <v>90000</v>
      </c>
      <c r="T100" s="18">
        <v>30</v>
      </c>
      <c r="U100" s="18">
        <v>1</v>
      </c>
      <c r="V100" s="19">
        <v>7</v>
      </c>
      <c r="X100" s="16" t="s">
        <v>747</v>
      </c>
      <c r="Y100" s="16" t="s">
        <v>748</v>
      </c>
      <c r="Z100" s="16" t="s">
        <v>749</v>
      </c>
      <c r="AA100" s="16" t="s">
        <v>750</v>
      </c>
      <c r="AB100" s="16" t="s">
        <v>757</v>
      </c>
      <c r="AC100" s="16" t="s">
        <v>759</v>
      </c>
      <c r="AD100" s="16" t="s">
        <v>751</v>
      </c>
      <c r="AE100" s="16" t="s">
        <v>752</v>
      </c>
      <c r="AF100" s="16" t="s">
        <v>753</v>
      </c>
      <c r="AG100" s="16" t="s">
        <v>754</v>
      </c>
      <c r="AH100" s="16" t="s">
        <v>755</v>
      </c>
      <c r="AI100" s="16" t="str">
        <f t="shared" si="3"/>
        <v>{ " recipeDetailsId" : 85, "recipeId" : 4, "recipeName" : "Veg Manchuria", "actionId" : 10, "ingredient_equipment_id" : 3, "qty" : 0, "noOfMilliSec" : 90000, "flame" : 30, "seq_range" : 1, "seqId_rangeValues" : [7] }</v>
      </c>
    </row>
    <row r="101" spans="4:35">
      <c r="D101" s="18">
        <v>14</v>
      </c>
      <c r="E101" s="17" t="s">
        <v>424</v>
      </c>
      <c r="F101" s="18" t="s">
        <v>425</v>
      </c>
      <c r="G101" s="18" t="s">
        <v>426</v>
      </c>
      <c r="H101" s="17"/>
      <c r="I101" s="20">
        <v>0.3</v>
      </c>
      <c r="J101" s="19" t="s">
        <v>173</v>
      </c>
      <c r="K101" s="19" t="s">
        <v>400</v>
      </c>
      <c r="M101" s="18">
        <v>86</v>
      </c>
      <c r="N101" s="18">
        <v>4</v>
      </c>
      <c r="O101" s="18" t="s">
        <v>414</v>
      </c>
      <c r="P101" s="18">
        <v>4</v>
      </c>
      <c r="Q101" s="18">
        <v>19</v>
      </c>
      <c r="R101" s="18">
        <v>70</v>
      </c>
      <c r="S101" s="18">
        <v>0</v>
      </c>
      <c r="T101" s="18">
        <v>30</v>
      </c>
      <c r="U101" s="18">
        <v>2</v>
      </c>
      <c r="V101" s="19" t="s">
        <v>400</v>
      </c>
      <c r="X101" s="16" t="s">
        <v>747</v>
      </c>
      <c r="Y101" s="16" t="s">
        <v>748</v>
      </c>
      <c r="Z101" s="16" t="s">
        <v>749</v>
      </c>
      <c r="AA101" s="16" t="s">
        <v>750</v>
      </c>
      <c r="AB101" s="16" t="s">
        <v>757</v>
      </c>
      <c r="AC101" s="16" t="s">
        <v>759</v>
      </c>
      <c r="AD101" s="16" t="s">
        <v>751</v>
      </c>
      <c r="AE101" s="16" t="s">
        <v>752</v>
      </c>
      <c r="AF101" s="16" t="s">
        <v>753</v>
      </c>
      <c r="AG101" s="16" t="s">
        <v>754</v>
      </c>
      <c r="AH101" s="16" t="s">
        <v>755</v>
      </c>
      <c r="AI101" s="16" t="str">
        <f t="shared" si="3"/>
        <v>{ " recipeDetailsId" : 86, "recipeId" : 4, "recipeName" : "Veg Manchuria", "actionId" : 4, "ingredient_equipment_id" : 19, "qty" : 70, "noOfMilliSec" : 0, "flame" : 30, "seq_range" : 2, "seqId_rangeValues" : [4,7] }</v>
      </c>
    </row>
    <row r="102" spans="4:35">
      <c r="D102" s="18">
        <v>15</v>
      </c>
      <c r="E102" s="17" t="s">
        <v>427</v>
      </c>
      <c r="F102" s="18" t="s">
        <v>428</v>
      </c>
      <c r="G102" s="18" t="s">
        <v>429</v>
      </c>
      <c r="I102" s="20">
        <v>0.3</v>
      </c>
      <c r="J102" s="19" t="s">
        <v>173</v>
      </c>
      <c r="K102" s="19" t="s">
        <v>400</v>
      </c>
      <c r="M102" s="18">
        <v>87</v>
      </c>
      <c r="N102" s="18">
        <v>4</v>
      </c>
      <c r="O102" s="18" t="s">
        <v>414</v>
      </c>
      <c r="P102" s="18">
        <v>4</v>
      </c>
      <c r="Q102" s="18">
        <v>20</v>
      </c>
      <c r="R102" s="18">
        <v>10</v>
      </c>
      <c r="S102" s="18">
        <v>0</v>
      </c>
      <c r="T102" s="18">
        <v>30</v>
      </c>
      <c r="U102" s="18">
        <v>2</v>
      </c>
      <c r="V102" s="19" t="s">
        <v>400</v>
      </c>
      <c r="X102" s="16" t="s">
        <v>747</v>
      </c>
      <c r="Y102" s="16" t="s">
        <v>748</v>
      </c>
      <c r="Z102" s="16" t="s">
        <v>749</v>
      </c>
      <c r="AA102" s="16" t="s">
        <v>750</v>
      </c>
      <c r="AB102" s="16" t="s">
        <v>757</v>
      </c>
      <c r="AC102" s="16" t="s">
        <v>759</v>
      </c>
      <c r="AD102" s="16" t="s">
        <v>751</v>
      </c>
      <c r="AE102" s="16" t="s">
        <v>752</v>
      </c>
      <c r="AF102" s="16" t="s">
        <v>753</v>
      </c>
      <c r="AG102" s="16" t="s">
        <v>754</v>
      </c>
      <c r="AH102" s="16" t="s">
        <v>755</v>
      </c>
      <c r="AI102" s="16" t="str">
        <f t="shared" si="3"/>
        <v>{ " recipeDetailsId" : 87, "recipeId" : 4, "recipeName" : "Veg Manchuria", "actionId" : 4, "ingredient_equipment_id" : 20, "qty" : 10, "noOfMilliSec" : 0, "flame" : 30, "seq_range" : 2, "seqId_rangeValues" : [4,7] }</v>
      </c>
    </row>
    <row r="103" spans="4:35">
      <c r="D103" s="18">
        <v>16</v>
      </c>
      <c r="E103" s="17" t="s">
        <v>61</v>
      </c>
      <c r="F103" s="18"/>
      <c r="G103" s="18"/>
      <c r="H103" s="17"/>
      <c r="I103" s="20">
        <v>0.3</v>
      </c>
      <c r="J103" s="19" t="s">
        <v>161</v>
      </c>
      <c r="K103" s="19">
        <v>8</v>
      </c>
      <c r="M103" s="18">
        <v>88</v>
      </c>
      <c r="N103" s="18">
        <v>4</v>
      </c>
      <c r="O103" s="18" t="s">
        <v>414</v>
      </c>
      <c r="P103" s="18">
        <v>7</v>
      </c>
      <c r="Q103" s="18">
        <v>2</v>
      </c>
      <c r="R103" s="18">
        <v>0</v>
      </c>
      <c r="S103" s="18">
        <v>0</v>
      </c>
      <c r="T103" s="18">
        <v>30</v>
      </c>
      <c r="U103" s="18">
        <v>1</v>
      </c>
      <c r="V103" s="19">
        <v>8</v>
      </c>
      <c r="X103" s="16" t="s">
        <v>747</v>
      </c>
      <c r="Y103" s="16" t="s">
        <v>748</v>
      </c>
      <c r="Z103" s="16" t="s">
        <v>749</v>
      </c>
      <c r="AA103" s="16" t="s">
        <v>750</v>
      </c>
      <c r="AB103" s="16" t="s">
        <v>757</v>
      </c>
      <c r="AC103" s="16" t="s">
        <v>759</v>
      </c>
      <c r="AD103" s="16" t="s">
        <v>751</v>
      </c>
      <c r="AE103" s="16" t="s">
        <v>752</v>
      </c>
      <c r="AF103" s="16" t="s">
        <v>753</v>
      </c>
      <c r="AG103" s="16" t="s">
        <v>754</v>
      </c>
      <c r="AH103" s="16" t="s">
        <v>755</v>
      </c>
      <c r="AI103" s="16" t="str">
        <f t="shared" si="3"/>
        <v>{ " recipeDetailsId" : 88, "recipeId" : 4, "recipeName" : "Veg Manchuria", "actionId" : 7, "ingredient_equipment_id" : 2, "qty" : 0, "noOfMilliSec" : 0, "flame" : 30, "seq_range" : 1, "seqId_rangeValues" : [8] }</v>
      </c>
    </row>
    <row r="104" spans="4:35">
      <c r="D104" s="18">
        <v>17</v>
      </c>
      <c r="E104" s="17" t="s">
        <v>418</v>
      </c>
      <c r="F104" s="18"/>
      <c r="G104" s="18"/>
      <c r="H104" s="17">
        <v>15000</v>
      </c>
      <c r="I104" s="20">
        <v>0.3</v>
      </c>
      <c r="J104" s="19" t="s">
        <v>161</v>
      </c>
      <c r="K104" s="19">
        <v>9</v>
      </c>
      <c r="M104" s="18">
        <v>89</v>
      </c>
      <c r="N104" s="18">
        <v>4</v>
      </c>
      <c r="O104" s="18" t="s">
        <v>414</v>
      </c>
      <c r="P104" s="18">
        <v>10</v>
      </c>
      <c r="Q104" s="18">
        <v>3</v>
      </c>
      <c r="R104" s="18">
        <v>0</v>
      </c>
      <c r="S104" s="18">
        <v>15000</v>
      </c>
      <c r="T104" s="18">
        <v>30</v>
      </c>
      <c r="U104" s="18">
        <v>1</v>
      </c>
      <c r="V104" s="19">
        <v>9</v>
      </c>
      <c r="X104" s="16" t="s">
        <v>747</v>
      </c>
      <c r="Y104" s="16" t="s">
        <v>748</v>
      </c>
      <c r="Z104" s="16" t="s">
        <v>749</v>
      </c>
      <c r="AA104" s="16" t="s">
        <v>750</v>
      </c>
      <c r="AB104" s="16" t="s">
        <v>757</v>
      </c>
      <c r="AC104" s="16" t="s">
        <v>759</v>
      </c>
      <c r="AD104" s="16" t="s">
        <v>751</v>
      </c>
      <c r="AE104" s="16" t="s">
        <v>752</v>
      </c>
      <c r="AF104" s="16" t="s">
        <v>753</v>
      </c>
      <c r="AG104" s="16" t="s">
        <v>754</v>
      </c>
      <c r="AH104" s="16" t="s">
        <v>755</v>
      </c>
      <c r="AI104" s="16" t="str">
        <f t="shared" si="3"/>
        <v>{ " recipeDetailsId" : 89, "recipeId" : 4, "recipeName" : "Veg Manchuria", "actionId" : 10, "ingredient_equipment_id" : 3, "qty" : 0, "noOfMilliSec" : 15000, "flame" : 30, "seq_range" : 1, "seqId_rangeValues" : [9] }</v>
      </c>
    </row>
    <row r="105" spans="4:35">
      <c r="D105" s="18">
        <v>18</v>
      </c>
      <c r="E105" s="17" t="s">
        <v>430</v>
      </c>
      <c r="F105" s="18" t="s">
        <v>396</v>
      </c>
      <c r="G105" s="18"/>
      <c r="H105" s="17">
        <v>100</v>
      </c>
      <c r="I105" s="20">
        <v>0.3</v>
      </c>
      <c r="J105" s="19" t="s">
        <v>161</v>
      </c>
      <c r="K105" s="19">
        <v>10</v>
      </c>
      <c r="M105" s="18">
        <v>90</v>
      </c>
      <c r="N105" s="18">
        <v>4</v>
      </c>
      <c r="O105" s="18" t="s">
        <v>414</v>
      </c>
      <c r="P105" s="18">
        <v>12</v>
      </c>
      <c r="Q105" s="18">
        <v>8</v>
      </c>
      <c r="R105" s="18">
        <v>0</v>
      </c>
      <c r="S105" s="18">
        <v>100</v>
      </c>
      <c r="T105" s="18">
        <v>30</v>
      </c>
      <c r="U105" s="18">
        <v>1</v>
      </c>
      <c r="V105" s="19">
        <v>10</v>
      </c>
      <c r="X105" s="16" t="s">
        <v>747</v>
      </c>
      <c r="Y105" s="16" t="s">
        <v>748</v>
      </c>
      <c r="Z105" s="16" t="s">
        <v>749</v>
      </c>
      <c r="AA105" s="16" t="s">
        <v>750</v>
      </c>
      <c r="AB105" s="16" t="s">
        <v>757</v>
      </c>
      <c r="AC105" s="16" t="s">
        <v>759</v>
      </c>
      <c r="AD105" s="16" t="s">
        <v>751</v>
      </c>
      <c r="AE105" s="16" t="s">
        <v>752</v>
      </c>
      <c r="AF105" s="16" t="s">
        <v>753</v>
      </c>
      <c r="AG105" s="16" t="s">
        <v>754</v>
      </c>
      <c r="AH105" s="16" t="s">
        <v>755</v>
      </c>
      <c r="AI105" s="16" t="str">
        <f t="shared" si="3"/>
        <v>{ " recipeDetailsId" : 90, "recipeId" : 4, "recipeName" : "Veg Manchuria", "actionId" : 12, "ingredient_equipment_id" : 8, "qty" : 0, "noOfMilliSec" : 100, "flame" : 30, "seq_range" : 1, "seqId_rangeValues" : [10] }</v>
      </c>
    </row>
    <row r="106" spans="4:35">
      <c r="D106" s="18">
        <v>19</v>
      </c>
      <c r="E106" s="17" t="s">
        <v>69</v>
      </c>
      <c r="F106" s="18"/>
      <c r="G106" s="18"/>
      <c r="H106" s="17">
        <v>10000</v>
      </c>
      <c r="I106" s="20">
        <v>0.3</v>
      </c>
      <c r="J106" s="19" t="s">
        <v>161</v>
      </c>
      <c r="K106" s="19">
        <v>11</v>
      </c>
      <c r="M106" s="18">
        <v>91</v>
      </c>
      <c r="N106" s="18">
        <v>4</v>
      </c>
      <c r="O106" s="18" t="s">
        <v>414</v>
      </c>
      <c r="P106" s="18">
        <v>13</v>
      </c>
      <c r="Q106" s="18">
        <v>0</v>
      </c>
      <c r="R106" s="18">
        <v>0</v>
      </c>
      <c r="S106" s="18">
        <v>10000</v>
      </c>
      <c r="T106" s="18">
        <v>30</v>
      </c>
      <c r="U106" s="18">
        <v>1</v>
      </c>
      <c r="V106" s="19">
        <v>11</v>
      </c>
      <c r="X106" s="16" t="s">
        <v>747</v>
      </c>
      <c r="Y106" s="16" t="s">
        <v>748</v>
      </c>
      <c r="Z106" s="16" t="s">
        <v>749</v>
      </c>
      <c r="AA106" s="16" t="s">
        <v>750</v>
      </c>
      <c r="AB106" s="16" t="s">
        <v>757</v>
      </c>
      <c r="AC106" s="16" t="s">
        <v>759</v>
      </c>
      <c r="AD106" s="16" t="s">
        <v>751</v>
      </c>
      <c r="AE106" s="16" t="s">
        <v>752</v>
      </c>
      <c r="AF106" s="16" t="s">
        <v>753</v>
      </c>
      <c r="AG106" s="16" t="s">
        <v>754</v>
      </c>
      <c r="AH106" s="16" t="s">
        <v>755</v>
      </c>
      <c r="AI106" s="16" t="str">
        <f t="shared" si="3"/>
        <v>{ " recipeDetailsId" : 91, "recipeId" : 4, "recipeName" : "Veg Manchuria", "actionId" : 13, "ingredient_equipment_id" : 0, "qty" : 0, "noOfMilliSec" : 10000, "flame" : 30, "seq_range" : 1, "seqId_rangeValues" : [11] }</v>
      </c>
    </row>
    <row r="107" spans="4:35">
      <c r="D107" s="18">
        <v>20</v>
      </c>
      <c r="E107" s="17" t="s">
        <v>170</v>
      </c>
      <c r="F107" s="18" t="s">
        <v>431</v>
      </c>
      <c r="G107" s="18" t="s">
        <v>432</v>
      </c>
      <c r="H107" s="17"/>
      <c r="I107" s="20">
        <v>0.3</v>
      </c>
      <c r="J107" s="19" t="s">
        <v>161</v>
      </c>
      <c r="K107" s="19">
        <v>12</v>
      </c>
      <c r="M107" s="18">
        <v>92</v>
      </c>
      <c r="N107" s="18">
        <v>4</v>
      </c>
      <c r="O107" s="18" t="s">
        <v>414</v>
      </c>
      <c r="P107" s="18">
        <v>12</v>
      </c>
      <c r="Q107" s="18">
        <v>9</v>
      </c>
      <c r="R107" s="18">
        <v>0</v>
      </c>
      <c r="S107" s="18">
        <v>1600</v>
      </c>
      <c r="T107" s="18">
        <v>30</v>
      </c>
      <c r="U107" s="18">
        <v>1</v>
      </c>
      <c r="V107" s="19">
        <v>12</v>
      </c>
      <c r="X107" s="16" t="s">
        <v>747</v>
      </c>
      <c r="Y107" s="16" t="s">
        <v>748</v>
      </c>
      <c r="Z107" s="16" t="s">
        <v>749</v>
      </c>
      <c r="AA107" s="16" t="s">
        <v>750</v>
      </c>
      <c r="AB107" s="16" t="s">
        <v>757</v>
      </c>
      <c r="AC107" s="16" t="s">
        <v>759</v>
      </c>
      <c r="AD107" s="16" t="s">
        <v>751</v>
      </c>
      <c r="AE107" s="16" t="s">
        <v>752</v>
      </c>
      <c r="AF107" s="16" t="s">
        <v>753</v>
      </c>
      <c r="AG107" s="16" t="s">
        <v>754</v>
      </c>
      <c r="AH107" s="16" t="s">
        <v>755</v>
      </c>
      <c r="AI107" s="16" t="str">
        <f t="shared" si="3"/>
        <v>{ " recipeDetailsId" : 92, "recipeId" : 4, "recipeName" : "Veg Manchuria", "actionId" : 12, "ingredient_equipment_id" : 9, "qty" : 0, "noOfMilliSec" : 1600, "flame" : 30, "seq_range" : 1, "seqId_rangeValues" : [12] }</v>
      </c>
    </row>
    <row r="108" spans="4:35">
      <c r="D108" s="18">
        <v>21</v>
      </c>
      <c r="E108" s="17" t="s">
        <v>170</v>
      </c>
      <c r="F108" s="18" t="s">
        <v>433</v>
      </c>
      <c r="G108" s="18" t="s">
        <v>432</v>
      </c>
      <c r="H108" s="17"/>
      <c r="I108" s="20">
        <v>0.3</v>
      </c>
      <c r="J108" s="19" t="s">
        <v>161</v>
      </c>
      <c r="K108" s="19">
        <v>12</v>
      </c>
      <c r="M108" s="18">
        <v>93</v>
      </c>
      <c r="N108" s="18">
        <v>4</v>
      </c>
      <c r="O108" s="18" t="s">
        <v>414</v>
      </c>
      <c r="P108" s="18">
        <v>12</v>
      </c>
      <c r="Q108" s="18">
        <v>7</v>
      </c>
      <c r="R108" s="18">
        <v>0</v>
      </c>
      <c r="S108" s="18">
        <v>1100</v>
      </c>
      <c r="T108" s="18">
        <v>30</v>
      </c>
      <c r="U108" s="18">
        <v>1</v>
      </c>
      <c r="V108" s="19">
        <v>12</v>
      </c>
      <c r="X108" s="16" t="s">
        <v>747</v>
      </c>
      <c r="Y108" s="16" t="s">
        <v>748</v>
      </c>
      <c r="Z108" s="16" t="s">
        <v>749</v>
      </c>
      <c r="AA108" s="16" t="s">
        <v>750</v>
      </c>
      <c r="AB108" s="16" t="s">
        <v>757</v>
      </c>
      <c r="AC108" s="16" t="s">
        <v>759</v>
      </c>
      <c r="AD108" s="16" t="s">
        <v>751</v>
      </c>
      <c r="AE108" s="16" t="s">
        <v>752</v>
      </c>
      <c r="AF108" s="16" t="s">
        <v>753</v>
      </c>
      <c r="AG108" s="16" t="s">
        <v>754</v>
      </c>
      <c r="AH108" s="16" t="s">
        <v>755</v>
      </c>
      <c r="AI108" s="16" t="str">
        <f t="shared" si="3"/>
        <v>{ " recipeDetailsId" : 93, "recipeId" : 4, "recipeName" : "Veg Manchuria", "actionId" : 12, "ingredient_equipment_id" : 7, "qty" : 0, "noOfMilliSec" : 1100, "flame" : 30, "seq_range" : 1, "seqId_rangeValues" : [12] }</v>
      </c>
    </row>
    <row r="109" spans="4:35">
      <c r="D109" s="18">
        <v>22</v>
      </c>
      <c r="E109" s="17" t="s">
        <v>170</v>
      </c>
      <c r="F109" s="18" t="s">
        <v>434</v>
      </c>
      <c r="G109" s="18" t="s">
        <v>435</v>
      </c>
      <c r="H109" s="17"/>
      <c r="I109" s="20">
        <v>0.3</v>
      </c>
      <c r="J109" s="19" t="s">
        <v>161</v>
      </c>
      <c r="K109" s="19">
        <v>12</v>
      </c>
      <c r="M109" s="18">
        <v>94</v>
      </c>
      <c r="N109" s="18">
        <v>4</v>
      </c>
      <c r="O109" s="18" t="s">
        <v>414</v>
      </c>
      <c r="P109" s="18">
        <v>12</v>
      </c>
      <c r="Q109" s="18">
        <v>6</v>
      </c>
      <c r="R109" s="18">
        <v>0</v>
      </c>
      <c r="S109" s="18">
        <v>1000</v>
      </c>
      <c r="T109" s="18">
        <v>30</v>
      </c>
      <c r="U109" s="18">
        <v>1</v>
      </c>
      <c r="V109" s="19">
        <v>12</v>
      </c>
      <c r="X109" s="16" t="s">
        <v>747</v>
      </c>
      <c r="Y109" s="16" t="s">
        <v>748</v>
      </c>
      <c r="Z109" s="16" t="s">
        <v>749</v>
      </c>
      <c r="AA109" s="16" t="s">
        <v>750</v>
      </c>
      <c r="AB109" s="16" t="s">
        <v>757</v>
      </c>
      <c r="AC109" s="16" t="s">
        <v>759</v>
      </c>
      <c r="AD109" s="16" t="s">
        <v>751</v>
      </c>
      <c r="AE109" s="16" t="s">
        <v>752</v>
      </c>
      <c r="AF109" s="16" t="s">
        <v>753</v>
      </c>
      <c r="AG109" s="16" t="s">
        <v>754</v>
      </c>
      <c r="AH109" s="16" t="s">
        <v>755</v>
      </c>
      <c r="AI109" s="16" t="str">
        <f t="shared" si="3"/>
        <v>{ " recipeDetailsId" : 94, "recipeId" : 4, "recipeName" : "Veg Manchuria", "actionId" : 12, "ingredient_equipment_id" : 6, "qty" : 0, "noOfMilliSec" : 1000, "flame" : 30, "seq_range" : 1, "seqId_rangeValues" : [12] }</v>
      </c>
    </row>
    <row r="110" spans="4:35">
      <c r="D110" s="18">
        <v>23</v>
      </c>
      <c r="E110" s="17" t="s">
        <v>170</v>
      </c>
      <c r="F110" s="18" t="s">
        <v>436</v>
      </c>
      <c r="G110" s="18" t="s">
        <v>437</v>
      </c>
      <c r="H110" s="17"/>
      <c r="I110" s="20">
        <v>0.3</v>
      </c>
      <c r="J110" s="19" t="s">
        <v>161</v>
      </c>
      <c r="K110" s="19">
        <v>12</v>
      </c>
      <c r="M110" s="18">
        <v>95</v>
      </c>
      <c r="N110" s="18">
        <v>4</v>
      </c>
      <c r="O110" s="18" t="s">
        <v>414</v>
      </c>
      <c r="P110" s="18">
        <v>12</v>
      </c>
      <c r="Q110" s="18">
        <v>7</v>
      </c>
      <c r="R110" s="18">
        <v>0</v>
      </c>
      <c r="S110" s="18">
        <v>1200</v>
      </c>
      <c r="T110" s="18">
        <v>30</v>
      </c>
      <c r="U110" s="18">
        <v>1</v>
      </c>
      <c r="V110" s="19">
        <v>12</v>
      </c>
      <c r="X110" s="16" t="s">
        <v>747</v>
      </c>
      <c r="Y110" s="16" t="s">
        <v>748</v>
      </c>
      <c r="Z110" s="16" t="s">
        <v>749</v>
      </c>
      <c r="AA110" s="16" t="s">
        <v>750</v>
      </c>
      <c r="AB110" s="16" t="s">
        <v>757</v>
      </c>
      <c r="AC110" s="16" t="s">
        <v>759</v>
      </c>
      <c r="AD110" s="16" t="s">
        <v>751</v>
      </c>
      <c r="AE110" s="16" t="s">
        <v>752</v>
      </c>
      <c r="AF110" s="16" t="s">
        <v>753</v>
      </c>
      <c r="AG110" s="16" t="s">
        <v>754</v>
      </c>
      <c r="AH110" s="16" t="s">
        <v>755</v>
      </c>
      <c r="AI110" s="16" t="str">
        <f t="shared" si="3"/>
        <v>{ " recipeDetailsId" : 95, "recipeId" : 4, "recipeName" : "Veg Manchuria", "actionId" : 12, "ingredient_equipment_id" : 7, "qty" : 0, "noOfMilliSec" : 1200, "flame" : 30, "seq_range" : 1, "seqId_rangeValues" : [12] }</v>
      </c>
    </row>
    <row r="111" spans="4:35">
      <c r="D111" s="18">
        <v>24</v>
      </c>
      <c r="E111" s="17" t="s">
        <v>418</v>
      </c>
      <c r="F111" s="18"/>
      <c r="G111" s="18"/>
      <c r="H111" s="17">
        <v>15000</v>
      </c>
      <c r="I111" s="20">
        <v>0.3</v>
      </c>
      <c r="J111" s="19" t="s">
        <v>161</v>
      </c>
      <c r="K111" s="19">
        <v>13</v>
      </c>
      <c r="M111" s="18">
        <v>96</v>
      </c>
      <c r="N111" s="18">
        <v>4</v>
      </c>
      <c r="O111" s="18" t="s">
        <v>414</v>
      </c>
      <c r="P111" s="18">
        <v>10</v>
      </c>
      <c r="Q111" s="18">
        <v>3</v>
      </c>
      <c r="R111" s="18">
        <v>0</v>
      </c>
      <c r="S111" s="18">
        <v>15000</v>
      </c>
      <c r="T111" s="18">
        <v>30</v>
      </c>
      <c r="U111" s="18">
        <v>1</v>
      </c>
      <c r="V111" s="19">
        <v>13</v>
      </c>
      <c r="X111" s="16" t="s">
        <v>747</v>
      </c>
      <c r="Y111" s="16" t="s">
        <v>748</v>
      </c>
      <c r="Z111" s="16" t="s">
        <v>749</v>
      </c>
      <c r="AA111" s="16" t="s">
        <v>750</v>
      </c>
      <c r="AB111" s="16" t="s">
        <v>757</v>
      </c>
      <c r="AC111" s="16" t="s">
        <v>759</v>
      </c>
      <c r="AD111" s="16" t="s">
        <v>751</v>
      </c>
      <c r="AE111" s="16" t="s">
        <v>752</v>
      </c>
      <c r="AF111" s="16" t="s">
        <v>753</v>
      </c>
      <c r="AG111" s="16" t="s">
        <v>754</v>
      </c>
      <c r="AH111" s="16" t="s">
        <v>755</v>
      </c>
      <c r="AI111" s="16" t="str">
        <f t="shared" si="3"/>
        <v>{ " recipeDetailsId" : 96, "recipeId" : 4, "recipeName" : "Veg Manchuria", "actionId" : 10, "ingredient_equipment_id" : 3, "qty" : 0, "noOfMilliSec" : 15000, "flame" : 30, "seq_range" : 1, "seqId_rangeValues" : [13] }</v>
      </c>
    </row>
    <row r="112" spans="4:35">
      <c r="D112" s="18">
        <v>25</v>
      </c>
      <c r="E112" s="17" t="s">
        <v>404</v>
      </c>
      <c r="F112" s="18" t="s">
        <v>438</v>
      </c>
      <c r="G112" s="18" t="s">
        <v>439</v>
      </c>
      <c r="H112" s="17"/>
      <c r="I112" s="20">
        <v>0.3</v>
      </c>
      <c r="J112" s="19" t="s">
        <v>173</v>
      </c>
      <c r="K112" s="19" t="s">
        <v>440</v>
      </c>
      <c r="M112" s="18">
        <v>97</v>
      </c>
      <c r="N112" s="18">
        <v>4</v>
      </c>
      <c r="O112" s="18" t="s">
        <v>414</v>
      </c>
      <c r="P112" s="18">
        <v>5</v>
      </c>
      <c r="Q112" s="18">
        <v>14</v>
      </c>
      <c r="R112" s="18">
        <v>300</v>
      </c>
      <c r="S112" s="18">
        <v>0</v>
      </c>
      <c r="T112" s="18">
        <v>30</v>
      </c>
      <c r="U112" s="18">
        <v>2</v>
      </c>
      <c r="V112" s="19" t="s">
        <v>440</v>
      </c>
      <c r="X112" s="16" t="s">
        <v>747</v>
      </c>
      <c r="Y112" s="16" t="s">
        <v>748</v>
      </c>
      <c r="Z112" s="16" t="s">
        <v>749</v>
      </c>
      <c r="AA112" s="16" t="s">
        <v>750</v>
      </c>
      <c r="AB112" s="16" t="s">
        <v>757</v>
      </c>
      <c r="AC112" s="16" t="s">
        <v>759</v>
      </c>
      <c r="AD112" s="16" t="s">
        <v>751</v>
      </c>
      <c r="AE112" s="16" t="s">
        <v>752</v>
      </c>
      <c r="AF112" s="16" t="s">
        <v>753</v>
      </c>
      <c r="AG112" s="16" t="s">
        <v>754</v>
      </c>
      <c r="AH112" s="16" t="s">
        <v>755</v>
      </c>
      <c r="AI112" s="16" t="str">
        <f t="shared" si="3"/>
        <v>{ " recipeDetailsId" : 97, "recipeId" : 4, "recipeName" : "Veg Manchuria", "actionId" : 5, "ingredient_equipment_id" : 14, "qty" : 300, "noOfMilliSec" : 0, "flame" : 30, "seq_range" : 2, "seqId_rangeValues" : [8,13] }</v>
      </c>
    </row>
    <row r="113" spans="4:35">
      <c r="D113" s="18">
        <v>26</v>
      </c>
      <c r="E113" s="17" t="s">
        <v>408</v>
      </c>
      <c r="F113" s="18"/>
      <c r="G113" s="18"/>
      <c r="H113" s="17"/>
      <c r="I113" s="20">
        <v>0.3</v>
      </c>
      <c r="J113" s="19" t="s">
        <v>161</v>
      </c>
      <c r="K113" s="19">
        <v>14</v>
      </c>
      <c r="M113" s="18">
        <v>98</v>
      </c>
      <c r="N113" s="18">
        <v>4</v>
      </c>
      <c r="O113" s="18" t="s">
        <v>414</v>
      </c>
      <c r="P113" s="18">
        <v>8</v>
      </c>
      <c r="Q113" s="18">
        <v>2</v>
      </c>
      <c r="R113" s="18">
        <v>0</v>
      </c>
      <c r="S113" s="18">
        <v>0</v>
      </c>
      <c r="T113" s="18">
        <v>30</v>
      </c>
      <c r="U113" s="18">
        <v>1</v>
      </c>
      <c r="V113" s="19">
        <v>14</v>
      </c>
      <c r="X113" s="16" t="s">
        <v>747</v>
      </c>
      <c r="Y113" s="16" t="s">
        <v>748</v>
      </c>
      <c r="Z113" s="16" t="s">
        <v>749</v>
      </c>
      <c r="AA113" s="16" t="s">
        <v>750</v>
      </c>
      <c r="AB113" s="16" t="s">
        <v>757</v>
      </c>
      <c r="AC113" s="16" t="s">
        <v>759</v>
      </c>
      <c r="AD113" s="16" t="s">
        <v>751</v>
      </c>
      <c r="AE113" s="16" t="s">
        <v>752</v>
      </c>
      <c r="AF113" s="16" t="s">
        <v>753</v>
      </c>
      <c r="AG113" s="16" t="s">
        <v>754</v>
      </c>
      <c r="AH113" s="16" t="s">
        <v>755</v>
      </c>
      <c r="AI113" s="16" t="str">
        <f t="shared" si="3"/>
        <v>{ " recipeDetailsId" : 98, "recipeId" : 4, "recipeName" : "Veg Manchuria", "actionId" : 8, "ingredient_equipment_id" : 2, "qty" : 0, "noOfMilliSec" : 0, "flame" : 30, "seq_range" : 1, "seqId_rangeValues" : [14] }</v>
      </c>
    </row>
    <row r="114" spans="4:35">
      <c r="D114" s="18">
        <v>27</v>
      </c>
      <c r="E114" s="17" t="s">
        <v>418</v>
      </c>
      <c r="F114" s="18"/>
      <c r="G114" s="18"/>
      <c r="H114" s="17" t="s">
        <v>441</v>
      </c>
      <c r="I114" s="20">
        <v>0.3</v>
      </c>
      <c r="J114" s="19" t="s">
        <v>161</v>
      </c>
      <c r="K114" s="19">
        <v>15</v>
      </c>
      <c r="M114" s="18">
        <v>99</v>
      </c>
      <c r="N114" s="18">
        <v>4</v>
      </c>
      <c r="O114" s="18" t="s">
        <v>414</v>
      </c>
      <c r="P114" s="18">
        <v>10</v>
      </c>
      <c r="Q114" s="18">
        <v>3</v>
      </c>
      <c r="R114" s="18">
        <v>0</v>
      </c>
      <c r="S114" s="18">
        <v>10000</v>
      </c>
      <c r="T114" s="18">
        <v>30</v>
      </c>
      <c r="U114" s="18">
        <v>1</v>
      </c>
      <c r="V114" s="19">
        <v>15</v>
      </c>
      <c r="X114" s="16" t="s">
        <v>747</v>
      </c>
      <c r="Y114" s="16" t="s">
        <v>748</v>
      </c>
      <c r="Z114" s="16" t="s">
        <v>749</v>
      </c>
      <c r="AA114" s="16" t="s">
        <v>750</v>
      </c>
      <c r="AB114" s="16" t="s">
        <v>757</v>
      </c>
      <c r="AC114" s="16" t="s">
        <v>759</v>
      </c>
      <c r="AD114" s="16" t="s">
        <v>751</v>
      </c>
      <c r="AE114" s="16" t="s">
        <v>752</v>
      </c>
      <c r="AF114" s="16" t="s">
        <v>753</v>
      </c>
      <c r="AG114" s="16" t="s">
        <v>754</v>
      </c>
      <c r="AH114" s="16" t="s">
        <v>755</v>
      </c>
      <c r="AI114" s="16" t="str">
        <f t="shared" si="3"/>
        <v>{ " recipeDetailsId" : 99, "recipeId" : 4, "recipeName" : "Veg Manchuria", "actionId" : 10, "ingredient_equipment_id" : 3, "qty" : 0, "noOfMilliSec" : 10000, "flame" : 30, "seq_range" : 1, "seqId_rangeValues" : [15] }</v>
      </c>
    </row>
    <row r="115" spans="4:35">
      <c r="D115" s="18">
        <v>28</v>
      </c>
      <c r="E115" s="17" t="s">
        <v>164</v>
      </c>
      <c r="F115" s="18" t="s">
        <v>442</v>
      </c>
      <c r="G115" s="18" t="s">
        <v>443</v>
      </c>
      <c r="H115" s="17"/>
      <c r="I115" s="20">
        <v>0.3</v>
      </c>
      <c r="J115" s="19" t="s">
        <v>173</v>
      </c>
      <c r="K115" s="19" t="s">
        <v>444</v>
      </c>
      <c r="M115" s="18">
        <v>100</v>
      </c>
      <c r="N115" s="18">
        <v>4</v>
      </c>
      <c r="O115" s="18" t="s">
        <v>414</v>
      </c>
      <c r="P115" s="18">
        <v>3</v>
      </c>
      <c r="Q115" s="18">
        <v>4</v>
      </c>
      <c r="R115" s="18">
        <v>30</v>
      </c>
      <c r="S115" s="18">
        <v>0</v>
      </c>
      <c r="T115" s="18">
        <v>30</v>
      </c>
      <c r="U115" s="18">
        <v>2</v>
      </c>
      <c r="V115" s="19" t="s">
        <v>444</v>
      </c>
      <c r="X115" s="16" t="s">
        <v>747</v>
      </c>
      <c r="Y115" s="16" t="s">
        <v>748</v>
      </c>
      <c r="Z115" s="16" t="s">
        <v>749</v>
      </c>
      <c r="AA115" s="16" t="s">
        <v>750</v>
      </c>
      <c r="AB115" s="16" t="s">
        <v>757</v>
      </c>
      <c r="AC115" s="16" t="s">
        <v>759</v>
      </c>
      <c r="AD115" s="16" t="s">
        <v>751</v>
      </c>
      <c r="AE115" s="16" t="s">
        <v>752</v>
      </c>
      <c r="AF115" s="16" t="s">
        <v>753</v>
      </c>
      <c r="AG115" s="16" t="s">
        <v>754</v>
      </c>
      <c r="AH115" s="16" t="s">
        <v>755</v>
      </c>
      <c r="AI115" s="16" t="str">
        <f t="shared" si="3"/>
        <v>{ " recipeDetailsId" : 100, "recipeId" : 4, "recipeName" : "Veg Manchuria", "actionId" : 3, "ingredient_equipment_id" : 4, "qty" : 30, "noOfMilliSec" : 0, "flame" : 30, "seq_range" : 2, "seqId_rangeValues" : [10,15] }</v>
      </c>
    </row>
    <row r="116" spans="4:35">
      <c r="D116" s="18">
        <v>29</v>
      </c>
      <c r="E116" s="17" t="s">
        <v>60</v>
      </c>
      <c r="F116" s="18"/>
      <c r="G116" s="18"/>
      <c r="H116" s="17"/>
      <c r="I116" s="20">
        <v>0.3</v>
      </c>
      <c r="J116" s="19" t="s">
        <v>161</v>
      </c>
      <c r="K116" s="19">
        <v>16</v>
      </c>
      <c r="M116" s="18">
        <v>101</v>
      </c>
      <c r="N116" s="18">
        <v>4</v>
      </c>
      <c r="O116" s="18" t="s">
        <v>414</v>
      </c>
      <c r="P116" s="18">
        <v>6</v>
      </c>
      <c r="Q116" s="18">
        <v>2</v>
      </c>
      <c r="R116" s="18">
        <v>0</v>
      </c>
      <c r="S116" s="18">
        <v>0</v>
      </c>
      <c r="T116" s="18">
        <v>30</v>
      </c>
      <c r="U116" s="18">
        <v>1</v>
      </c>
      <c r="V116" s="19">
        <v>16</v>
      </c>
      <c r="X116" s="16" t="s">
        <v>747</v>
      </c>
      <c r="Y116" s="16" t="s">
        <v>748</v>
      </c>
      <c r="Z116" s="16" t="s">
        <v>749</v>
      </c>
      <c r="AA116" s="16" t="s">
        <v>750</v>
      </c>
      <c r="AB116" s="16" t="s">
        <v>757</v>
      </c>
      <c r="AC116" s="16" t="s">
        <v>759</v>
      </c>
      <c r="AD116" s="16" t="s">
        <v>751</v>
      </c>
      <c r="AE116" s="16" t="s">
        <v>752</v>
      </c>
      <c r="AF116" s="16" t="s">
        <v>753</v>
      </c>
      <c r="AG116" s="16" t="s">
        <v>754</v>
      </c>
      <c r="AH116" s="16" t="s">
        <v>755</v>
      </c>
      <c r="AI116" s="16" t="str">
        <f t="shared" si="3"/>
        <v>{ " recipeDetailsId" : 101, "recipeId" : 4, "recipeName" : "Veg Manchuria", "actionId" : 6, "ingredient_equipment_id" : 2, "qty" : 0, "noOfMilliSec" : 0, "flame" : 30, "seq_range" : 1, "seqId_rangeValues" : [16] }</v>
      </c>
    </row>
    <row r="117" spans="4:35">
      <c r="D117" s="18">
        <v>29</v>
      </c>
      <c r="E117" s="17" t="s">
        <v>168</v>
      </c>
      <c r="F117" s="18" t="s">
        <v>419</v>
      </c>
      <c r="G117" s="18"/>
      <c r="H117" s="17">
        <v>30000</v>
      </c>
      <c r="I117" s="20">
        <v>0.3</v>
      </c>
      <c r="J117" s="19" t="s">
        <v>161</v>
      </c>
      <c r="K117" s="19">
        <v>17</v>
      </c>
      <c r="M117" s="18">
        <v>102</v>
      </c>
      <c r="N117" s="18">
        <v>4</v>
      </c>
      <c r="O117" s="18" t="s">
        <v>414</v>
      </c>
      <c r="P117" s="18">
        <v>10</v>
      </c>
      <c r="Q117" s="18">
        <v>3</v>
      </c>
      <c r="R117" s="18">
        <v>0</v>
      </c>
      <c r="S117" s="18">
        <v>30000</v>
      </c>
      <c r="T117" s="18">
        <v>30</v>
      </c>
      <c r="U117" s="18">
        <v>1</v>
      </c>
      <c r="V117" s="19">
        <v>17</v>
      </c>
      <c r="X117" s="16" t="s">
        <v>747</v>
      </c>
      <c r="Y117" s="16" t="s">
        <v>748</v>
      </c>
      <c r="Z117" s="16" t="s">
        <v>749</v>
      </c>
      <c r="AA117" s="16" t="s">
        <v>750</v>
      </c>
      <c r="AB117" s="16" t="s">
        <v>757</v>
      </c>
      <c r="AC117" s="16" t="s">
        <v>759</v>
      </c>
      <c r="AD117" s="16" t="s">
        <v>751</v>
      </c>
      <c r="AE117" s="16" t="s">
        <v>752</v>
      </c>
      <c r="AF117" s="16" t="s">
        <v>753</v>
      </c>
      <c r="AG117" s="16" t="s">
        <v>754</v>
      </c>
      <c r="AH117" s="16" t="s">
        <v>755</v>
      </c>
      <c r="AI117" s="16" t="str">
        <f t="shared" si="3"/>
        <v>{ " recipeDetailsId" : 102, "recipeId" : 4, "recipeName" : "Veg Manchuria", "actionId" : 10, "ingredient_equipment_id" : 3, "qty" : 0, "noOfMilliSec" : 30000, "flame" : 30, "seq_range" : 1, "seqId_rangeValues" : [17] }</v>
      </c>
    </row>
    <row r="118" spans="4:35">
      <c r="D118" s="18">
        <v>30</v>
      </c>
      <c r="E118" s="17" t="s">
        <v>70</v>
      </c>
      <c r="F118" s="18"/>
      <c r="G118" s="18"/>
      <c r="H118" s="17"/>
      <c r="I118" s="17"/>
      <c r="J118" s="19" t="s">
        <v>161</v>
      </c>
      <c r="K118" s="19">
        <v>18</v>
      </c>
      <c r="M118" s="18">
        <v>103</v>
      </c>
      <c r="N118" s="18">
        <v>4</v>
      </c>
      <c r="O118" s="18" t="s">
        <v>414</v>
      </c>
      <c r="P118" s="18">
        <v>17</v>
      </c>
      <c r="Q118" s="18">
        <v>0</v>
      </c>
      <c r="R118" s="18">
        <v>0</v>
      </c>
      <c r="S118" s="18">
        <v>0</v>
      </c>
      <c r="T118" s="18">
        <v>0</v>
      </c>
      <c r="U118" s="18">
        <v>1</v>
      </c>
      <c r="V118" s="19">
        <v>18</v>
      </c>
      <c r="X118" s="16" t="s">
        <v>747</v>
      </c>
      <c r="Y118" s="16" t="s">
        <v>748</v>
      </c>
      <c r="Z118" s="16" t="s">
        <v>749</v>
      </c>
      <c r="AA118" s="16" t="s">
        <v>750</v>
      </c>
      <c r="AB118" s="16" t="s">
        <v>757</v>
      </c>
      <c r="AC118" s="16" t="s">
        <v>759</v>
      </c>
      <c r="AD118" s="16" t="s">
        <v>751</v>
      </c>
      <c r="AE118" s="16" t="s">
        <v>752</v>
      </c>
      <c r="AF118" s="16" t="s">
        <v>753</v>
      </c>
      <c r="AG118" s="16" t="s">
        <v>754</v>
      </c>
      <c r="AH118" s="16" t="s">
        <v>755</v>
      </c>
      <c r="AI118" s="16" t="str">
        <f t="shared" si="3"/>
        <v>{ " recipeDetailsId" : 103, "recipeId" : 4, "recipeName" : "Veg Manchuria", "actionId" : 17, "ingredient_equipment_id" : 0, "qty" : 0, "noOfMilliSec" : 0, "flame" : 0, "seq_range" : 1, "seqId_rangeValues" : [18] }</v>
      </c>
    </row>
    <row r="119" spans="4:35">
      <c r="AI119" s="16" t="str">
        <f t="shared" si="3"/>
        <v/>
      </c>
    </row>
    <row r="120" spans="4:35" ht="15" thickBot="1">
      <c r="AI120" s="16" t="str">
        <f t="shared" si="3"/>
        <v/>
      </c>
    </row>
    <row r="121" spans="4:35" ht="15" thickBot="1">
      <c r="D121" s="350" t="s">
        <v>152</v>
      </c>
      <c r="E121" s="351"/>
      <c r="F121" s="351"/>
      <c r="G121" s="351"/>
      <c r="H121" s="351"/>
      <c r="I121" s="351"/>
      <c r="J121" s="351"/>
      <c r="K121" s="352"/>
      <c r="M121" s="355" t="s">
        <v>152</v>
      </c>
      <c r="N121" s="356"/>
      <c r="O121" s="356"/>
      <c r="P121" s="356"/>
      <c r="Q121" s="356"/>
      <c r="R121" s="356"/>
      <c r="S121" s="356"/>
      <c r="T121" s="356"/>
      <c r="U121" s="356"/>
      <c r="V121" s="356"/>
    </row>
    <row r="122" spans="4:35" ht="29">
      <c r="D122" s="127" t="s">
        <v>708</v>
      </c>
      <c r="E122" s="24" t="s">
        <v>377</v>
      </c>
      <c r="F122" s="24" t="s">
        <v>156</v>
      </c>
      <c r="G122" s="24" t="s">
        <v>157</v>
      </c>
      <c r="H122" s="24" t="s">
        <v>158</v>
      </c>
      <c r="I122" s="24" t="s">
        <v>172</v>
      </c>
      <c r="J122" s="24" t="s">
        <v>175</v>
      </c>
      <c r="K122" s="128" t="s">
        <v>159</v>
      </c>
      <c r="M122" s="18" t="s">
        <v>739</v>
      </c>
      <c r="N122" s="18" t="s">
        <v>740</v>
      </c>
      <c r="O122" s="18" t="s">
        <v>741</v>
      </c>
      <c r="P122" s="18" t="s">
        <v>742</v>
      </c>
      <c r="Q122" s="18" t="s">
        <v>756</v>
      </c>
      <c r="R122" s="18" t="s">
        <v>758</v>
      </c>
      <c r="S122" s="18" t="s">
        <v>743</v>
      </c>
      <c r="T122" s="18" t="s">
        <v>744</v>
      </c>
      <c r="U122" s="18" t="s">
        <v>745</v>
      </c>
      <c r="V122" s="18" t="s">
        <v>746</v>
      </c>
    </row>
    <row r="123" spans="4:35">
      <c r="D123" s="117">
        <v>1</v>
      </c>
      <c r="E123" s="17" t="s">
        <v>404</v>
      </c>
      <c r="F123" s="19" t="s">
        <v>709</v>
      </c>
      <c r="G123" s="18" t="s">
        <v>439</v>
      </c>
      <c r="H123" s="17"/>
      <c r="I123" s="119"/>
      <c r="J123" s="18" t="s">
        <v>161</v>
      </c>
      <c r="K123" s="95">
        <v>1</v>
      </c>
      <c r="M123" s="18">
        <v>104</v>
      </c>
      <c r="N123" s="18">
        <v>5</v>
      </c>
      <c r="O123" s="18" t="s">
        <v>152</v>
      </c>
      <c r="P123" s="18">
        <v>5</v>
      </c>
      <c r="Q123" s="18">
        <v>12</v>
      </c>
      <c r="R123" s="18">
        <v>300</v>
      </c>
      <c r="S123" s="18">
        <v>0</v>
      </c>
      <c r="T123" s="18">
        <v>0</v>
      </c>
      <c r="U123" s="18">
        <v>1</v>
      </c>
      <c r="V123" s="95">
        <v>1</v>
      </c>
      <c r="X123" s="16" t="s">
        <v>747</v>
      </c>
      <c r="Y123" s="16" t="s">
        <v>748</v>
      </c>
      <c r="Z123" s="16" t="s">
        <v>749</v>
      </c>
      <c r="AA123" s="16" t="s">
        <v>750</v>
      </c>
      <c r="AB123" s="16" t="s">
        <v>757</v>
      </c>
      <c r="AC123" s="16" t="s">
        <v>759</v>
      </c>
      <c r="AD123" s="16" t="s">
        <v>751</v>
      </c>
      <c r="AE123" s="16" t="s">
        <v>752</v>
      </c>
      <c r="AF123" s="16" t="s">
        <v>753</v>
      </c>
      <c r="AG123" s="16" t="s">
        <v>754</v>
      </c>
      <c r="AH123" s="16" t="s">
        <v>755</v>
      </c>
      <c r="AI123" s="16" t="str">
        <f t="shared" si="3"/>
        <v>{ " recipeDetailsId" : 104, "recipeId" : 5, "recipeName" : "French Fries", "actionId" : 5, "ingredient_equipment_id" : 12, "qty" : 300, "noOfMilliSec" : 0, "flame" : 0, "seq_range" : 1, "seqId_rangeValues" : [1] }</v>
      </c>
    </row>
    <row r="124" spans="4:35">
      <c r="D124" s="117">
        <v>2</v>
      </c>
      <c r="E124" s="17" t="s">
        <v>711</v>
      </c>
      <c r="F124" s="19" t="s">
        <v>57</v>
      </c>
      <c r="G124" s="18"/>
      <c r="H124" s="17"/>
      <c r="I124" s="18"/>
      <c r="J124" s="18" t="s">
        <v>161</v>
      </c>
      <c r="K124" s="95">
        <v>2</v>
      </c>
      <c r="M124" s="18">
        <v>105</v>
      </c>
      <c r="N124" s="18">
        <v>5</v>
      </c>
      <c r="O124" s="18" t="s">
        <v>152</v>
      </c>
      <c r="P124" s="18">
        <v>14</v>
      </c>
      <c r="Q124" s="18">
        <v>0</v>
      </c>
      <c r="R124" s="18">
        <v>0</v>
      </c>
      <c r="S124" s="18">
        <v>0</v>
      </c>
      <c r="T124" s="18">
        <v>0</v>
      </c>
      <c r="U124" s="18">
        <v>1</v>
      </c>
      <c r="V124" s="95">
        <v>2</v>
      </c>
      <c r="X124" s="16" t="s">
        <v>747</v>
      </c>
      <c r="Y124" s="16" t="s">
        <v>748</v>
      </c>
      <c r="Z124" s="16" t="s">
        <v>749</v>
      </c>
      <c r="AA124" s="16" t="s">
        <v>750</v>
      </c>
      <c r="AB124" s="16" t="s">
        <v>757</v>
      </c>
      <c r="AC124" s="16" t="s">
        <v>759</v>
      </c>
      <c r="AD124" s="16" t="s">
        <v>751</v>
      </c>
      <c r="AE124" s="16" t="s">
        <v>752</v>
      </c>
      <c r="AF124" s="16" t="s">
        <v>753</v>
      </c>
      <c r="AG124" s="16" t="s">
        <v>754</v>
      </c>
      <c r="AH124" s="16" t="s">
        <v>755</v>
      </c>
      <c r="AI124" s="16" t="str">
        <f t="shared" si="3"/>
        <v>{ " recipeDetailsId" : 105, "recipeId" : 5, "recipeName" : "French Fries", "actionId" : 14, "ingredient_equipment_id" : 0, "qty" : 0, "noOfMilliSec" : 0, "flame" : 0, "seq_range" : 1, "seqId_rangeValues" : [2] }</v>
      </c>
    </row>
    <row r="125" spans="4:35">
      <c r="D125" s="117">
        <v>3</v>
      </c>
      <c r="E125" s="17" t="s">
        <v>712</v>
      </c>
      <c r="F125" s="19" t="s">
        <v>56</v>
      </c>
      <c r="G125" s="18">
        <v>60</v>
      </c>
      <c r="H125" s="17">
        <v>15</v>
      </c>
      <c r="I125" s="18"/>
      <c r="J125" s="18" t="s">
        <v>161</v>
      </c>
      <c r="K125" s="95">
        <v>3</v>
      </c>
      <c r="M125" s="18">
        <v>106</v>
      </c>
      <c r="N125" s="18">
        <v>5</v>
      </c>
      <c r="O125" s="18" t="s">
        <v>152</v>
      </c>
      <c r="P125" s="18">
        <v>15</v>
      </c>
      <c r="Q125" s="18">
        <v>1</v>
      </c>
      <c r="R125" s="18">
        <v>0</v>
      </c>
      <c r="S125" s="18">
        <v>60000</v>
      </c>
      <c r="T125" s="18">
        <v>0</v>
      </c>
      <c r="U125" s="18">
        <v>1</v>
      </c>
      <c r="V125" s="95">
        <v>3</v>
      </c>
      <c r="X125" s="16" t="s">
        <v>747</v>
      </c>
      <c r="Y125" s="16" t="s">
        <v>748</v>
      </c>
      <c r="Z125" s="16" t="s">
        <v>749</v>
      </c>
      <c r="AA125" s="16" t="s">
        <v>750</v>
      </c>
      <c r="AB125" s="16" t="s">
        <v>757</v>
      </c>
      <c r="AC125" s="16" t="s">
        <v>759</v>
      </c>
      <c r="AD125" s="16" t="s">
        <v>751</v>
      </c>
      <c r="AE125" s="16" t="s">
        <v>752</v>
      </c>
      <c r="AF125" s="16" t="s">
        <v>753</v>
      </c>
      <c r="AG125" s="16" t="s">
        <v>754</v>
      </c>
      <c r="AH125" s="16" t="s">
        <v>755</v>
      </c>
      <c r="AI125" s="16" t="str">
        <f t="shared" si="3"/>
        <v>{ " recipeDetailsId" : 106, "recipeId" : 5, "recipeName" : "French Fries", "actionId" : 15, "ingredient_equipment_id" : 1, "qty" : 0, "noOfMilliSec" : 60000, "flame" : 0, "seq_range" : 1, "seqId_rangeValues" : [3] }</v>
      </c>
    </row>
    <row r="126" spans="4:35">
      <c r="D126" s="117">
        <v>4</v>
      </c>
      <c r="E126" s="17" t="s">
        <v>160</v>
      </c>
      <c r="F126" s="19" t="s">
        <v>378</v>
      </c>
      <c r="G126" s="18"/>
      <c r="H126" s="17"/>
      <c r="I126" s="18"/>
      <c r="J126" s="18" t="s">
        <v>161</v>
      </c>
      <c r="K126" s="95">
        <v>3</v>
      </c>
      <c r="M126" s="18">
        <v>107</v>
      </c>
      <c r="N126" s="18">
        <v>5</v>
      </c>
      <c r="O126" s="18" t="s">
        <v>152</v>
      </c>
      <c r="P126" s="18">
        <v>1</v>
      </c>
      <c r="Q126" s="18">
        <v>1</v>
      </c>
      <c r="R126" s="18">
        <v>0</v>
      </c>
      <c r="S126" s="18">
        <v>0</v>
      </c>
      <c r="T126" s="18">
        <v>15</v>
      </c>
      <c r="U126" s="18">
        <v>1</v>
      </c>
      <c r="V126" s="95">
        <v>3</v>
      </c>
      <c r="X126" s="16" t="s">
        <v>747</v>
      </c>
      <c r="Y126" s="16" t="s">
        <v>748</v>
      </c>
      <c r="Z126" s="16" t="s">
        <v>749</v>
      </c>
      <c r="AA126" s="16" t="s">
        <v>750</v>
      </c>
      <c r="AB126" s="16" t="s">
        <v>757</v>
      </c>
      <c r="AC126" s="16" t="s">
        <v>759</v>
      </c>
      <c r="AD126" s="16" t="s">
        <v>751</v>
      </c>
      <c r="AE126" s="16" t="s">
        <v>752</v>
      </c>
      <c r="AF126" s="16" t="s">
        <v>753</v>
      </c>
      <c r="AG126" s="16" t="s">
        <v>754</v>
      </c>
      <c r="AH126" s="16" t="s">
        <v>755</v>
      </c>
      <c r="AI126" s="16" t="str">
        <f t="shared" si="3"/>
        <v>{ " recipeDetailsId" : 107, "recipeId" : 5, "recipeName" : "French Fries", "actionId" : 1, "ingredient_equipment_id" : 1, "qty" : 0, "noOfMilliSec" : 0, "flame" : 15, "seq_range" : 1, "seqId_rangeValues" : [3] }</v>
      </c>
    </row>
    <row r="127" spans="4:35">
      <c r="D127" s="117">
        <v>5</v>
      </c>
      <c r="E127" s="17" t="s">
        <v>162</v>
      </c>
      <c r="F127" s="19"/>
      <c r="G127" s="18"/>
      <c r="H127" s="17"/>
      <c r="I127" s="119">
        <v>0.05</v>
      </c>
      <c r="J127" s="18" t="s">
        <v>161</v>
      </c>
      <c r="K127" s="95">
        <v>3</v>
      </c>
      <c r="M127" s="18">
        <v>108</v>
      </c>
      <c r="N127" s="18">
        <v>5</v>
      </c>
      <c r="O127" s="18" t="s">
        <v>152</v>
      </c>
      <c r="P127" s="18">
        <v>9</v>
      </c>
      <c r="Q127" s="18">
        <v>0</v>
      </c>
      <c r="R127" s="18">
        <v>0</v>
      </c>
      <c r="S127" s="18">
        <v>0</v>
      </c>
      <c r="T127" s="18">
        <v>5</v>
      </c>
      <c r="U127" s="18">
        <v>1</v>
      </c>
      <c r="V127" s="95">
        <v>3</v>
      </c>
      <c r="X127" s="16" t="s">
        <v>747</v>
      </c>
      <c r="Y127" s="16" t="s">
        <v>748</v>
      </c>
      <c r="Z127" s="16" t="s">
        <v>749</v>
      </c>
      <c r="AA127" s="16" t="s">
        <v>750</v>
      </c>
      <c r="AB127" s="16" t="s">
        <v>757</v>
      </c>
      <c r="AC127" s="16" t="s">
        <v>759</v>
      </c>
      <c r="AD127" s="16" t="s">
        <v>751</v>
      </c>
      <c r="AE127" s="16" t="s">
        <v>752</v>
      </c>
      <c r="AF127" s="16" t="s">
        <v>753</v>
      </c>
      <c r="AG127" s="16" t="s">
        <v>754</v>
      </c>
      <c r="AH127" s="16" t="s">
        <v>755</v>
      </c>
      <c r="AI127" s="16" t="str">
        <f t="shared" si="3"/>
        <v>{ " recipeDetailsId" : 108, "recipeId" : 5, "recipeName" : "French Fries", "actionId" : 9, "ingredient_equipment_id" : 0, "qty" : 0, "noOfMilliSec" : 0, "flame" : 5, "seq_range" : 1, "seqId_rangeValues" : [3] }</v>
      </c>
    </row>
    <row r="128" spans="4:35">
      <c r="D128" s="117">
        <v>6</v>
      </c>
      <c r="E128" s="17" t="s">
        <v>59</v>
      </c>
      <c r="F128" s="19" t="s">
        <v>379</v>
      </c>
      <c r="G128" s="18"/>
      <c r="H128" s="17"/>
      <c r="I128" s="119">
        <v>0.05</v>
      </c>
      <c r="J128" s="18" t="s">
        <v>161</v>
      </c>
      <c r="K128" s="95">
        <v>4</v>
      </c>
      <c r="M128" s="18">
        <v>109</v>
      </c>
      <c r="N128" s="18">
        <v>5</v>
      </c>
      <c r="O128" s="18" t="s">
        <v>152</v>
      </c>
      <c r="P128" s="18">
        <v>2</v>
      </c>
      <c r="Q128" s="18">
        <v>1</v>
      </c>
      <c r="R128" s="18">
        <v>0</v>
      </c>
      <c r="S128" s="18">
        <v>0</v>
      </c>
      <c r="T128" s="18">
        <v>5</v>
      </c>
      <c r="U128" s="18">
        <v>1</v>
      </c>
      <c r="V128" s="95">
        <v>4</v>
      </c>
      <c r="X128" s="16" t="s">
        <v>747</v>
      </c>
      <c r="Y128" s="16" t="s">
        <v>748</v>
      </c>
      <c r="Z128" s="16" t="s">
        <v>749</v>
      </c>
      <c r="AA128" s="16" t="s">
        <v>750</v>
      </c>
      <c r="AB128" s="16" t="s">
        <v>757</v>
      </c>
      <c r="AC128" s="16" t="s">
        <v>759</v>
      </c>
      <c r="AD128" s="16" t="s">
        <v>751</v>
      </c>
      <c r="AE128" s="16" t="s">
        <v>752</v>
      </c>
      <c r="AF128" s="16" t="s">
        <v>753</v>
      </c>
      <c r="AG128" s="16" t="s">
        <v>754</v>
      </c>
      <c r="AH128" s="16" t="s">
        <v>755</v>
      </c>
      <c r="AI128" s="16" t="str">
        <f t="shared" si="3"/>
        <v>{ " recipeDetailsId" : 109, "recipeId" : 5, "recipeName" : "French Fries", "actionId" : 2, "ingredient_equipment_id" : 1, "qty" : 0, "noOfMilliSec" : 0, "flame" : 5, "seq_range" : 1, "seqId_rangeValues" : [4] }</v>
      </c>
    </row>
    <row r="129" spans="4:35">
      <c r="D129" s="117">
        <v>7</v>
      </c>
      <c r="E129" s="17" t="s">
        <v>714</v>
      </c>
      <c r="F129" s="19" t="s">
        <v>715</v>
      </c>
      <c r="G129" s="18"/>
      <c r="H129" s="17"/>
      <c r="I129" s="119">
        <v>0.05</v>
      </c>
      <c r="J129" s="18" t="s">
        <v>161</v>
      </c>
      <c r="K129" s="95">
        <v>5</v>
      </c>
      <c r="M129" s="18">
        <v>110</v>
      </c>
      <c r="N129" s="18">
        <v>5</v>
      </c>
      <c r="O129" s="18" t="s">
        <v>152</v>
      </c>
      <c r="P129" s="18">
        <v>16</v>
      </c>
      <c r="Q129" s="18">
        <v>0</v>
      </c>
      <c r="R129" s="18">
        <v>0</v>
      </c>
      <c r="S129" s="18">
        <v>0</v>
      </c>
      <c r="T129" s="18">
        <v>5</v>
      </c>
      <c r="U129" s="18">
        <v>1</v>
      </c>
      <c r="V129" s="95">
        <v>5</v>
      </c>
      <c r="X129" s="16" t="s">
        <v>747</v>
      </c>
      <c r="Y129" s="16" t="s">
        <v>748</v>
      </c>
      <c r="Z129" s="16" t="s">
        <v>749</v>
      </c>
      <c r="AA129" s="16" t="s">
        <v>750</v>
      </c>
      <c r="AB129" s="16" t="s">
        <v>757</v>
      </c>
      <c r="AC129" s="16" t="s">
        <v>759</v>
      </c>
      <c r="AD129" s="16" t="s">
        <v>751</v>
      </c>
      <c r="AE129" s="16" t="s">
        <v>752</v>
      </c>
      <c r="AF129" s="16" t="s">
        <v>753</v>
      </c>
      <c r="AG129" s="16" t="s">
        <v>754</v>
      </c>
      <c r="AH129" s="16" t="s">
        <v>755</v>
      </c>
      <c r="AI129" s="16" t="str">
        <f t="shared" si="3"/>
        <v>{ " recipeDetailsId" : 110, "recipeId" : 5, "recipeName" : "French Fries", "actionId" : 16, "ingredient_equipment_id" : 0, "qty" : 0, "noOfMilliSec" : 0, "flame" : 5, "seq_range" : 1, "seqId_rangeValues" : [5] }</v>
      </c>
    </row>
    <row r="130" spans="4:35">
      <c r="D130" s="117">
        <v>8</v>
      </c>
      <c r="E130" s="17" t="s">
        <v>383</v>
      </c>
      <c r="F130" s="19" t="s">
        <v>691</v>
      </c>
      <c r="G130" s="18">
        <v>15</v>
      </c>
      <c r="H130" s="17"/>
      <c r="I130" s="119">
        <v>0.05</v>
      </c>
      <c r="J130" s="19" t="s">
        <v>173</v>
      </c>
      <c r="K130" s="95" t="s">
        <v>421</v>
      </c>
      <c r="M130" s="18">
        <v>111</v>
      </c>
      <c r="N130" s="18">
        <v>5</v>
      </c>
      <c r="O130" s="18" t="s">
        <v>152</v>
      </c>
      <c r="P130" s="18">
        <v>4</v>
      </c>
      <c r="Q130" s="18">
        <v>17</v>
      </c>
      <c r="R130" s="18">
        <v>15</v>
      </c>
      <c r="S130" s="18">
        <v>0</v>
      </c>
      <c r="T130" s="18">
        <v>5</v>
      </c>
      <c r="U130" s="18">
        <v>2</v>
      </c>
      <c r="V130" s="95" t="s">
        <v>421</v>
      </c>
      <c r="X130" s="16" t="s">
        <v>747</v>
      </c>
      <c r="Y130" s="16" t="s">
        <v>748</v>
      </c>
      <c r="Z130" s="16" t="s">
        <v>749</v>
      </c>
      <c r="AA130" s="16" t="s">
        <v>750</v>
      </c>
      <c r="AB130" s="16" t="s">
        <v>757</v>
      </c>
      <c r="AC130" s="16" t="s">
        <v>759</v>
      </c>
      <c r="AD130" s="16" t="s">
        <v>751</v>
      </c>
      <c r="AE130" s="16" t="s">
        <v>752</v>
      </c>
      <c r="AF130" s="16" t="s">
        <v>753</v>
      </c>
      <c r="AG130" s="16" t="s">
        <v>754</v>
      </c>
      <c r="AH130" s="16" t="s">
        <v>755</v>
      </c>
      <c r="AI130" s="16" t="str">
        <f t="shared" si="3"/>
        <v>{ " recipeDetailsId" : 111, "recipeId" : 5, "recipeName" : "French Fries", "actionId" : 4, "ingredient_equipment_id" : 17, "qty" : 15, "noOfMilliSec" : 0, "flame" : 5, "seq_range" : 2, "seqId_rangeValues" : [1,5] }</v>
      </c>
    </row>
    <row r="131" spans="4:35">
      <c r="D131" s="117">
        <v>9</v>
      </c>
      <c r="E131" s="17" t="s">
        <v>716</v>
      </c>
      <c r="F131" s="19"/>
      <c r="G131" s="18"/>
      <c r="H131" s="17"/>
      <c r="I131" s="119">
        <v>0.05</v>
      </c>
      <c r="J131" s="18" t="s">
        <v>161</v>
      </c>
      <c r="K131" s="133" t="s">
        <v>717</v>
      </c>
      <c r="M131" s="18">
        <v>112</v>
      </c>
      <c r="N131" s="18">
        <v>5</v>
      </c>
      <c r="O131" s="18" t="s">
        <v>152</v>
      </c>
      <c r="P131" s="18">
        <v>7</v>
      </c>
      <c r="Q131" s="18">
        <v>2</v>
      </c>
      <c r="R131" s="18">
        <v>0</v>
      </c>
      <c r="S131" s="18">
        <v>0</v>
      </c>
      <c r="T131" s="18">
        <v>5</v>
      </c>
      <c r="U131" s="18">
        <v>1</v>
      </c>
      <c r="V131" s="133" t="s">
        <v>717</v>
      </c>
      <c r="X131" s="16" t="s">
        <v>747</v>
      </c>
      <c r="Y131" s="16" t="s">
        <v>748</v>
      </c>
      <c r="Z131" s="16" t="s">
        <v>749</v>
      </c>
      <c r="AA131" s="16" t="s">
        <v>750</v>
      </c>
      <c r="AB131" s="16" t="s">
        <v>757</v>
      </c>
      <c r="AC131" s="16" t="s">
        <v>759</v>
      </c>
      <c r="AD131" s="16" t="s">
        <v>751</v>
      </c>
      <c r="AE131" s="16" t="s">
        <v>752</v>
      </c>
      <c r="AF131" s="16" t="s">
        <v>753</v>
      </c>
      <c r="AG131" s="16" t="s">
        <v>754</v>
      </c>
      <c r="AH131" s="16" t="s">
        <v>755</v>
      </c>
      <c r="AI131" s="16" t="str">
        <f t="shared" si="3"/>
        <v>{ " recipeDetailsId" : 112, "recipeId" : 5, "recipeName" : "French Fries", "actionId" : 7, "ingredient_equipment_id" : 2, "qty" : 0, "noOfMilliSec" : 0, "flame" : 5, "seq_range" : 1, "seqId_rangeValues" : [6] }</v>
      </c>
    </row>
    <row r="132" spans="4:35">
      <c r="D132" s="117">
        <v>10</v>
      </c>
      <c r="E132" s="17" t="s">
        <v>387</v>
      </c>
      <c r="F132" s="19" t="s">
        <v>710</v>
      </c>
      <c r="G132" s="18"/>
      <c r="H132" s="17">
        <v>10000</v>
      </c>
      <c r="I132" s="119">
        <v>0.05</v>
      </c>
      <c r="J132" s="18" t="s">
        <v>161</v>
      </c>
      <c r="K132" s="95">
        <v>7</v>
      </c>
      <c r="M132" s="18">
        <v>113</v>
      </c>
      <c r="N132" s="18">
        <v>5</v>
      </c>
      <c r="O132" s="18" t="s">
        <v>152</v>
      </c>
      <c r="P132" s="18">
        <v>10</v>
      </c>
      <c r="Q132" s="18">
        <v>2</v>
      </c>
      <c r="R132" s="18">
        <v>0</v>
      </c>
      <c r="S132" s="18">
        <v>10000</v>
      </c>
      <c r="T132" s="18">
        <v>5</v>
      </c>
      <c r="U132" s="18">
        <v>1</v>
      </c>
      <c r="V132" s="95">
        <v>7</v>
      </c>
      <c r="X132" s="16" t="s">
        <v>747</v>
      </c>
      <c r="Y132" s="16" t="s">
        <v>748</v>
      </c>
      <c r="Z132" s="16" t="s">
        <v>749</v>
      </c>
      <c r="AA132" s="16" t="s">
        <v>750</v>
      </c>
      <c r="AB132" s="16" t="s">
        <v>757</v>
      </c>
      <c r="AC132" s="16" t="s">
        <v>759</v>
      </c>
      <c r="AD132" s="16" t="s">
        <v>751</v>
      </c>
      <c r="AE132" s="16" t="s">
        <v>752</v>
      </c>
      <c r="AF132" s="16" t="s">
        <v>753</v>
      </c>
      <c r="AG132" s="16" t="s">
        <v>754</v>
      </c>
      <c r="AH132" s="16" t="s">
        <v>755</v>
      </c>
      <c r="AI132" s="16" t="str">
        <f t="shared" si="3"/>
        <v>{ " recipeDetailsId" : 113, "recipeId" : 5, "recipeName" : "French Fries", "actionId" : 10, "ingredient_equipment_id" : 2, "qty" : 0, "noOfMilliSec" : 10000, "flame" : 5, "seq_range" : 1, "seqId_rangeValues" : [7] }</v>
      </c>
    </row>
    <row r="133" spans="4:35">
      <c r="D133" s="117">
        <v>11</v>
      </c>
      <c r="E133" s="17" t="s">
        <v>67</v>
      </c>
      <c r="F133" s="19" t="s">
        <v>710</v>
      </c>
      <c r="G133" s="18"/>
      <c r="H133" s="17">
        <v>7000</v>
      </c>
      <c r="I133" s="119">
        <v>0.05</v>
      </c>
      <c r="J133" s="18" t="s">
        <v>161</v>
      </c>
      <c r="K133" s="95">
        <v>8</v>
      </c>
      <c r="M133" s="18">
        <v>114</v>
      </c>
      <c r="N133" s="18">
        <v>5</v>
      </c>
      <c r="O133" s="18" t="s">
        <v>152</v>
      </c>
      <c r="P133" s="18">
        <v>11</v>
      </c>
      <c r="Q133" s="18">
        <v>2</v>
      </c>
      <c r="R133" s="18">
        <v>0</v>
      </c>
      <c r="S133" s="18">
        <v>7000</v>
      </c>
      <c r="T133" s="18">
        <v>5</v>
      </c>
      <c r="U133" s="18">
        <v>1</v>
      </c>
      <c r="V133" s="95">
        <v>8</v>
      </c>
      <c r="X133" s="16" t="s">
        <v>747</v>
      </c>
      <c r="Y133" s="16" t="s">
        <v>748</v>
      </c>
      <c r="Z133" s="16" t="s">
        <v>749</v>
      </c>
      <c r="AA133" s="16" t="s">
        <v>750</v>
      </c>
      <c r="AB133" s="16" t="s">
        <v>757</v>
      </c>
      <c r="AC133" s="16" t="s">
        <v>759</v>
      </c>
      <c r="AD133" s="16" t="s">
        <v>751</v>
      </c>
      <c r="AE133" s="16" t="s">
        <v>752</v>
      </c>
      <c r="AF133" s="16" t="s">
        <v>753</v>
      </c>
      <c r="AG133" s="16" t="s">
        <v>754</v>
      </c>
      <c r="AH133" s="16" t="s">
        <v>755</v>
      </c>
      <c r="AI133" s="16" t="str">
        <f t="shared" si="3"/>
        <v>{ " recipeDetailsId" : 114, "recipeId" : 5, "recipeName" : "French Fries", "actionId" : 11, "ingredient_equipment_id" : 2, "qty" : 0, "noOfMilliSec" : 7000, "flame" : 5, "seq_range" : 1, "seqId_rangeValues" : [8] }</v>
      </c>
    </row>
    <row r="134" spans="4:35">
      <c r="D134" s="117">
        <v>12</v>
      </c>
      <c r="E134" s="17" t="s">
        <v>387</v>
      </c>
      <c r="F134" s="19" t="s">
        <v>710</v>
      </c>
      <c r="G134" s="18"/>
      <c r="H134" s="17">
        <v>10000</v>
      </c>
      <c r="I134" s="119">
        <v>0.05</v>
      </c>
      <c r="J134" s="18" t="s">
        <v>161</v>
      </c>
      <c r="K134" s="95">
        <v>9</v>
      </c>
      <c r="M134" s="18">
        <v>115</v>
      </c>
      <c r="N134" s="18">
        <v>5</v>
      </c>
      <c r="O134" s="18" t="s">
        <v>152</v>
      </c>
      <c r="P134" s="18">
        <v>10</v>
      </c>
      <c r="Q134" s="18">
        <v>2</v>
      </c>
      <c r="R134" s="18">
        <v>0</v>
      </c>
      <c r="S134" s="18">
        <v>10000</v>
      </c>
      <c r="T134" s="18">
        <v>5</v>
      </c>
      <c r="U134" s="18">
        <v>1</v>
      </c>
      <c r="V134" s="95">
        <v>9</v>
      </c>
      <c r="X134" s="16" t="s">
        <v>747</v>
      </c>
      <c r="Y134" s="16" t="s">
        <v>748</v>
      </c>
      <c r="Z134" s="16" t="s">
        <v>749</v>
      </c>
      <c r="AA134" s="16" t="s">
        <v>750</v>
      </c>
      <c r="AB134" s="16" t="s">
        <v>757</v>
      </c>
      <c r="AC134" s="16" t="s">
        <v>759</v>
      </c>
      <c r="AD134" s="16" t="s">
        <v>751</v>
      </c>
      <c r="AE134" s="16" t="s">
        <v>752</v>
      </c>
      <c r="AF134" s="16" t="s">
        <v>753</v>
      </c>
      <c r="AG134" s="16" t="s">
        <v>754</v>
      </c>
      <c r="AH134" s="16" t="s">
        <v>755</v>
      </c>
      <c r="AI134" s="16" t="str">
        <f t="shared" si="3"/>
        <v>{ " recipeDetailsId" : 115, "recipeId" : 5, "recipeName" : "French Fries", "actionId" : 10, "ingredient_equipment_id" : 2, "qty" : 0, "noOfMilliSec" : 10000, "flame" : 5, "seq_range" : 1, "seqId_rangeValues" : [9] }</v>
      </c>
    </row>
    <row r="135" spans="4:35">
      <c r="D135" s="117">
        <v>13</v>
      </c>
      <c r="E135" s="17" t="s">
        <v>67</v>
      </c>
      <c r="F135" s="19" t="s">
        <v>710</v>
      </c>
      <c r="G135" s="18"/>
      <c r="H135" s="17">
        <v>7000</v>
      </c>
      <c r="I135" s="119">
        <v>0.05</v>
      </c>
      <c r="J135" s="18" t="s">
        <v>161</v>
      </c>
      <c r="K135" s="95">
        <v>10</v>
      </c>
      <c r="M135" s="18">
        <v>116</v>
      </c>
      <c r="N135" s="18">
        <v>5</v>
      </c>
      <c r="O135" s="18" t="s">
        <v>152</v>
      </c>
      <c r="P135" s="18">
        <v>11</v>
      </c>
      <c r="Q135" s="18">
        <v>2</v>
      </c>
      <c r="R135" s="18">
        <v>0</v>
      </c>
      <c r="S135" s="18">
        <v>7000</v>
      </c>
      <c r="T135" s="18">
        <v>5</v>
      </c>
      <c r="U135" s="18">
        <v>1</v>
      </c>
      <c r="V135" s="95">
        <v>10</v>
      </c>
      <c r="X135" s="16" t="s">
        <v>747</v>
      </c>
      <c r="Y135" s="16" t="s">
        <v>748</v>
      </c>
      <c r="Z135" s="16" t="s">
        <v>749</v>
      </c>
      <c r="AA135" s="16" t="s">
        <v>750</v>
      </c>
      <c r="AB135" s="16" t="s">
        <v>757</v>
      </c>
      <c r="AC135" s="16" t="s">
        <v>759</v>
      </c>
      <c r="AD135" s="16" t="s">
        <v>751</v>
      </c>
      <c r="AE135" s="16" t="s">
        <v>752</v>
      </c>
      <c r="AF135" s="16" t="s">
        <v>753</v>
      </c>
      <c r="AG135" s="16" t="s">
        <v>754</v>
      </c>
      <c r="AH135" s="16" t="s">
        <v>755</v>
      </c>
      <c r="AI135" s="16" t="str">
        <f t="shared" si="3"/>
        <v>{ " recipeDetailsId" : 116, "recipeId" : 5, "recipeName" : "French Fries", "actionId" : 11, "ingredient_equipment_id" : 2, "qty" : 0, "noOfMilliSec" : 7000, "flame" : 5, "seq_range" : 1, "seqId_rangeValues" : [10] }</v>
      </c>
    </row>
    <row r="136" spans="4:35">
      <c r="D136" s="117">
        <v>14</v>
      </c>
      <c r="E136" s="17" t="s">
        <v>387</v>
      </c>
      <c r="F136" s="19" t="s">
        <v>710</v>
      </c>
      <c r="G136" s="18"/>
      <c r="H136" s="17">
        <v>10000</v>
      </c>
      <c r="I136" s="119">
        <v>0.05</v>
      </c>
      <c r="J136" s="18" t="s">
        <v>161</v>
      </c>
      <c r="K136" s="95">
        <v>11</v>
      </c>
      <c r="M136" s="18">
        <v>117</v>
      </c>
      <c r="N136" s="18">
        <v>5</v>
      </c>
      <c r="O136" s="18" t="s">
        <v>152</v>
      </c>
      <c r="P136" s="18">
        <v>10</v>
      </c>
      <c r="Q136" s="18">
        <v>2</v>
      </c>
      <c r="R136" s="18">
        <v>0</v>
      </c>
      <c r="S136" s="18">
        <v>10000</v>
      </c>
      <c r="T136" s="18">
        <v>5</v>
      </c>
      <c r="U136" s="18">
        <v>1</v>
      </c>
      <c r="V136" s="95">
        <v>11</v>
      </c>
      <c r="X136" s="16" t="s">
        <v>747</v>
      </c>
      <c r="Y136" s="16" t="s">
        <v>748</v>
      </c>
      <c r="Z136" s="16" t="s">
        <v>749</v>
      </c>
      <c r="AA136" s="16" t="s">
        <v>750</v>
      </c>
      <c r="AB136" s="16" t="s">
        <v>757</v>
      </c>
      <c r="AC136" s="16" t="s">
        <v>759</v>
      </c>
      <c r="AD136" s="16" t="s">
        <v>751</v>
      </c>
      <c r="AE136" s="16" t="s">
        <v>752</v>
      </c>
      <c r="AF136" s="16" t="s">
        <v>753</v>
      </c>
      <c r="AG136" s="16" t="s">
        <v>754</v>
      </c>
      <c r="AH136" s="16" t="s">
        <v>755</v>
      </c>
      <c r="AI136" s="16" t="str">
        <f t="shared" si="3"/>
        <v>{ " recipeDetailsId" : 117, "recipeId" : 5, "recipeName" : "French Fries", "actionId" : 10, "ingredient_equipment_id" : 2, "qty" : 0, "noOfMilliSec" : 10000, "flame" : 5, "seq_range" : 1, "seqId_rangeValues" : [11] }</v>
      </c>
    </row>
    <row r="137" spans="4:35">
      <c r="D137" s="117">
        <v>15</v>
      </c>
      <c r="E137" s="17" t="s">
        <v>67</v>
      </c>
      <c r="F137" s="19" t="s">
        <v>710</v>
      </c>
      <c r="G137" s="18"/>
      <c r="H137" s="17">
        <v>7000</v>
      </c>
      <c r="I137" s="119">
        <v>0.05</v>
      </c>
      <c r="J137" s="18" t="s">
        <v>161</v>
      </c>
      <c r="K137" s="95">
        <v>12</v>
      </c>
      <c r="M137" s="18">
        <v>118</v>
      </c>
      <c r="N137" s="18">
        <v>5</v>
      </c>
      <c r="O137" s="18" t="s">
        <v>152</v>
      </c>
      <c r="P137" s="18">
        <v>11</v>
      </c>
      <c r="Q137" s="18">
        <v>2</v>
      </c>
      <c r="R137" s="18">
        <v>0</v>
      </c>
      <c r="S137" s="18">
        <v>7000</v>
      </c>
      <c r="T137" s="18">
        <v>5</v>
      </c>
      <c r="U137" s="18">
        <v>1</v>
      </c>
      <c r="V137" s="95">
        <v>12</v>
      </c>
      <c r="X137" s="16" t="s">
        <v>747</v>
      </c>
      <c r="Y137" s="16" t="s">
        <v>748</v>
      </c>
      <c r="Z137" s="16" t="s">
        <v>749</v>
      </c>
      <c r="AA137" s="16" t="s">
        <v>750</v>
      </c>
      <c r="AB137" s="16" t="s">
        <v>757</v>
      </c>
      <c r="AC137" s="16" t="s">
        <v>759</v>
      </c>
      <c r="AD137" s="16" t="s">
        <v>751</v>
      </c>
      <c r="AE137" s="16" t="s">
        <v>752</v>
      </c>
      <c r="AF137" s="16" t="s">
        <v>753</v>
      </c>
      <c r="AG137" s="16" t="s">
        <v>754</v>
      </c>
      <c r="AH137" s="16" t="s">
        <v>755</v>
      </c>
      <c r="AI137" s="16" t="str">
        <f t="shared" si="3"/>
        <v>{ " recipeDetailsId" : 118, "recipeId" : 5, "recipeName" : "French Fries", "actionId" : 11, "ingredient_equipment_id" : 2, "qty" : 0, "noOfMilliSec" : 7000, "flame" : 5, "seq_range" : 1, "seqId_rangeValues" : [12] }</v>
      </c>
    </row>
    <row r="138" spans="4:35" ht="15" thickBot="1">
      <c r="D138" s="121">
        <v>19</v>
      </c>
      <c r="E138" s="125" t="s">
        <v>70</v>
      </c>
      <c r="F138" s="115"/>
      <c r="G138" s="114"/>
      <c r="H138" s="125"/>
      <c r="I138" s="125"/>
      <c r="J138" s="114" t="s">
        <v>161</v>
      </c>
      <c r="K138" s="116">
        <v>13</v>
      </c>
      <c r="M138" s="18">
        <v>119</v>
      </c>
      <c r="N138" s="18">
        <v>5</v>
      </c>
      <c r="O138" s="18" t="s">
        <v>152</v>
      </c>
      <c r="P138" s="18">
        <v>17</v>
      </c>
      <c r="Q138" s="18">
        <v>0</v>
      </c>
      <c r="R138" s="18">
        <v>0</v>
      </c>
      <c r="S138" s="18">
        <v>0</v>
      </c>
      <c r="T138" s="18">
        <v>0</v>
      </c>
      <c r="U138" s="18">
        <v>1</v>
      </c>
      <c r="V138" s="116">
        <v>13</v>
      </c>
      <c r="X138" s="16" t="s">
        <v>747</v>
      </c>
      <c r="Y138" s="16" t="s">
        <v>748</v>
      </c>
      <c r="Z138" s="16" t="s">
        <v>749</v>
      </c>
      <c r="AA138" s="16" t="s">
        <v>750</v>
      </c>
      <c r="AB138" s="16" t="s">
        <v>757</v>
      </c>
      <c r="AC138" s="16" t="s">
        <v>759</v>
      </c>
      <c r="AD138" s="16" t="s">
        <v>751</v>
      </c>
      <c r="AE138" s="16" t="s">
        <v>752</v>
      </c>
      <c r="AF138" s="16" t="s">
        <v>753</v>
      </c>
      <c r="AG138" s="16" t="s">
        <v>754</v>
      </c>
      <c r="AH138" s="16" t="s">
        <v>755</v>
      </c>
      <c r="AI138" s="16" t="str">
        <f t="shared" si="3"/>
        <v>{ " recipeDetailsId" : 119, "recipeId" : 5, "recipeName" : "French Fries", "actionId" : 17, "ingredient_equipment_id" : 0, "qty" : 0, "noOfMilliSec" : 0, "flame" : 0, "seq_range" : 1, "seqId_rangeValues" : [13] }</v>
      </c>
    </row>
    <row r="139" spans="4:35">
      <c r="AI139" s="16" t="str">
        <f t="shared" si="3"/>
        <v/>
      </c>
    </row>
    <row r="140" spans="4:35" ht="15" thickBot="1">
      <c r="AI140" s="16" t="str">
        <f t="shared" si="3"/>
        <v/>
      </c>
    </row>
    <row r="141" spans="4:35" ht="15" thickBot="1">
      <c r="D141" s="347" t="s">
        <v>154</v>
      </c>
      <c r="E141" s="348"/>
      <c r="F141" s="348"/>
      <c r="G141" s="348"/>
      <c r="H141" s="348"/>
      <c r="I141" s="348"/>
      <c r="J141" s="348"/>
      <c r="K141" s="349"/>
      <c r="M141" s="355" t="s">
        <v>154</v>
      </c>
      <c r="N141" s="356"/>
      <c r="O141" s="356"/>
      <c r="P141" s="356"/>
      <c r="Q141" s="356"/>
      <c r="R141" s="356"/>
      <c r="S141" s="356"/>
      <c r="T141" s="356"/>
      <c r="U141" s="356"/>
      <c r="V141" s="356"/>
    </row>
    <row r="142" spans="4:35" ht="29">
      <c r="D142" s="129" t="s">
        <v>708</v>
      </c>
      <c r="E142" s="130" t="s">
        <v>377</v>
      </c>
      <c r="F142" s="130" t="s">
        <v>156</v>
      </c>
      <c r="G142" s="130" t="s">
        <v>157</v>
      </c>
      <c r="H142" s="130" t="s">
        <v>158</v>
      </c>
      <c r="I142" s="130" t="s">
        <v>172</v>
      </c>
      <c r="J142" s="130" t="s">
        <v>175</v>
      </c>
      <c r="K142" s="131" t="s">
        <v>159</v>
      </c>
      <c r="M142" s="18" t="s">
        <v>739</v>
      </c>
      <c r="N142" s="18" t="s">
        <v>740</v>
      </c>
      <c r="O142" s="18" t="s">
        <v>741</v>
      </c>
      <c r="P142" s="18" t="s">
        <v>742</v>
      </c>
      <c r="Q142" s="18" t="s">
        <v>756</v>
      </c>
      <c r="R142" s="18" t="s">
        <v>758</v>
      </c>
      <c r="S142" s="18" t="s">
        <v>743</v>
      </c>
      <c r="T142" s="18" t="s">
        <v>744</v>
      </c>
      <c r="U142" s="18" t="s">
        <v>745</v>
      </c>
      <c r="V142" s="18" t="s">
        <v>746</v>
      </c>
    </row>
    <row r="143" spans="4:35">
      <c r="D143" s="117">
        <v>1</v>
      </c>
      <c r="E143" s="17" t="s">
        <v>404</v>
      </c>
      <c r="F143" s="19" t="s">
        <v>710</v>
      </c>
      <c r="G143" s="18" t="s">
        <v>439</v>
      </c>
      <c r="H143" s="17"/>
      <c r="I143" s="119"/>
      <c r="J143" s="18" t="s">
        <v>161</v>
      </c>
      <c r="K143" s="95">
        <v>1</v>
      </c>
      <c r="M143" s="18">
        <v>120</v>
      </c>
      <c r="N143" s="18">
        <v>6</v>
      </c>
      <c r="O143" s="18" t="s">
        <v>154</v>
      </c>
      <c r="P143" s="18">
        <v>5</v>
      </c>
      <c r="Q143" s="18">
        <v>0</v>
      </c>
      <c r="R143" s="18">
        <v>300</v>
      </c>
      <c r="S143" s="18">
        <v>0</v>
      </c>
      <c r="T143" s="18">
        <v>0</v>
      </c>
      <c r="U143" s="18">
        <v>1</v>
      </c>
      <c r="V143" s="95">
        <v>1</v>
      </c>
      <c r="X143" s="16" t="s">
        <v>747</v>
      </c>
      <c r="Y143" s="16" t="s">
        <v>748</v>
      </c>
      <c r="Z143" s="16" t="s">
        <v>749</v>
      </c>
      <c r="AA143" s="16" t="s">
        <v>750</v>
      </c>
      <c r="AB143" s="16" t="s">
        <v>757</v>
      </c>
      <c r="AC143" s="16" t="s">
        <v>759</v>
      </c>
      <c r="AD143" s="16" t="s">
        <v>751</v>
      </c>
      <c r="AE143" s="16" t="s">
        <v>752</v>
      </c>
      <c r="AF143" s="16" t="s">
        <v>753</v>
      </c>
      <c r="AG143" s="16" t="s">
        <v>754</v>
      </c>
      <c r="AH143" s="16" t="s">
        <v>755</v>
      </c>
      <c r="AI143" s="16" t="str">
        <f t="shared" si="3"/>
        <v>{ " recipeDetailsId" : 120, "recipeId" : 6, "recipeName" : "Chicken Wings", "actionId" : 5, "ingredient_equipment_id" : 0, "qty" : 300, "noOfMilliSec" : 0, "flame" : 0, "seq_range" : 1, "seqId_rangeValues" : [1] }</v>
      </c>
    </row>
    <row r="144" spans="4:35">
      <c r="D144" s="117">
        <v>2</v>
      </c>
      <c r="E144" s="17" t="s">
        <v>711</v>
      </c>
      <c r="F144" s="19" t="s">
        <v>57</v>
      </c>
      <c r="G144" s="18"/>
      <c r="H144" s="17"/>
      <c r="I144" s="18"/>
      <c r="J144" s="18" t="s">
        <v>161</v>
      </c>
      <c r="K144" s="95">
        <v>2</v>
      </c>
      <c r="M144" s="18">
        <v>121</v>
      </c>
      <c r="N144" s="18">
        <v>6</v>
      </c>
      <c r="O144" s="18" t="s">
        <v>154</v>
      </c>
      <c r="P144" s="18">
        <v>14</v>
      </c>
      <c r="Q144" s="18">
        <v>2</v>
      </c>
      <c r="R144" s="18">
        <v>0</v>
      </c>
      <c r="S144" s="18">
        <v>0</v>
      </c>
      <c r="T144" s="18">
        <v>0</v>
      </c>
      <c r="U144" s="18">
        <v>1</v>
      </c>
      <c r="V144" s="95">
        <v>2</v>
      </c>
      <c r="X144" s="16" t="s">
        <v>747</v>
      </c>
      <c r="Y144" s="16" t="s">
        <v>748</v>
      </c>
      <c r="Z144" s="16" t="s">
        <v>749</v>
      </c>
      <c r="AA144" s="16" t="s">
        <v>750</v>
      </c>
      <c r="AB144" s="16" t="s">
        <v>757</v>
      </c>
      <c r="AC144" s="16" t="s">
        <v>759</v>
      </c>
      <c r="AD144" s="16" t="s">
        <v>751</v>
      </c>
      <c r="AE144" s="16" t="s">
        <v>752</v>
      </c>
      <c r="AF144" s="16" t="s">
        <v>753</v>
      </c>
      <c r="AG144" s="16" t="s">
        <v>754</v>
      </c>
      <c r="AH144" s="16" t="s">
        <v>755</v>
      </c>
      <c r="AI144" s="16" t="str">
        <f t="shared" si="3"/>
        <v>{ " recipeDetailsId" : 121, "recipeId" : 6, "recipeName" : "Chicken Wings", "actionId" : 14, "ingredient_equipment_id" : 2, "qty" : 0, "noOfMilliSec" : 0, "flame" : 0, "seq_range" : 1, "seqId_rangeValues" : [2] }</v>
      </c>
    </row>
    <row r="145" spans="4:35">
      <c r="D145" s="117">
        <v>3</v>
      </c>
      <c r="E145" s="17" t="s">
        <v>712</v>
      </c>
      <c r="F145" s="19" t="s">
        <v>713</v>
      </c>
      <c r="G145" s="18">
        <v>60</v>
      </c>
      <c r="H145" s="17">
        <v>15</v>
      </c>
      <c r="I145" s="18"/>
      <c r="J145" s="18" t="s">
        <v>161</v>
      </c>
      <c r="K145" s="95">
        <v>3</v>
      </c>
      <c r="M145" s="18">
        <v>122</v>
      </c>
      <c r="N145" s="18">
        <v>6</v>
      </c>
      <c r="O145" s="18" t="s">
        <v>154</v>
      </c>
      <c r="P145" s="18">
        <v>15</v>
      </c>
      <c r="Q145" s="18">
        <v>2</v>
      </c>
      <c r="R145" s="18">
        <v>0</v>
      </c>
      <c r="S145" s="18">
        <v>60000</v>
      </c>
      <c r="T145" s="18">
        <v>0</v>
      </c>
      <c r="U145" s="18">
        <v>1</v>
      </c>
      <c r="V145" s="95">
        <v>3</v>
      </c>
      <c r="X145" s="16" t="s">
        <v>747</v>
      </c>
      <c r="Y145" s="16" t="s">
        <v>748</v>
      </c>
      <c r="Z145" s="16" t="s">
        <v>749</v>
      </c>
      <c r="AA145" s="16" t="s">
        <v>750</v>
      </c>
      <c r="AB145" s="16" t="s">
        <v>757</v>
      </c>
      <c r="AC145" s="16" t="s">
        <v>759</v>
      </c>
      <c r="AD145" s="16" t="s">
        <v>751</v>
      </c>
      <c r="AE145" s="16" t="s">
        <v>752</v>
      </c>
      <c r="AF145" s="16" t="s">
        <v>753</v>
      </c>
      <c r="AG145" s="16" t="s">
        <v>754</v>
      </c>
      <c r="AH145" s="16" t="s">
        <v>755</v>
      </c>
      <c r="AI145" s="16" t="str">
        <f t="shared" ref="AI145:AI162" si="4">X145&amp;+M145&amp;+Y145&amp;+N145&amp;+Z145&amp;+O145&amp;+AA145&amp;+P145&amp;+AB145&amp;+Q145&amp;+AC145&amp;+R145&amp;+AD145&amp;+S145&amp;+AE145&amp;+T145&amp;+AF145&amp;+U145&amp;+AG145&amp;+V145&amp;+AH145</f>
        <v>{ " recipeDetailsId" : 122, "recipeId" : 6, "recipeName" : "Chicken Wings", "actionId" : 15, "ingredient_equipment_id" : 2, "qty" : 0, "noOfMilliSec" : 60000, "flame" : 0, "seq_range" : 1, "seqId_rangeValues" : [3] }</v>
      </c>
    </row>
    <row r="146" spans="4:35">
      <c r="D146" s="117">
        <v>4</v>
      </c>
      <c r="E146" s="17" t="s">
        <v>160</v>
      </c>
      <c r="F146" s="19" t="s">
        <v>378</v>
      </c>
      <c r="G146" s="18"/>
      <c r="H146" s="17"/>
      <c r="I146" s="18" t="s">
        <v>174</v>
      </c>
      <c r="J146" s="18" t="s">
        <v>161</v>
      </c>
      <c r="K146" s="95">
        <v>3</v>
      </c>
      <c r="M146" s="18">
        <v>123</v>
      </c>
      <c r="N146" s="18">
        <v>6</v>
      </c>
      <c r="O146" s="18" t="s">
        <v>154</v>
      </c>
      <c r="P146" s="18">
        <v>1</v>
      </c>
      <c r="Q146" s="18">
        <v>1</v>
      </c>
      <c r="R146" s="18">
        <v>0</v>
      </c>
      <c r="S146" s="18">
        <v>0</v>
      </c>
      <c r="T146" s="18">
        <v>15</v>
      </c>
      <c r="U146" s="18">
        <v>1</v>
      </c>
      <c r="V146" s="95">
        <v>3</v>
      </c>
      <c r="X146" s="16" t="s">
        <v>747</v>
      </c>
      <c r="Y146" s="16" t="s">
        <v>748</v>
      </c>
      <c r="Z146" s="16" t="s">
        <v>749</v>
      </c>
      <c r="AA146" s="16" t="s">
        <v>750</v>
      </c>
      <c r="AB146" s="16" t="s">
        <v>757</v>
      </c>
      <c r="AC146" s="16" t="s">
        <v>759</v>
      </c>
      <c r="AD146" s="16" t="s">
        <v>751</v>
      </c>
      <c r="AE146" s="16" t="s">
        <v>752</v>
      </c>
      <c r="AF146" s="16" t="s">
        <v>753</v>
      </c>
      <c r="AG146" s="16" t="s">
        <v>754</v>
      </c>
      <c r="AH146" s="16" t="s">
        <v>755</v>
      </c>
      <c r="AI146" s="16" t="str">
        <f t="shared" si="4"/>
        <v>{ " recipeDetailsId" : 123, "recipeId" : 6, "recipeName" : "Chicken Wings", "actionId" : 1, "ingredient_equipment_id" : 1, "qty" : 0, "noOfMilliSec" : 0, "flame" : 15, "seq_range" : 1, "seqId_rangeValues" : [3] }</v>
      </c>
    </row>
    <row r="147" spans="4:35">
      <c r="D147" s="117">
        <v>5</v>
      </c>
      <c r="E147" s="17" t="s">
        <v>162</v>
      </c>
      <c r="F147" s="19"/>
      <c r="G147" s="18"/>
      <c r="H147" s="17"/>
      <c r="I147" s="119">
        <v>0.05</v>
      </c>
      <c r="J147" s="18" t="s">
        <v>161</v>
      </c>
      <c r="K147" s="95">
        <v>3</v>
      </c>
      <c r="M147" s="18">
        <v>124</v>
      </c>
      <c r="N147" s="18">
        <v>6</v>
      </c>
      <c r="O147" s="18" t="s">
        <v>154</v>
      </c>
      <c r="P147" s="18">
        <v>9</v>
      </c>
      <c r="Q147" s="18">
        <v>0</v>
      </c>
      <c r="R147" s="18">
        <v>0</v>
      </c>
      <c r="S147" s="18">
        <v>0</v>
      </c>
      <c r="T147" s="18">
        <v>5</v>
      </c>
      <c r="U147" s="18">
        <v>1</v>
      </c>
      <c r="V147" s="95">
        <v>3</v>
      </c>
      <c r="X147" s="16" t="s">
        <v>747</v>
      </c>
      <c r="Y147" s="16" t="s">
        <v>748</v>
      </c>
      <c r="Z147" s="16" t="s">
        <v>749</v>
      </c>
      <c r="AA147" s="16" t="s">
        <v>750</v>
      </c>
      <c r="AB147" s="16" t="s">
        <v>757</v>
      </c>
      <c r="AC147" s="16" t="s">
        <v>759</v>
      </c>
      <c r="AD147" s="16" t="s">
        <v>751</v>
      </c>
      <c r="AE147" s="16" t="s">
        <v>752</v>
      </c>
      <c r="AF147" s="16" t="s">
        <v>753</v>
      </c>
      <c r="AG147" s="16" t="s">
        <v>754</v>
      </c>
      <c r="AH147" s="16" t="s">
        <v>755</v>
      </c>
      <c r="AI147" s="16" t="str">
        <f t="shared" si="4"/>
        <v>{ " recipeDetailsId" : 124, "recipeId" : 6, "recipeName" : "Chicken Wings", "actionId" : 9, "ingredient_equipment_id" : 0, "qty" : 0, "noOfMilliSec" : 0, "flame" : 5, "seq_range" : 1, "seqId_rangeValues" : [3] }</v>
      </c>
    </row>
    <row r="148" spans="4:35">
      <c r="D148" s="117">
        <v>6</v>
      </c>
      <c r="E148" s="17" t="s">
        <v>59</v>
      </c>
      <c r="F148" s="19" t="s">
        <v>379</v>
      </c>
      <c r="G148" s="18"/>
      <c r="H148" s="17"/>
      <c r="I148" s="119">
        <v>0.15</v>
      </c>
      <c r="J148" s="18" t="s">
        <v>161</v>
      </c>
      <c r="K148" s="95">
        <v>4</v>
      </c>
      <c r="M148" s="18">
        <v>125</v>
      </c>
      <c r="N148" s="18">
        <v>6</v>
      </c>
      <c r="O148" s="18" t="s">
        <v>154</v>
      </c>
      <c r="P148" s="18">
        <v>2</v>
      </c>
      <c r="Q148" s="18">
        <v>1</v>
      </c>
      <c r="R148" s="18">
        <v>0</v>
      </c>
      <c r="S148" s="18">
        <v>0</v>
      </c>
      <c r="T148" s="18">
        <v>15</v>
      </c>
      <c r="U148" s="18">
        <v>1</v>
      </c>
      <c r="V148" s="95">
        <v>4</v>
      </c>
      <c r="X148" s="16" t="s">
        <v>747</v>
      </c>
      <c r="Y148" s="16" t="s">
        <v>748</v>
      </c>
      <c r="Z148" s="16" t="s">
        <v>749</v>
      </c>
      <c r="AA148" s="16" t="s">
        <v>750</v>
      </c>
      <c r="AB148" s="16" t="s">
        <v>757</v>
      </c>
      <c r="AC148" s="16" t="s">
        <v>759</v>
      </c>
      <c r="AD148" s="16" t="s">
        <v>751</v>
      </c>
      <c r="AE148" s="16" t="s">
        <v>752</v>
      </c>
      <c r="AF148" s="16" t="s">
        <v>753</v>
      </c>
      <c r="AG148" s="16" t="s">
        <v>754</v>
      </c>
      <c r="AH148" s="16" t="s">
        <v>755</v>
      </c>
      <c r="AI148" s="16" t="str">
        <f t="shared" si="4"/>
        <v>{ " recipeDetailsId" : 125, "recipeId" : 6, "recipeName" : "Chicken Wings", "actionId" : 2, "ingredient_equipment_id" : 1, "qty" : 0, "noOfMilliSec" : 0, "flame" : 15, "seq_range" : 1, "seqId_rangeValues" : [4] }</v>
      </c>
    </row>
    <row r="149" spans="4:35">
      <c r="D149" s="117">
        <v>7</v>
      </c>
      <c r="E149" s="21" t="s">
        <v>381</v>
      </c>
      <c r="F149" s="19" t="s">
        <v>163</v>
      </c>
      <c r="G149" s="18"/>
      <c r="H149" s="17">
        <v>3000</v>
      </c>
      <c r="I149" s="119">
        <v>0.15</v>
      </c>
      <c r="J149" s="18" t="s">
        <v>161</v>
      </c>
      <c r="K149" s="95">
        <v>4</v>
      </c>
      <c r="M149" s="18">
        <v>126</v>
      </c>
      <c r="N149" s="18">
        <v>6</v>
      </c>
      <c r="O149" s="18" t="s">
        <v>154</v>
      </c>
      <c r="P149" s="18">
        <v>12</v>
      </c>
      <c r="Q149" s="18">
        <v>5</v>
      </c>
      <c r="R149" s="18">
        <v>0</v>
      </c>
      <c r="S149" s="18">
        <v>3000</v>
      </c>
      <c r="T149" s="18">
        <v>15</v>
      </c>
      <c r="U149" s="18">
        <v>1</v>
      </c>
      <c r="V149" s="95">
        <v>4</v>
      </c>
      <c r="X149" s="16" t="s">
        <v>747</v>
      </c>
      <c r="Y149" s="16" t="s">
        <v>748</v>
      </c>
      <c r="Z149" s="16" t="s">
        <v>749</v>
      </c>
      <c r="AA149" s="16" t="s">
        <v>750</v>
      </c>
      <c r="AB149" s="16" t="s">
        <v>757</v>
      </c>
      <c r="AC149" s="16" t="s">
        <v>759</v>
      </c>
      <c r="AD149" s="16" t="s">
        <v>751</v>
      </c>
      <c r="AE149" s="16" t="s">
        <v>752</v>
      </c>
      <c r="AF149" s="16" t="s">
        <v>753</v>
      </c>
      <c r="AG149" s="16" t="s">
        <v>754</v>
      </c>
      <c r="AH149" s="16" t="s">
        <v>755</v>
      </c>
      <c r="AI149" s="16" t="str">
        <f t="shared" si="4"/>
        <v>{ " recipeDetailsId" : 126, "recipeId" : 6, "recipeName" : "Chicken Wings", "actionId" : 12, "ingredient_equipment_id" : 5, "qty" : 0, "noOfMilliSec" : 3000, "flame" : 15, "seq_range" : 1, "seqId_rangeValues" : [4] }</v>
      </c>
    </row>
    <row r="150" spans="4:35">
      <c r="D150" s="117">
        <v>8</v>
      </c>
      <c r="E150" s="17" t="s">
        <v>382</v>
      </c>
      <c r="F150" s="19"/>
      <c r="G150" s="18"/>
      <c r="H150" s="17">
        <v>17000</v>
      </c>
      <c r="I150" s="119">
        <v>0.15</v>
      </c>
      <c r="J150" s="18" t="s">
        <v>161</v>
      </c>
      <c r="K150" s="95">
        <v>5</v>
      </c>
      <c r="M150" s="18">
        <v>127</v>
      </c>
      <c r="N150" s="18">
        <v>6</v>
      </c>
      <c r="O150" s="18" t="s">
        <v>154</v>
      </c>
      <c r="P150" s="18">
        <v>13</v>
      </c>
      <c r="Q150" s="18">
        <v>0</v>
      </c>
      <c r="R150" s="18">
        <v>0</v>
      </c>
      <c r="S150" s="18">
        <v>17000</v>
      </c>
      <c r="T150" s="18">
        <v>15</v>
      </c>
      <c r="U150" s="18">
        <v>1</v>
      </c>
      <c r="V150" s="95">
        <v>5</v>
      </c>
      <c r="X150" s="16" t="s">
        <v>747</v>
      </c>
      <c r="Y150" s="16" t="s">
        <v>748</v>
      </c>
      <c r="Z150" s="16" t="s">
        <v>749</v>
      </c>
      <c r="AA150" s="16" t="s">
        <v>750</v>
      </c>
      <c r="AB150" s="16" t="s">
        <v>757</v>
      </c>
      <c r="AC150" s="16" t="s">
        <v>759</v>
      </c>
      <c r="AD150" s="16" t="s">
        <v>751</v>
      </c>
      <c r="AE150" s="16" t="s">
        <v>752</v>
      </c>
      <c r="AF150" s="16" t="s">
        <v>753</v>
      </c>
      <c r="AG150" s="16" t="s">
        <v>754</v>
      </c>
      <c r="AH150" s="16" t="s">
        <v>755</v>
      </c>
      <c r="AI150" s="16" t="str">
        <f t="shared" si="4"/>
        <v>{ " recipeDetailsId" : 127, "recipeId" : 6, "recipeName" : "Chicken Wings", "actionId" : 13, "ingredient_equipment_id" : 0, "qty" : 0, "noOfMilliSec" : 17000, "flame" : 15, "seq_range" : 1, "seqId_rangeValues" : [5] }</v>
      </c>
    </row>
    <row r="151" spans="4:35">
      <c r="D151" s="117">
        <v>9</v>
      </c>
      <c r="E151" s="17" t="s">
        <v>714</v>
      </c>
      <c r="F151" s="19" t="s">
        <v>715</v>
      </c>
      <c r="G151" s="18"/>
      <c r="H151" s="17"/>
      <c r="I151" s="119">
        <v>0.15</v>
      </c>
      <c r="J151" s="18" t="s">
        <v>161</v>
      </c>
      <c r="K151" s="95">
        <v>6</v>
      </c>
      <c r="M151" s="18">
        <v>128</v>
      </c>
      <c r="N151" s="18">
        <v>6</v>
      </c>
      <c r="O151" s="18" t="s">
        <v>154</v>
      </c>
      <c r="P151" s="18">
        <v>16</v>
      </c>
      <c r="Q151" s="18">
        <v>0</v>
      </c>
      <c r="R151" s="18">
        <v>0</v>
      </c>
      <c r="S151" s="18">
        <v>0</v>
      </c>
      <c r="T151" s="18">
        <v>15</v>
      </c>
      <c r="U151" s="18">
        <v>1</v>
      </c>
      <c r="V151" s="95">
        <v>6</v>
      </c>
      <c r="X151" s="16" t="s">
        <v>747</v>
      </c>
      <c r="Y151" s="16" t="s">
        <v>748</v>
      </c>
      <c r="Z151" s="16" t="s">
        <v>749</v>
      </c>
      <c r="AA151" s="16" t="s">
        <v>750</v>
      </c>
      <c r="AB151" s="16" t="s">
        <v>757</v>
      </c>
      <c r="AC151" s="16" t="s">
        <v>759</v>
      </c>
      <c r="AD151" s="16" t="s">
        <v>751</v>
      </c>
      <c r="AE151" s="16" t="s">
        <v>752</v>
      </c>
      <c r="AF151" s="16" t="s">
        <v>753</v>
      </c>
      <c r="AG151" s="16" t="s">
        <v>754</v>
      </c>
      <c r="AH151" s="16" t="s">
        <v>755</v>
      </c>
      <c r="AI151" s="16" t="str">
        <f t="shared" si="4"/>
        <v>{ " recipeDetailsId" : 128, "recipeId" : 6, "recipeName" : "Chicken Wings", "actionId" : 16, "ingredient_equipment_id" : 0, "qty" : 0, "noOfMilliSec" : 0, "flame" : 15, "seq_range" : 1, "seqId_rangeValues" : [6] }</v>
      </c>
    </row>
    <row r="152" spans="4:35">
      <c r="D152" s="117">
        <v>16</v>
      </c>
      <c r="E152" s="17" t="s">
        <v>387</v>
      </c>
      <c r="F152" s="19"/>
      <c r="G152" s="18"/>
      <c r="H152" s="17">
        <v>10000</v>
      </c>
      <c r="I152" s="119">
        <v>0.2</v>
      </c>
      <c r="J152" s="18" t="s">
        <v>161</v>
      </c>
      <c r="K152" s="95">
        <v>7</v>
      </c>
      <c r="M152" s="18">
        <v>129</v>
      </c>
      <c r="N152" s="18">
        <v>6</v>
      </c>
      <c r="O152" s="18" t="s">
        <v>154</v>
      </c>
      <c r="P152" s="18">
        <v>10</v>
      </c>
      <c r="Q152" s="18">
        <v>2</v>
      </c>
      <c r="R152" s="18">
        <v>0</v>
      </c>
      <c r="S152" s="18">
        <v>10000</v>
      </c>
      <c r="T152" s="18">
        <v>20</v>
      </c>
      <c r="U152" s="18">
        <v>1</v>
      </c>
      <c r="V152" s="95">
        <v>7</v>
      </c>
      <c r="X152" s="16" t="s">
        <v>747</v>
      </c>
      <c r="Y152" s="16" t="s">
        <v>748</v>
      </c>
      <c r="Z152" s="16" t="s">
        <v>749</v>
      </c>
      <c r="AA152" s="16" t="s">
        <v>750</v>
      </c>
      <c r="AB152" s="16" t="s">
        <v>757</v>
      </c>
      <c r="AC152" s="16" t="s">
        <v>759</v>
      </c>
      <c r="AD152" s="16" t="s">
        <v>751</v>
      </c>
      <c r="AE152" s="16" t="s">
        <v>752</v>
      </c>
      <c r="AF152" s="16" t="s">
        <v>753</v>
      </c>
      <c r="AG152" s="16" t="s">
        <v>754</v>
      </c>
      <c r="AH152" s="16" t="s">
        <v>755</v>
      </c>
      <c r="AI152" s="16" t="str">
        <f t="shared" si="4"/>
        <v>{ " recipeDetailsId" : 129, "recipeId" : 6, "recipeName" : "Chicken Wings", "actionId" : 10, "ingredient_equipment_id" : 2, "qty" : 0, "noOfMilliSec" : 10000, "flame" : 20, "seq_range" : 1, "seqId_rangeValues" : [7] }</v>
      </c>
    </row>
    <row r="153" spans="4:35">
      <c r="D153" s="117">
        <v>10</v>
      </c>
      <c r="E153" s="17" t="s">
        <v>170</v>
      </c>
      <c r="F153" s="18" t="s">
        <v>697</v>
      </c>
      <c r="G153" s="18" t="s">
        <v>432</v>
      </c>
      <c r="H153" s="17"/>
      <c r="I153" s="119">
        <v>0.3</v>
      </c>
      <c r="J153" s="18" t="s">
        <v>161</v>
      </c>
      <c r="K153" s="95">
        <v>8</v>
      </c>
      <c r="M153" s="18">
        <v>130</v>
      </c>
      <c r="N153" s="18">
        <v>6</v>
      </c>
      <c r="O153" s="18" t="s">
        <v>154</v>
      </c>
      <c r="P153" s="18">
        <v>12</v>
      </c>
      <c r="Q153" s="18">
        <v>11</v>
      </c>
      <c r="R153" s="18">
        <v>0</v>
      </c>
      <c r="S153" s="18">
        <v>1200</v>
      </c>
      <c r="T153" s="18">
        <v>30</v>
      </c>
      <c r="U153" s="18">
        <v>1</v>
      </c>
      <c r="V153" s="95">
        <v>8</v>
      </c>
      <c r="X153" s="16" t="s">
        <v>747</v>
      </c>
      <c r="Y153" s="16" t="s">
        <v>748</v>
      </c>
      <c r="Z153" s="16" t="s">
        <v>749</v>
      </c>
      <c r="AA153" s="16" t="s">
        <v>750</v>
      </c>
      <c r="AB153" s="16" t="s">
        <v>757</v>
      </c>
      <c r="AC153" s="16" t="s">
        <v>759</v>
      </c>
      <c r="AD153" s="16" t="s">
        <v>751</v>
      </c>
      <c r="AE153" s="16" t="s">
        <v>752</v>
      </c>
      <c r="AF153" s="16" t="s">
        <v>753</v>
      </c>
      <c r="AG153" s="16" t="s">
        <v>754</v>
      </c>
      <c r="AH153" s="16" t="s">
        <v>755</v>
      </c>
      <c r="AI153" s="16" t="str">
        <f t="shared" si="4"/>
        <v>{ " recipeDetailsId" : 130, "recipeId" : 6, "recipeName" : "Chicken Wings", "actionId" : 12, "ingredient_equipment_id" : 11, "qty" : 0, "noOfMilliSec" : 1200, "flame" : 30, "seq_range" : 1, "seqId_rangeValues" : [8] }</v>
      </c>
    </row>
    <row r="154" spans="4:35">
      <c r="D154" s="117">
        <v>11</v>
      </c>
      <c r="E154" s="17" t="s">
        <v>170</v>
      </c>
      <c r="F154" s="18" t="s">
        <v>718</v>
      </c>
      <c r="G154" s="18" t="s">
        <v>432</v>
      </c>
      <c r="H154" s="17"/>
      <c r="I154" s="119">
        <v>0.3</v>
      </c>
      <c r="J154" s="18" t="s">
        <v>161</v>
      </c>
      <c r="K154" s="95">
        <v>8</v>
      </c>
      <c r="M154" s="18">
        <v>131</v>
      </c>
      <c r="N154" s="18">
        <v>6</v>
      </c>
      <c r="O154" s="18" t="s">
        <v>154</v>
      </c>
      <c r="P154" s="18">
        <v>12</v>
      </c>
      <c r="Q154" s="18">
        <v>9</v>
      </c>
      <c r="R154" s="18">
        <v>0</v>
      </c>
      <c r="S154" s="18">
        <v>1600</v>
      </c>
      <c r="T154" s="18">
        <v>30</v>
      </c>
      <c r="U154" s="18">
        <v>1</v>
      </c>
      <c r="V154" s="95">
        <v>8</v>
      </c>
      <c r="X154" s="16" t="s">
        <v>747</v>
      </c>
      <c r="Y154" s="16" t="s">
        <v>748</v>
      </c>
      <c r="Z154" s="16" t="s">
        <v>749</v>
      </c>
      <c r="AA154" s="16" t="s">
        <v>750</v>
      </c>
      <c r="AB154" s="16" t="s">
        <v>757</v>
      </c>
      <c r="AC154" s="16" t="s">
        <v>759</v>
      </c>
      <c r="AD154" s="16" t="s">
        <v>751</v>
      </c>
      <c r="AE154" s="16" t="s">
        <v>752</v>
      </c>
      <c r="AF154" s="16" t="s">
        <v>753</v>
      </c>
      <c r="AG154" s="16" t="s">
        <v>754</v>
      </c>
      <c r="AH154" s="16" t="s">
        <v>755</v>
      </c>
      <c r="AI154" s="16" t="str">
        <f t="shared" si="4"/>
        <v>{ " recipeDetailsId" : 131, "recipeId" : 6, "recipeName" : "Chicken Wings", "actionId" : 12, "ingredient_equipment_id" : 9, "qty" : 0, "noOfMilliSec" : 1600, "flame" : 30, "seq_range" : 1, "seqId_rangeValues" : [8] }</v>
      </c>
    </row>
    <row r="155" spans="4:35">
      <c r="D155" s="117">
        <v>12</v>
      </c>
      <c r="E155" s="17" t="s">
        <v>170</v>
      </c>
      <c r="F155" s="18" t="s">
        <v>434</v>
      </c>
      <c r="G155" s="18" t="s">
        <v>435</v>
      </c>
      <c r="H155" s="17"/>
      <c r="I155" s="119">
        <v>0.3</v>
      </c>
      <c r="J155" s="18" t="s">
        <v>161</v>
      </c>
      <c r="K155" s="95">
        <v>8</v>
      </c>
      <c r="M155" s="18">
        <v>132</v>
      </c>
      <c r="N155" s="18">
        <v>6</v>
      </c>
      <c r="O155" s="18" t="s">
        <v>154</v>
      </c>
      <c r="P155" s="18">
        <v>12</v>
      </c>
      <c r="Q155" s="18">
        <v>6</v>
      </c>
      <c r="R155" s="18">
        <v>0</v>
      </c>
      <c r="S155" s="18">
        <v>1000</v>
      </c>
      <c r="T155" s="18">
        <v>30</v>
      </c>
      <c r="U155" s="18">
        <v>1</v>
      </c>
      <c r="V155" s="95">
        <v>8</v>
      </c>
      <c r="X155" s="16" t="s">
        <v>747</v>
      </c>
      <c r="Y155" s="16" t="s">
        <v>748</v>
      </c>
      <c r="Z155" s="16" t="s">
        <v>749</v>
      </c>
      <c r="AA155" s="16" t="s">
        <v>750</v>
      </c>
      <c r="AB155" s="16" t="s">
        <v>757</v>
      </c>
      <c r="AC155" s="16" t="s">
        <v>759</v>
      </c>
      <c r="AD155" s="16" t="s">
        <v>751</v>
      </c>
      <c r="AE155" s="16" t="s">
        <v>752</v>
      </c>
      <c r="AF155" s="16" t="s">
        <v>753</v>
      </c>
      <c r="AG155" s="16" t="s">
        <v>754</v>
      </c>
      <c r="AH155" s="16" t="s">
        <v>755</v>
      </c>
      <c r="AI155" s="16" t="str">
        <f t="shared" si="4"/>
        <v>{ " recipeDetailsId" : 132, "recipeId" : 6, "recipeName" : "Chicken Wings", "actionId" : 12, "ingredient_equipment_id" : 6, "qty" : 0, "noOfMilliSec" : 1000, "flame" : 30, "seq_range" : 1, "seqId_rangeValues" : [8] }</v>
      </c>
    </row>
    <row r="156" spans="4:35">
      <c r="D156" s="117">
        <v>13</v>
      </c>
      <c r="E156" s="135" t="s">
        <v>67</v>
      </c>
      <c r="F156" s="19"/>
      <c r="G156" s="18"/>
      <c r="H156" s="17">
        <v>7000</v>
      </c>
      <c r="I156" s="119">
        <v>0.2</v>
      </c>
      <c r="J156" s="18" t="s">
        <v>161</v>
      </c>
      <c r="K156" s="95">
        <v>9</v>
      </c>
      <c r="M156" s="18">
        <v>133</v>
      </c>
      <c r="N156" s="18">
        <v>6</v>
      </c>
      <c r="O156" s="18" t="s">
        <v>154</v>
      </c>
      <c r="P156" s="18">
        <v>11</v>
      </c>
      <c r="Q156" s="18">
        <v>2</v>
      </c>
      <c r="R156" s="18">
        <v>0</v>
      </c>
      <c r="S156" s="18">
        <v>7000</v>
      </c>
      <c r="T156" s="18">
        <v>20</v>
      </c>
      <c r="U156" s="18">
        <v>1</v>
      </c>
      <c r="V156" s="95">
        <v>9</v>
      </c>
      <c r="X156" s="16" t="s">
        <v>747</v>
      </c>
      <c r="Y156" s="16" t="s">
        <v>748</v>
      </c>
      <c r="Z156" s="16" t="s">
        <v>749</v>
      </c>
      <c r="AA156" s="16" t="s">
        <v>750</v>
      </c>
      <c r="AB156" s="16" t="s">
        <v>757</v>
      </c>
      <c r="AC156" s="16" t="s">
        <v>759</v>
      </c>
      <c r="AD156" s="16" t="s">
        <v>751</v>
      </c>
      <c r="AE156" s="16" t="s">
        <v>752</v>
      </c>
      <c r="AF156" s="16" t="s">
        <v>753</v>
      </c>
      <c r="AG156" s="16" t="s">
        <v>754</v>
      </c>
      <c r="AH156" s="16" t="s">
        <v>755</v>
      </c>
      <c r="AI156" s="16" t="str">
        <f t="shared" si="4"/>
        <v>{ " recipeDetailsId" : 133, "recipeId" : 6, "recipeName" : "Chicken Wings", "actionId" : 11, "ingredient_equipment_id" : 2, "qty" : 0, "noOfMilliSec" : 7000, "flame" : 20, "seq_range" : 1, "seqId_rangeValues" : [9] }</v>
      </c>
    </row>
    <row r="157" spans="4:35">
      <c r="D157" s="117">
        <v>14</v>
      </c>
      <c r="E157" s="17" t="s">
        <v>387</v>
      </c>
      <c r="F157" s="19"/>
      <c r="G157" s="18"/>
      <c r="H157" s="17">
        <v>10000</v>
      </c>
      <c r="I157" s="119">
        <v>0.2</v>
      </c>
      <c r="J157" s="18" t="s">
        <v>161</v>
      </c>
      <c r="K157" s="95">
        <v>10</v>
      </c>
      <c r="M157" s="18">
        <v>134</v>
      </c>
      <c r="N157" s="18">
        <v>6</v>
      </c>
      <c r="O157" s="18" t="s">
        <v>154</v>
      </c>
      <c r="P157" s="18">
        <v>10</v>
      </c>
      <c r="Q157" s="18">
        <v>2</v>
      </c>
      <c r="R157" s="18">
        <v>0</v>
      </c>
      <c r="S157" s="18">
        <v>10000</v>
      </c>
      <c r="T157" s="18">
        <v>20</v>
      </c>
      <c r="U157" s="18">
        <v>1</v>
      </c>
      <c r="V157" s="95">
        <v>10</v>
      </c>
      <c r="X157" s="16" t="s">
        <v>747</v>
      </c>
      <c r="Y157" s="16" t="s">
        <v>748</v>
      </c>
      <c r="Z157" s="16" t="s">
        <v>749</v>
      </c>
      <c r="AA157" s="16" t="s">
        <v>750</v>
      </c>
      <c r="AB157" s="16" t="s">
        <v>757</v>
      </c>
      <c r="AC157" s="16" t="s">
        <v>759</v>
      </c>
      <c r="AD157" s="16" t="s">
        <v>751</v>
      </c>
      <c r="AE157" s="16" t="s">
        <v>752</v>
      </c>
      <c r="AF157" s="16" t="s">
        <v>753</v>
      </c>
      <c r="AG157" s="16" t="s">
        <v>754</v>
      </c>
      <c r="AH157" s="16" t="s">
        <v>755</v>
      </c>
      <c r="AI157" s="16" t="str">
        <f t="shared" si="4"/>
        <v>{ " recipeDetailsId" : 134, "recipeId" : 6, "recipeName" : "Chicken Wings", "actionId" : 10, "ingredient_equipment_id" : 2, "qty" : 0, "noOfMilliSec" : 10000, "flame" : 20, "seq_range" : 1, "seqId_rangeValues" : [10] }</v>
      </c>
    </row>
    <row r="158" spans="4:35">
      <c r="D158" s="117">
        <v>15</v>
      </c>
      <c r="E158" s="17" t="s">
        <v>67</v>
      </c>
      <c r="F158" s="19"/>
      <c r="G158" s="18"/>
      <c r="H158" s="17">
        <v>7000</v>
      </c>
      <c r="I158" s="119">
        <v>0.2</v>
      </c>
      <c r="J158" s="18" t="s">
        <v>161</v>
      </c>
      <c r="K158" s="95">
        <v>11</v>
      </c>
      <c r="M158" s="18">
        <v>135</v>
      </c>
      <c r="N158" s="18">
        <v>6</v>
      </c>
      <c r="O158" s="18" t="s">
        <v>154</v>
      </c>
      <c r="P158" s="18">
        <v>11</v>
      </c>
      <c r="Q158" s="18">
        <v>2</v>
      </c>
      <c r="R158" s="18">
        <v>0</v>
      </c>
      <c r="S158" s="18">
        <v>7000</v>
      </c>
      <c r="T158" s="18">
        <v>20</v>
      </c>
      <c r="U158" s="18">
        <v>1</v>
      </c>
      <c r="V158" s="95">
        <v>11</v>
      </c>
      <c r="X158" s="16" t="s">
        <v>747</v>
      </c>
      <c r="Y158" s="16" t="s">
        <v>748</v>
      </c>
      <c r="Z158" s="16" t="s">
        <v>749</v>
      </c>
      <c r="AA158" s="16" t="s">
        <v>750</v>
      </c>
      <c r="AB158" s="16" t="s">
        <v>757</v>
      </c>
      <c r="AC158" s="16" t="s">
        <v>759</v>
      </c>
      <c r="AD158" s="16" t="s">
        <v>751</v>
      </c>
      <c r="AE158" s="16" t="s">
        <v>752</v>
      </c>
      <c r="AF158" s="16" t="s">
        <v>753</v>
      </c>
      <c r="AG158" s="16" t="s">
        <v>754</v>
      </c>
      <c r="AH158" s="16" t="s">
        <v>755</v>
      </c>
      <c r="AI158" s="16" t="str">
        <f t="shared" si="4"/>
        <v>{ " recipeDetailsId" : 135, "recipeId" : 6, "recipeName" : "Chicken Wings", "actionId" : 11, "ingredient_equipment_id" : 2, "qty" : 0, "noOfMilliSec" : 7000, "flame" : 20, "seq_range" : 1, "seqId_rangeValues" : [11] }</v>
      </c>
    </row>
    <row r="159" spans="4:35">
      <c r="D159" s="117">
        <v>16</v>
      </c>
      <c r="E159" s="17" t="s">
        <v>387</v>
      </c>
      <c r="F159" s="19"/>
      <c r="G159" s="18"/>
      <c r="H159" s="17">
        <v>10000</v>
      </c>
      <c r="I159" s="119">
        <v>0.2</v>
      </c>
      <c r="J159" s="18" t="s">
        <v>161</v>
      </c>
      <c r="K159" s="95">
        <v>12</v>
      </c>
      <c r="M159" s="18">
        <v>136</v>
      </c>
      <c r="N159" s="18">
        <v>6</v>
      </c>
      <c r="O159" s="18" t="s">
        <v>154</v>
      </c>
      <c r="P159" s="18">
        <v>10</v>
      </c>
      <c r="Q159" s="18">
        <v>2</v>
      </c>
      <c r="R159" s="18">
        <v>0</v>
      </c>
      <c r="S159" s="18">
        <v>10000</v>
      </c>
      <c r="T159" s="18">
        <v>20</v>
      </c>
      <c r="U159" s="18">
        <v>1</v>
      </c>
      <c r="V159" s="95">
        <v>12</v>
      </c>
      <c r="X159" s="16" t="s">
        <v>747</v>
      </c>
      <c r="Y159" s="16" t="s">
        <v>748</v>
      </c>
      <c r="Z159" s="16" t="s">
        <v>749</v>
      </c>
      <c r="AA159" s="16" t="s">
        <v>750</v>
      </c>
      <c r="AB159" s="16" t="s">
        <v>757</v>
      </c>
      <c r="AC159" s="16" t="s">
        <v>759</v>
      </c>
      <c r="AD159" s="16" t="s">
        <v>751</v>
      </c>
      <c r="AE159" s="16" t="s">
        <v>752</v>
      </c>
      <c r="AF159" s="16" t="s">
        <v>753</v>
      </c>
      <c r="AG159" s="16" t="s">
        <v>754</v>
      </c>
      <c r="AH159" s="16" t="s">
        <v>755</v>
      </c>
      <c r="AI159" s="16" t="str">
        <f t="shared" si="4"/>
        <v>{ " recipeDetailsId" : 136, "recipeId" : 6, "recipeName" : "Chicken Wings", "actionId" : 10, "ingredient_equipment_id" : 2, "qty" : 0, "noOfMilliSec" : 10000, "flame" : 20, "seq_range" : 1, "seqId_rangeValues" : [12] }</v>
      </c>
    </row>
    <row r="160" spans="4:35">
      <c r="D160" s="117">
        <v>17</v>
      </c>
      <c r="E160" s="17" t="s">
        <v>67</v>
      </c>
      <c r="F160" s="19"/>
      <c r="G160" s="18"/>
      <c r="H160" s="17">
        <v>7000</v>
      </c>
      <c r="I160" s="119">
        <v>0.2</v>
      </c>
      <c r="J160" s="18" t="s">
        <v>161</v>
      </c>
      <c r="K160" s="95">
        <v>13</v>
      </c>
      <c r="M160" s="18">
        <v>137</v>
      </c>
      <c r="N160" s="18">
        <v>6</v>
      </c>
      <c r="O160" s="18" t="s">
        <v>154</v>
      </c>
      <c r="P160" s="18">
        <v>11</v>
      </c>
      <c r="Q160" s="18">
        <v>2</v>
      </c>
      <c r="R160" s="18">
        <v>0</v>
      </c>
      <c r="S160" s="18">
        <v>7000</v>
      </c>
      <c r="T160" s="18">
        <v>20</v>
      </c>
      <c r="U160" s="18">
        <v>1</v>
      </c>
      <c r="V160" s="95">
        <v>13</v>
      </c>
      <c r="X160" s="16" t="s">
        <v>747</v>
      </c>
      <c r="Y160" s="16" t="s">
        <v>748</v>
      </c>
      <c r="Z160" s="16" t="s">
        <v>749</v>
      </c>
      <c r="AA160" s="16" t="s">
        <v>750</v>
      </c>
      <c r="AB160" s="16" t="s">
        <v>757</v>
      </c>
      <c r="AC160" s="16" t="s">
        <v>759</v>
      </c>
      <c r="AD160" s="16" t="s">
        <v>751</v>
      </c>
      <c r="AE160" s="16" t="s">
        <v>752</v>
      </c>
      <c r="AF160" s="16" t="s">
        <v>753</v>
      </c>
      <c r="AG160" s="16" t="s">
        <v>754</v>
      </c>
      <c r="AH160" s="16" t="s">
        <v>755</v>
      </c>
      <c r="AI160" s="16" t="str">
        <f t="shared" si="4"/>
        <v>{ " recipeDetailsId" : 137, "recipeId" : 6, "recipeName" : "Chicken Wings", "actionId" : 11, "ingredient_equipment_id" : 2, "qty" : 0, "noOfMilliSec" : 7000, "flame" : 20, "seq_range" : 1, "seqId_rangeValues" : [13] }</v>
      </c>
    </row>
    <row r="161" spans="4:35">
      <c r="D161" s="117">
        <v>18</v>
      </c>
      <c r="E161" s="17" t="s">
        <v>387</v>
      </c>
      <c r="F161" s="19"/>
      <c r="G161" s="18"/>
      <c r="H161" s="17">
        <v>10000</v>
      </c>
      <c r="I161" s="119">
        <v>0.2</v>
      </c>
      <c r="J161" s="18" t="s">
        <v>161</v>
      </c>
      <c r="K161" s="95">
        <v>14</v>
      </c>
      <c r="M161" s="18">
        <v>138</v>
      </c>
      <c r="N161" s="18">
        <v>6</v>
      </c>
      <c r="O161" s="18" t="s">
        <v>154</v>
      </c>
      <c r="P161" s="18">
        <v>10</v>
      </c>
      <c r="Q161" s="18">
        <v>2</v>
      </c>
      <c r="R161" s="18">
        <v>0</v>
      </c>
      <c r="S161" s="18">
        <v>10000</v>
      </c>
      <c r="T161" s="18">
        <v>20</v>
      </c>
      <c r="U161" s="18">
        <v>1</v>
      </c>
      <c r="V161" s="95">
        <v>14</v>
      </c>
      <c r="X161" s="16" t="s">
        <v>747</v>
      </c>
      <c r="Y161" s="16" t="s">
        <v>748</v>
      </c>
      <c r="Z161" s="16" t="s">
        <v>749</v>
      </c>
      <c r="AA161" s="16" t="s">
        <v>750</v>
      </c>
      <c r="AB161" s="16" t="s">
        <v>757</v>
      </c>
      <c r="AC161" s="16" t="s">
        <v>759</v>
      </c>
      <c r="AD161" s="16" t="s">
        <v>751</v>
      </c>
      <c r="AE161" s="16" t="s">
        <v>752</v>
      </c>
      <c r="AF161" s="16" t="s">
        <v>753</v>
      </c>
      <c r="AG161" s="16" t="s">
        <v>754</v>
      </c>
      <c r="AH161" s="16" t="s">
        <v>755</v>
      </c>
      <c r="AI161" s="16" t="str">
        <f t="shared" si="4"/>
        <v>{ " recipeDetailsId" : 138, "recipeId" : 6, "recipeName" : "Chicken Wings", "actionId" : 10, "ingredient_equipment_id" : 2, "qty" : 0, "noOfMilliSec" : 10000, "flame" : 20, "seq_range" : 1, "seqId_rangeValues" : [14] }</v>
      </c>
    </row>
    <row r="162" spans="4:35" ht="15" thickBot="1">
      <c r="D162" s="121">
        <v>19</v>
      </c>
      <c r="E162" s="125" t="s">
        <v>70</v>
      </c>
      <c r="F162" s="115"/>
      <c r="G162" s="114"/>
      <c r="H162" s="125"/>
      <c r="I162" s="125"/>
      <c r="J162" s="114" t="s">
        <v>161</v>
      </c>
      <c r="K162" s="116">
        <v>15</v>
      </c>
      <c r="M162" s="18">
        <v>139</v>
      </c>
      <c r="N162" s="18">
        <v>6</v>
      </c>
      <c r="O162" s="18" t="s">
        <v>154</v>
      </c>
      <c r="P162" s="18">
        <v>17</v>
      </c>
      <c r="Q162" s="18">
        <v>0</v>
      </c>
      <c r="R162" s="18">
        <v>0</v>
      </c>
      <c r="S162" s="18">
        <v>0</v>
      </c>
      <c r="T162" s="18">
        <v>0</v>
      </c>
      <c r="U162" s="18">
        <v>1</v>
      </c>
      <c r="V162" s="116">
        <v>15</v>
      </c>
      <c r="X162" s="16" t="s">
        <v>747</v>
      </c>
      <c r="Y162" s="16" t="s">
        <v>748</v>
      </c>
      <c r="Z162" s="16" t="s">
        <v>749</v>
      </c>
      <c r="AA162" s="16" t="s">
        <v>750</v>
      </c>
      <c r="AB162" s="16" t="s">
        <v>757</v>
      </c>
      <c r="AC162" s="16" t="s">
        <v>759</v>
      </c>
      <c r="AD162" s="16" t="s">
        <v>751</v>
      </c>
      <c r="AE162" s="16" t="s">
        <v>752</v>
      </c>
      <c r="AF162" s="16" t="s">
        <v>753</v>
      </c>
      <c r="AG162" s="16" t="s">
        <v>754</v>
      </c>
      <c r="AH162" s="16" t="s">
        <v>755</v>
      </c>
      <c r="AI162" s="16" t="str">
        <f t="shared" si="4"/>
        <v>{ " recipeDetailsId" : 139, "recipeId" : 6, "recipeName" : "Chicken Wings", "actionId" : 17, "ingredient_equipment_id" : 0, "qty" : 0, "noOfMilliSec" : 0, "flame" : 0, "seq_range" : 1, "seqId_rangeValues" : [15] }</v>
      </c>
    </row>
  </sheetData>
  <mergeCells count="12">
    <mergeCell ref="M60:V60"/>
    <mergeCell ref="M28:V28"/>
    <mergeCell ref="M2:V2"/>
    <mergeCell ref="M121:V121"/>
    <mergeCell ref="M141:V141"/>
    <mergeCell ref="M86:V86"/>
    <mergeCell ref="D141:K141"/>
    <mergeCell ref="D2:K2"/>
    <mergeCell ref="D28:K28"/>
    <mergeCell ref="D60:K60"/>
    <mergeCell ref="D86:K86"/>
    <mergeCell ref="D121:K12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M122"/>
  <sheetViews>
    <sheetView zoomScale="85" zoomScaleNormal="85" workbookViewId="0">
      <selection activeCell="Z118" sqref="Z118"/>
    </sheetView>
  </sheetViews>
  <sheetFormatPr defaultRowHeight="14.5"/>
  <cols>
    <col min="1" max="1" width="8.7265625" style="70"/>
    <col min="2" max="2" width="25.54296875" style="141" customWidth="1"/>
    <col min="3" max="3" width="13.81640625" style="81" customWidth="1"/>
    <col min="4" max="4" width="11.26953125" style="141" bestFit="1" customWidth="1"/>
    <col min="5" max="5" width="7.81640625" style="141" customWidth="1"/>
    <col min="6" max="6" width="5.81640625" style="141" bestFit="1" customWidth="1"/>
    <col min="7" max="7" width="19.1796875" style="141" bestFit="1" customWidth="1"/>
    <col min="8" max="8" width="10.26953125" style="141" customWidth="1"/>
    <col min="9" max="9" width="8.81640625" style="141" customWidth="1"/>
    <col min="10" max="10" width="16.54296875" bestFit="1" customWidth="1"/>
    <col min="11" max="11" width="9.26953125" bestFit="1" customWidth="1"/>
    <col min="12" max="12" width="18.1796875" bestFit="1" customWidth="1"/>
    <col min="13" max="13" width="9.26953125" style="81" bestFit="1" customWidth="1"/>
    <col min="14" max="14" width="26.7265625" style="81" bestFit="1" customWidth="1"/>
    <col min="15" max="15" width="5" style="81" bestFit="1" customWidth="1"/>
    <col min="16" max="16" width="13.7265625" style="70" bestFit="1" customWidth="1"/>
    <col min="17" max="17" width="7" bestFit="1" customWidth="1"/>
    <col min="18" max="18" width="11.453125" bestFit="1" customWidth="1"/>
    <col min="19" max="19" width="20.54296875" bestFit="1" customWidth="1"/>
    <col min="20" max="22" width="20.54296875" style="141" hidden="1" customWidth="1"/>
    <col min="23" max="23" width="20.54296875" style="141" customWidth="1"/>
    <col min="24" max="24" width="17.7265625" style="141" hidden="1" customWidth="1"/>
    <col min="25" max="25" width="9.1796875" customWidth="1"/>
    <col min="26" max="26" width="9.54296875" customWidth="1"/>
    <col min="27" max="27" width="20.54296875" bestFit="1" customWidth="1"/>
    <col min="28" max="28" width="18" bestFit="1" customWidth="1"/>
    <col min="29" max="29" width="11.54296875" bestFit="1" customWidth="1"/>
    <col min="30" max="30" width="15.7265625" bestFit="1" customWidth="1"/>
    <col min="31" max="31" width="12.453125" bestFit="1" customWidth="1"/>
    <col min="32" max="33" width="18.7265625" bestFit="1" customWidth="1"/>
    <col min="35" max="35" width="15.453125" bestFit="1" customWidth="1"/>
    <col min="36" max="36" width="9.54296875" bestFit="1" customWidth="1"/>
  </cols>
  <sheetData>
    <row r="1" spans="1:39" ht="15" thickBot="1">
      <c r="A1" s="350" t="s">
        <v>153</v>
      </c>
      <c r="B1" s="351"/>
      <c r="C1" s="351"/>
      <c r="D1" s="351"/>
      <c r="E1" s="351"/>
      <c r="F1" s="351"/>
      <c r="G1" s="351"/>
      <c r="H1" s="352"/>
      <c r="J1" s="360" t="s">
        <v>153</v>
      </c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  <c r="X1" s="361"/>
      <c r="Y1" s="361"/>
      <c r="Z1" s="361"/>
      <c r="AA1" s="361"/>
    </row>
    <row r="2" spans="1:39" ht="87">
      <c r="A2" s="117" t="s">
        <v>155</v>
      </c>
      <c r="B2" s="18" t="s">
        <v>377</v>
      </c>
      <c r="C2" s="18" t="s">
        <v>156</v>
      </c>
      <c r="D2" s="18" t="s">
        <v>157</v>
      </c>
      <c r="E2" s="18" t="s">
        <v>158</v>
      </c>
      <c r="F2" s="18" t="s">
        <v>172</v>
      </c>
      <c r="G2" s="18" t="s">
        <v>175</v>
      </c>
      <c r="H2" s="118" t="s">
        <v>159</v>
      </c>
      <c r="J2" s="18" t="s">
        <v>739</v>
      </c>
      <c r="K2" s="18" t="s">
        <v>740</v>
      </c>
      <c r="L2" s="18" t="s">
        <v>741</v>
      </c>
      <c r="M2" s="18" t="s">
        <v>742</v>
      </c>
      <c r="N2" s="18" t="s">
        <v>1293</v>
      </c>
      <c r="O2" s="18" t="s">
        <v>758</v>
      </c>
      <c r="P2" s="18" t="s">
        <v>743</v>
      </c>
      <c r="Q2" s="18" t="s">
        <v>744</v>
      </c>
      <c r="R2" s="18" t="s">
        <v>745</v>
      </c>
      <c r="S2" s="18" t="s">
        <v>746</v>
      </c>
      <c r="T2" s="18"/>
      <c r="U2" s="18"/>
      <c r="V2" s="18"/>
      <c r="W2" s="18" t="s">
        <v>1326</v>
      </c>
      <c r="X2" s="18" t="s">
        <v>1326</v>
      </c>
      <c r="Y2" s="18" t="s">
        <v>1294</v>
      </c>
      <c r="Z2" s="18" t="s">
        <v>1295</v>
      </c>
      <c r="AA2" s="18" t="s">
        <v>746</v>
      </c>
      <c r="AD2" s="141"/>
      <c r="AE2" s="141"/>
      <c r="AF2" s="136"/>
      <c r="AG2" s="136"/>
      <c r="AH2" s="136"/>
      <c r="AI2" s="136"/>
      <c r="AJ2" s="136"/>
      <c r="AK2" s="136"/>
      <c r="AL2" s="136"/>
    </row>
    <row r="3" spans="1:39">
      <c r="A3" s="117">
        <v>1</v>
      </c>
      <c r="B3" s="17" t="s">
        <v>160</v>
      </c>
      <c r="C3" s="18" t="s">
        <v>378</v>
      </c>
      <c r="D3" s="18"/>
      <c r="E3" s="17"/>
      <c r="F3" s="18" t="s">
        <v>174</v>
      </c>
      <c r="G3" s="19" t="s">
        <v>161</v>
      </c>
      <c r="H3" s="95">
        <v>1</v>
      </c>
      <c r="J3" s="18">
        <v>1</v>
      </c>
      <c r="K3" s="18">
        <v>1</v>
      </c>
      <c r="L3" s="18" t="s">
        <v>153</v>
      </c>
      <c r="M3" s="18">
        <v>1</v>
      </c>
      <c r="N3" s="18">
        <v>1</v>
      </c>
      <c r="O3" s="18">
        <v>0</v>
      </c>
      <c r="P3" s="18">
        <v>0</v>
      </c>
      <c r="Q3" s="18">
        <v>15</v>
      </c>
      <c r="R3" s="18"/>
      <c r="S3" s="18">
        <v>1</v>
      </c>
      <c r="T3" s="18" t="s">
        <v>1335</v>
      </c>
      <c r="U3" s="18" t="s">
        <v>1336</v>
      </c>
      <c r="V3" s="18" t="s">
        <v>672</v>
      </c>
      <c r="W3" s="18" t="s">
        <v>1318</v>
      </c>
      <c r="X3" s="18" t="str">
        <f t="shared" ref="X3" si="0">T3&amp;+Y3&amp;+U3&amp;+Z3&amp;+V3</f>
        <v>[1,1]</v>
      </c>
      <c r="Y3" s="18">
        <v>1</v>
      </c>
      <c r="Z3" s="18">
        <v>1</v>
      </c>
      <c r="AA3" s="18">
        <v>1</v>
      </c>
      <c r="AB3" s="141" t="s">
        <v>1296</v>
      </c>
      <c r="AC3" s="141" t="s">
        <v>748</v>
      </c>
      <c r="AD3" s="141" t="s">
        <v>749</v>
      </c>
      <c r="AE3" s="141" t="s">
        <v>750</v>
      </c>
      <c r="AF3" s="136" t="s">
        <v>1298</v>
      </c>
      <c r="AG3" s="136" t="s">
        <v>1299</v>
      </c>
      <c r="AH3" s="136" t="s">
        <v>759</v>
      </c>
      <c r="AI3" s="136" t="s">
        <v>751</v>
      </c>
      <c r="AJ3" s="136" t="s">
        <v>752</v>
      </c>
      <c r="AK3" s="136" t="s">
        <v>1297</v>
      </c>
      <c r="AL3" s="136" t="s">
        <v>452</v>
      </c>
      <c r="AM3" t="str">
        <f>AB3&amp;+J3&amp;+AC3&amp;+K3&amp;+AD3&amp;+L3&amp;+AE3&amp;+M3&amp;+AF3&amp;+Y3&amp;+AG3&amp;+Z3&amp;+AH3&amp;+O3&amp;+AI3&amp;+P3&amp;+AJ3&amp;+AK3&amp;+AA3&amp;+AL3</f>
        <v xml:space="preserve"> { "recipeDetailsId" : 1, "recipeId" : 1, "recipeName" : "Veg Fried Rice", "actionId" : 1, "burner1And2bin" : 1, "burner3And4bin" : 1, "qty" : 0, "noOfMilliSec" : 0, "flame" : , "groupId" : 1}</v>
      </c>
    </row>
    <row r="4" spans="1:39">
      <c r="A4" s="117">
        <v>2</v>
      </c>
      <c r="B4" s="17" t="s">
        <v>162</v>
      </c>
      <c r="C4" s="18"/>
      <c r="D4" s="18"/>
      <c r="E4" s="17"/>
      <c r="F4" s="18">
        <v>15</v>
      </c>
      <c r="G4" s="19" t="s">
        <v>161</v>
      </c>
      <c r="H4" s="95">
        <v>1</v>
      </c>
      <c r="J4" s="18">
        <v>2</v>
      </c>
      <c r="K4" s="18">
        <v>1</v>
      </c>
      <c r="L4" s="18" t="s">
        <v>153</v>
      </c>
      <c r="M4" s="18">
        <v>9</v>
      </c>
      <c r="N4" s="18">
        <v>0</v>
      </c>
      <c r="O4" s="18">
        <v>0</v>
      </c>
      <c r="P4" s="18">
        <v>5</v>
      </c>
      <c r="Q4" s="18">
        <v>15</v>
      </c>
      <c r="R4" s="18"/>
      <c r="S4" s="18">
        <v>1</v>
      </c>
      <c r="T4" s="18" t="s">
        <v>1335</v>
      </c>
      <c r="U4" s="18" t="s">
        <v>1336</v>
      </c>
      <c r="V4" s="18" t="s">
        <v>672</v>
      </c>
      <c r="W4" s="18" t="s">
        <v>1321</v>
      </c>
      <c r="X4" s="18" t="str">
        <f t="shared" ref="X4:X16" si="1">T4&amp;+Y4&amp;+U4&amp;+Z4&amp;+V4</f>
        <v>[0,0]</v>
      </c>
      <c r="Y4" s="18">
        <v>0</v>
      </c>
      <c r="Z4" s="18">
        <v>0</v>
      </c>
      <c r="AA4" s="18">
        <v>1</v>
      </c>
      <c r="AB4" s="141" t="s">
        <v>1296</v>
      </c>
      <c r="AC4" s="141" t="s">
        <v>748</v>
      </c>
      <c r="AD4" s="141" t="s">
        <v>749</v>
      </c>
      <c r="AE4" s="141" t="s">
        <v>750</v>
      </c>
      <c r="AF4" s="136" t="s">
        <v>1298</v>
      </c>
      <c r="AG4" s="136" t="s">
        <v>1299</v>
      </c>
      <c r="AH4" s="136" t="s">
        <v>759</v>
      </c>
      <c r="AI4" s="136" t="s">
        <v>751</v>
      </c>
      <c r="AJ4" s="136" t="s">
        <v>752</v>
      </c>
      <c r="AK4" s="136" t="s">
        <v>1297</v>
      </c>
      <c r="AL4" s="136" t="s">
        <v>452</v>
      </c>
      <c r="AM4" s="141" t="str">
        <f t="shared" ref="AM4:AM24" si="2">AB4&amp;+J4&amp;+AC4&amp;+K4&amp;+AD4&amp;+L4&amp;+AE4&amp;+M4&amp;+AF4&amp;+Y4&amp;+AG4&amp;+Z4&amp;+AH4&amp;+O4&amp;+AI4&amp;+P4&amp;+AJ4&amp;+AK4&amp;+AA4&amp;+AL4</f>
        <v xml:space="preserve"> { "recipeDetailsId" : 2, "recipeId" : 1, "recipeName" : "Veg Fried Rice", "actionId" : 9, "burner1And2bin" : 0, "burner3And4bin" : 0, "qty" : 0, "noOfMilliSec" : 5, "flame" : , "groupId" : 1}</v>
      </c>
    </row>
    <row r="5" spans="1:39" s="141" customFormat="1">
      <c r="A5" s="117">
        <v>3</v>
      </c>
      <c r="B5" s="17" t="s">
        <v>164</v>
      </c>
      <c r="C5" s="18" t="s">
        <v>165</v>
      </c>
      <c r="D5" s="18" t="s">
        <v>704</v>
      </c>
      <c r="E5" s="17"/>
      <c r="F5" s="18">
        <v>30</v>
      </c>
      <c r="G5" s="19" t="s">
        <v>173</v>
      </c>
      <c r="H5" s="95" t="s">
        <v>166</v>
      </c>
      <c r="J5" s="18">
        <v>3</v>
      </c>
      <c r="K5" s="18">
        <v>1</v>
      </c>
      <c r="L5" s="18" t="s">
        <v>153</v>
      </c>
      <c r="M5" s="18">
        <v>3</v>
      </c>
      <c r="N5" s="18">
        <v>1</v>
      </c>
      <c r="O5" s="18">
        <v>30</v>
      </c>
      <c r="P5" s="18">
        <v>0</v>
      </c>
      <c r="Q5" s="18">
        <v>15</v>
      </c>
      <c r="R5" s="18"/>
      <c r="S5" s="18" t="s">
        <v>166</v>
      </c>
      <c r="T5" s="18" t="s">
        <v>1335</v>
      </c>
      <c r="U5" s="18" t="s">
        <v>1336</v>
      </c>
      <c r="V5" s="18" t="s">
        <v>672</v>
      </c>
      <c r="W5" s="18" t="s">
        <v>1322</v>
      </c>
      <c r="X5" s="18" t="str">
        <f t="shared" si="1"/>
        <v>[1,19]</v>
      </c>
      <c r="Y5" s="18">
        <v>1</v>
      </c>
      <c r="Z5" s="18">
        <v>19</v>
      </c>
      <c r="AA5" s="18">
        <v>1</v>
      </c>
      <c r="AB5" s="141" t="s">
        <v>1296</v>
      </c>
      <c r="AC5" s="141" t="s">
        <v>748</v>
      </c>
      <c r="AD5" s="141" t="s">
        <v>749</v>
      </c>
      <c r="AE5" s="141" t="s">
        <v>750</v>
      </c>
      <c r="AF5" s="136" t="s">
        <v>1298</v>
      </c>
      <c r="AG5" s="136" t="s">
        <v>1299</v>
      </c>
      <c r="AH5" s="136" t="s">
        <v>759</v>
      </c>
      <c r="AI5" s="136" t="s">
        <v>751</v>
      </c>
      <c r="AJ5" s="136" t="s">
        <v>752</v>
      </c>
      <c r="AK5" s="136" t="s">
        <v>1297</v>
      </c>
      <c r="AL5" s="136" t="s">
        <v>452</v>
      </c>
      <c r="AM5" s="141" t="str">
        <f t="shared" si="2"/>
        <v xml:space="preserve"> { "recipeDetailsId" : 3, "recipeId" : 1, "recipeName" : "Veg Fried Rice", "actionId" : 3, "burner1And2bin" : 1, "burner3And4bin" : 19, "qty" : 30, "noOfMilliSec" : 0, "flame" : , "groupId" : 1}</v>
      </c>
    </row>
    <row r="6" spans="1:39" s="141" customFormat="1">
      <c r="A6" s="117">
        <v>4</v>
      </c>
      <c r="B6" s="17" t="s">
        <v>383</v>
      </c>
      <c r="C6" s="18" t="s">
        <v>398</v>
      </c>
      <c r="D6" s="18" t="s">
        <v>760</v>
      </c>
      <c r="E6" s="17"/>
      <c r="F6" s="18">
        <v>50</v>
      </c>
      <c r="G6" s="19" t="s">
        <v>173</v>
      </c>
      <c r="H6" s="95" t="s">
        <v>761</v>
      </c>
      <c r="J6" s="18">
        <v>4</v>
      </c>
      <c r="K6" s="18">
        <v>1</v>
      </c>
      <c r="L6" s="18" t="s">
        <v>153</v>
      </c>
      <c r="M6" s="18">
        <v>4</v>
      </c>
      <c r="N6" s="18">
        <v>2</v>
      </c>
      <c r="O6" s="18">
        <v>60</v>
      </c>
      <c r="P6" s="18">
        <v>0</v>
      </c>
      <c r="Q6" s="18">
        <v>15</v>
      </c>
      <c r="R6" s="18"/>
      <c r="S6" s="95" t="s">
        <v>761</v>
      </c>
      <c r="T6" s="18" t="s">
        <v>1335</v>
      </c>
      <c r="U6" s="18" t="s">
        <v>1336</v>
      </c>
      <c r="V6" s="18" t="s">
        <v>672</v>
      </c>
      <c r="W6" s="18" t="s">
        <v>1324</v>
      </c>
      <c r="X6" s="18" t="str">
        <f t="shared" si="1"/>
        <v>[2,21]</v>
      </c>
      <c r="Y6" s="18">
        <v>2</v>
      </c>
      <c r="Z6" s="18">
        <v>21</v>
      </c>
      <c r="AA6" s="18">
        <v>1</v>
      </c>
      <c r="AB6" s="141" t="s">
        <v>1296</v>
      </c>
      <c r="AC6" s="141" t="s">
        <v>748</v>
      </c>
      <c r="AD6" s="141" t="s">
        <v>749</v>
      </c>
      <c r="AE6" s="141" t="s">
        <v>750</v>
      </c>
      <c r="AF6" s="136" t="s">
        <v>1298</v>
      </c>
      <c r="AG6" s="136" t="s">
        <v>1299</v>
      </c>
      <c r="AH6" s="136" t="s">
        <v>759</v>
      </c>
      <c r="AI6" s="136" t="s">
        <v>751</v>
      </c>
      <c r="AJ6" s="136" t="s">
        <v>752</v>
      </c>
      <c r="AK6" s="136" t="s">
        <v>1297</v>
      </c>
      <c r="AL6" s="136" t="s">
        <v>452</v>
      </c>
      <c r="AM6" s="141" t="str">
        <f t="shared" si="2"/>
        <v xml:space="preserve"> { "recipeDetailsId" : 4, "recipeId" : 1, "recipeName" : "Veg Fried Rice", "actionId" : 4, "burner1And2bin" : 2, "burner3And4bin" : 21, "qty" : 60, "noOfMilliSec" : 0, "flame" : , "groupId" : 1}</v>
      </c>
    </row>
    <row r="7" spans="1:39">
      <c r="A7" s="117">
        <v>5</v>
      </c>
      <c r="B7" s="17" t="s">
        <v>59</v>
      </c>
      <c r="C7" s="18" t="s">
        <v>379</v>
      </c>
      <c r="D7" s="18"/>
      <c r="E7" s="17"/>
      <c r="F7" s="18">
        <v>15</v>
      </c>
      <c r="G7" s="19" t="s">
        <v>161</v>
      </c>
      <c r="H7" s="95">
        <v>2</v>
      </c>
      <c r="J7" s="18">
        <v>5</v>
      </c>
      <c r="K7" s="18">
        <v>1</v>
      </c>
      <c r="L7" s="18" t="s">
        <v>153</v>
      </c>
      <c r="M7" s="18">
        <v>2</v>
      </c>
      <c r="N7" s="18">
        <v>1</v>
      </c>
      <c r="O7" s="18">
        <v>0</v>
      </c>
      <c r="P7" s="18">
        <v>0</v>
      </c>
      <c r="Q7" s="18">
        <v>15</v>
      </c>
      <c r="R7" s="18"/>
      <c r="S7" s="18">
        <v>2</v>
      </c>
      <c r="T7" s="18" t="s">
        <v>1335</v>
      </c>
      <c r="U7" s="18" t="s">
        <v>1336</v>
      </c>
      <c r="V7" s="18" t="s">
        <v>672</v>
      </c>
      <c r="W7" s="18" t="s">
        <v>1318</v>
      </c>
      <c r="X7" s="18" t="str">
        <f t="shared" si="1"/>
        <v>[1,1]</v>
      </c>
      <c r="Y7" s="18">
        <v>1</v>
      </c>
      <c r="Z7" s="18">
        <v>1</v>
      </c>
      <c r="AA7" s="18">
        <v>2</v>
      </c>
      <c r="AB7" s="141" t="s">
        <v>1296</v>
      </c>
      <c r="AC7" s="141" t="s">
        <v>748</v>
      </c>
      <c r="AD7" s="141" t="s">
        <v>749</v>
      </c>
      <c r="AE7" s="141" t="s">
        <v>750</v>
      </c>
      <c r="AF7" s="136" t="s">
        <v>1298</v>
      </c>
      <c r="AG7" s="136" t="s">
        <v>1299</v>
      </c>
      <c r="AH7" s="136" t="s">
        <v>759</v>
      </c>
      <c r="AI7" s="136" t="s">
        <v>751</v>
      </c>
      <c r="AJ7" s="136" t="s">
        <v>752</v>
      </c>
      <c r="AK7" s="136" t="s">
        <v>1297</v>
      </c>
      <c r="AL7" s="136" t="s">
        <v>452</v>
      </c>
      <c r="AM7" s="141" t="str">
        <f t="shared" si="2"/>
        <v xml:space="preserve"> { "recipeDetailsId" : 5, "recipeId" : 1, "recipeName" : "Veg Fried Rice", "actionId" : 2, "burner1And2bin" : 1, "burner3And4bin" : 1, "qty" : 0, "noOfMilliSec" : 0, "flame" : , "groupId" : 2}</v>
      </c>
    </row>
    <row r="8" spans="1:39">
      <c r="A8" s="117">
        <v>6</v>
      </c>
      <c r="B8" s="21" t="s">
        <v>380</v>
      </c>
      <c r="C8" s="18" t="s">
        <v>163</v>
      </c>
      <c r="D8" s="18"/>
      <c r="E8" s="17">
        <v>3000</v>
      </c>
      <c r="F8" s="18">
        <v>30</v>
      </c>
      <c r="G8" s="19" t="s">
        <v>161</v>
      </c>
      <c r="H8" s="95">
        <v>2</v>
      </c>
      <c r="J8" s="18">
        <v>6</v>
      </c>
      <c r="K8" s="18">
        <v>1</v>
      </c>
      <c r="L8" s="18" t="s">
        <v>153</v>
      </c>
      <c r="M8" s="18">
        <v>12</v>
      </c>
      <c r="N8" s="18">
        <v>5</v>
      </c>
      <c r="O8" s="18">
        <v>0</v>
      </c>
      <c r="P8" s="18">
        <v>2000</v>
      </c>
      <c r="Q8" s="18">
        <v>15</v>
      </c>
      <c r="R8" s="18"/>
      <c r="S8" s="18">
        <v>2</v>
      </c>
      <c r="T8" s="18" t="s">
        <v>1335</v>
      </c>
      <c r="U8" s="18" t="s">
        <v>1336</v>
      </c>
      <c r="V8" s="18" t="s">
        <v>672</v>
      </c>
      <c r="W8" s="18" t="s">
        <v>1337</v>
      </c>
      <c r="X8" s="18" t="s">
        <v>1337</v>
      </c>
      <c r="Y8" s="18">
        <v>1</v>
      </c>
      <c r="Z8" s="18">
        <v>11</v>
      </c>
      <c r="AA8" s="18">
        <v>2</v>
      </c>
      <c r="AB8" s="141" t="s">
        <v>1296</v>
      </c>
      <c r="AC8" s="141" t="s">
        <v>748</v>
      </c>
      <c r="AD8" s="141" t="s">
        <v>749</v>
      </c>
      <c r="AE8" s="141" t="s">
        <v>750</v>
      </c>
      <c r="AF8" s="136" t="s">
        <v>1298</v>
      </c>
      <c r="AG8" s="136" t="s">
        <v>1299</v>
      </c>
      <c r="AH8" s="136" t="s">
        <v>759</v>
      </c>
      <c r="AI8" s="136" t="s">
        <v>751</v>
      </c>
      <c r="AJ8" s="136" t="s">
        <v>752</v>
      </c>
      <c r="AK8" s="136" t="s">
        <v>1297</v>
      </c>
      <c r="AL8" s="136" t="s">
        <v>452</v>
      </c>
      <c r="AM8" s="141" t="str">
        <f t="shared" si="2"/>
        <v xml:space="preserve"> { "recipeDetailsId" : 6, "recipeId" : 1, "recipeName" : "Veg Fried Rice", "actionId" : 12, "burner1And2bin" : 1, "burner3And4bin" : 11, "qty" : 0, "noOfMilliSec" : 2000, "flame" : , "groupId" : 2}</v>
      </c>
    </row>
    <row r="9" spans="1:39">
      <c r="A9" s="117">
        <v>7</v>
      </c>
      <c r="B9" s="17" t="s">
        <v>69</v>
      </c>
      <c r="C9" s="18"/>
      <c r="D9" s="18"/>
      <c r="E9" s="17">
        <v>15</v>
      </c>
      <c r="F9" s="18">
        <v>30</v>
      </c>
      <c r="G9" s="19" t="s">
        <v>161</v>
      </c>
      <c r="H9" s="95">
        <v>2</v>
      </c>
      <c r="J9" s="18">
        <v>7</v>
      </c>
      <c r="K9" s="18">
        <v>1</v>
      </c>
      <c r="L9" s="18" t="s">
        <v>153</v>
      </c>
      <c r="M9" s="18">
        <v>13</v>
      </c>
      <c r="N9" s="18">
        <v>0</v>
      </c>
      <c r="O9" s="18">
        <v>0</v>
      </c>
      <c r="P9" s="18">
        <v>15</v>
      </c>
      <c r="Q9" s="18">
        <v>15</v>
      </c>
      <c r="R9" s="18"/>
      <c r="S9" s="18">
        <v>2</v>
      </c>
      <c r="T9" s="18" t="s">
        <v>1335</v>
      </c>
      <c r="U9" s="18" t="s">
        <v>1336</v>
      </c>
      <c r="V9" s="18" t="s">
        <v>672</v>
      </c>
      <c r="W9" s="18" t="s">
        <v>1321</v>
      </c>
      <c r="X9" s="18" t="str">
        <f t="shared" si="1"/>
        <v>[0,0]</v>
      </c>
      <c r="Y9" s="18">
        <v>0</v>
      </c>
      <c r="Z9" s="18">
        <v>0</v>
      </c>
      <c r="AA9" s="18">
        <v>2</v>
      </c>
      <c r="AB9" s="141" t="s">
        <v>1296</v>
      </c>
      <c r="AC9" s="141" t="s">
        <v>748</v>
      </c>
      <c r="AD9" s="141" t="s">
        <v>749</v>
      </c>
      <c r="AE9" s="141" t="s">
        <v>750</v>
      </c>
      <c r="AF9" s="136" t="s">
        <v>1298</v>
      </c>
      <c r="AG9" s="136" t="s">
        <v>1299</v>
      </c>
      <c r="AH9" s="136" t="s">
        <v>759</v>
      </c>
      <c r="AI9" s="136" t="s">
        <v>751</v>
      </c>
      <c r="AJ9" s="136" t="s">
        <v>752</v>
      </c>
      <c r="AK9" s="136" t="s">
        <v>1297</v>
      </c>
      <c r="AL9" s="136" t="s">
        <v>452</v>
      </c>
      <c r="AM9" s="141" t="str">
        <f t="shared" si="2"/>
        <v xml:space="preserve"> { "recipeDetailsId" : 7, "recipeId" : 1, "recipeName" : "Veg Fried Rice", "actionId" : 13, "burner1And2bin" : 0, "burner3And4bin" : 0, "qty" : 0, "noOfMilliSec" : 15, "flame" : , "groupId" : 2}</v>
      </c>
    </row>
    <row r="10" spans="1:39" s="141" customFormat="1">
      <c r="A10" s="117">
        <v>8</v>
      </c>
      <c r="B10" s="17" t="s">
        <v>164</v>
      </c>
      <c r="C10" s="18" t="s">
        <v>692</v>
      </c>
      <c r="D10" s="18" t="s">
        <v>1338</v>
      </c>
      <c r="E10" s="17"/>
      <c r="F10" s="18">
        <v>30</v>
      </c>
      <c r="G10" s="19" t="s">
        <v>173</v>
      </c>
      <c r="H10" s="95" t="s">
        <v>166</v>
      </c>
      <c r="J10" s="18">
        <v>8</v>
      </c>
      <c r="K10" s="18">
        <v>1</v>
      </c>
      <c r="L10" s="18" t="s">
        <v>153</v>
      </c>
      <c r="M10" s="18">
        <v>3</v>
      </c>
      <c r="N10" s="18">
        <v>2</v>
      </c>
      <c r="O10" s="18">
        <v>50</v>
      </c>
      <c r="P10" s="18">
        <v>0</v>
      </c>
      <c r="Q10" s="18">
        <v>15</v>
      </c>
      <c r="R10" s="18"/>
      <c r="S10" s="18" t="s">
        <v>166</v>
      </c>
      <c r="T10" s="18" t="s">
        <v>1335</v>
      </c>
      <c r="U10" s="18" t="s">
        <v>1336</v>
      </c>
      <c r="V10" s="18" t="s">
        <v>672</v>
      </c>
      <c r="W10" s="18" t="s">
        <v>1325</v>
      </c>
      <c r="X10" s="18" t="str">
        <f t="shared" si="1"/>
        <v>[2,20]</v>
      </c>
      <c r="Y10" s="18">
        <v>2</v>
      </c>
      <c r="Z10" s="18">
        <v>20</v>
      </c>
      <c r="AA10" s="18">
        <v>2</v>
      </c>
      <c r="AB10" s="141" t="s">
        <v>1296</v>
      </c>
      <c r="AC10" s="141" t="s">
        <v>748</v>
      </c>
      <c r="AD10" s="141" t="s">
        <v>749</v>
      </c>
      <c r="AE10" s="141" t="s">
        <v>750</v>
      </c>
      <c r="AF10" s="136" t="s">
        <v>1298</v>
      </c>
      <c r="AG10" s="136" t="s">
        <v>1299</v>
      </c>
      <c r="AH10" s="136" t="s">
        <v>759</v>
      </c>
      <c r="AI10" s="136" t="s">
        <v>751</v>
      </c>
      <c r="AJ10" s="136" t="s">
        <v>752</v>
      </c>
      <c r="AK10" s="136" t="s">
        <v>1297</v>
      </c>
      <c r="AL10" s="136" t="s">
        <v>452</v>
      </c>
      <c r="AM10" s="141" t="str">
        <f t="shared" si="2"/>
        <v xml:space="preserve"> { "recipeDetailsId" : 8, "recipeId" : 1, "recipeName" : "Veg Fried Rice", "actionId" : 3, "burner1And2bin" : 2, "burner3And4bin" : 20, "qty" : 50, "noOfMilliSec" : 0, "flame" : , "groupId" : 2}</v>
      </c>
    </row>
    <row r="11" spans="1:39">
      <c r="A11" s="117">
        <v>9</v>
      </c>
      <c r="B11" s="17" t="s">
        <v>60</v>
      </c>
      <c r="C11" s="18"/>
      <c r="D11" s="18"/>
      <c r="E11" s="17"/>
      <c r="F11" s="18">
        <v>30</v>
      </c>
      <c r="G11" s="19" t="s">
        <v>161</v>
      </c>
      <c r="H11" s="95">
        <v>3</v>
      </c>
      <c r="J11" s="18">
        <v>9</v>
      </c>
      <c r="K11" s="18">
        <v>1</v>
      </c>
      <c r="L11" s="18" t="s">
        <v>153</v>
      </c>
      <c r="M11" s="18">
        <v>6</v>
      </c>
      <c r="N11" s="18">
        <v>2</v>
      </c>
      <c r="O11" s="18">
        <v>0</v>
      </c>
      <c r="P11" s="18">
        <v>0</v>
      </c>
      <c r="Q11" s="18">
        <v>15</v>
      </c>
      <c r="R11" s="18"/>
      <c r="S11" s="18">
        <v>3</v>
      </c>
      <c r="T11" s="18" t="s">
        <v>1335</v>
      </c>
      <c r="U11" s="18" t="s">
        <v>1336</v>
      </c>
      <c r="V11" s="18" t="s">
        <v>672</v>
      </c>
      <c r="W11" s="18" t="s">
        <v>1319</v>
      </c>
      <c r="X11" s="18" t="str">
        <f t="shared" si="1"/>
        <v>[2,2]</v>
      </c>
      <c r="Y11" s="18">
        <v>2</v>
      </c>
      <c r="Z11" s="18">
        <v>2</v>
      </c>
      <c r="AA11" s="18">
        <v>3</v>
      </c>
      <c r="AB11" s="141" t="s">
        <v>1296</v>
      </c>
      <c r="AC11" s="141" t="s">
        <v>748</v>
      </c>
      <c r="AD11" s="141" t="s">
        <v>749</v>
      </c>
      <c r="AE11" s="141" t="s">
        <v>750</v>
      </c>
      <c r="AF11" s="136" t="s">
        <v>1298</v>
      </c>
      <c r="AG11" s="136" t="s">
        <v>1299</v>
      </c>
      <c r="AH11" s="136" t="s">
        <v>759</v>
      </c>
      <c r="AI11" s="136" t="s">
        <v>751</v>
      </c>
      <c r="AJ11" s="136" t="s">
        <v>752</v>
      </c>
      <c r="AK11" s="136" t="s">
        <v>1297</v>
      </c>
      <c r="AL11" s="136" t="s">
        <v>452</v>
      </c>
      <c r="AM11" s="141" t="str">
        <f t="shared" si="2"/>
        <v xml:space="preserve"> { "recipeDetailsId" : 9, "recipeId" : 1, "recipeName" : "Veg Fried Rice", "actionId" : 6, "burner1And2bin" : 2, "burner3And4bin" : 2, "qty" : 0, "noOfMilliSec" : 0, "flame" : , "groupId" : 3}</v>
      </c>
    </row>
    <row r="12" spans="1:39">
      <c r="A12" s="117">
        <v>10</v>
      </c>
      <c r="B12" s="17" t="s">
        <v>168</v>
      </c>
      <c r="C12" s="18" t="s">
        <v>409</v>
      </c>
      <c r="D12" s="18"/>
      <c r="E12" s="17">
        <v>3000</v>
      </c>
      <c r="F12" s="18">
        <v>30</v>
      </c>
      <c r="G12" s="19" t="s">
        <v>161</v>
      </c>
      <c r="H12" s="95">
        <v>4</v>
      </c>
      <c r="J12" s="18">
        <v>10</v>
      </c>
      <c r="K12" s="18">
        <v>1</v>
      </c>
      <c r="L12" s="18" t="s">
        <v>153</v>
      </c>
      <c r="M12" s="18">
        <v>10</v>
      </c>
      <c r="N12" s="18">
        <v>1</v>
      </c>
      <c r="O12" s="18">
        <v>0</v>
      </c>
      <c r="P12" s="18">
        <v>15</v>
      </c>
      <c r="Q12" s="18">
        <v>15</v>
      </c>
      <c r="R12" s="18"/>
      <c r="S12" s="18">
        <v>4</v>
      </c>
      <c r="T12" s="18" t="s">
        <v>1335</v>
      </c>
      <c r="U12" s="18" t="s">
        <v>1336</v>
      </c>
      <c r="V12" s="18" t="s">
        <v>672</v>
      </c>
      <c r="W12" s="18" t="s">
        <v>1318</v>
      </c>
      <c r="X12" s="18" t="str">
        <f t="shared" si="1"/>
        <v>[1,1]</v>
      </c>
      <c r="Y12" s="18">
        <v>1</v>
      </c>
      <c r="Z12" s="18">
        <v>1</v>
      </c>
      <c r="AA12" s="18">
        <v>4</v>
      </c>
      <c r="AB12" s="141" t="s">
        <v>1296</v>
      </c>
      <c r="AC12" s="141" t="s">
        <v>748</v>
      </c>
      <c r="AD12" s="141" t="s">
        <v>749</v>
      </c>
      <c r="AE12" s="141" t="s">
        <v>750</v>
      </c>
      <c r="AF12" s="136" t="s">
        <v>1298</v>
      </c>
      <c r="AG12" s="136" t="s">
        <v>1299</v>
      </c>
      <c r="AH12" s="136" t="s">
        <v>759</v>
      </c>
      <c r="AI12" s="136" t="s">
        <v>751</v>
      </c>
      <c r="AJ12" s="136" t="s">
        <v>752</v>
      </c>
      <c r="AK12" s="136" t="s">
        <v>1297</v>
      </c>
      <c r="AL12" s="136" t="s">
        <v>452</v>
      </c>
      <c r="AM12" s="141" t="str">
        <f t="shared" si="2"/>
        <v xml:space="preserve"> { "recipeDetailsId" : 10, "recipeId" : 1, "recipeName" : "Veg Fried Rice", "actionId" : 10, "burner1And2bin" : 1, "burner3And4bin" : 1, "qty" : 0, "noOfMilliSec" : 15, "flame" : , "groupId" : 4}</v>
      </c>
    </row>
    <row r="13" spans="1:39">
      <c r="A13" s="117">
        <v>11</v>
      </c>
      <c r="B13" s="17" t="s">
        <v>164</v>
      </c>
      <c r="C13" s="18" t="s">
        <v>169</v>
      </c>
      <c r="D13" s="18" t="s">
        <v>706</v>
      </c>
      <c r="E13" s="17"/>
      <c r="F13" s="18">
        <v>30</v>
      </c>
      <c r="G13" s="19" t="s">
        <v>161</v>
      </c>
      <c r="H13" s="95">
        <v>5</v>
      </c>
      <c r="J13" s="18">
        <v>11</v>
      </c>
      <c r="K13" s="18">
        <v>1</v>
      </c>
      <c r="L13" s="18" t="s">
        <v>153</v>
      </c>
      <c r="M13" s="18">
        <v>3</v>
      </c>
      <c r="N13" s="18">
        <v>3</v>
      </c>
      <c r="O13" s="18">
        <v>250</v>
      </c>
      <c r="P13" s="18">
        <v>0</v>
      </c>
      <c r="Q13" s="18">
        <v>15</v>
      </c>
      <c r="R13" s="18"/>
      <c r="S13" s="18">
        <v>5</v>
      </c>
      <c r="T13" s="18" t="s">
        <v>1335</v>
      </c>
      <c r="U13" s="18" t="s">
        <v>1336</v>
      </c>
      <c r="V13" s="18" t="s">
        <v>672</v>
      </c>
      <c r="W13" s="18" t="s">
        <v>1346</v>
      </c>
      <c r="X13" s="18" t="str">
        <f t="shared" si="1"/>
        <v>[3,21]</v>
      </c>
      <c r="Y13" s="18">
        <v>3</v>
      </c>
      <c r="Z13" s="18">
        <v>21</v>
      </c>
      <c r="AA13" s="18">
        <v>5</v>
      </c>
      <c r="AB13" s="141" t="s">
        <v>1296</v>
      </c>
      <c r="AC13" s="141" t="s">
        <v>748</v>
      </c>
      <c r="AD13" s="141" t="s">
        <v>749</v>
      </c>
      <c r="AE13" s="141" t="s">
        <v>750</v>
      </c>
      <c r="AF13" s="136" t="s">
        <v>1298</v>
      </c>
      <c r="AG13" s="136" t="s">
        <v>1299</v>
      </c>
      <c r="AH13" s="136" t="s">
        <v>759</v>
      </c>
      <c r="AI13" s="136" t="s">
        <v>751</v>
      </c>
      <c r="AJ13" s="136" t="s">
        <v>752</v>
      </c>
      <c r="AK13" s="136" t="s">
        <v>1297</v>
      </c>
      <c r="AL13" s="136" t="s">
        <v>452</v>
      </c>
      <c r="AM13" s="141" t="str">
        <f t="shared" si="2"/>
        <v xml:space="preserve"> { "recipeDetailsId" : 11, "recipeId" : 1, "recipeName" : "Veg Fried Rice", "actionId" : 3, "burner1And2bin" : 3, "burner3And4bin" : 21, "qty" : 250, "noOfMilliSec" : 0, "flame" : , "groupId" : 5}</v>
      </c>
    </row>
    <row r="14" spans="1:39">
      <c r="A14" s="117">
        <v>12</v>
      </c>
      <c r="B14" s="17" t="s">
        <v>60</v>
      </c>
      <c r="C14" s="18"/>
      <c r="D14" s="18"/>
      <c r="E14" s="17"/>
      <c r="F14" s="18">
        <v>50</v>
      </c>
      <c r="G14" s="19" t="s">
        <v>161</v>
      </c>
      <c r="H14" s="95">
        <v>6</v>
      </c>
      <c r="J14" s="18">
        <v>12</v>
      </c>
      <c r="K14" s="18">
        <v>1</v>
      </c>
      <c r="L14" s="18" t="s">
        <v>153</v>
      </c>
      <c r="M14" s="18">
        <v>6</v>
      </c>
      <c r="N14" s="18">
        <v>2</v>
      </c>
      <c r="O14" s="18">
        <v>0</v>
      </c>
      <c r="P14" s="18">
        <v>0</v>
      </c>
      <c r="Q14" s="18">
        <v>30</v>
      </c>
      <c r="R14" s="18"/>
      <c r="S14" s="18">
        <v>6</v>
      </c>
      <c r="T14" s="18" t="s">
        <v>1335</v>
      </c>
      <c r="U14" s="18" t="s">
        <v>1336</v>
      </c>
      <c r="V14" s="18" t="s">
        <v>672</v>
      </c>
      <c r="W14" s="18" t="s">
        <v>1319</v>
      </c>
      <c r="X14" s="18" t="str">
        <f t="shared" si="1"/>
        <v>[2,2]</v>
      </c>
      <c r="Y14" s="18">
        <v>2</v>
      </c>
      <c r="Z14" s="18">
        <v>2</v>
      </c>
      <c r="AA14" s="18">
        <v>6</v>
      </c>
      <c r="AB14" s="141" t="s">
        <v>1296</v>
      </c>
      <c r="AC14" s="141" t="s">
        <v>748</v>
      </c>
      <c r="AD14" s="141" t="s">
        <v>749</v>
      </c>
      <c r="AE14" s="141" t="s">
        <v>750</v>
      </c>
      <c r="AF14" s="136" t="s">
        <v>1298</v>
      </c>
      <c r="AG14" s="136" t="s">
        <v>1299</v>
      </c>
      <c r="AH14" s="136" t="s">
        <v>759</v>
      </c>
      <c r="AI14" s="136" t="s">
        <v>751</v>
      </c>
      <c r="AJ14" s="136" t="s">
        <v>752</v>
      </c>
      <c r="AK14" s="136" t="s">
        <v>1297</v>
      </c>
      <c r="AL14" s="136" t="s">
        <v>452</v>
      </c>
      <c r="AM14" s="141" t="str">
        <f t="shared" si="2"/>
        <v xml:space="preserve"> { "recipeDetailsId" : 12, "recipeId" : 1, "recipeName" : "Veg Fried Rice", "actionId" : 6, "burner1And2bin" : 2, "burner3And4bin" : 2, "qty" : 0, "noOfMilliSec" : 0, "flame" : , "groupId" : 6}</v>
      </c>
    </row>
    <row r="15" spans="1:39">
      <c r="A15" s="117">
        <v>13</v>
      </c>
      <c r="B15" s="17" t="s">
        <v>61</v>
      </c>
      <c r="C15" s="18"/>
      <c r="D15" s="18"/>
      <c r="E15" s="17"/>
      <c r="F15" s="18">
        <v>50</v>
      </c>
      <c r="G15" s="19" t="s">
        <v>161</v>
      </c>
      <c r="H15" s="95">
        <v>7</v>
      </c>
      <c r="J15" s="18">
        <v>13</v>
      </c>
      <c r="K15" s="18">
        <v>1</v>
      </c>
      <c r="L15" s="18" t="s">
        <v>153</v>
      </c>
      <c r="M15" s="18">
        <v>7</v>
      </c>
      <c r="N15" s="18">
        <v>2</v>
      </c>
      <c r="O15" s="18">
        <v>0</v>
      </c>
      <c r="P15" s="18">
        <v>0</v>
      </c>
      <c r="Q15" s="18">
        <v>30</v>
      </c>
      <c r="R15" s="18"/>
      <c r="S15" s="18">
        <v>7</v>
      </c>
      <c r="T15" s="18" t="s">
        <v>1335</v>
      </c>
      <c r="U15" s="18" t="s">
        <v>1336</v>
      </c>
      <c r="V15" s="18" t="s">
        <v>672</v>
      </c>
      <c r="W15" s="18" t="s">
        <v>1319</v>
      </c>
      <c r="X15" s="18" t="str">
        <f t="shared" si="1"/>
        <v>[2,2]</v>
      </c>
      <c r="Y15" s="18">
        <v>2</v>
      </c>
      <c r="Z15" s="18">
        <v>2</v>
      </c>
      <c r="AA15" s="18">
        <v>7</v>
      </c>
      <c r="AB15" s="141" t="s">
        <v>1296</v>
      </c>
      <c r="AC15" s="141" t="s">
        <v>748</v>
      </c>
      <c r="AD15" s="141" t="s">
        <v>749</v>
      </c>
      <c r="AE15" s="141" t="s">
        <v>750</v>
      </c>
      <c r="AF15" s="136" t="s">
        <v>1298</v>
      </c>
      <c r="AG15" s="136" t="s">
        <v>1299</v>
      </c>
      <c r="AH15" s="136" t="s">
        <v>759</v>
      </c>
      <c r="AI15" s="136" t="s">
        <v>751</v>
      </c>
      <c r="AJ15" s="136" t="s">
        <v>752</v>
      </c>
      <c r="AK15" s="136" t="s">
        <v>1297</v>
      </c>
      <c r="AL15" s="136" t="s">
        <v>452</v>
      </c>
      <c r="AM15" s="141" t="str">
        <f t="shared" si="2"/>
        <v xml:space="preserve"> { "recipeDetailsId" : 13, "recipeId" : 1, "recipeName" : "Veg Fried Rice", "actionId" : 7, "burner1And2bin" : 2, "burner3And4bin" : 2, "qty" : 0, "noOfMilliSec" : 0, "flame" : , "groupId" : 7}</v>
      </c>
    </row>
    <row r="16" spans="1:39">
      <c r="A16" s="117">
        <v>14</v>
      </c>
      <c r="B16" s="17" t="s">
        <v>168</v>
      </c>
      <c r="C16" s="18" t="s">
        <v>409</v>
      </c>
      <c r="D16" s="18"/>
      <c r="E16" s="17">
        <v>120000</v>
      </c>
      <c r="F16" s="18">
        <v>50</v>
      </c>
      <c r="G16" s="19" t="s">
        <v>161</v>
      </c>
      <c r="H16" s="95">
        <v>8</v>
      </c>
      <c r="J16" s="18">
        <v>14</v>
      </c>
      <c r="K16" s="18">
        <v>1</v>
      </c>
      <c r="L16" s="18" t="s">
        <v>153</v>
      </c>
      <c r="M16" s="18">
        <v>10</v>
      </c>
      <c r="N16" s="18">
        <v>1</v>
      </c>
      <c r="O16" s="18">
        <v>0</v>
      </c>
      <c r="P16" s="18">
        <v>15</v>
      </c>
      <c r="Q16" s="18">
        <v>30</v>
      </c>
      <c r="R16" s="18"/>
      <c r="S16" s="18">
        <v>8</v>
      </c>
      <c r="T16" s="18" t="s">
        <v>1335</v>
      </c>
      <c r="U16" s="18" t="s">
        <v>1336</v>
      </c>
      <c r="V16" s="18" t="s">
        <v>672</v>
      </c>
      <c r="W16" s="18" t="s">
        <v>1318</v>
      </c>
      <c r="X16" s="18" t="str">
        <f t="shared" si="1"/>
        <v>[1,1]</v>
      </c>
      <c r="Y16" s="18">
        <v>1</v>
      </c>
      <c r="Z16" s="18">
        <v>1</v>
      </c>
      <c r="AA16" s="18">
        <v>8</v>
      </c>
      <c r="AB16" s="141" t="s">
        <v>1296</v>
      </c>
      <c r="AC16" s="141" t="s">
        <v>748</v>
      </c>
      <c r="AD16" s="141" t="s">
        <v>749</v>
      </c>
      <c r="AE16" s="141" t="s">
        <v>750</v>
      </c>
      <c r="AF16" s="136" t="s">
        <v>1298</v>
      </c>
      <c r="AG16" s="136" t="s">
        <v>1299</v>
      </c>
      <c r="AH16" s="136" t="s">
        <v>759</v>
      </c>
      <c r="AI16" s="136" t="s">
        <v>751</v>
      </c>
      <c r="AJ16" s="136" t="s">
        <v>752</v>
      </c>
      <c r="AK16" s="136" t="s">
        <v>1297</v>
      </c>
      <c r="AL16" s="136" t="s">
        <v>452</v>
      </c>
      <c r="AM16" s="141" t="str">
        <f t="shared" si="2"/>
        <v xml:space="preserve"> { "recipeDetailsId" : 14, "recipeId" : 1, "recipeName" : "Veg Fried Rice", "actionId" : 10, "burner1And2bin" : 1, "burner3And4bin" : 1, "qty" : 0, "noOfMilliSec" : 15, "flame" : , "groupId" : 8}</v>
      </c>
    </row>
    <row r="17" spans="1:39">
      <c r="A17" s="117">
        <v>15</v>
      </c>
      <c r="B17" s="17" t="s">
        <v>170</v>
      </c>
      <c r="C17" s="18" t="s">
        <v>171</v>
      </c>
      <c r="D17" s="18"/>
      <c r="E17" s="17">
        <v>1500</v>
      </c>
      <c r="F17" s="18">
        <v>30</v>
      </c>
      <c r="G17" s="19" t="s">
        <v>161</v>
      </c>
      <c r="H17" s="95">
        <v>9</v>
      </c>
      <c r="J17" s="18">
        <v>15</v>
      </c>
      <c r="K17" s="18">
        <v>1</v>
      </c>
      <c r="L17" s="18" t="s">
        <v>153</v>
      </c>
      <c r="M17" s="18">
        <v>12</v>
      </c>
      <c r="N17" s="18">
        <v>2</v>
      </c>
      <c r="O17" s="18">
        <v>0</v>
      </c>
      <c r="P17" s="18">
        <v>1</v>
      </c>
      <c r="Q17" s="18">
        <v>30</v>
      </c>
      <c r="R17" s="18"/>
      <c r="S17" s="18">
        <v>9</v>
      </c>
      <c r="T17" s="18"/>
      <c r="U17" s="18"/>
      <c r="V17" s="18"/>
      <c r="W17" s="18" t="s">
        <v>1333</v>
      </c>
      <c r="X17" s="18" t="s">
        <v>1333</v>
      </c>
      <c r="Y17" s="18" t="s">
        <v>1343</v>
      </c>
      <c r="Z17" s="18" t="s">
        <v>1344</v>
      </c>
      <c r="AA17" s="18">
        <v>9</v>
      </c>
      <c r="AB17" s="141" t="s">
        <v>1296</v>
      </c>
      <c r="AC17" s="141" t="s">
        <v>748</v>
      </c>
      <c r="AD17" s="141" t="s">
        <v>749</v>
      </c>
      <c r="AE17" s="141" t="s">
        <v>750</v>
      </c>
      <c r="AF17" s="136" t="s">
        <v>1298</v>
      </c>
      <c r="AG17" s="136" t="s">
        <v>1299</v>
      </c>
      <c r="AH17" s="136" t="s">
        <v>759</v>
      </c>
      <c r="AI17" s="136" t="s">
        <v>751</v>
      </c>
      <c r="AJ17" s="136" t="s">
        <v>752</v>
      </c>
      <c r="AK17" s="136" t="s">
        <v>1297</v>
      </c>
      <c r="AL17" s="136" t="s">
        <v>452</v>
      </c>
      <c r="AM17" s="141" t="str">
        <f t="shared" si="2"/>
        <v xml:space="preserve"> { "recipeDetailsId" : 15, "recipeId" : 1, "recipeName" : "Veg Fried Rice", "actionId" : 12, "burner1And2bin" : [2-1000,3-1000], "burner3And4bin" : [12-1000,13-1000], "qty" : 0, "noOfMilliSec" : 1, "flame" : , "groupId" : 9}</v>
      </c>
    </row>
    <row r="18" spans="1:39">
      <c r="A18" s="117">
        <v>16</v>
      </c>
      <c r="B18" s="17" t="s">
        <v>168</v>
      </c>
      <c r="C18" s="18" t="s">
        <v>409</v>
      </c>
      <c r="D18" s="17"/>
      <c r="E18" s="17">
        <v>30000</v>
      </c>
      <c r="F18" s="18">
        <v>30</v>
      </c>
      <c r="G18" s="19" t="s">
        <v>161</v>
      </c>
      <c r="H18" s="95">
        <v>10</v>
      </c>
      <c r="J18" s="18">
        <v>16</v>
      </c>
      <c r="K18" s="18">
        <v>1</v>
      </c>
      <c r="L18" s="18" t="s">
        <v>153</v>
      </c>
      <c r="M18" s="18">
        <v>10</v>
      </c>
      <c r="N18" s="18">
        <v>1</v>
      </c>
      <c r="O18" s="18">
        <v>0</v>
      </c>
      <c r="P18" s="18">
        <v>15</v>
      </c>
      <c r="Q18" s="18">
        <v>30</v>
      </c>
      <c r="R18" s="18"/>
      <c r="S18" s="18">
        <v>10</v>
      </c>
      <c r="T18" s="18" t="s">
        <v>1335</v>
      </c>
      <c r="U18" s="18" t="s">
        <v>1336</v>
      </c>
      <c r="V18" s="18" t="s">
        <v>672</v>
      </c>
      <c r="W18" s="18" t="s">
        <v>1318</v>
      </c>
      <c r="X18" s="18" t="str">
        <f t="shared" ref="X18" si="3">T18&amp;+Y18&amp;+U18&amp;+Z18&amp;+V18</f>
        <v>[1,1]</v>
      </c>
      <c r="Y18" s="18">
        <v>1</v>
      </c>
      <c r="Z18" s="18">
        <v>1</v>
      </c>
      <c r="AA18" s="18">
        <v>10</v>
      </c>
      <c r="AB18" s="141" t="s">
        <v>1296</v>
      </c>
      <c r="AC18" s="141" t="s">
        <v>748</v>
      </c>
      <c r="AD18" s="141" t="s">
        <v>749</v>
      </c>
      <c r="AE18" s="141" t="s">
        <v>750</v>
      </c>
      <c r="AF18" s="136" t="s">
        <v>1298</v>
      </c>
      <c r="AG18" s="136" t="s">
        <v>1299</v>
      </c>
      <c r="AH18" s="136" t="s">
        <v>759</v>
      </c>
      <c r="AI18" s="136" t="s">
        <v>751</v>
      </c>
      <c r="AJ18" s="136" t="s">
        <v>752</v>
      </c>
      <c r="AK18" s="136" t="s">
        <v>1297</v>
      </c>
      <c r="AL18" s="136" t="s">
        <v>452</v>
      </c>
      <c r="AM18" s="141" t="str">
        <f t="shared" si="2"/>
        <v xml:space="preserve"> { "recipeDetailsId" : 16, "recipeId" : 1, "recipeName" : "Veg Fried Rice", "actionId" : 10, "burner1And2bin" : 1, "burner3And4bin" : 1, "qty" : 0, "noOfMilliSec" : 15, "flame" : , "groupId" : 10}</v>
      </c>
    </row>
    <row r="19" spans="1:39">
      <c r="A19" s="117">
        <v>17</v>
      </c>
      <c r="B19" s="17" t="s">
        <v>67</v>
      </c>
      <c r="C19" s="18" t="s">
        <v>409</v>
      </c>
      <c r="D19" s="17"/>
      <c r="E19" s="17">
        <v>30000</v>
      </c>
      <c r="F19" s="139">
        <v>30</v>
      </c>
      <c r="G19" s="19" t="s">
        <v>161</v>
      </c>
      <c r="H19" s="95">
        <v>11</v>
      </c>
      <c r="J19" s="18">
        <v>17</v>
      </c>
      <c r="K19" s="18">
        <v>1</v>
      </c>
      <c r="L19" s="18" t="s">
        <v>153</v>
      </c>
      <c r="M19" s="18">
        <v>11</v>
      </c>
      <c r="N19" s="18">
        <v>1</v>
      </c>
      <c r="O19" s="18">
        <v>0</v>
      </c>
      <c r="P19" s="19">
        <v>15</v>
      </c>
      <c r="Q19" s="18">
        <v>30</v>
      </c>
      <c r="R19" s="18"/>
      <c r="S19" s="18">
        <v>11</v>
      </c>
      <c r="T19" s="18" t="s">
        <v>1335</v>
      </c>
      <c r="U19" s="18" t="s">
        <v>1336</v>
      </c>
      <c r="V19" s="18" t="s">
        <v>672</v>
      </c>
      <c r="W19" s="18" t="s">
        <v>1318</v>
      </c>
      <c r="X19" s="18" t="str">
        <f t="shared" ref="X19:X24" si="4">T19&amp;+Y19&amp;+U19&amp;+Z19&amp;+V19</f>
        <v>[1,1]</v>
      </c>
      <c r="Y19" s="18">
        <v>1</v>
      </c>
      <c r="Z19" s="18">
        <v>1</v>
      </c>
      <c r="AA19" s="18">
        <v>11</v>
      </c>
      <c r="AB19" s="141" t="s">
        <v>1296</v>
      </c>
      <c r="AC19" s="141" t="s">
        <v>748</v>
      </c>
      <c r="AD19" s="141" t="s">
        <v>749</v>
      </c>
      <c r="AE19" s="141" t="s">
        <v>750</v>
      </c>
      <c r="AF19" s="136" t="s">
        <v>1298</v>
      </c>
      <c r="AG19" s="136" t="s">
        <v>1299</v>
      </c>
      <c r="AH19" s="136" t="s">
        <v>759</v>
      </c>
      <c r="AI19" s="136" t="s">
        <v>751</v>
      </c>
      <c r="AJ19" s="136" t="s">
        <v>752</v>
      </c>
      <c r="AK19" s="136" t="s">
        <v>1297</v>
      </c>
      <c r="AL19" s="136" t="s">
        <v>452</v>
      </c>
      <c r="AM19" s="141" t="str">
        <f t="shared" si="2"/>
        <v xml:space="preserve"> { "recipeDetailsId" : 17, "recipeId" : 1, "recipeName" : "Veg Fried Rice", "actionId" : 11, "burner1And2bin" : 1, "burner3And4bin" : 1, "qty" : 0, "noOfMilliSec" : 15, "flame" : , "groupId" : 11}</v>
      </c>
    </row>
    <row r="20" spans="1:39">
      <c r="A20" s="117">
        <v>18</v>
      </c>
      <c r="B20" s="17" t="s">
        <v>168</v>
      </c>
      <c r="C20" s="18" t="s">
        <v>409</v>
      </c>
      <c r="D20" s="17"/>
      <c r="E20" s="17">
        <v>30000</v>
      </c>
      <c r="F20" s="18">
        <v>30</v>
      </c>
      <c r="G20" s="19" t="s">
        <v>161</v>
      </c>
      <c r="H20" s="95">
        <v>12</v>
      </c>
      <c r="J20" s="18">
        <v>18</v>
      </c>
      <c r="K20" s="18">
        <v>1</v>
      </c>
      <c r="L20" s="18" t="s">
        <v>153</v>
      </c>
      <c r="M20" s="18">
        <v>10</v>
      </c>
      <c r="N20" s="18">
        <v>1</v>
      </c>
      <c r="O20" s="18">
        <v>0</v>
      </c>
      <c r="P20" s="19">
        <v>15</v>
      </c>
      <c r="Q20" s="18">
        <v>30</v>
      </c>
      <c r="R20" s="18"/>
      <c r="S20" s="18">
        <v>12</v>
      </c>
      <c r="T20" s="18" t="s">
        <v>1335</v>
      </c>
      <c r="U20" s="18" t="s">
        <v>1336</v>
      </c>
      <c r="V20" s="18" t="s">
        <v>672</v>
      </c>
      <c r="W20" s="18" t="s">
        <v>1318</v>
      </c>
      <c r="X20" s="18" t="str">
        <f t="shared" si="4"/>
        <v>[1,1]</v>
      </c>
      <c r="Y20" s="18">
        <v>1</v>
      </c>
      <c r="Z20" s="18">
        <v>1</v>
      </c>
      <c r="AA20" s="18">
        <v>12</v>
      </c>
      <c r="AB20" s="141" t="s">
        <v>1296</v>
      </c>
      <c r="AC20" s="141" t="s">
        <v>748</v>
      </c>
      <c r="AD20" s="141" t="s">
        <v>749</v>
      </c>
      <c r="AE20" s="141" t="s">
        <v>750</v>
      </c>
      <c r="AF20" s="136" t="s">
        <v>1298</v>
      </c>
      <c r="AG20" s="136" t="s">
        <v>1299</v>
      </c>
      <c r="AH20" s="136" t="s">
        <v>759</v>
      </c>
      <c r="AI20" s="136" t="s">
        <v>751</v>
      </c>
      <c r="AJ20" s="136" t="s">
        <v>752</v>
      </c>
      <c r="AK20" s="136" t="s">
        <v>1297</v>
      </c>
      <c r="AL20" s="136" t="s">
        <v>452</v>
      </c>
      <c r="AM20" s="141" t="str">
        <f t="shared" si="2"/>
        <v xml:space="preserve"> { "recipeDetailsId" : 18, "recipeId" : 1, "recipeName" : "Veg Fried Rice", "actionId" : 10, "burner1And2bin" : 1, "burner3And4bin" : 1, "qty" : 0, "noOfMilliSec" : 15, "flame" : , "groupId" : 12}</v>
      </c>
    </row>
    <row r="21" spans="1:39">
      <c r="A21" s="117">
        <v>19</v>
      </c>
      <c r="B21" s="17" t="s">
        <v>67</v>
      </c>
      <c r="C21" s="18" t="s">
        <v>409</v>
      </c>
      <c r="D21" s="17"/>
      <c r="E21" s="17">
        <v>30000</v>
      </c>
      <c r="F21" s="139">
        <v>30</v>
      </c>
      <c r="G21" s="19" t="s">
        <v>161</v>
      </c>
      <c r="H21" s="95">
        <v>13</v>
      </c>
      <c r="J21" s="18">
        <v>19</v>
      </c>
      <c r="K21" s="18">
        <v>1</v>
      </c>
      <c r="L21" s="18" t="s">
        <v>153</v>
      </c>
      <c r="M21" s="18">
        <v>11</v>
      </c>
      <c r="N21" s="18">
        <v>1</v>
      </c>
      <c r="O21" s="18">
        <v>0</v>
      </c>
      <c r="P21" s="19">
        <v>15</v>
      </c>
      <c r="Q21" s="18">
        <v>30</v>
      </c>
      <c r="R21" s="18"/>
      <c r="S21" s="18">
        <v>13</v>
      </c>
      <c r="T21" s="18" t="s">
        <v>1335</v>
      </c>
      <c r="U21" s="18" t="s">
        <v>1336</v>
      </c>
      <c r="V21" s="18" t="s">
        <v>672</v>
      </c>
      <c r="W21" s="18" t="s">
        <v>1318</v>
      </c>
      <c r="X21" s="18" t="str">
        <f t="shared" si="4"/>
        <v>[1,1]</v>
      </c>
      <c r="Y21" s="18">
        <v>1</v>
      </c>
      <c r="Z21" s="18">
        <v>1</v>
      </c>
      <c r="AA21" s="18">
        <v>13</v>
      </c>
      <c r="AB21" s="141" t="s">
        <v>1296</v>
      </c>
      <c r="AC21" s="141" t="s">
        <v>748</v>
      </c>
      <c r="AD21" s="141" t="s">
        <v>749</v>
      </c>
      <c r="AE21" s="141" t="s">
        <v>750</v>
      </c>
      <c r="AF21" s="136" t="s">
        <v>1298</v>
      </c>
      <c r="AG21" s="136" t="s">
        <v>1299</v>
      </c>
      <c r="AH21" s="136" t="s">
        <v>759</v>
      </c>
      <c r="AI21" s="136" t="s">
        <v>751</v>
      </c>
      <c r="AJ21" s="136" t="s">
        <v>752</v>
      </c>
      <c r="AK21" s="136" t="s">
        <v>1297</v>
      </c>
      <c r="AL21" s="136" t="s">
        <v>452</v>
      </c>
      <c r="AM21" s="141" t="str">
        <f t="shared" si="2"/>
        <v xml:space="preserve"> { "recipeDetailsId" : 19, "recipeId" : 1, "recipeName" : "Veg Fried Rice", "actionId" : 11, "burner1And2bin" : 1, "burner3And4bin" : 1, "qty" : 0, "noOfMilliSec" : 15, "flame" : , "groupId" : 13}</v>
      </c>
    </row>
    <row r="22" spans="1:39">
      <c r="A22" s="117">
        <v>20</v>
      </c>
      <c r="B22" s="17" t="s">
        <v>168</v>
      </c>
      <c r="C22" s="18" t="s">
        <v>409</v>
      </c>
      <c r="D22" s="17"/>
      <c r="E22" s="17">
        <v>30000</v>
      </c>
      <c r="F22" s="18">
        <v>30</v>
      </c>
      <c r="G22" s="19" t="s">
        <v>161</v>
      </c>
      <c r="H22" s="95">
        <v>14</v>
      </c>
      <c r="J22" s="18">
        <v>20</v>
      </c>
      <c r="K22" s="18">
        <v>1</v>
      </c>
      <c r="L22" s="18" t="s">
        <v>153</v>
      </c>
      <c r="M22" s="18">
        <v>10</v>
      </c>
      <c r="N22" s="18">
        <v>1</v>
      </c>
      <c r="O22" s="18">
        <v>0</v>
      </c>
      <c r="P22" s="19">
        <v>15</v>
      </c>
      <c r="Q22" s="18">
        <v>30</v>
      </c>
      <c r="R22" s="18"/>
      <c r="S22" s="18">
        <v>14</v>
      </c>
      <c r="T22" s="18" t="s">
        <v>1335</v>
      </c>
      <c r="U22" s="18" t="s">
        <v>1336</v>
      </c>
      <c r="V22" s="18" t="s">
        <v>672</v>
      </c>
      <c r="W22" s="18" t="s">
        <v>1318</v>
      </c>
      <c r="X22" s="18" t="str">
        <f t="shared" si="4"/>
        <v>[1,1]</v>
      </c>
      <c r="Y22" s="18">
        <v>1</v>
      </c>
      <c r="Z22" s="18">
        <v>1</v>
      </c>
      <c r="AA22" s="18">
        <v>14</v>
      </c>
      <c r="AB22" s="141" t="s">
        <v>1296</v>
      </c>
      <c r="AC22" s="141" t="s">
        <v>748</v>
      </c>
      <c r="AD22" s="141" t="s">
        <v>749</v>
      </c>
      <c r="AE22" s="141" t="s">
        <v>750</v>
      </c>
      <c r="AF22" s="136" t="s">
        <v>1298</v>
      </c>
      <c r="AG22" s="136" t="s">
        <v>1299</v>
      </c>
      <c r="AH22" s="136" t="s">
        <v>759</v>
      </c>
      <c r="AI22" s="136" t="s">
        <v>751</v>
      </c>
      <c r="AJ22" s="136" t="s">
        <v>752</v>
      </c>
      <c r="AK22" s="136" t="s">
        <v>1297</v>
      </c>
      <c r="AL22" s="136" t="s">
        <v>452</v>
      </c>
      <c r="AM22" s="141" t="str">
        <f t="shared" si="2"/>
        <v xml:space="preserve"> { "recipeDetailsId" : 20, "recipeId" : 1, "recipeName" : "Veg Fried Rice", "actionId" : 10, "burner1And2bin" : 1, "burner3And4bin" : 1, "qty" : 0, "noOfMilliSec" : 15, "flame" : , "groupId" : 14}</v>
      </c>
    </row>
    <row r="23" spans="1:39">
      <c r="A23" s="117">
        <v>21</v>
      </c>
      <c r="B23" s="17" t="s">
        <v>67</v>
      </c>
      <c r="C23" s="18" t="s">
        <v>409</v>
      </c>
      <c r="D23" s="17"/>
      <c r="E23" s="17">
        <v>30000</v>
      </c>
      <c r="F23" s="139">
        <v>30</v>
      </c>
      <c r="G23" s="19" t="s">
        <v>161</v>
      </c>
      <c r="H23" s="95">
        <v>15</v>
      </c>
      <c r="J23" s="18">
        <v>21</v>
      </c>
      <c r="K23" s="18">
        <v>1</v>
      </c>
      <c r="L23" s="18" t="s">
        <v>153</v>
      </c>
      <c r="M23" s="18">
        <v>11</v>
      </c>
      <c r="N23" s="18">
        <v>1</v>
      </c>
      <c r="O23" s="18">
        <v>0</v>
      </c>
      <c r="P23" s="19">
        <v>15</v>
      </c>
      <c r="Q23" s="18">
        <v>30</v>
      </c>
      <c r="R23" s="18"/>
      <c r="S23" s="18">
        <v>15</v>
      </c>
      <c r="T23" s="18" t="s">
        <v>1335</v>
      </c>
      <c r="U23" s="18" t="s">
        <v>1336</v>
      </c>
      <c r="V23" s="18" t="s">
        <v>672</v>
      </c>
      <c r="W23" s="18" t="s">
        <v>1318</v>
      </c>
      <c r="X23" s="18" t="str">
        <f t="shared" si="4"/>
        <v>[1,1]</v>
      </c>
      <c r="Y23" s="18">
        <v>1</v>
      </c>
      <c r="Z23" s="18">
        <v>1</v>
      </c>
      <c r="AA23" s="18">
        <v>15</v>
      </c>
      <c r="AB23" s="141" t="s">
        <v>1296</v>
      </c>
      <c r="AC23" s="141" t="s">
        <v>748</v>
      </c>
      <c r="AD23" s="141" t="s">
        <v>749</v>
      </c>
      <c r="AE23" s="141" t="s">
        <v>750</v>
      </c>
      <c r="AF23" s="136" t="s">
        <v>1298</v>
      </c>
      <c r="AG23" s="136" t="s">
        <v>1299</v>
      </c>
      <c r="AH23" s="136" t="s">
        <v>759</v>
      </c>
      <c r="AI23" s="136" t="s">
        <v>751</v>
      </c>
      <c r="AJ23" s="136" t="s">
        <v>752</v>
      </c>
      <c r="AK23" s="136" t="s">
        <v>1297</v>
      </c>
      <c r="AL23" s="136" t="s">
        <v>452</v>
      </c>
      <c r="AM23" s="141" t="str">
        <f t="shared" si="2"/>
        <v xml:space="preserve"> { "recipeDetailsId" : 21, "recipeId" : 1, "recipeName" : "Veg Fried Rice", "actionId" : 11, "burner1And2bin" : 1, "burner3And4bin" : 1, "qty" : 0, "noOfMilliSec" : 15, "flame" : , "groupId" : 15}</v>
      </c>
    </row>
    <row r="24" spans="1:39" ht="15" thickBot="1">
      <c r="A24" s="117">
        <v>22</v>
      </c>
      <c r="B24" s="122" t="s">
        <v>70</v>
      </c>
      <c r="C24" s="123"/>
      <c r="D24" s="122"/>
      <c r="E24" s="122"/>
      <c r="F24" s="122"/>
      <c r="G24" s="140"/>
      <c r="H24" s="95">
        <v>16</v>
      </c>
      <c r="J24" s="18">
        <v>22</v>
      </c>
      <c r="K24" s="18">
        <v>1</v>
      </c>
      <c r="L24" s="18" t="s">
        <v>153</v>
      </c>
      <c r="M24" s="18">
        <v>17</v>
      </c>
      <c r="N24" s="18">
        <v>0</v>
      </c>
      <c r="O24" s="18">
        <v>0</v>
      </c>
      <c r="P24" s="18">
        <v>0</v>
      </c>
      <c r="Q24" s="18">
        <v>0</v>
      </c>
      <c r="R24" s="18"/>
      <c r="S24" s="18">
        <v>16</v>
      </c>
      <c r="T24" s="18" t="s">
        <v>1335</v>
      </c>
      <c r="U24" s="18" t="s">
        <v>1336</v>
      </c>
      <c r="V24" s="18" t="s">
        <v>672</v>
      </c>
      <c r="W24" s="18" t="s">
        <v>1321</v>
      </c>
      <c r="X24" s="18" t="str">
        <f t="shared" si="4"/>
        <v>[0,0]</v>
      </c>
      <c r="Y24" s="18">
        <v>0</v>
      </c>
      <c r="Z24" s="18">
        <v>0</v>
      </c>
      <c r="AA24" s="18">
        <v>16</v>
      </c>
      <c r="AB24" s="141" t="s">
        <v>1296</v>
      </c>
      <c r="AC24" s="141" t="s">
        <v>748</v>
      </c>
      <c r="AD24" s="141" t="s">
        <v>749</v>
      </c>
      <c r="AE24" s="141" t="s">
        <v>750</v>
      </c>
      <c r="AF24" s="136" t="s">
        <v>1298</v>
      </c>
      <c r="AG24" s="136" t="s">
        <v>1299</v>
      </c>
      <c r="AH24" s="136" t="s">
        <v>759</v>
      </c>
      <c r="AI24" s="136" t="s">
        <v>751</v>
      </c>
      <c r="AJ24" s="136" t="s">
        <v>752</v>
      </c>
      <c r="AK24" s="136" t="s">
        <v>1297</v>
      </c>
      <c r="AL24" s="136" t="s">
        <v>452</v>
      </c>
      <c r="AM24" s="141" t="str">
        <f t="shared" si="2"/>
        <v xml:space="preserve"> { "recipeDetailsId" : 22, "recipeId" : 1, "recipeName" : "Veg Fried Rice", "actionId" : 17, "burner1And2bin" : 0, "burner3And4bin" : 0, "qty" : 0, "noOfMilliSec" : 0, "flame" : , "groupId" : 16}</v>
      </c>
    </row>
    <row r="26" spans="1:39" ht="15" thickBot="1"/>
    <row r="27" spans="1:39" ht="15" thickBot="1">
      <c r="A27" s="350" t="s">
        <v>151</v>
      </c>
      <c r="B27" s="351"/>
      <c r="C27" s="351"/>
      <c r="D27" s="351"/>
      <c r="E27" s="351"/>
      <c r="F27" s="351"/>
      <c r="G27" s="351"/>
      <c r="H27" s="352"/>
      <c r="J27" s="362" t="s">
        <v>151</v>
      </c>
      <c r="K27" s="363"/>
      <c r="L27" s="363"/>
      <c r="M27" s="363"/>
      <c r="N27" s="363"/>
      <c r="O27" s="363"/>
      <c r="P27" s="363"/>
      <c r="Q27" s="363"/>
      <c r="R27" s="363"/>
      <c r="S27" s="363"/>
      <c r="T27" s="363"/>
      <c r="U27" s="363"/>
      <c r="V27" s="363"/>
      <c r="W27" s="363"/>
      <c r="X27" s="363"/>
      <c r="Y27" s="363"/>
      <c r="Z27" s="363"/>
      <c r="AA27" s="364"/>
    </row>
    <row r="28" spans="1:39" ht="87">
      <c r="A28" s="117" t="s">
        <v>155</v>
      </c>
      <c r="B28" s="18" t="s">
        <v>377</v>
      </c>
      <c r="C28" s="18" t="s">
        <v>156</v>
      </c>
      <c r="D28" s="18" t="s">
        <v>157</v>
      </c>
      <c r="E28" s="18" t="s">
        <v>158</v>
      </c>
      <c r="F28" s="18" t="s">
        <v>172</v>
      </c>
      <c r="G28" s="18" t="s">
        <v>175</v>
      </c>
      <c r="H28" s="118" t="s">
        <v>159</v>
      </c>
      <c r="J28" s="117" t="s">
        <v>739</v>
      </c>
      <c r="K28" s="18" t="s">
        <v>740</v>
      </c>
      <c r="L28" s="18" t="s">
        <v>741</v>
      </c>
      <c r="M28" s="18" t="s">
        <v>742</v>
      </c>
      <c r="N28" s="18" t="s">
        <v>756</v>
      </c>
      <c r="O28" s="18" t="s">
        <v>758</v>
      </c>
      <c r="P28" s="18" t="s">
        <v>743</v>
      </c>
      <c r="Q28" s="18" t="s">
        <v>744</v>
      </c>
      <c r="R28" s="18" t="s">
        <v>745</v>
      </c>
      <c r="S28" s="18" t="s">
        <v>746</v>
      </c>
      <c r="T28" s="18"/>
      <c r="U28" s="18"/>
      <c r="V28" s="18"/>
      <c r="W28" s="18" t="s">
        <v>1326</v>
      </c>
      <c r="X28" s="18" t="s">
        <v>1326</v>
      </c>
      <c r="Y28" s="18" t="s">
        <v>1294</v>
      </c>
      <c r="Z28" s="18" t="s">
        <v>1295</v>
      </c>
      <c r="AA28" s="95" t="s">
        <v>746</v>
      </c>
    </row>
    <row r="29" spans="1:39">
      <c r="A29" s="117">
        <v>1</v>
      </c>
      <c r="B29" s="17" t="s">
        <v>160</v>
      </c>
      <c r="C29" s="18" t="s">
        <v>378</v>
      </c>
      <c r="D29" s="18"/>
      <c r="E29" s="17"/>
      <c r="F29" s="18" t="s">
        <v>174</v>
      </c>
      <c r="G29" s="19" t="s">
        <v>161</v>
      </c>
      <c r="H29" s="95">
        <v>1</v>
      </c>
      <c r="J29" s="117">
        <v>23</v>
      </c>
      <c r="K29" s="18">
        <v>2</v>
      </c>
      <c r="L29" s="18" t="s">
        <v>151</v>
      </c>
      <c r="M29" s="18">
        <v>1</v>
      </c>
      <c r="N29" s="18">
        <v>1</v>
      </c>
      <c r="O29" s="18">
        <v>0</v>
      </c>
      <c r="P29" s="18">
        <v>0</v>
      </c>
      <c r="Q29" s="18">
        <v>0</v>
      </c>
      <c r="R29" s="18"/>
      <c r="S29" s="18">
        <v>1</v>
      </c>
      <c r="T29" s="18" t="s">
        <v>1335</v>
      </c>
      <c r="U29" s="18" t="s">
        <v>1336</v>
      </c>
      <c r="V29" s="18" t="s">
        <v>672</v>
      </c>
      <c r="W29" s="18" t="s">
        <v>1318</v>
      </c>
      <c r="X29" s="18" t="str">
        <f t="shared" ref="X29:X51" si="5">T29&amp;+Y29&amp;+U29&amp;+Z29&amp;+V29</f>
        <v>[1,1]</v>
      </c>
      <c r="Y29" s="18">
        <v>1</v>
      </c>
      <c r="Z29" s="18">
        <v>1</v>
      </c>
      <c r="AA29" s="95">
        <v>1</v>
      </c>
    </row>
    <row r="30" spans="1:39">
      <c r="A30" s="117">
        <v>2</v>
      </c>
      <c r="B30" s="17" t="s">
        <v>59</v>
      </c>
      <c r="C30" s="18" t="s">
        <v>379</v>
      </c>
      <c r="D30" s="18"/>
      <c r="E30" s="17"/>
      <c r="F30" s="119">
        <v>0.15</v>
      </c>
      <c r="G30" s="19" t="s">
        <v>161</v>
      </c>
      <c r="H30" s="95">
        <v>2</v>
      </c>
      <c r="J30" s="117">
        <v>24</v>
      </c>
      <c r="K30" s="18">
        <v>2</v>
      </c>
      <c r="L30" s="18" t="s">
        <v>151</v>
      </c>
      <c r="M30" s="18">
        <v>2</v>
      </c>
      <c r="N30" s="18">
        <v>1</v>
      </c>
      <c r="O30" s="18">
        <v>0</v>
      </c>
      <c r="P30" s="18">
        <v>0</v>
      </c>
      <c r="Q30" s="18">
        <v>10</v>
      </c>
      <c r="R30" s="18"/>
      <c r="S30" s="18">
        <v>2</v>
      </c>
      <c r="T30" s="18" t="s">
        <v>1335</v>
      </c>
      <c r="U30" s="18" t="s">
        <v>1336</v>
      </c>
      <c r="V30" s="18" t="s">
        <v>672</v>
      </c>
      <c r="W30" s="18" t="s">
        <v>1318</v>
      </c>
      <c r="X30" s="18" t="str">
        <f t="shared" si="5"/>
        <v>[1,1]</v>
      </c>
      <c r="Y30" s="18">
        <v>1</v>
      </c>
      <c r="Z30" s="18">
        <v>1</v>
      </c>
      <c r="AA30" s="95">
        <v>2</v>
      </c>
    </row>
    <row r="31" spans="1:39" s="258" customFormat="1">
      <c r="A31" s="117">
        <v>3</v>
      </c>
      <c r="B31" s="255" t="s">
        <v>381</v>
      </c>
      <c r="C31" s="249" t="s">
        <v>163</v>
      </c>
      <c r="D31" s="249"/>
      <c r="E31" s="4">
        <v>3000</v>
      </c>
      <c r="F31" s="256">
        <v>0.15</v>
      </c>
      <c r="G31" s="250" t="s">
        <v>161</v>
      </c>
      <c r="H31" s="257">
        <v>2</v>
      </c>
      <c r="J31" s="117">
        <v>25</v>
      </c>
      <c r="K31" s="249">
        <v>2</v>
      </c>
      <c r="L31" s="249" t="s">
        <v>151</v>
      </c>
      <c r="M31" s="249">
        <v>12</v>
      </c>
      <c r="N31" s="249">
        <v>1</v>
      </c>
      <c r="O31" s="249">
        <v>0</v>
      </c>
      <c r="P31" s="249">
        <v>3000</v>
      </c>
      <c r="Q31" s="249">
        <v>15</v>
      </c>
      <c r="R31" s="249"/>
      <c r="S31" s="249">
        <v>2</v>
      </c>
      <c r="T31" s="18" t="s">
        <v>1335</v>
      </c>
      <c r="U31" s="18" t="s">
        <v>1336</v>
      </c>
      <c r="V31" s="18" t="s">
        <v>672</v>
      </c>
      <c r="W31" s="18" t="s">
        <v>1339</v>
      </c>
      <c r="X31" s="18" t="s">
        <v>1339</v>
      </c>
      <c r="Y31" s="249">
        <v>1</v>
      </c>
      <c r="Z31" s="249">
        <v>11</v>
      </c>
      <c r="AA31" s="257">
        <v>2</v>
      </c>
    </row>
    <row r="32" spans="1:39">
      <c r="A32" s="117">
        <v>4</v>
      </c>
      <c r="B32" s="17" t="s">
        <v>162</v>
      </c>
      <c r="C32" s="18"/>
      <c r="D32" s="18"/>
      <c r="E32" s="17"/>
      <c r="F32" s="119">
        <v>0.05</v>
      </c>
      <c r="G32" s="19" t="s">
        <v>161</v>
      </c>
      <c r="H32" s="95">
        <v>1</v>
      </c>
      <c r="J32" s="117">
        <v>26</v>
      </c>
      <c r="K32" s="18">
        <v>2</v>
      </c>
      <c r="L32" s="18" t="s">
        <v>151</v>
      </c>
      <c r="M32" s="18">
        <v>9</v>
      </c>
      <c r="N32" s="18">
        <v>0</v>
      </c>
      <c r="O32" s="18">
        <v>0</v>
      </c>
      <c r="P32" s="18">
        <v>5</v>
      </c>
      <c r="Q32" s="18">
        <v>35</v>
      </c>
      <c r="R32" s="18"/>
      <c r="S32" s="18">
        <v>1</v>
      </c>
      <c r="T32" s="18" t="s">
        <v>1335</v>
      </c>
      <c r="U32" s="18" t="s">
        <v>1336</v>
      </c>
      <c r="V32" s="18" t="s">
        <v>672</v>
      </c>
      <c r="W32" s="18" t="s">
        <v>1321</v>
      </c>
      <c r="X32" s="18" t="str">
        <f t="shared" si="5"/>
        <v>[0,0]</v>
      </c>
      <c r="Y32" s="18">
        <v>0</v>
      </c>
      <c r="Z32" s="18">
        <v>0</v>
      </c>
      <c r="AA32" s="95">
        <v>1</v>
      </c>
    </row>
    <row r="33" spans="1:27" s="258" customFormat="1">
      <c r="A33" s="117">
        <v>5</v>
      </c>
      <c r="B33" s="4" t="s">
        <v>382</v>
      </c>
      <c r="C33" s="249"/>
      <c r="D33" s="249"/>
      <c r="E33" s="4">
        <v>10000</v>
      </c>
      <c r="F33" s="256">
        <v>0.15</v>
      </c>
      <c r="G33" s="250" t="s">
        <v>161</v>
      </c>
      <c r="H33" s="257">
        <v>2</v>
      </c>
      <c r="J33" s="117">
        <v>27</v>
      </c>
      <c r="K33" s="249">
        <v>2</v>
      </c>
      <c r="L33" s="249" t="s">
        <v>151</v>
      </c>
      <c r="M33" s="249">
        <v>13</v>
      </c>
      <c r="N33" s="249">
        <v>0</v>
      </c>
      <c r="O33" s="249">
        <v>0</v>
      </c>
      <c r="P33" s="249">
        <v>10</v>
      </c>
      <c r="Q33" s="249">
        <v>15</v>
      </c>
      <c r="R33" s="249"/>
      <c r="S33" s="249">
        <v>3</v>
      </c>
      <c r="T33" s="18" t="s">
        <v>1335</v>
      </c>
      <c r="U33" s="18" t="s">
        <v>1336</v>
      </c>
      <c r="V33" s="18" t="s">
        <v>672</v>
      </c>
      <c r="W33" s="18" t="s">
        <v>1321</v>
      </c>
      <c r="X33" s="18" t="str">
        <f t="shared" si="5"/>
        <v>[0,0]</v>
      </c>
      <c r="Y33" s="249">
        <v>0</v>
      </c>
      <c r="Z33" s="249">
        <v>0</v>
      </c>
      <c r="AA33" s="257">
        <v>3</v>
      </c>
    </row>
    <row r="34" spans="1:27" s="258" customFormat="1">
      <c r="A34" s="117">
        <v>6</v>
      </c>
      <c r="B34" s="4" t="s">
        <v>383</v>
      </c>
      <c r="C34" s="249" t="s">
        <v>384</v>
      </c>
      <c r="D34" s="249" t="s">
        <v>1340</v>
      </c>
      <c r="E34" s="4"/>
      <c r="F34" s="256">
        <v>0.15</v>
      </c>
      <c r="G34" s="250" t="s">
        <v>173</v>
      </c>
      <c r="H34" s="259" t="s">
        <v>166</v>
      </c>
      <c r="J34" s="117">
        <v>28</v>
      </c>
      <c r="K34" s="249">
        <v>2</v>
      </c>
      <c r="L34" s="249" t="s">
        <v>151</v>
      </c>
      <c r="M34" s="249">
        <v>4</v>
      </c>
      <c r="N34" s="249">
        <v>14</v>
      </c>
      <c r="O34" s="249">
        <v>50</v>
      </c>
      <c r="P34" s="249">
        <v>0</v>
      </c>
      <c r="Q34" s="249">
        <v>10</v>
      </c>
      <c r="R34" s="249"/>
      <c r="S34" s="250">
        <v>1</v>
      </c>
      <c r="T34" s="18" t="s">
        <v>1335</v>
      </c>
      <c r="U34" s="18" t="s">
        <v>1336</v>
      </c>
      <c r="V34" s="18" t="s">
        <v>672</v>
      </c>
      <c r="W34" s="18" t="s">
        <v>1327</v>
      </c>
      <c r="X34" s="18" t="str">
        <f t="shared" si="5"/>
        <v>[14,19]</v>
      </c>
      <c r="Y34" s="249">
        <v>14</v>
      </c>
      <c r="Z34" s="249">
        <v>19</v>
      </c>
      <c r="AA34" s="259">
        <v>1</v>
      </c>
    </row>
    <row r="35" spans="1:27" s="258" customFormat="1">
      <c r="A35" s="117">
        <v>7</v>
      </c>
      <c r="B35" s="4" t="s">
        <v>386</v>
      </c>
      <c r="C35" s="249"/>
      <c r="D35" s="249"/>
      <c r="E35" s="4"/>
      <c r="F35" s="256">
        <v>0.15</v>
      </c>
      <c r="G35" s="250" t="s">
        <v>161</v>
      </c>
      <c r="H35" s="259">
        <v>3</v>
      </c>
      <c r="J35" s="117">
        <v>29</v>
      </c>
      <c r="K35" s="249">
        <v>2</v>
      </c>
      <c r="L35" s="249" t="s">
        <v>151</v>
      </c>
      <c r="M35" s="249">
        <v>7</v>
      </c>
      <c r="N35" s="249">
        <v>1</v>
      </c>
      <c r="O35" s="249">
        <v>0</v>
      </c>
      <c r="P35" s="249">
        <v>0</v>
      </c>
      <c r="Q35" s="249">
        <v>10</v>
      </c>
      <c r="R35" s="249"/>
      <c r="S35" s="250">
        <v>4</v>
      </c>
      <c r="T35" s="18" t="s">
        <v>1335</v>
      </c>
      <c r="U35" s="18" t="s">
        <v>1336</v>
      </c>
      <c r="V35" s="18" t="s">
        <v>672</v>
      </c>
      <c r="W35" s="18" t="s">
        <v>1318</v>
      </c>
      <c r="X35" s="18" t="str">
        <f t="shared" si="5"/>
        <v>[1,1]</v>
      </c>
      <c r="Y35" s="249">
        <v>1</v>
      </c>
      <c r="Z35" s="249">
        <v>1</v>
      </c>
      <c r="AA35" s="259">
        <v>4</v>
      </c>
    </row>
    <row r="36" spans="1:27" s="258" customFormat="1">
      <c r="A36" s="117">
        <v>8</v>
      </c>
      <c r="B36" s="4" t="s">
        <v>164</v>
      </c>
      <c r="C36" s="249" t="s">
        <v>388</v>
      </c>
      <c r="D36" s="249" t="s">
        <v>389</v>
      </c>
      <c r="E36" s="4"/>
      <c r="F36" s="256">
        <v>0.15</v>
      </c>
      <c r="G36" s="250" t="s">
        <v>173</v>
      </c>
      <c r="H36" s="259" t="s">
        <v>390</v>
      </c>
      <c r="J36" s="117">
        <v>30</v>
      </c>
      <c r="K36" s="249">
        <v>2</v>
      </c>
      <c r="L36" s="249" t="s">
        <v>151</v>
      </c>
      <c r="M36" s="249">
        <v>3</v>
      </c>
      <c r="N36" s="249">
        <v>1</v>
      </c>
      <c r="O36" s="249">
        <v>60</v>
      </c>
      <c r="P36" s="249">
        <v>0</v>
      </c>
      <c r="Q36" s="249">
        <v>10</v>
      </c>
      <c r="R36" s="4"/>
      <c r="S36" s="250">
        <v>1</v>
      </c>
      <c r="T36" s="18" t="s">
        <v>1335</v>
      </c>
      <c r="U36" s="18" t="s">
        <v>1336</v>
      </c>
      <c r="V36" s="18" t="s">
        <v>672</v>
      </c>
      <c r="W36" s="18" t="s">
        <v>1322</v>
      </c>
      <c r="X36" s="18" t="str">
        <f t="shared" si="5"/>
        <v>[1,19]</v>
      </c>
      <c r="Y36" s="249">
        <v>1</v>
      </c>
      <c r="Z36" s="249">
        <v>19</v>
      </c>
      <c r="AA36" s="259">
        <v>1</v>
      </c>
    </row>
    <row r="37" spans="1:27" s="258" customFormat="1">
      <c r="A37" s="117">
        <v>9</v>
      </c>
      <c r="B37" s="4" t="s">
        <v>393</v>
      </c>
      <c r="C37" s="249"/>
      <c r="D37" s="249"/>
      <c r="E37" s="4"/>
      <c r="F37" s="256">
        <v>0.15</v>
      </c>
      <c r="G37" s="250" t="s">
        <v>161</v>
      </c>
      <c r="H37" s="259">
        <v>5</v>
      </c>
      <c r="J37" s="117">
        <v>31</v>
      </c>
      <c r="K37" s="249">
        <v>2</v>
      </c>
      <c r="L37" s="249" t="s">
        <v>151</v>
      </c>
      <c r="M37" s="249">
        <v>6</v>
      </c>
      <c r="N37" s="249">
        <v>1</v>
      </c>
      <c r="O37" s="249">
        <v>0</v>
      </c>
      <c r="P37" s="249">
        <v>0</v>
      </c>
      <c r="Q37" s="249">
        <v>10</v>
      </c>
      <c r="R37" s="4"/>
      <c r="S37" s="250">
        <v>5</v>
      </c>
      <c r="T37" s="18" t="s">
        <v>1335</v>
      </c>
      <c r="U37" s="18" t="s">
        <v>1336</v>
      </c>
      <c r="V37" s="18" t="s">
        <v>672</v>
      </c>
      <c r="W37" s="18" t="s">
        <v>1318</v>
      </c>
      <c r="X37" s="18" t="str">
        <f t="shared" si="5"/>
        <v>[1,1]</v>
      </c>
      <c r="Y37" s="249">
        <v>1</v>
      </c>
      <c r="Z37" s="249">
        <v>1</v>
      </c>
      <c r="AA37" s="259">
        <v>5</v>
      </c>
    </row>
    <row r="38" spans="1:27" s="258" customFormat="1">
      <c r="A38" s="117">
        <v>10</v>
      </c>
      <c r="B38" s="4" t="s">
        <v>387</v>
      </c>
      <c r="C38" s="249" t="s">
        <v>151</v>
      </c>
      <c r="D38" s="249"/>
      <c r="E38" s="4">
        <f>60*1000</f>
        <v>60000</v>
      </c>
      <c r="F38" s="256">
        <v>0.15</v>
      </c>
      <c r="G38" s="250" t="s">
        <v>161</v>
      </c>
      <c r="H38" s="259">
        <v>4</v>
      </c>
      <c r="J38" s="117">
        <v>32</v>
      </c>
      <c r="K38" s="249">
        <v>2</v>
      </c>
      <c r="L38" s="249" t="s">
        <v>151</v>
      </c>
      <c r="M38" s="249">
        <v>10</v>
      </c>
      <c r="N38" s="249">
        <v>1</v>
      </c>
      <c r="O38" s="249">
        <v>0</v>
      </c>
      <c r="P38" s="249">
        <v>15</v>
      </c>
      <c r="Q38" s="249">
        <v>10</v>
      </c>
      <c r="R38" s="249"/>
      <c r="S38" s="250">
        <v>6</v>
      </c>
      <c r="T38" s="18" t="s">
        <v>1335</v>
      </c>
      <c r="U38" s="18" t="s">
        <v>1336</v>
      </c>
      <c r="V38" s="18" t="s">
        <v>672</v>
      </c>
      <c r="W38" s="18" t="s">
        <v>1319</v>
      </c>
      <c r="X38" s="18" t="str">
        <f t="shared" si="5"/>
        <v>[2,2]</v>
      </c>
      <c r="Y38" s="249">
        <v>2</v>
      </c>
      <c r="Z38" s="249">
        <v>2</v>
      </c>
      <c r="AA38" s="259">
        <v>6</v>
      </c>
    </row>
    <row r="39" spans="1:27" s="258" customFormat="1">
      <c r="A39" s="117">
        <v>11</v>
      </c>
      <c r="B39" s="255" t="s">
        <v>395</v>
      </c>
      <c r="C39" s="249" t="s">
        <v>396</v>
      </c>
      <c r="D39" s="249"/>
      <c r="E39" s="4">
        <v>3000</v>
      </c>
      <c r="F39" s="256">
        <v>0.15</v>
      </c>
      <c r="G39" s="250" t="s">
        <v>161</v>
      </c>
      <c r="H39" s="259">
        <v>7</v>
      </c>
      <c r="J39" s="117">
        <v>33</v>
      </c>
      <c r="K39" s="249">
        <v>2</v>
      </c>
      <c r="L39" s="249" t="s">
        <v>151</v>
      </c>
      <c r="M39" s="249">
        <v>12</v>
      </c>
      <c r="N39" s="249">
        <v>4</v>
      </c>
      <c r="O39" s="249">
        <v>0</v>
      </c>
      <c r="P39" s="249">
        <v>3000</v>
      </c>
      <c r="Q39" s="249">
        <v>15</v>
      </c>
      <c r="R39" s="249"/>
      <c r="S39" s="250">
        <v>7</v>
      </c>
      <c r="T39" s="18" t="s">
        <v>1335</v>
      </c>
      <c r="U39" s="18" t="s">
        <v>1336</v>
      </c>
      <c r="V39" s="18" t="s">
        <v>672</v>
      </c>
      <c r="W39" s="18" t="s">
        <v>1329</v>
      </c>
      <c r="X39" s="250" t="s">
        <v>1329</v>
      </c>
      <c r="Y39" s="267" t="s">
        <v>1314</v>
      </c>
      <c r="Z39" s="267" t="s">
        <v>1315</v>
      </c>
      <c r="AA39" s="259">
        <v>7</v>
      </c>
    </row>
    <row r="40" spans="1:27" s="258" customFormat="1">
      <c r="A40" s="117">
        <v>12</v>
      </c>
      <c r="B40" s="4" t="s">
        <v>383</v>
      </c>
      <c r="C40" s="249" t="s">
        <v>151</v>
      </c>
      <c r="D40" s="249" t="s">
        <v>399</v>
      </c>
      <c r="E40" s="4"/>
      <c r="F40" s="256">
        <v>0.15</v>
      </c>
      <c r="G40" s="250" t="s">
        <v>173</v>
      </c>
      <c r="H40" s="259" t="s">
        <v>400</v>
      </c>
      <c r="J40" s="117">
        <v>34</v>
      </c>
      <c r="K40" s="249">
        <v>2</v>
      </c>
      <c r="L40" s="249" t="s">
        <v>151</v>
      </c>
      <c r="M40" s="249">
        <v>4</v>
      </c>
      <c r="N40" s="249">
        <v>5</v>
      </c>
      <c r="O40" s="249">
        <v>50</v>
      </c>
      <c r="P40" s="249">
        <v>0</v>
      </c>
      <c r="Q40" s="249">
        <v>10</v>
      </c>
      <c r="R40" s="249"/>
      <c r="S40" s="250">
        <v>5</v>
      </c>
      <c r="T40" s="18" t="s">
        <v>1335</v>
      </c>
      <c r="U40" s="18" t="s">
        <v>1336</v>
      </c>
      <c r="V40" s="18" t="s">
        <v>672</v>
      </c>
      <c r="W40" s="18" t="s">
        <v>1328</v>
      </c>
      <c r="X40" s="18" t="str">
        <f t="shared" si="5"/>
        <v>[5,24]</v>
      </c>
      <c r="Y40" s="249">
        <v>5</v>
      </c>
      <c r="Z40" s="249">
        <v>24</v>
      </c>
      <c r="AA40" s="259">
        <v>5</v>
      </c>
    </row>
    <row r="41" spans="1:27" s="258" customFormat="1">
      <c r="A41" s="117">
        <v>13</v>
      </c>
      <c r="B41" s="4" t="s">
        <v>386</v>
      </c>
      <c r="C41" s="249">
        <v>1</v>
      </c>
      <c r="D41" s="249"/>
      <c r="E41" s="4"/>
      <c r="F41" s="256">
        <v>0.15</v>
      </c>
      <c r="G41" s="250" t="s">
        <v>161</v>
      </c>
      <c r="H41" s="259">
        <v>8</v>
      </c>
      <c r="J41" s="117">
        <v>35</v>
      </c>
      <c r="K41" s="249">
        <v>2</v>
      </c>
      <c r="L41" s="249" t="s">
        <v>151</v>
      </c>
      <c r="M41" s="249">
        <v>7</v>
      </c>
      <c r="N41" s="249">
        <v>1</v>
      </c>
      <c r="O41" s="249">
        <v>0</v>
      </c>
      <c r="P41" s="249">
        <v>0</v>
      </c>
      <c r="Q41" s="249">
        <v>10</v>
      </c>
      <c r="R41" s="249"/>
      <c r="S41" s="250">
        <v>8</v>
      </c>
      <c r="T41" s="18" t="s">
        <v>1335</v>
      </c>
      <c r="U41" s="18" t="s">
        <v>1336</v>
      </c>
      <c r="V41" s="18" t="s">
        <v>672</v>
      </c>
      <c r="W41" s="18" t="s">
        <v>1319</v>
      </c>
      <c r="X41" s="18" t="str">
        <f t="shared" si="5"/>
        <v>[2,2]</v>
      </c>
      <c r="Y41" s="249">
        <v>2</v>
      </c>
      <c r="Z41" s="249">
        <v>2</v>
      </c>
      <c r="AA41" s="259">
        <v>8</v>
      </c>
    </row>
    <row r="42" spans="1:27" s="258" customFormat="1">
      <c r="A42" s="117">
        <v>14</v>
      </c>
      <c r="B42" s="255" t="s">
        <v>401</v>
      </c>
      <c r="C42" s="249" t="s">
        <v>402</v>
      </c>
      <c r="D42" s="249"/>
      <c r="E42" s="4">
        <v>1000</v>
      </c>
      <c r="F42" s="256">
        <v>0.15</v>
      </c>
      <c r="G42" s="250" t="s">
        <v>161</v>
      </c>
      <c r="H42" s="259">
        <v>9</v>
      </c>
      <c r="J42" s="117">
        <v>36</v>
      </c>
      <c r="K42" s="249">
        <v>2</v>
      </c>
      <c r="L42" s="249" t="s">
        <v>151</v>
      </c>
      <c r="M42" s="249">
        <v>12</v>
      </c>
      <c r="N42" s="249">
        <v>11</v>
      </c>
      <c r="O42" s="249">
        <v>0</v>
      </c>
      <c r="P42" s="249">
        <v>2000</v>
      </c>
      <c r="Q42" s="249">
        <v>10</v>
      </c>
      <c r="R42" s="249"/>
      <c r="S42" s="250">
        <v>9</v>
      </c>
      <c r="T42" s="18" t="s">
        <v>1335</v>
      </c>
      <c r="U42" s="18" t="s">
        <v>1336</v>
      </c>
      <c r="V42" s="18" t="s">
        <v>672</v>
      </c>
      <c r="W42" s="18" t="s">
        <v>1332</v>
      </c>
      <c r="X42" s="250" t="s">
        <v>1332</v>
      </c>
      <c r="Y42" s="249" t="s">
        <v>1330</v>
      </c>
      <c r="Z42" s="249" t="s">
        <v>1331</v>
      </c>
      <c r="AA42" s="259">
        <v>9</v>
      </c>
    </row>
    <row r="43" spans="1:27" s="258" customFormat="1">
      <c r="A43" s="117">
        <v>15</v>
      </c>
      <c r="B43" s="4" t="s">
        <v>387</v>
      </c>
      <c r="C43" s="249" t="s">
        <v>394</v>
      </c>
      <c r="D43" s="249"/>
      <c r="E43" s="4">
        <f>60*1000</f>
        <v>60000</v>
      </c>
      <c r="F43" s="256">
        <v>0.15</v>
      </c>
      <c r="G43" s="250" t="s">
        <v>161</v>
      </c>
      <c r="H43" s="259">
        <v>6</v>
      </c>
      <c r="J43" s="117">
        <v>37</v>
      </c>
      <c r="K43" s="249">
        <v>2</v>
      </c>
      <c r="L43" s="249" t="s">
        <v>151</v>
      </c>
      <c r="M43" s="249">
        <v>10</v>
      </c>
      <c r="N43" s="249">
        <v>1</v>
      </c>
      <c r="O43" s="249">
        <v>0</v>
      </c>
      <c r="P43" s="249">
        <v>20</v>
      </c>
      <c r="Q43" s="249">
        <v>10</v>
      </c>
      <c r="R43" s="249"/>
      <c r="S43" s="250">
        <v>10</v>
      </c>
      <c r="T43" s="18" t="s">
        <v>1335</v>
      </c>
      <c r="U43" s="18" t="s">
        <v>1336</v>
      </c>
      <c r="V43" s="18" t="s">
        <v>672</v>
      </c>
      <c r="W43" s="18" t="s">
        <v>1319</v>
      </c>
      <c r="X43" s="18" t="str">
        <f t="shared" si="5"/>
        <v>[2,2]</v>
      </c>
      <c r="Y43" s="249">
        <v>2</v>
      </c>
      <c r="Z43" s="249">
        <v>2</v>
      </c>
      <c r="AA43" s="259">
        <v>10</v>
      </c>
    </row>
    <row r="44" spans="1:27" s="258" customFormat="1">
      <c r="A44" s="117">
        <v>16</v>
      </c>
      <c r="B44" s="4" t="s">
        <v>404</v>
      </c>
      <c r="C44" s="249" t="s">
        <v>405</v>
      </c>
      <c r="D44" s="249" t="s">
        <v>406</v>
      </c>
      <c r="E44" s="4"/>
      <c r="F44" s="256">
        <v>0.15</v>
      </c>
      <c r="G44" s="250" t="s">
        <v>173</v>
      </c>
      <c r="H44" s="259" t="s">
        <v>407</v>
      </c>
      <c r="J44" s="117">
        <v>38</v>
      </c>
      <c r="K44" s="249">
        <v>2</v>
      </c>
      <c r="L44" s="249" t="s">
        <v>151</v>
      </c>
      <c r="M44" s="249">
        <v>5</v>
      </c>
      <c r="N44" s="249">
        <v>7</v>
      </c>
      <c r="O44" s="249">
        <v>300</v>
      </c>
      <c r="P44" s="249">
        <v>0</v>
      </c>
      <c r="Q44" s="249">
        <v>10</v>
      </c>
      <c r="R44" s="249"/>
      <c r="S44" s="250">
        <v>9</v>
      </c>
      <c r="T44" s="18" t="s">
        <v>1335</v>
      </c>
      <c r="U44" s="18" t="s">
        <v>1336</v>
      </c>
      <c r="V44" s="18" t="s">
        <v>672</v>
      </c>
      <c r="W44" s="18" t="s">
        <v>1334</v>
      </c>
      <c r="X44" s="18" t="str">
        <f t="shared" si="5"/>
        <v>[2,8]</v>
      </c>
      <c r="Y44" s="249">
        <v>2</v>
      </c>
      <c r="Z44" s="249">
        <v>8</v>
      </c>
      <c r="AA44" s="259">
        <v>9</v>
      </c>
    </row>
    <row r="45" spans="1:27">
      <c r="A45" s="117">
        <v>17</v>
      </c>
      <c r="B45" s="17" t="s">
        <v>408</v>
      </c>
      <c r="C45" s="18"/>
      <c r="D45" s="18"/>
      <c r="E45" s="17"/>
      <c r="F45" s="119">
        <v>0.15</v>
      </c>
      <c r="G45" s="19" t="s">
        <v>161</v>
      </c>
      <c r="H45" s="120">
        <v>11</v>
      </c>
      <c r="J45" s="117">
        <v>39</v>
      </c>
      <c r="K45" s="18">
        <v>2</v>
      </c>
      <c r="L45" s="18" t="s">
        <v>151</v>
      </c>
      <c r="M45" s="18">
        <v>8</v>
      </c>
      <c r="N45" s="18">
        <v>2</v>
      </c>
      <c r="O45" s="18">
        <v>0</v>
      </c>
      <c r="P45" s="18">
        <v>0</v>
      </c>
      <c r="Q45" s="18">
        <v>10</v>
      </c>
      <c r="R45" s="18"/>
      <c r="S45" s="19">
        <v>11</v>
      </c>
      <c r="T45" s="18" t="s">
        <v>1335</v>
      </c>
      <c r="U45" s="18" t="s">
        <v>1336</v>
      </c>
      <c r="V45" s="18" t="s">
        <v>672</v>
      </c>
      <c r="W45" s="18" t="s">
        <v>1319</v>
      </c>
      <c r="X45" s="18" t="str">
        <f t="shared" si="5"/>
        <v>[2,2]</v>
      </c>
      <c r="Y45" s="18">
        <v>2</v>
      </c>
      <c r="Z45" s="18">
        <v>2</v>
      </c>
      <c r="AA45" s="120">
        <v>11</v>
      </c>
    </row>
    <row r="46" spans="1:27">
      <c r="A46" s="117">
        <v>18</v>
      </c>
      <c r="B46" s="17" t="s">
        <v>387</v>
      </c>
      <c r="C46" s="18" t="s">
        <v>151</v>
      </c>
      <c r="D46" s="18"/>
      <c r="E46" s="17">
        <v>10000</v>
      </c>
      <c r="F46" s="119">
        <v>0.2</v>
      </c>
      <c r="G46" s="19" t="s">
        <v>161</v>
      </c>
      <c r="H46" s="120">
        <v>16</v>
      </c>
      <c r="J46" s="117">
        <v>40</v>
      </c>
      <c r="K46" s="18">
        <v>2</v>
      </c>
      <c r="L46" s="18" t="s">
        <v>151</v>
      </c>
      <c r="M46" s="18">
        <v>10</v>
      </c>
      <c r="N46" s="18">
        <v>5</v>
      </c>
      <c r="O46" s="18">
        <v>0</v>
      </c>
      <c r="P46" s="19">
        <v>20</v>
      </c>
      <c r="Q46" s="18">
        <v>30</v>
      </c>
      <c r="R46" s="18"/>
      <c r="S46" s="19">
        <v>12</v>
      </c>
      <c r="T46" s="18" t="s">
        <v>1335</v>
      </c>
      <c r="U46" s="18" t="s">
        <v>1336</v>
      </c>
      <c r="V46" s="18" t="s">
        <v>672</v>
      </c>
      <c r="W46" s="18" t="s">
        <v>1319</v>
      </c>
      <c r="X46" s="18" t="str">
        <f t="shared" si="5"/>
        <v>[2,2]</v>
      </c>
      <c r="Y46" s="18">
        <v>2</v>
      </c>
      <c r="Z46" s="18">
        <v>2</v>
      </c>
      <c r="AA46" s="120">
        <v>12</v>
      </c>
    </row>
    <row r="47" spans="1:27">
      <c r="A47" s="117">
        <v>19</v>
      </c>
      <c r="B47" s="17" t="s">
        <v>67</v>
      </c>
      <c r="C47" s="18" t="s">
        <v>151</v>
      </c>
      <c r="D47" s="18"/>
      <c r="E47" s="17">
        <v>7000</v>
      </c>
      <c r="F47" s="119">
        <v>0.2</v>
      </c>
      <c r="G47" s="19" t="s">
        <v>161</v>
      </c>
      <c r="H47" s="120">
        <v>17</v>
      </c>
      <c r="J47" s="117">
        <v>41</v>
      </c>
      <c r="K47" s="18">
        <v>2</v>
      </c>
      <c r="L47" s="18" t="s">
        <v>151</v>
      </c>
      <c r="M47" s="18">
        <v>11</v>
      </c>
      <c r="N47" s="18">
        <v>1</v>
      </c>
      <c r="O47" s="18">
        <v>0</v>
      </c>
      <c r="P47" s="19">
        <v>20</v>
      </c>
      <c r="Q47" s="18">
        <v>10</v>
      </c>
      <c r="R47" s="18"/>
      <c r="S47" s="19">
        <v>13</v>
      </c>
      <c r="T47" s="18" t="s">
        <v>1335</v>
      </c>
      <c r="U47" s="18" t="s">
        <v>1336</v>
      </c>
      <c r="V47" s="18" t="s">
        <v>672</v>
      </c>
      <c r="W47" s="18" t="s">
        <v>1319</v>
      </c>
      <c r="X47" s="18" t="str">
        <f t="shared" si="5"/>
        <v>[2,2]</v>
      </c>
      <c r="Y47" s="18">
        <v>2</v>
      </c>
      <c r="Z47" s="18">
        <v>2</v>
      </c>
      <c r="AA47" s="120">
        <v>13</v>
      </c>
    </row>
    <row r="48" spans="1:27">
      <c r="A48" s="117">
        <v>20</v>
      </c>
      <c r="B48" s="248" t="s">
        <v>1316</v>
      </c>
      <c r="C48" s="252"/>
      <c r="D48" s="254"/>
      <c r="E48" s="254"/>
      <c r="F48" s="254"/>
      <c r="G48" s="254"/>
      <c r="H48" s="262"/>
      <c r="J48" s="117">
        <v>42</v>
      </c>
      <c r="K48" s="18">
        <v>2</v>
      </c>
      <c r="L48" s="18" t="s">
        <v>151</v>
      </c>
      <c r="M48" s="249">
        <v>13</v>
      </c>
      <c r="N48" s="249">
        <v>0</v>
      </c>
      <c r="O48" s="249">
        <v>0</v>
      </c>
      <c r="P48" s="19">
        <v>20</v>
      </c>
      <c r="Q48" s="249">
        <v>10</v>
      </c>
      <c r="R48" s="17"/>
      <c r="S48" s="250">
        <v>14</v>
      </c>
      <c r="T48" s="18" t="s">
        <v>1335</v>
      </c>
      <c r="U48" s="18" t="s">
        <v>1336</v>
      </c>
      <c r="V48" s="18" t="s">
        <v>672</v>
      </c>
      <c r="W48" s="18" t="s">
        <v>1319</v>
      </c>
      <c r="X48" s="18" t="str">
        <f t="shared" si="5"/>
        <v>[2,2]</v>
      </c>
      <c r="Y48" s="18">
        <v>2</v>
      </c>
      <c r="Z48" s="18">
        <v>2</v>
      </c>
      <c r="AA48" s="259">
        <v>14</v>
      </c>
    </row>
    <row r="49" spans="1:27">
      <c r="A49" s="117">
        <v>21</v>
      </c>
      <c r="B49" s="17" t="s">
        <v>387</v>
      </c>
      <c r="C49" s="18" t="s">
        <v>151</v>
      </c>
      <c r="D49" s="18"/>
      <c r="E49" s="17">
        <v>10000</v>
      </c>
      <c r="F49" s="119">
        <v>0.2</v>
      </c>
      <c r="G49" s="19" t="s">
        <v>161</v>
      </c>
      <c r="H49" s="120">
        <v>16</v>
      </c>
      <c r="J49" s="117">
        <v>43</v>
      </c>
      <c r="K49" s="18">
        <v>2</v>
      </c>
      <c r="L49" s="18" t="s">
        <v>151</v>
      </c>
      <c r="M49" s="18">
        <v>10</v>
      </c>
      <c r="N49" s="18">
        <v>5</v>
      </c>
      <c r="O49" s="18">
        <v>0</v>
      </c>
      <c r="P49" s="19">
        <v>20</v>
      </c>
      <c r="Q49" s="18">
        <v>10</v>
      </c>
      <c r="R49" s="18"/>
      <c r="S49" s="19">
        <v>15</v>
      </c>
      <c r="T49" s="18" t="s">
        <v>1335</v>
      </c>
      <c r="U49" s="18" t="s">
        <v>1336</v>
      </c>
      <c r="V49" s="18" t="s">
        <v>672</v>
      </c>
      <c r="W49" s="18" t="s">
        <v>1319</v>
      </c>
      <c r="X49" s="18" t="str">
        <f t="shared" si="5"/>
        <v>[2,2]</v>
      </c>
      <c r="Y49" s="18">
        <v>2</v>
      </c>
      <c r="Z49" s="18">
        <v>2</v>
      </c>
      <c r="AA49" s="120">
        <v>15</v>
      </c>
    </row>
    <row r="50" spans="1:27">
      <c r="A50" s="117">
        <v>22</v>
      </c>
      <c r="B50" s="17" t="s">
        <v>67</v>
      </c>
      <c r="C50" s="18" t="s">
        <v>151</v>
      </c>
      <c r="D50" s="18"/>
      <c r="E50" s="17">
        <v>7000</v>
      </c>
      <c r="F50" s="119">
        <v>0.2</v>
      </c>
      <c r="G50" s="19" t="s">
        <v>161</v>
      </c>
      <c r="H50" s="120">
        <v>17</v>
      </c>
      <c r="J50" s="117">
        <v>44</v>
      </c>
      <c r="K50" s="18">
        <v>2</v>
      </c>
      <c r="L50" s="18" t="s">
        <v>151</v>
      </c>
      <c r="M50" s="18">
        <v>11</v>
      </c>
      <c r="N50" s="18">
        <v>1</v>
      </c>
      <c r="O50" s="18">
        <v>0</v>
      </c>
      <c r="P50" s="19">
        <v>200</v>
      </c>
      <c r="Q50" s="18">
        <v>10</v>
      </c>
      <c r="R50" s="18"/>
      <c r="S50" s="19">
        <v>16</v>
      </c>
      <c r="T50" s="18" t="s">
        <v>1335</v>
      </c>
      <c r="U50" s="18" t="s">
        <v>1336</v>
      </c>
      <c r="V50" s="18" t="s">
        <v>672</v>
      </c>
      <c r="W50" s="18" t="s">
        <v>1319</v>
      </c>
      <c r="X50" s="18" t="str">
        <f t="shared" si="5"/>
        <v>[2,2]</v>
      </c>
      <c r="Y50" s="18">
        <v>2</v>
      </c>
      <c r="Z50" s="18">
        <v>2</v>
      </c>
      <c r="AA50" s="120">
        <v>16</v>
      </c>
    </row>
    <row r="51" spans="1:27" ht="15" thickBot="1">
      <c r="A51" s="121">
        <v>23</v>
      </c>
      <c r="B51" s="125" t="s">
        <v>70</v>
      </c>
      <c r="C51" s="114"/>
      <c r="D51" s="114"/>
      <c r="E51" s="125"/>
      <c r="F51" s="125"/>
      <c r="G51" s="115" t="s">
        <v>161</v>
      </c>
      <c r="H51" s="126">
        <v>19</v>
      </c>
      <c r="J51" s="117">
        <v>45</v>
      </c>
      <c r="K51" s="114">
        <v>2</v>
      </c>
      <c r="L51" s="114" t="s">
        <v>151</v>
      </c>
      <c r="M51" s="114">
        <v>17</v>
      </c>
      <c r="N51" s="114">
        <v>0</v>
      </c>
      <c r="O51" s="114">
        <v>0</v>
      </c>
      <c r="P51" s="114">
        <v>0</v>
      </c>
      <c r="Q51" s="114">
        <v>0</v>
      </c>
      <c r="R51" s="114"/>
      <c r="S51" s="115">
        <v>17</v>
      </c>
      <c r="T51" s="18" t="s">
        <v>1335</v>
      </c>
      <c r="U51" s="18" t="s">
        <v>1336</v>
      </c>
      <c r="V51" s="18" t="s">
        <v>672</v>
      </c>
      <c r="W51" s="18" t="s">
        <v>1321</v>
      </c>
      <c r="X51" s="18" t="str">
        <f t="shared" si="5"/>
        <v>[0,0]</v>
      </c>
      <c r="Y51" s="114">
        <v>0</v>
      </c>
      <c r="Z51" s="114">
        <v>0</v>
      </c>
      <c r="AA51" s="126">
        <v>17</v>
      </c>
    </row>
    <row r="52" spans="1:27">
      <c r="A52" s="252"/>
      <c r="B52" s="254"/>
      <c r="C52" s="252"/>
      <c r="D52" s="252"/>
      <c r="E52" s="254"/>
      <c r="F52" s="261"/>
      <c r="G52" s="253"/>
      <c r="H52" s="253"/>
      <c r="J52" s="252"/>
      <c r="K52" s="252"/>
      <c r="L52" s="252"/>
      <c r="M52" s="252"/>
      <c r="N52" s="252"/>
      <c r="O52" s="252"/>
      <c r="P52" s="252"/>
      <c r="Q52" s="252"/>
      <c r="R52" s="252"/>
      <c r="S52" s="253"/>
      <c r="T52" s="253"/>
      <c r="U52" s="253"/>
      <c r="V52" s="253"/>
      <c r="W52" s="253"/>
      <c r="X52" s="253"/>
    </row>
    <row r="53" spans="1:27" ht="15" thickBot="1">
      <c r="A53" s="252"/>
      <c r="B53" s="254"/>
      <c r="C53" s="252"/>
      <c r="D53" s="252"/>
      <c r="E53" s="254"/>
      <c r="F53" s="261"/>
      <c r="G53" s="253"/>
      <c r="H53" s="253"/>
      <c r="J53" s="252"/>
      <c r="K53" s="252"/>
      <c r="L53" s="252"/>
      <c r="M53" s="252"/>
      <c r="N53" s="252"/>
      <c r="O53" s="252"/>
      <c r="P53" s="252"/>
      <c r="Q53" s="252"/>
      <c r="R53" s="252"/>
      <c r="S53" s="253"/>
      <c r="T53" s="253"/>
      <c r="U53" s="253"/>
      <c r="V53" s="253"/>
      <c r="W53" s="253"/>
      <c r="X53" s="253"/>
    </row>
    <row r="54" spans="1:27" ht="15" thickBot="1">
      <c r="A54" s="350" t="s">
        <v>419</v>
      </c>
      <c r="B54" s="351"/>
      <c r="C54" s="351"/>
      <c r="D54" s="351"/>
      <c r="E54" s="351"/>
      <c r="F54" s="351"/>
      <c r="G54" s="351"/>
      <c r="H54" s="352"/>
      <c r="J54" s="362" t="s">
        <v>1307</v>
      </c>
      <c r="K54" s="363"/>
      <c r="L54" s="363"/>
      <c r="M54" s="363"/>
      <c r="N54" s="363"/>
      <c r="O54" s="363"/>
      <c r="P54" s="363"/>
      <c r="Q54" s="363"/>
      <c r="R54" s="363"/>
      <c r="S54" s="363"/>
      <c r="T54" s="363"/>
      <c r="U54" s="363"/>
      <c r="V54" s="363"/>
      <c r="W54" s="363"/>
      <c r="X54" s="363"/>
      <c r="Y54" s="363"/>
      <c r="Z54" s="363"/>
      <c r="AA54" s="364"/>
    </row>
    <row r="55" spans="1:27" ht="87">
      <c r="A55" s="117" t="s">
        <v>708</v>
      </c>
      <c r="B55" s="18" t="s">
        <v>377</v>
      </c>
      <c r="C55" s="18" t="s">
        <v>156</v>
      </c>
      <c r="D55" s="18" t="s">
        <v>157</v>
      </c>
      <c r="E55" s="18" t="s">
        <v>158</v>
      </c>
      <c r="F55" s="18" t="s">
        <v>172</v>
      </c>
      <c r="G55" s="18" t="s">
        <v>175</v>
      </c>
      <c r="H55" s="118" t="s">
        <v>159</v>
      </c>
      <c r="J55" s="117" t="s">
        <v>739</v>
      </c>
      <c r="K55" s="18" t="s">
        <v>740</v>
      </c>
      <c r="L55" s="18" t="s">
        <v>741</v>
      </c>
      <c r="M55" s="18" t="s">
        <v>742</v>
      </c>
      <c r="N55" s="18" t="s">
        <v>756</v>
      </c>
      <c r="O55" s="18" t="s">
        <v>758</v>
      </c>
      <c r="P55" s="18" t="s">
        <v>743</v>
      </c>
      <c r="Q55" s="18" t="s">
        <v>744</v>
      </c>
      <c r="R55" s="18" t="s">
        <v>745</v>
      </c>
      <c r="S55" s="18" t="s">
        <v>746</v>
      </c>
      <c r="T55" s="18"/>
      <c r="U55" s="18"/>
      <c r="V55" s="18"/>
      <c r="W55" s="18" t="s">
        <v>1326</v>
      </c>
      <c r="X55" s="18" t="s">
        <v>1326</v>
      </c>
      <c r="Y55" s="18" t="s">
        <v>1294</v>
      </c>
      <c r="Z55" s="18" t="s">
        <v>1295</v>
      </c>
      <c r="AA55" s="95" t="s">
        <v>746</v>
      </c>
    </row>
    <row r="56" spans="1:27">
      <c r="A56" s="117">
        <v>1</v>
      </c>
      <c r="B56" s="17" t="s">
        <v>160</v>
      </c>
      <c r="C56" s="18" t="s">
        <v>378</v>
      </c>
      <c r="D56" s="18"/>
      <c r="E56" s="17"/>
      <c r="F56" s="18" t="s">
        <v>174</v>
      </c>
      <c r="G56" s="19" t="s">
        <v>161</v>
      </c>
      <c r="H56" s="95">
        <v>1</v>
      </c>
      <c r="J56" s="117">
        <v>46</v>
      </c>
      <c r="K56" s="18">
        <v>3</v>
      </c>
      <c r="L56" s="18" t="s">
        <v>419</v>
      </c>
      <c r="M56" s="18">
        <v>1</v>
      </c>
      <c r="N56" s="18">
        <v>1</v>
      </c>
      <c r="O56" s="18">
        <v>0</v>
      </c>
      <c r="P56" s="18">
        <v>0</v>
      </c>
      <c r="Q56" s="18">
        <v>0</v>
      </c>
      <c r="R56" s="18"/>
      <c r="S56" s="18">
        <v>1</v>
      </c>
      <c r="T56" s="18" t="s">
        <v>1335</v>
      </c>
      <c r="U56" s="18" t="s">
        <v>1336</v>
      </c>
      <c r="V56" s="18" t="s">
        <v>672</v>
      </c>
      <c r="W56" s="18" t="s">
        <v>1318</v>
      </c>
      <c r="X56" s="18" t="str">
        <f>T56&amp;+Y56&amp;+U56&amp;+Z56&amp;+V56</f>
        <v>[1,1]</v>
      </c>
      <c r="Y56" s="18">
        <v>1</v>
      </c>
      <c r="Z56" s="18">
        <v>1</v>
      </c>
      <c r="AA56" s="95"/>
    </row>
    <row r="57" spans="1:27">
      <c r="A57" s="117">
        <v>2</v>
      </c>
      <c r="B57" s="17" t="s">
        <v>59</v>
      </c>
      <c r="C57" s="18" t="s">
        <v>379</v>
      </c>
      <c r="D57" s="18"/>
      <c r="E57" s="17"/>
      <c r="F57" s="119">
        <v>0.15</v>
      </c>
      <c r="G57" s="19" t="s">
        <v>161</v>
      </c>
      <c r="H57" s="95">
        <v>2</v>
      </c>
      <c r="J57" s="117">
        <v>47</v>
      </c>
      <c r="K57" s="18">
        <v>3</v>
      </c>
      <c r="L57" s="18" t="s">
        <v>419</v>
      </c>
      <c r="M57" s="18">
        <v>2</v>
      </c>
      <c r="N57" s="18">
        <v>1</v>
      </c>
      <c r="O57" s="18">
        <v>0</v>
      </c>
      <c r="P57" s="18">
        <v>0</v>
      </c>
      <c r="Q57" s="18">
        <v>10</v>
      </c>
      <c r="R57" s="18"/>
      <c r="S57" s="18">
        <v>2</v>
      </c>
      <c r="T57" s="18" t="s">
        <v>1335</v>
      </c>
      <c r="U57" s="18" t="s">
        <v>1336</v>
      </c>
      <c r="V57" s="18" t="s">
        <v>672</v>
      </c>
      <c r="W57" s="18" t="s">
        <v>1318</v>
      </c>
      <c r="X57" s="18" t="str">
        <f>T57&amp;+Y57&amp;+U57&amp;+Z57&amp;+V57</f>
        <v>[1,1]</v>
      </c>
      <c r="Y57" s="18">
        <v>1</v>
      </c>
      <c r="Z57" s="18">
        <v>1</v>
      </c>
      <c r="AA57" s="95"/>
    </row>
    <row r="58" spans="1:27">
      <c r="A58" s="117">
        <v>3</v>
      </c>
      <c r="B58" s="255" t="s">
        <v>170</v>
      </c>
      <c r="C58" s="249" t="s">
        <v>163</v>
      </c>
      <c r="D58" s="249" t="s">
        <v>1302</v>
      </c>
      <c r="E58" s="4">
        <v>2000</v>
      </c>
      <c r="F58" s="256">
        <v>0.15</v>
      </c>
      <c r="G58" s="250" t="s">
        <v>161</v>
      </c>
      <c r="H58" s="257">
        <v>2</v>
      </c>
      <c r="J58" s="117">
        <v>48</v>
      </c>
      <c r="K58" s="18">
        <v>3</v>
      </c>
      <c r="L58" s="18" t="s">
        <v>419</v>
      </c>
      <c r="M58" s="249">
        <v>12</v>
      </c>
      <c r="N58" s="249">
        <v>1</v>
      </c>
      <c r="O58" s="249">
        <v>0</v>
      </c>
      <c r="P58" s="249">
        <v>1000</v>
      </c>
      <c r="Q58" s="249">
        <v>15</v>
      </c>
      <c r="R58" s="249"/>
      <c r="S58" s="249">
        <v>2</v>
      </c>
      <c r="T58" s="18" t="s">
        <v>1335</v>
      </c>
      <c r="U58" s="18" t="s">
        <v>1336</v>
      </c>
      <c r="V58" s="18" t="s">
        <v>672</v>
      </c>
      <c r="W58" s="18" t="s">
        <v>1341</v>
      </c>
      <c r="X58" s="18" t="s">
        <v>1341</v>
      </c>
      <c r="Y58" s="249">
        <v>1</v>
      </c>
      <c r="Z58" s="249">
        <v>11</v>
      </c>
      <c r="AA58" s="257"/>
    </row>
    <row r="59" spans="1:27">
      <c r="A59" s="117">
        <v>4</v>
      </c>
      <c r="B59" s="17" t="s">
        <v>162</v>
      </c>
      <c r="C59" s="18"/>
      <c r="D59" s="18"/>
      <c r="E59" s="17"/>
      <c r="F59" s="119">
        <v>0.05</v>
      </c>
      <c r="G59" s="19" t="s">
        <v>161</v>
      </c>
      <c r="H59" s="95">
        <v>1</v>
      </c>
      <c r="J59" s="117">
        <v>49</v>
      </c>
      <c r="K59" s="18">
        <v>3</v>
      </c>
      <c r="L59" s="18" t="s">
        <v>419</v>
      </c>
      <c r="M59" s="18">
        <v>9</v>
      </c>
      <c r="N59" s="18">
        <v>0</v>
      </c>
      <c r="O59" s="18">
        <v>0</v>
      </c>
      <c r="P59" s="18">
        <v>5</v>
      </c>
      <c r="Q59" s="249">
        <v>15</v>
      </c>
      <c r="R59" s="18"/>
      <c r="S59" s="18">
        <v>1</v>
      </c>
      <c r="T59" s="18" t="s">
        <v>1335</v>
      </c>
      <c r="U59" s="18" t="s">
        <v>1336</v>
      </c>
      <c r="V59" s="18" t="s">
        <v>672</v>
      </c>
      <c r="W59" s="18" t="s">
        <v>1321</v>
      </c>
      <c r="X59" s="18" t="str">
        <f t="shared" ref="X59:X69" si="6">T59&amp;+Y59&amp;+U59&amp;+Z59&amp;+V59</f>
        <v>[0,0]</v>
      </c>
      <c r="Y59" s="18">
        <v>0</v>
      </c>
      <c r="Z59" s="18">
        <v>0</v>
      </c>
      <c r="AA59" s="95"/>
    </row>
    <row r="60" spans="1:27">
      <c r="A60" s="117">
        <v>5</v>
      </c>
      <c r="B60" s="4" t="s">
        <v>69</v>
      </c>
      <c r="C60" s="249"/>
      <c r="D60" s="249"/>
      <c r="E60" s="4">
        <v>20000</v>
      </c>
      <c r="F60" s="256">
        <v>0.15</v>
      </c>
      <c r="G60" s="250" t="s">
        <v>161</v>
      </c>
      <c r="H60" s="257">
        <v>2</v>
      </c>
      <c r="J60" s="117">
        <v>50</v>
      </c>
      <c r="K60" s="18">
        <v>3</v>
      </c>
      <c r="L60" s="18" t="s">
        <v>419</v>
      </c>
      <c r="M60" s="249">
        <v>13</v>
      </c>
      <c r="N60" s="249">
        <v>0</v>
      </c>
      <c r="O60" s="249">
        <v>0</v>
      </c>
      <c r="P60" s="249">
        <v>15</v>
      </c>
      <c r="Q60" s="249">
        <v>15</v>
      </c>
      <c r="R60" s="249"/>
      <c r="S60" s="249">
        <v>3</v>
      </c>
      <c r="T60" s="18" t="s">
        <v>1335</v>
      </c>
      <c r="U60" s="18" t="s">
        <v>1336</v>
      </c>
      <c r="V60" s="18" t="s">
        <v>672</v>
      </c>
      <c r="W60" s="18" t="s">
        <v>1321</v>
      </c>
      <c r="X60" s="18" t="str">
        <f t="shared" si="6"/>
        <v>[0,0]</v>
      </c>
      <c r="Y60" s="249">
        <v>0</v>
      </c>
      <c r="Z60" s="249">
        <v>0</v>
      </c>
      <c r="AA60" s="257"/>
    </row>
    <row r="61" spans="1:27">
      <c r="A61" s="117">
        <v>6</v>
      </c>
      <c r="B61" s="4" t="s">
        <v>383</v>
      </c>
      <c r="C61" s="249" t="s">
        <v>384</v>
      </c>
      <c r="D61" s="249" t="s">
        <v>1303</v>
      </c>
      <c r="E61" s="4"/>
      <c r="F61" s="256">
        <v>0.15</v>
      </c>
      <c r="G61" s="250" t="s">
        <v>173</v>
      </c>
      <c r="H61" s="259" t="s">
        <v>166</v>
      </c>
      <c r="J61" s="117">
        <v>51</v>
      </c>
      <c r="K61" s="18">
        <v>3</v>
      </c>
      <c r="L61" s="18" t="s">
        <v>419</v>
      </c>
      <c r="M61" s="249">
        <v>4</v>
      </c>
      <c r="N61" s="249">
        <v>14</v>
      </c>
      <c r="O61" s="249">
        <v>70</v>
      </c>
      <c r="P61" s="249">
        <v>0</v>
      </c>
      <c r="Q61" s="249">
        <v>15</v>
      </c>
      <c r="R61" s="249"/>
      <c r="S61" s="250">
        <v>1</v>
      </c>
      <c r="T61" s="18" t="s">
        <v>1335</v>
      </c>
      <c r="U61" s="18" t="s">
        <v>1336</v>
      </c>
      <c r="V61" s="18" t="s">
        <v>672</v>
      </c>
      <c r="W61" s="18" t="s">
        <v>1327</v>
      </c>
      <c r="X61" s="18" t="str">
        <f t="shared" si="6"/>
        <v>[14,19]</v>
      </c>
      <c r="Y61" s="249">
        <v>14</v>
      </c>
      <c r="Z61" s="249">
        <v>19</v>
      </c>
      <c r="AA61" s="259"/>
    </row>
    <row r="62" spans="1:27">
      <c r="A62" s="117">
        <v>7</v>
      </c>
      <c r="B62" s="4" t="s">
        <v>386</v>
      </c>
      <c r="C62" s="249"/>
      <c r="D62" s="249"/>
      <c r="E62" s="4"/>
      <c r="F62" s="256">
        <v>0.15</v>
      </c>
      <c r="G62" s="250" t="s">
        <v>161</v>
      </c>
      <c r="H62" s="259">
        <v>3</v>
      </c>
      <c r="J62" s="117">
        <v>52</v>
      </c>
      <c r="K62" s="18">
        <v>3</v>
      </c>
      <c r="L62" s="18" t="s">
        <v>419</v>
      </c>
      <c r="M62" s="249">
        <v>7</v>
      </c>
      <c r="N62" s="249">
        <v>1</v>
      </c>
      <c r="O62" s="249">
        <v>0</v>
      </c>
      <c r="P62" s="249">
        <v>0</v>
      </c>
      <c r="Q62" s="249">
        <v>15</v>
      </c>
      <c r="R62" s="249"/>
      <c r="S62" s="250">
        <v>4</v>
      </c>
      <c r="T62" s="18" t="s">
        <v>1335</v>
      </c>
      <c r="U62" s="18" t="s">
        <v>1336</v>
      </c>
      <c r="V62" s="18" t="s">
        <v>672</v>
      </c>
      <c r="W62" s="18" t="s">
        <v>1318</v>
      </c>
      <c r="X62" s="18" t="str">
        <f t="shared" si="6"/>
        <v>[1,1]</v>
      </c>
      <c r="Y62" s="249">
        <v>1</v>
      </c>
      <c r="Z62" s="249">
        <v>1</v>
      </c>
      <c r="AA62" s="259"/>
    </row>
    <row r="63" spans="1:27">
      <c r="A63" s="117">
        <v>8</v>
      </c>
      <c r="B63" s="4" t="s">
        <v>1304</v>
      </c>
      <c r="C63" s="249" t="s">
        <v>419</v>
      </c>
      <c r="D63" s="249"/>
      <c r="E63" s="4">
        <v>10000</v>
      </c>
      <c r="F63" s="256">
        <v>0.15</v>
      </c>
      <c r="G63" s="250" t="s">
        <v>161</v>
      </c>
      <c r="H63" s="259">
        <v>6</v>
      </c>
      <c r="J63" s="117">
        <v>53</v>
      </c>
      <c r="K63" s="18">
        <v>3</v>
      </c>
      <c r="L63" s="18" t="s">
        <v>419</v>
      </c>
      <c r="M63" s="18">
        <v>10</v>
      </c>
      <c r="N63" s="18">
        <v>5</v>
      </c>
      <c r="O63" s="18">
        <v>0</v>
      </c>
      <c r="P63" s="19">
        <v>20</v>
      </c>
      <c r="Q63" s="249">
        <v>15</v>
      </c>
      <c r="R63" s="18"/>
      <c r="S63" s="19">
        <v>12</v>
      </c>
      <c r="T63" s="18" t="s">
        <v>1335</v>
      </c>
      <c r="U63" s="18" t="s">
        <v>1336</v>
      </c>
      <c r="V63" s="18" t="s">
        <v>672</v>
      </c>
      <c r="W63" s="18" t="s">
        <v>1320</v>
      </c>
      <c r="X63" s="18" t="str">
        <f t="shared" si="6"/>
        <v>[3,3]</v>
      </c>
      <c r="Y63" s="18">
        <v>3</v>
      </c>
      <c r="Z63" s="18">
        <v>3</v>
      </c>
      <c r="AA63" s="120"/>
    </row>
    <row r="64" spans="1:27">
      <c r="A64" s="117">
        <v>9</v>
      </c>
      <c r="B64" s="4" t="s">
        <v>164</v>
      </c>
      <c r="C64" s="249" t="s">
        <v>702</v>
      </c>
      <c r="D64" s="249" t="s">
        <v>389</v>
      </c>
      <c r="E64" s="4"/>
      <c r="F64" s="256">
        <v>0.15</v>
      </c>
      <c r="G64" s="250" t="s">
        <v>173</v>
      </c>
      <c r="H64" s="259" t="s">
        <v>390</v>
      </c>
      <c r="J64" s="117">
        <v>54</v>
      </c>
      <c r="K64" s="18">
        <v>3</v>
      </c>
      <c r="L64" s="18" t="s">
        <v>419</v>
      </c>
      <c r="M64" s="18">
        <v>3</v>
      </c>
      <c r="N64" s="264">
        <v>1</v>
      </c>
      <c r="O64" s="18">
        <v>60</v>
      </c>
      <c r="P64" s="18">
        <v>0</v>
      </c>
      <c r="Q64" s="249">
        <v>15</v>
      </c>
      <c r="R64" s="18"/>
      <c r="S64" s="18" t="s">
        <v>166</v>
      </c>
      <c r="T64" s="18" t="s">
        <v>1335</v>
      </c>
      <c r="U64" s="18" t="s">
        <v>1336</v>
      </c>
      <c r="V64" s="18" t="s">
        <v>672</v>
      </c>
      <c r="W64" s="18" t="s">
        <v>1322</v>
      </c>
      <c r="X64" s="18" t="str">
        <f t="shared" si="6"/>
        <v>[1,19]</v>
      </c>
      <c r="Y64" s="18">
        <v>1</v>
      </c>
      <c r="Z64" s="18">
        <v>19</v>
      </c>
      <c r="AA64" s="95"/>
    </row>
    <row r="65" spans="1:27">
      <c r="A65" s="117">
        <v>10</v>
      </c>
      <c r="B65" s="4" t="s">
        <v>393</v>
      </c>
      <c r="C65" s="249"/>
      <c r="D65" s="249"/>
      <c r="E65" s="4"/>
      <c r="F65" s="256">
        <v>0.15</v>
      </c>
      <c r="G65" s="250" t="s">
        <v>161</v>
      </c>
      <c r="H65" s="259">
        <v>5</v>
      </c>
      <c r="J65" s="117">
        <v>55</v>
      </c>
      <c r="K65" s="18">
        <v>3</v>
      </c>
      <c r="L65" s="18" t="s">
        <v>419</v>
      </c>
      <c r="M65" s="18">
        <v>6</v>
      </c>
      <c r="N65" s="264">
        <v>2</v>
      </c>
      <c r="O65" s="18">
        <v>0</v>
      </c>
      <c r="P65" s="18">
        <v>0</v>
      </c>
      <c r="Q65" s="249">
        <v>15</v>
      </c>
      <c r="R65" s="18"/>
      <c r="S65" s="18">
        <v>3</v>
      </c>
      <c r="T65" s="18" t="s">
        <v>1335</v>
      </c>
      <c r="U65" s="18" t="s">
        <v>1336</v>
      </c>
      <c r="V65" s="18" t="s">
        <v>672</v>
      </c>
      <c r="W65" s="18" t="s">
        <v>1319</v>
      </c>
      <c r="X65" s="18" t="str">
        <f t="shared" si="6"/>
        <v>[2,2]</v>
      </c>
      <c r="Y65" s="18">
        <v>2</v>
      </c>
      <c r="Z65" s="18">
        <v>2</v>
      </c>
      <c r="AA65" s="95"/>
    </row>
    <row r="66" spans="1:27">
      <c r="A66" s="117">
        <v>11</v>
      </c>
      <c r="B66" s="4" t="s">
        <v>1304</v>
      </c>
      <c r="C66" s="249" t="s">
        <v>419</v>
      </c>
      <c r="D66" s="249"/>
      <c r="E66" s="4">
        <v>10000</v>
      </c>
      <c r="F66" s="256">
        <v>0.15</v>
      </c>
      <c r="G66" s="250" t="s">
        <v>161</v>
      </c>
      <c r="H66" s="259">
        <v>6</v>
      </c>
      <c r="J66" s="117">
        <v>56</v>
      </c>
      <c r="K66" s="18">
        <v>3</v>
      </c>
      <c r="L66" s="18" t="s">
        <v>419</v>
      </c>
      <c r="M66" s="18">
        <v>10</v>
      </c>
      <c r="N66" s="18">
        <v>5</v>
      </c>
      <c r="O66" s="18">
        <v>0</v>
      </c>
      <c r="P66" s="19">
        <v>15</v>
      </c>
      <c r="Q66" s="249">
        <v>15</v>
      </c>
      <c r="R66" s="18"/>
      <c r="S66" s="19">
        <v>12</v>
      </c>
      <c r="T66" s="18" t="s">
        <v>1335</v>
      </c>
      <c r="U66" s="18" t="s">
        <v>1336</v>
      </c>
      <c r="V66" s="18" t="s">
        <v>672</v>
      </c>
      <c r="W66" s="18" t="s">
        <v>1320</v>
      </c>
      <c r="X66" s="18" t="str">
        <f t="shared" si="6"/>
        <v>[3,3]</v>
      </c>
      <c r="Y66" s="18">
        <v>3</v>
      </c>
      <c r="Z66" s="18">
        <v>3</v>
      </c>
      <c r="AA66" s="120"/>
    </row>
    <row r="67" spans="1:27">
      <c r="A67" s="117">
        <v>12</v>
      </c>
      <c r="B67" s="4" t="s">
        <v>383</v>
      </c>
      <c r="C67" s="249" t="s">
        <v>425</v>
      </c>
      <c r="D67" s="249" t="s">
        <v>392</v>
      </c>
      <c r="E67" s="4"/>
      <c r="F67" s="256">
        <v>0.15</v>
      </c>
      <c r="G67" s="250" t="s">
        <v>173</v>
      </c>
      <c r="H67" s="259" t="s">
        <v>166</v>
      </c>
      <c r="J67" s="117">
        <v>57</v>
      </c>
      <c r="K67" s="18">
        <v>3</v>
      </c>
      <c r="L67" s="18" t="s">
        <v>419</v>
      </c>
      <c r="M67" s="249">
        <v>4</v>
      </c>
      <c r="N67" s="249">
        <v>3</v>
      </c>
      <c r="O67" s="249">
        <v>50</v>
      </c>
      <c r="P67" s="249">
        <v>0</v>
      </c>
      <c r="Q67" s="249">
        <v>15</v>
      </c>
      <c r="R67" s="249"/>
      <c r="S67" s="250">
        <v>1</v>
      </c>
      <c r="T67" s="18" t="s">
        <v>1335</v>
      </c>
      <c r="U67" s="18" t="s">
        <v>1336</v>
      </c>
      <c r="V67" s="18" t="s">
        <v>672</v>
      </c>
      <c r="W67" s="18" t="s">
        <v>1347</v>
      </c>
      <c r="X67" s="18" t="str">
        <f t="shared" si="6"/>
        <v>[3,22]</v>
      </c>
      <c r="Y67" s="249">
        <v>3</v>
      </c>
      <c r="Z67" s="249">
        <v>22</v>
      </c>
      <c r="AA67" s="259"/>
    </row>
    <row r="68" spans="1:27">
      <c r="A68" s="117">
        <v>13</v>
      </c>
      <c r="B68" s="4" t="s">
        <v>386</v>
      </c>
      <c r="C68" s="249"/>
      <c r="D68" s="249"/>
      <c r="E68" s="4"/>
      <c r="F68" s="256">
        <v>0.15</v>
      </c>
      <c r="G68" s="250" t="s">
        <v>161</v>
      </c>
      <c r="H68" s="259">
        <v>3</v>
      </c>
      <c r="J68" s="117">
        <v>58</v>
      </c>
      <c r="K68" s="18">
        <v>3</v>
      </c>
      <c r="L68" s="18" t="s">
        <v>419</v>
      </c>
      <c r="M68" s="249">
        <v>7</v>
      </c>
      <c r="N68" s="249">
        <v>1</v>
      </c>
      <c r="O68" s="249">
        <v>0</v>
      </c>
      <c r="P68" s="249">
        <v>0</v>
      </c>
      <c r="Q68" s="249">
        <v>15</v>
      </c>
      <c r="R68" s="249"/>
      <c r="S68" s="250">
        <v>4</v>
      </c>
      <c r="T68" s="18" t="s">
        <v>1335</v>
      </c>
      <c r="U68" s="18" t="s">
        <v>1336</v>
      </c>
      <c r="V68" s="18" t="s">
        <v>672</v>
      </c>
      <c r="W68" s="18" t="s">
        <v>1319</v>
      </c>
      <c r="X68" s="18" t="str">
        <f t="shared" si="6"/>
        <v>[2,2]</v>
      </c>
      <c r="Y68" s="249">
        <v>2</v>
      </c>
      <c r="Z68" s="249">
        <v>2</v>
      </c>
      <c r="AA68" s="259"/>
    </row>
    <row r="69" spans="1:27">
      <c r="A69" s="117">
        <v>14</v>
      </c>
      <c r="B69" s="4" t="s">
        <v>1304</v>
      </c>
      <c r="C69" s="249" t="s">
        <v>419</v>
      </c>
      <c r="D69" s="249"/>
      <c r="E69" s="4">
        <v>10000</v>
      </c>
      <c r="F69" s="256">
        <v>0.15</v>
      </c>
      <c r="G69" s="250" t="s">
        <v>161</v>
      </c>
      <c r="H69" s="259">
        <v>6</v>
      </c>
      <c r="J69" s="117">
        <v>59</v>
      </c>
      <c r="K69" s="18">
        <v>3</v>
      </c>
      <c r="L69" s="18" t="s">
        <v>419</v>
      </c>
      <c r="M69" s="18">
        <v>10</v>
      </c>
      <c r="N69" s="18">
        <v>5</v>
      </c>
      <c r="O69" s="18">
        <v>0</v>
      </c>
      <c r="P69" s="19">
        <v>15</v>
      </c>
      <c r="Q69" s="249">
        <v>15</v>
      </c>
      <c r="R69" s="18"/>
      <c r="S69" s="19">
        <v>12</v>
      </c>
      <c r="T69" s="18" t="s">
        <v>1335</v>
      </c>
      <c r="U69" s="18" t="s">
        <v>1336</v>
      </c>
      <c r="V69" s="18" t="s">
        <v>672</v>
      </c>
      <c r="W69" s="18" t="s">
        <v>1320</v>
      </c>
      <c r="X69" s="18" t="str">
        <f t="shared" si="6"/>
        <v>[3,3]</v>
      </c>
      <c r="Y69" s="18">
        <v>3</v>
      </c>
      <c r="Z69" s="18">
        <v>3</v>
      </c>
      <c r="AA69" s="120"/>
    </row>
    <row r="70" spans="1:27">
      <c r="A70" s="117">
        <v>15</v>
      </c>
      <c r="B70" s="255" t="s">
        <v>170</v>
      </c>
      <c r="C70" s="249" t="s">
        <v>396</v>
      </c>
      <c r="D70" s="249"/>
      <c r="E70" s="4">
        <v>4000</v>
      </c>
      <c r="F70" s="256">
        <v>0.15</v>
      </c>
      <c r="G70" s="250" t="s">
        <v>161</v>
      </c>
      <c r="H70" s="257">
        <v>2</v>
      </c>
      <c r="J70" s="117">
        <v>60</v>
      </c>
      <c r="K70" s="18">
        <v>3</v>
      </c>
      <c r="L70" s="18" t="s">
        <v>419</v>
      </c>
      <c r="M70" s="249">
        <v>12</v>
      </c>
      <c r="N70" s="249">
        <v>4</v>
      </c>
      <c r="O70" s="249">
        <v>0</v>
      </c>
      <c r="P70" s="249">
        <v>3000</v>
      </c>
      <c r="Q70" s="249">
        <v>15</v>
      </c>
      <c r="R70" s="249"/>
      <c r="S70" s="250">
        <v>9</v>
      </c>
      <c r="T70" s="18" t="s">
        <v>1335</v>
      </c>
      <c r="U70" s="18" t="s">
        <v>1336</v>
      </c>
      <c r="V70" s="18" t="s">
        <v>672</v>
      </c>
      <c r="W70" s="18" t="s">
        <v>1342</v>
      </c>
      <c r="X70" s="18" t="s">
        <v>1342</v>
      </c>
      <c r="Y70" s="249">
        <v>4</v>
      </c>
      <c r="Z70" s="249">
        <v>14</v>
      </c>
      <c r="AA70" s="259"/>
    </row>
    <row r="71" spans="1:27">
      <c r="A71" s="117">
        <v>16</v>
      </c>
      <c r="B71" s="4" t="s">
        <v>69</v>
      </c>
      <c r="C71" s="249"/>
      <c r="D71" s="249"/>
      <c r="E71" s="4">
        <v>60000</v>
      </c>
      <c r="F71" s="256">
        <v>0.15</v>
      </c>
      <c r="G71" s="250" t="s">
        <v>161</v>
      </c>
      <c r="H71" s="257">
        <v>2</v>
      </c>
      <c r="J71" s="117">
        <v>61</v>
      </c>
      <c r="K71" s="18">
        <v>3</v>
      </c>
      <c r="L71" s="18" t="s">
        <v>419</v>
      </c>
      <c r="M71" s="249">
        <v>13</v>
      </c>
      <c r="N71" s="249">
        <v>0</v>
      </c>
      <c r="O71" s="249">
        <v>0</v>
      </c>
      <c r="P71" s="19">
        <v>10</v>
      </c>
      <c r="Q71" s="249">
        <v>15</v>
      </c>
      <c r="R71" s="17"/>
      <c r="S71" s="250">
        <v>14</v>
      </c>
      <c r="T71" s="18" t="s">
        <v>1335</v>
      </c>
      <c r="U71" s="18" t="s">
        <v>1336</v>
      </c>
      <c r="V71" s="18" t="s">
        <v>672</v>
      </c>
      <c r="W71" s="18" t="s">
        <v>1321</v>
      </c>
      <c r="X71" s="18" t="str">
        <f>T71&amp;+Y71&amp;+U71&amp;+Z71&amp;+V71</f>
        <v>[0,0]</v>
      </c>
      <c r="Y71" s="18">
        <v>0</v>
      </c>
      <c r="Z71" s="18">
        <v>0</v>
      </c>
      <c r="AA71" s="259"/>
    </row>
    <row r="72" spans="1:27" ht="45" customHeight="1">
      <c r="A72" s="117">
        <v>17</v>
      </c>
      <c r="B72" s="255" t="s">
        <v>1301</v>
      </c>
      <c r="C72" s="268" t="s">
        <v>1305</v>
      </c>
      <c r="D72" s="249"/>
      <c r="E72" s="263" t="s">
        <v>1300</v>
      </c>
      <c r="F72" s="256">
        <v>0.15</v>
      </c>
      <c r="G72" s="250" t="s">
        <v>161</v>
      </c>
      <c r="H72" s="257">
        <v>2</v>
      </c>
      <c r="J72" s="117">
        <v>62</v>
      </c>
      <c r="K72" s="18">
        <v>3</v>
      </c>
      <c r="L72" s="18" t="s">
        <v>419</v>
      </c>
      <c r="M72" s="249">
        <v>12</v>
      </c>
      <c r="N72" s="249">
        <v>11</v>
      </c>
      <c r="O72" s="249">
        <v>0</v>
      </c>
      <c r="P72" s="249">
        <v>20000</v>
      </c>
      <c r="Q72" s="249">
        <v>15</v>
      </c>
      <c r="R72" s="249"/>
      <c r="S72" s="250">
        <v>9</v>
      </c>
      <c r="T72" s="18" t="s">
        <v>1335</v>
      </c>
      <c r="U72" s="18" t="s">
        <v>1336</v>
      </c>
      <c r="V72" s="18" t="s">
        <v>672</v>
      </c>
      <c r="W72" s="18" t="s">
        <v>1332</v>
      </c>
      <c r="X72" s="18" t="s">
        <v>1332</v>
      </c>
      <c r="Y72" s="249" t="s">
        <v>1330</v>
      </c>
      <c r="Z72" s="249" t="s">
        <v>1331</v>
      </c>
      <c r="AA72" s="259"/>
    </row>
    <row r="73" spans="1:27">
      <c r="A73" s="117">
        <v>18</v>
      </c>
      <c r="B73" s="4" t="s">
        <v>1304</v>
      </c>
      <c r="C73" s="249" t="s">
        <v>419</v>
      </c>
      <c r="D73" s="249"/>
      <c r="E73" s="4">
        <v>10000</v>
      </c>
      <c r="F73" s="256">
        <v>0.15</v>
      </c>
      <c r="G73" s="250" t="s">
        <v>161</v>
      </c>
      <c r="H73" s="259">
        <v>6</v>
      </c>
      <c r="J73" s="117">
        <v>63</v>
      </c>
      <c r="K73" s="18">
        <v>3</v>
      </c>
      <c r="L73" s="18" t="s">
        <v>419</v>
      </c>
      <c r="M73" s="18">
        <v>10</v>
      </c>
      <c r="N73" s="18">
        <v>5</v>
      </c>
      <c r="O73" s="18">
        <v>0</v>
      </c>
      <c r="P73" s="19">
        <v>15</v>
      </c>
      <c r="Q73" s="249">
        <v>15</v>
      </c>
      <c r="R73" s="18"/>
      <c r="S73" s="19">
        <v>12</v>
      </c>
      <c r="T73" s="18" t="s">
        <v>1335</v>
      </c>
      <c r="U73" s="18" t="s">
        <v>1336</v>
      </c>
      <c r="V73" s="18" t="s">
        <v>672</v>
      </c>
      <c r="W73" s="18" t="s">
        <v>1320</v>
      </c>
      <c r="X73" s="18" t="str">
        <f t="shared" ref="X73:X80" si="7">T73&amp;+Y73&amp;+U73&amp;+Z73&amp;+V73</f>
        <v>[3,3]</v>
      </c>
      <c r="Y73" s="18">
        <v>3</v>
      </c>
      <c r="Z73" s="18">
        <v>3</v>
      </c>
      <c r="AA73" s="120"/>
    </row>
    <row r="74" spans="1:27">
      <c r="A74" s="117">
        <v>19</v>
      </c>
      <c r="B74" s="4" t="s">
        <v>404</v>
      </c>
      <c r="C74" s="249" t="s">
        <v>1308</v>
      </c>
      <c r="D74" s="249" t="s">
        <v>1306</v>
      </c>
      <c r="E74" s="4"/>
      <c r="F74" s="256">
        <v>0.15</v>
      </c>
      <c r="G74" s="250" t="s">
        <v>173</v>
      </c>
      <c r="H74" s="259" t="s">
        <v>407</v>
      </c>
      <c r="J74" s="117">
        <v>64</v>
      </c>
      <c r="K74" s="18">
        <v>3</v>
      </c>
      <c r="L74" s="18" t="s">
        <v>419</v>
      </c>
      <c r="M74" s="249">
        <v>5</v>
      </c>
      <c r="N74" s="249">
        <v>3</v>
      </c>
      <c r="O74" s="249">
        <v>600</v>
      </c>
      <c r="P74" s="249">
        <v>0</v>
      </c>
      <c r="Q74" s="249">
        <v>15</v>
      </c>
      <c r="R74" s="249"/>
      <c r="S74" s="250">
        <v>9</v>
      </c>
      <c r="T74" s="18" t="s">
        <v>1335</v>
      </c>
      <c r="U74" s="18" t="s">
        <v>1336</v>
      </c>
      <c r="V74" s="18" t="s">
        <v>672</v>
      </c>
      <c r="W74" s="18" t="s">
        <v>1348</v>
      </c>
      <c r="X74" s="18" t="str">
        <f t="shared" si="7"/>
        <v>[3,9]</v>
      </c>
      <c r="Y74" s="249">
        <v>3</v>
      </c>
      <c r="Z74" s="249">
        <v>9</v>
      </c>
      <c r="AA74" s="259"/>
    </row>
    <row r="75" spans="1:27">
      <c r="A75" s="117">
        <v>20</v>
      </c>
      <c r="B75" s="17" t="s">
        <v>408</v>
      </c>
      <c r="C75" s="18"/>
      <c r="D75" s="18"/>
      <c r="E75" s="17"/>
      <c r="F75" s="119">
        <v>0.15</v>
      </c>
      <c r="G75" s="19" t="s">
        <v>161</v>
      </c>
      <c r="H75" s="120">
        <v>11</v>
      </c>
      <c r="J75" s="117">
        <v>65</v>
      </c>
      <c r="K75" s="18">
        <v>3</v>
      </c>
      <c r="L75" s="18" t="s">
        <v>419</v>
      </c>
      <c r="M75" s="18">
        <v>8</v>
      </c>
      <c r="N75" s="18">
        <v>2</v>
      </c>
      <c r="O75" s="18">
        <v>0</v>
      </c>
      <c r="P75" s="18">
        <v>0</v>
      </c>
      <c r="Q75" s="249">
        <v>15</v>
      </c>
      <c r="R75" s="18"/>
      <c r="S75" s="19">
        <v>11</v>
      </c>
      <c r="T75" s="18" t="s">
        <v>1335</v>
      </c>
      <c r="U75" s="18" t="s">
        <v>1336</v>
      </c>
      <c r="V75" s="18" t="s">
        <v>672</v>
      </c>
      <c r="W75" s="18" t="s">
        <v>1319</v>
      </c>
      <c r="X75" s="18" t="str">
        <f t="shared" si="7"/>
        <v>[2,2]</v>
      </c>
      <c r="Y75" s="18">
        <v>2</v>
      </c>
      <c r="Z75" s="18">
        <v>2</v>
      </c>
      <c r="AA75" s="120"/>
    </row>
    <row r="76" spans="1:27">
      <c r="A76" s="117">
        <v>21</v>
      </c>
      <c r="B76" s="4" t="s">
        <v>1304</v>
      </c>
      <c r="C76" s="249" t="s">
        <v>419</v>
      </c>
      <c r="D76" s="249"/>
      <c r="E76" s="4">
        <v>10000</v>
      </c>
      <c r="F76" s="256">
        <v>0.15</v>
      </c>
      <c r="G76" s="250" t="s">
        <v>161</v>
      </c>
      <c r="H76" s="259">
        <v>6</v>
      </c>
      <c r="J76" s="117">
        <v>66</v>
      </c>
      <c r="K76" s="18">
        <v>3</v>
      </c>
      <c r="L76" s="18" t="s">
        <v>419</v>
      </c>
      <c r="M76" s="18">
        <v>10</v>
      </c>
      <c r="N76" s="18">
        <v>5</v>
      </c>
      <c r="O76" s="18">
        <v>0</v>
      </c>
      <c r="P76" s="19">
        <v>15</v>
      </c>
      <c r="Q76" s="249">
        <v>15</v>
      </c>
      <c r="R76" s="18"/>
      <c r="S76" s="19">
        <v>12</v>
      </c>
      <c r="T76" s="18" t="s">
        <v>1335</v>
      </c>
      <c r="U76" s="18" t="s">
        <v>1336</v>
      </c>
      <c r="V76" s="18" t="s">
        <v>672</v>
      </c>
      <c r="W76" s="18" t="s">
        <v>1320</v>
      </c>
      <c r="X76" s="18" t="str">
        <f t="shared" si="7"/>
        <v>[3,3]</v>
      </c>
      <c r="Y76" s="18">
        <v>3</v>
      </c>
      <c r="Z76" s="18">
        <v>3</v>
      </c>
      <c r="AA76" s="120"/>
    </row>
    <row r="77" spans="1:27">
      <c r="A77" s="117">
        <v>22</v>
      </c>
      <c r="B77" s="4" t="s">
        <v>164</v>
      </c>
      <c r="C77" s="249" t="s">
        <v>1309</v>
      </c>
      <c r="D77" s="249" t="s">
        <v>389</v>
      </c>
      <c r="E77" s="4"/>
      <c r="F77" s="256">
        <v>0.15</v>
      </c>
      <c r="G77" s="250" t="s">
        <v>173</v>
      </c>
      <c r="H77" s="259" t="s">
        <v>390</v>
      </c>
      <c r="J77" s="117">
        <v>67</v>
      </c>
      <c r="K77" s="18">
        <v>3</v>
      </c>
      <c r="L77" s="18" t="s">
        <v>419</v>
      </c>
      <c r="M77" s="18">
        <v>3</v>
      </c>
      <c r="N77" s="249">
        <v>4</v>
      </c>
      <c r="O77" s="18">
        <v>150</v>
      </c>
      <c r="P77" s="18">
        <v>0</v>
      </c>
      <c r="Q77" s="249">
        <v>15</v>
      </c>
      <c r="R77" s="18"/>
      <c r="S77" s="18" t="s">
        <v>166</v>
      </c>
      <c r="T77" s="18" t="s">
        <v>1335</v>
      </c>
      <c r="U77" s="18" t="s">
        <v>1336</v>
      </c>
      <c r="V77" s="18" t="s">
        <v>672</v>
      </c>
      <c r="W77" s="18" t="s">
        <v>1349</v>
      </c>
      <c r="X77" s="18" t="str">
        <f t="shared" si="7"/>
        <v>[4,22]</v>
      </c>
      <c r="Y77" s="18">
        <v>4</v>
      </c>
      <c r="Z77" s="18">
        <v>22</v>
      </c>
      <c r="AA77" s="95"/>
    </row>
    <row r="78" spans="1:27">
      <c r="A78" s="117">
        <v>23</v>
      </c>
      <c r="B78" s="4" t="s">
        <v>393</v>
      </c>
      <c r="C78" s="249"/>
      <c r="D78" s="249"/>
      <c r="E78" s="4"/>
      <c r="F78" s="256">
        <v>0.15</v>
      </c>
      <c r="G78" s="250" t="s">
        <v>161</v>
      </c>
      <c r="H78" s="259">
        <v>5</v>
      </c>
      <c r="J78" s="117">
        <v>68</v>
      </c>
      <c r="K78" s="18">
        <v>3</v>
      </c>
      <c r="L78" s="18" t="s">
        <v>419</v>
      </c>
      <c r="M78" s="18">
        <v>6</v>
      </c>
      <c r="N78" s="249">
        <v>2</v>
      </c>
      <c r="O78" s="18">
        <v>0</v>
      </c>
      <c r="P78" s="18">
        <v>0</v>
      </c>
      <c r="Q78" s="249">
        <v>15</v>
      </c>
      <c r="R78" s="18"/>
      <c r="S78" s="18">
        <v>3</v>
      </c>
      <c r="T78" s="18" t="s">
        <v>1335</v>
      </c>
      <c r="U78" s="18" t="s">
        <v>1336</v>
      </c>
      <c r="V78" s="18" t="s">
        <v>672</v>
      </c>
      <c r="W78" s="18" t="s">
        <v>1319</v>
      </c>
      <c r="X78" s="18" t="str">
        <f t="shared" si="7"/>
        <v>[2,2]</v>
      </c>
      <c r="Y78" s="18">
        <v>2</v>
      </c>
      <c r="Z78" s="18">
        <v>2</v>
      </c>
      <c r="AA78" s="95"/>
    </row>
    <row r="79" spans="1:27">
      <c r="A79" s="117">
        <v>24</v>
      </c>
      <c r="B79" s="4" t="s">
        <v>1304</v>
      </c>
      <c r="C79" s="249" t="s">
        <v>394</v>
      </c>
      <c r="D79" s="249"/>
      <c r="E79" s="4">
        <v>10000</v>
      </c>
      <c r="F79" s="256">
        <v>0.15</v>
      </c>
      <c r="G79" s="250" t="s">
        <v>161</v>
      </c>
      <c r="H79" s="259">
        <v>6</v>
      </c>
      <c r="J79" s="117">
        <v>69</v>
      </c>
      <c r="K79" s="18">
        <v>3</v>
      </c>
      <c r="L79" s="18" t="s">
        <v>419</v>
      </c>
      <c r="M79" s="18">
        <v>10</v>
      </c>
      <c r="N79" s="18">
        <v>5</v>
      </c>
      <c r="O79" s="18">
        <v>0</v>
      </c>
      <c r="P79" s="19">
        <v>15</v>
      </c>
      <c r="Q79" s="249">
        <v>15</v>
      </c>
      <c r="R79" s="18"/>
      <c r="S79" s="19">
        <v>12</v>
      </c>
      <c r="T79" s="18" t="s">
        <v>1335</v>
      </c>
      <c r="U79" s="18" t="s">
        <v>1336</v>
      </c>
      <c r="V79" s="18" t="s">
        <v>672</v>
      </c>
      <c r="W79" s="18" t="s">
        <v>1320</v>
      </c>
      <c r="X79" s="18" t="str">
        <f t="shared" si="7"/>
        <v>[3,3]</v>
      </c>
      <c r="Y79" s="18">
        <v>3</v>
      </c>
      <c r="Z79" s="18">
        <v>3</v>
      </c>
      <c r="AA79" s="120"/>
    </row>
    <row r="80" spans="1:27" ht="15" thickBot="1">
      <c r="A80" s="121">
        <v>23</v>
      </c>
      <c r="B80" s="125" t="s">
        <v>70</v>
      </c>
      <c r="C80" s="114"/>
      <c r="D80" s="114"/>
      <c r="E80" s="125"/>
      <c r="F80" s="125"/>
      <c r="G80" s="115" t="s">
        <v>161</v>
      </c>
      <c r="H80" s="126">
        <v>19</v>
      </c>
      <c r="J80" s="121">
        <v>70</v>
      </c>
      <c r="K80" s="114">
        <v>3</v>
      </c>
      <c r="L80" s="114" t="s">
        <v>419</v>
      </c>
      <c r="M80" s="114">
        <v>17</v>
      </c>
      <c r="N80" s="114">
        <v>0</v>
      </c>
      <c r="O80" s="114">
        <v>0</v>
      </c>
      <c r="P80" s="114">
        <v>0</v>
      </c>
      <c r="Q80" s="114">
        <v>0</v>
      </c>
      <c r="R80" s="114"/>
      <c r="S80" s="115">
        <v>17</v>
      </c>
      <c r="T80" s="18" t="s">
        <v>1335</v>
      </c>
      <c r="U80" s="18" t="s">
        <v>1336</v>
      </c>
      <c r="V80" s="18" t="s">
        <v>672</v>
      </c>
      <c r="W80" s="18" t="s">
        <v>1321</v>
      </c>
      <c r="X80" s="18" t="str">
        <f t="shared" si="7"/>
        <v>[0,0]</v>
      </c>
      <c r="Y80" s="114">
        <v>0</v>
      </c>
      <c r="Z80" s="114">
        <v>0</v>
      </c>
      <c r="AA80" s="126"/>
    </row>
    <row r="82" spans="1:27" ht="15" thickBot="1"/>
    <row r="83" spans="1:27" ht="15" thickBot="1">
      <c r="A83" s="350" t="s">
        <v>1310</v>
      </c>
      <c r="B83" s="351"/>
      <c r="C83" s="351"/>
      <c r="D83" s="351"/>
      <c r="E83" s="351"/>
      <c r="F83" s="351"/>
      <c r="G83" s="351"/>
      <c r="H83" s="352"/>
      <c r="J83" s="350" t="s">
        <v>1310</v>
      </c>
      <c r="K83" s="351"/>
      <c r="L83" s="351"/>
      <c r="M83" s="351"/>
      <c r="N83" s="351"/>
      <c r="O83" s="351"/>
      <c r="P83" s="351"/>
      <c r="Q83" s="351"/>
      <c r="R83" s="351"/>
      <c r="S83" s="351"/>
      <c r="T83" s="351"/>
      <c r="U83" s="351"/>
      <c r="V83" s="351"/>
      <c r="W83" s="351"/>
      <c r="X83" s="351"/>
      <c r="Y83" s="351"/>
      <c r="Z83" s="351"/>
      <c r="AA83" s="352"/>
    </row>
    <row r="84" spans="1:27" ht="87">
      <c r="A84" s="117" t="s">
        <v>155</v>
      </c>
      <c r="B84" s="18" t="s">
        <v>377</v>
      </c>
      <c r="C84" s="18" t="s">
        <v>156</v>
      </c>
      <c r="D84" s="18" t="s">
        <v>157</v>
      </c>
      <c r="E84" s="18" t="s">
        <v>158</v>
      </c>
      <c r="F84" s="18" t="s">
        <v>172</v>
      </c>
      <c r="G84" s="18" t="s">
        <v>175</v>
      </c>
      <c r="H84" s="118" t="s">
        <v>159</v>
      </c>
      <c r="J84" s="127" t="s">
        <v>739</v>
      </c>
      <c r="K84" s="24" t="s">
        <v>740</v>
      </c>
      <c r="L84" s="24" t="s">
        <v>741</v>
      </c>
      <c r="M84" s="24" t="s">
        <v>742</v>
      </c>
      <c r="N84" s="24" t="s">
        <v>1293</v>
      </c>
      <c r="O84" s="24" t="s">
        <v>758</v>
      </c>
      <c r="P84" s="24" t="s">
        <v>743</v>
      </c>
      <c r="Q84" s="24" t="s">
        <v>744</v>
      </c>
      <c r="R84" s="24" t="s">
        <v>745</v>
      </c>
      <c r="S84" s="24" t="s">
        <v>746</v>
      </c>
      <c r="T84" s="24"/>
      <c r="U84" s="24"/>
      <c r="V84" s="24"/>
      <c r="W84" s="18" t="s">
        <v>1326</v>
      </c>
      <c r="X84" s="18" t="s">
        <v>1326</v>
      </c>
      <c r="Y84" s="24" t="s">
        <v>1294</v>
      </c>
      <c r="Z84" s="24" t="s">
        <v>1295</v>
      </c>
      <c r="AA84" s="266" t="s">
        <v>746</v>
      </c>
    </row>
    <row r="85" spans="1:27">
      <c r="A85" s="117">
        <v>1</v>
      </c>
      <c r="B85" s="17" t="s">
        <v>160</v>
      </c>
      <c r="C85" s="18" t="s">
        <v>378</v>
      </c>
      <c r="D85" s="18"/>
      <c r="E85" s="17"/>
      <c r="F85" s="18" t="s">
        <v>174</v>
      </c>
      <c r="G85" s="19" t="s">
        <v>161</v>
      </c>
      <c r="H85" s="95">
        <v>1</v>
      </c>
      <c r="J85" s="117">
        <v>71</v>
      </c>
      <c r="K85" s="18">
        <v>4</v>
      </c>
      <c r="L85" s="18" t="s">
        <v>413</v>
      </c>
      <c r="M85" s="18">
        <v>1</v>
      </c>
      <c r="N85" s="18">
        <v>1</v>
      </c>
      <c r="O85" s="18">
        <v>0</v>
      </c>
      <c r="P85" s="18">
        <v>0</v>
      </c>
      <c r="Q85" s="18">
        <v>15</v>
      </c>
      <c r="R85" s="18"/>
      <c r="S85" s="18">
        <v>1</v>
      </c>
      <c r="T85" s="18" t="s">
        <v>1335</v>
      </c>
      <c r="U85" s="18" t="s">
        <v>1336</v>
      </c>
      <c r="V85" s="18" t="s">
        <v>672</v>
      </c>
      <c r="W85" s="18" t="s">
        <v>1318</v>
      </c>
      <c r="X85" s="18" t="str">
        <f t="shared" ref="X85:X94" si="8">T85&amp;+Y85&amp;+U85&amp;+Z85&amp;+V85</f>
        <v>[1,1]</v>
      </c>
      <c r="Y85" s="18">
        <v>1</v>
      </c>
      <c r="Z85" s="18">
        <v>1</v>
      </c>
      <c r="AA85" s="95"/>
    </row>
    <row r="86" spans="1:27">
      <c r="A86" s="117">
        <v>2</v>
      </c>
      <c r="B86" s="17" t="s">
        <v>162</v>
      </c>
      <c r="C86" s="18"/>
      <c r="D86" s="18"/>
      <c r="E86" s="17"/>
      <c r="F86" s="18">
        <v>15</v>
      </c>
      <c r="G86" s="19" t="s">
        <v>161</v>
      </c>
      <c r="H86" s="95">
        <v>1</v>
      </c>
      <c r="J86" s="117">
        <v>72</v>
      </c>
      <c r="K86" s="18">
        <v>4</v>
      </c>
      <c r="L86" s="18" t="s">
        <v>413</v>
      </c>
      <c r="M86" s="18">
        <v>9</v>
      </c>
      <c r="N86" s="18">
        <v>0</v>
      </c>
      <c r="O86" s="18">
        <v>0</v>
      </c>
      <c r="P86" s="18">
        <v>0</v>
      </c>
      <c r="Q86" s="18">
        <v>15</v>
      </c>
      <c r="R86" s="18"/>
      <c r="S86" s="18">
        <v>1</v>
      </c>
      <c r="T86" s="18" t="s">
        <v>1335</v>
      </c>
      <c r="U86" s="18" t="s">
        <v>1336</v>
      </c>
      <c r="V86" s="18" t="s">
        <v>672</v>
      </c>
      <c r="W86" s="18" t="s">
        <v>1321</v>
      </c>
      <c r="X86" s="18" t="str">
        <f t="shared" si="8"/>
        <v>[0,0]</v>
      </c>
      <c r="Y86" s="18">
        <v>0</v>
      </c>
      <c r="Z86" s="18">
        <v>0</v>
      </c>
      <c r="AA86" s="95"/>
    </row>
    <row r="87" spans="1:27">
      <c r="A87" s="117">
        <v>3</v>
      </c>
      <c r="B87" s="17" t="s">
        <v>164</v>
      </c>
      <c r="C87" s="18" t="s">
        <v>165</v>
      </c>
      <c r="D87" s="18" t="s">
        <v>704</v>
      </c>
      <c r="E87" s="17"/>
      <c r="F87" s="18">
        <v>30</v>
      </c>
      <c r="G87" s="19" t="s">
        <v>173</v>
      </c>
      <c r="H87" s="95" t="s">
        <v>166</v>
      </c>
      <c r="J87" s="117">
        <v>73</v>
      </c>
      <c r="K87" s="18">
        <v>4</v>
      </c>
      <c r="L87" s="18" t="s">
        <v>413</v>
      </c>
      <c r="M87" s="18">
        <v>3</v>
      </c>
      <c r="N87" s="18">
        <v>1</v>
      </c>
      <c r="O87" s="18">
        <v>30</v>
      </c>
      <c r="P87" s="18">
        <v>0</v>
      </c>
      <c r="Q87" s="18">
        <v>15</v>
      </c>
      <c r="R87" s="18"/>
      <c r="S87" s="18" t="s">
        <v>166</v>
      </c>
      <c r="T87" s="18" t="s">
        <v>1335</v>
      </c>
      <c r="U87" s="18" t="s">
        <v>1336</v>
      </c>
      <c r="V87" s="18" t="s">
        <v>672</v>
      </c>
      <c r="W87" s="18" t="s">
        <v>1322</v>
      </c>
      <c r="X87" s="18" t="str">
        <f t="shared" si="8"/>
        <v>[1,19]</v>
      </c>
      <c r="Y87" s="18">
        <v>1</v>
      </c>
      <c r="Z87" s="18">
        <v>19</v>
      </c>
      <c r="AA87" s="95"/>
    </row>
    <row r="88" spans="1:27">
      <c r="A88" s="117">
        <v>4</v>
      </c>
      <c r="B88" s="17" t="s">
        <v>383</v>
      </c>
      <c r="C88" s="18" t="s">
        <v>398</v>
      </c>
      <c r="D88" s="18" t="s">
        <v>760</v>
      </c>
      <c r="E88" s="17"/>
      <c r="F88" s="18">
        <v>50</v>
      </c>
      <c r="G88" s="19" t="s">
        <v>173</v>
      </c>
      <c r="H88" s="95" t="s">
        <v>761</v>
      </c>
      <c r="J88" s="117">
        <v>74</v>
      </c>
      <c r="K88" s="18">
        <v>4</v>
      </c>
      <c r="L88" s="18" t="s">
        <v>413</v>
      </c>
      <c r="M88" s="18">
        <v>4</v>
      </c>
      <c r="N88" s="18">
        <v>2</v>
      </c>
      <c r="O88" s="18">
        <v>60</v>
      </c>
      <c r="P88" s="18">
        <v>0</v>
      </c>
      <c r="Q88" s="18">
        <v>15</v>
      </c>
      <c r="R88" s="18"/>
      <c r="S88" s="95" t="s">
        <v>761</v>
      </c>
      <c r="T88" s="18" t="s">
        <v>1335</v>
      </c>
      <c r="U88" s="18" t="s">
        <v>1336</v>
      </c>
      <c r="V88" s="18" t="s">
        <v>672</v>
      </c>
      <c r="W88" s="18" t="s">
        <v>1324</v>
      </c>
      <c r="X88" s="18" t="str">
        <f t="shared" si="8"/>
        <v>[2,21]</v>
      </c>
      <c r="Y88" s="18">
        <v>2</v>
      </c>
      <c r="Z88" s="18">
        <v>21</v>
      </c>
      <c r="AA88" s="95"/>
    </row>
    <row r="89" spans="1:27">
      <c r="A89" s="117">
        <v>5</v>
      </c>
      <c r="B89" s="17" t="s">
        <v>59</v>
      </c>
      <c r="C89" s="18" t="s">
        <v>379</v>
      </c>
      <c r="D89" s="18"/>
      <c r="E89" s="17"/>
      <c r="F89" s="18">
        <v>15</v>
      </c>
      <c r="G89" s="19" t="s">
        <v>161</v>
      </c>
      <c r="H89" s="95">
        <v>2</v>
      </c>
      <c r="J89" s="117">
        <v>75</v>
      </c>
      <c r="K89" s="18">
        <v>4</v>
      </c>
      <c r="L89" s="18" t="s">
        <v>413</v>
      </c>
      <c r="M89" s="18">
        <v>2</v>
      </c>
      <c r="N89" s="18">
        <v>1</v>
      </c>
      <c r="O89" s="18">
        <v>0</v>
      </c>
      <c r="P89" s="18">
        <v>0</v>
      </c>
      <c r="Q89" s="18">
        <v>15</v>
      </c>
      <c r="R89" s="18"/>
      <c r="S89" s="18">
        <v>2</v>
      </c>
      <c r="T89" s="18" t="s">
        <v>1335</v>
      </c>
      <c r="U89" s="18" t="s">
        <v>1336</v>
      </c>
      <c r="V89" s="18" t="s">
        <v>672</v>
      </c>
      <c r="W89" s="18" t="s">
        <v>1318</v>
      </c>
      <c r="X89" s="18" t="str">
        <f t="shared" si="8"/>
        <v>[1,1]</v>
      </c>
      <c r="Y89" s="18">
        <v>1</v>
      </c>
      <c r="Z89" s="18">
        <v>1</v>
      </c>
      <c r="AA89" s="95"/>
    </row>
    <row r="90" spans="1:27">
      <c r="A90" s="117">
        <v>6</v>
      </c>
      <c r="B90" s="21" t="s">
        <v>380</v>
      </c>
      <c r="C90" s="18" t="s">
        <v>163</v>
      </c>
      <c r="D90" s="18"/>
      <c r="E90" s="17">
        <v>3000</v>
      </c>
      <c r="F90" s="18">
        <v>30</v>
      </c>
      <c r="G90" s="19" t="s">
        <v>161</v>
      </c>
      <c r="H90" s="95">
        <v>2</v>
      </c>
      <c r="J90" s="117">
        <v>76</v>
      </c>
      <c r="K90" s="18">
        <v>4</v>
      </c>
      <c r="L90" s="18" t="s">
        <v>413</v>
      </c>
      <c r="M90" s="18">
        <v>12</v>
      </c>
      <c r="N90" s="18">
        <v>5</v>
      </c>
      <c r="O90" s="18">
        <v>0</v>
      </c>
      <c r="P90" s="18">
        <v>2000</v>
      </c>
      <c r="Q90" s="18">
        <v>15</v>
      </c>
      <c r="R90" s="18"/>
      <c r="S90" s="18">
        <v>2</v>
      </c>
      <c r="T90" s="18" t="s">
        <v>1335</v>
      </c>
      <c r="U90" s="18" t="s">
        <v>1336</v>
      </c>
      <c r="V90" s="18" t="s">
        <v>672</v>
      </c>
      <c r="W90" s="18" t="s">
        <v>1337</v>
      </c>
      <c r="X90" s="18" t="s">
        <v>1337</v>
      </c>
      <c r="Y90" s="18">
        <v>1</v>
      </c>
      <c r="Z90" s="18">
        <v>11</v>
      </c>
      <c r="AA90" s="95"/>
    </row>
    <row r="91" spans="1:27">
      <c r="A91" s="117">
        <v>7</v>
      </c>
      <c r="B91" s="17" t="s">
        <v>69</v>
      </c>
      <c r="C91" s="18"/>
      <c r="D91" s="18"/>
      <c r="E91" s="17">
        <v>60000</v>
      </c>
      <c r="F91" s="18">
        <v>30</v>
      </c>
      <c r="G91" s="19" t="s">
        <v>161</v>
      </c>
      <c r="H91" s="95">
        <v>2</v>
      </c>
      <c r="J91" s="117">
        <v>77</v>
      </c>
      <c r="K91" s="18">
        <v>4</v>
      </c>
      <c r="L91" s="18" t="s">
        <v>413</v>
      </c>
      <c r="M91" s="18">
        <v>13</v>
      </c>
      <c r="N91" s="18">
        <v>0</v>
      </c>
      <c r="O91" s="18">
        <v>0</v>
      </c>
      <c r="P91" s="18">
        <v>30</v>
      </c>
      <c r="Q91" s="18">
        <v>15</v>
      </c>
      <c r="R91" s="18"/>
      <c r="S91" s="18">
        <v>2</v>
      </c>
      <c r="T91" s="18" t="s">
        <v>1335</v>
      </c>
      <c r="U91" s="18" t="s">
        <v>1336</v>
      </c>
      <c r="V91" s="18" t="s">
        <v>672</v>
      </c>
      <c r="W91" s="18" t="s">
        <v>1321</v>
      </c>
      <c r="X91" s="18" t="str">
        <f t="shared" si="8"/>
        <v>[0,0]</v>
      </c>
      <c r="Y91" s="18">
        <v>0</v>
      </c>
      <c r="Z91" s="18">
        <v>0</v>
      </c>
      <c r="AA91" s="95"/>
    </row>
    <row r="92" spans="1:27">
      <c r="A92" s="117">
        <v>8</v>
      </c>
      <c r="B92" s="17" t="s">
        <v>164</v>
      </c>
      <c r="C92" s="18" t="s">
        <v>692</v>
      </c>
      <c r="D92" s="18" t="s">
        <v>705</v>
      </c>
      <c r="E92" s="17"/>
      <c r="F92" s="18">
        <v>30</v>
      </c>
      <c r="G92" s="19" t="s">
        <v>173</v>
      </c>
      <c r="H92" s="95" t="s">
        <v>166</v>
      </c>
      <c r="J92" s="117">
        <v>78</v>
      </c>
      <c r="K92" s="18">
        <v>4</v>
      </c>
      <c r="L92" s="18" t="s">
        <v>413</v>
      </c>
      <c r="M92" s="18">
        <v>3</v>
      </c>
      <c r="N92" s="18">
        <v>2</v>
      </c>
      <c r="O92" s="18">
        <v>150</v>
      </c>
      <c r="P92" s="18">
        <v>0</v>
      </c>
      <c r="Q92" s="18">
        <v>15</v>
      </c>
      <c r="R92" s="18"/>
      <c r="S92" s="18" t="s">
        <v>166</v>
      </c>
      <c r="T92" s="18" t="s">
        <v>1335</v>
      </c>
      <c r="U92" s="18" t="s">
        <v>1336</v>
      </c>
      <c r="V92" s="18" t="s">
        <v>672</v>
      </c>
      <c r="W92" s="18" t="s">
        <v>1325</v>
      </c>
      <c r="X92" s="18" t="str">
        <f t="shared" si="8"/>
        <v>[2,20]</v>
      </c>
      <c r="Y92" s="18">
        <v>2</v>
      </c>
      <c r="Z92" s="18">
        <v>20</v>
      </c>
      <c r="AA92" s="95"/>
    </row>
    <row r="93" spans="1:27">
      <c r="A93" s="117">
        <v>9</v>
      </c>
      <c r="B93" s="17" t="s">
        <v>60</v>
      </c>
      <c r="C93" s="18"/>
      <c r="D93" s="18"/>
      <c r="E93" s="17"/>
      <c r="F93" s="18">
        <v>30</v>
      </c>
      <c r="G93" s="19" t="s">
        <v>161</v>
      </c>
      <c r="H93" s="95">
        <v>3</v>
      </c>
      <c r="J93" s="117">
        <v>79</v>
      </c>
      <c r="K93" s="18">
        <v>4</v>
      </c>
      <c r="L93" s="18" t="s">
        <v>413</v>
      </c>
      <c r="M93" s="18">
        <v>6</v>
      </c>
      <c r="N93" s="18">
        <v>2</v>
      </c>
      <c r="O93" s="18">
        <v>0</v>
      </c>
      <c r="P93" s="18">
        <v>0</v>
      </c>
      <c r="Q93" s="18">
        <v>15</v>
      </c>
      <c r="R93" s="18"/>
      <c r="S93" s="18">
        <v>3</v>
      </c>
      <c r="T93" s="18" t="s">
        <v>1335</v>
      </c>
      <c r="U93" s="18" t="s">
        <v>1336</v>
      </c>
      <c r="V93" s="18" t="s">
        <v>672</v>
      </c>
      <c r="W93" s="18" t="s">
        <v>1319</v>
      </c>
      <c r="X93" s="18" t="str">
        <f t="shared" si="8"/>
        <v>[2,2]</v>
      </c>
      <c r="Y93" s="18">
        <v>2</v>
      </c>
      <c r="Z93" s="18">
        <v>2</v>
      </c>
      <c r="AA93" s="95"/>
    </row>
    <row r="94" spans="1:27">
      <c r="A94" s="117">
        <v>10</v>
      </c>
      <c r="B94" s="17" t="s">
        <v>168</v>
      </c>
      <c r="C94" s="18" t="s">
        <v>409</v>
      </c>
      <c r="D94" s="18"/>
      <c r="E94" s="17">
        <v>3000</v>
      </c>
      <c r="F94" s="18">
        <v>30</v>
      </c>
      <c r="G94" s="19" t="s">
        <v>161</v>
      </c>
      <c r="H94" s="95">
        <v>4</v>
      </c>
      <c r="J94" s="117">
        <v>80</v>
      </c>
      <c r="K94" s="18">
        <v>4</v>
      </c>
      <c r="L94" s="18" t="s">
        <v>413</v>
      </c>
      <c r="M94" s="18">
        <v>10</v>
      </c>
      <c r="N94" s="18">
        <v>1</v>
      </c>
      <c r="O94" s="18">
        <v>0</v>
      </c>
      <c r="P94" s="18">
        <v>3000</v>
      </c>
      <c r="Q94" s="18">
        <v>15</v>
      </c>
      <c r="R94" s="18"/>
      <c r="S94" s="18">
        <v>4</v>
      </c>
      <c r="T94" s="18" t="s">
        <v>1335</v>
      </c>
      <c r="U94" s="18" t="s">
        <v>1336</v>
      </c>
      <c r="V94" s="18" t="s">
        <v>672</v>
      </c>
      <c r="W94" s="18" t="s">
        <v>1318</v>
      </c>
      <c r="X94" s="18" t="str">
        <f t="shared" si="8"/>
        <v>[1,1]</v>
      </c>
      <c r="Y94" s="18">
        <v>1</v>
      </c>
      <c r="Z94" s="18">
        <v>1</v>
      </c>
      <c r="AA94" s="95"/>
    </row>
    <row r="95" spans="1:27">
      <c r="A95" s="117">
        <v>19</v>
      </c>
      <c r="B95" s="4" t="s">
        <v>404</v>
      </c>
      <c r="C95" s="249" t="s">
        <v>416</v>
      </c>
      <c r="D95" s="18" t="s">
        <v>1311</v>
      </c>
      <c r="E95" s="4"/>
      <c r="F95" s="256">
        <v>0.15</v>
      </c>
      <c r="G95" s="250" t="s">
        <v>173</v>
      </c>
      <c r="H95" s="259" t="s">
        <v>407</v>
      </c>
      <c r="J95" s="117">
        <v>81</v>
      </c>
      <c r="K95" s="18">
        <v>4</v>
      </c>
      <c r="L95" s="18" t="s">
        <v>413</v>
      </c>
      <c r="M95" s="249">
        <v>5</v>
      </c>
      <c r="N95" s="249">
        <v>2</v>
      </c>
      <c r="O95" s="249">
        <v>200</v>
      </c>
      <c r="P95" s="249">
        <v>0</v>
      </c>
      <c r="Q95" s="18">
        <v>15</v>
      </c>
      <c r="R95" s="249"/>
      <c r="S95" s="250">
        <v>9</v>
      </c>
      <c r="T95" s="18" t="s">
        <v>1335</v>
      </c>
      <c r="U95" s="18" t="s">
        <v>1336</v>
      </c>
      <c r="V95" s="18" t="s">
        <v>672</v>
      </c>
      <c r="W95" s="18" t="s">
        <v>1334</v>
      </c>
      <c r="X95" s="18" t="str">
        <f t="shared" ref="X95:X101" si="9">T95&amp;+Y95&amp;+U95&amp;+Z95&amp;+V95</f>
        <v>[2,8]</v>
      </c>
      <c r="Y95" s="249">
        <v>2</v>
      </c>
      <c r="Z95" s="249">
        <v>8</v>
      </c>
      <c r="AA95" s="259"/>
    </row>
    <row r="96" spans="1:27">
      <c r="A96" s="117">
        <v>20</v>
      </c>
      <c r="B96" s="17" t="s">
        <v>408</v>
      </c>
      <c r="C96" s="18"/>
      <c r="D96" s="18"/>
      <c r="E96" s="17"/>
      <c r="F96" s="119">
        <v>0.15</v>
      </c>
      <c r="G96" s="19" t="s">
        <v>161</v>
      </c>
      <c r="H96" s="120">
        <v>11</v>
      </c>
      <c r="J96" s="117">
        <v>82</v>
      </c>
      <c r="K96" s="18">
        <v>4</v>
      </c>
      <c r="L96" s="18" t="s">
        <v>413</v>
      </c>
      <c r="M96" s="18">
        <v>8</v>
      </c>
      <c r="N96" s="18">
        <v>2</v>
      </c>
      <c r="O96" s="18">
        <v>0</v>
      </c>
      <c r="P96" s="18">
        <v>0</v>
      </c>
      <c r="Q96" s="18">
        <v>15</v>
      </c>
      <c r="R96" s="18"/>
      <c r="S96" s="19">
        <v>11</v>
      </c>
      <c r="T96" s="18" t="s">
        <v>1335</v>
      </c>
      <c r="U96" s="18" t="s">
        <v>1336</v>
      </c>
      <c r="V96" s="18" t="s">
        <v>672</v>
      </c>
      <c r="W96" s="18" t="s">
        <v>1319</v>
      </c>
      <c r="X96" s="18" t="str">
        <f t="shared" si="9"/>
        <v>[2,2]</v>
      </c>
      <c r="Y96" s="18">
        <v>2</v>
      </c>
      <c r="Z96" s="18">
        <v>2</v>
      </c>
      <c r="AA96" s="120"/>
    </row>
    <row r="97" spans="1:27">
      <c r="A97" s="117">
        <v>14</v>
      </c>
      <c r="B97" s="17" t="s">
        <v>168</v>
      </c>
      <c r="C97" s="18" t="s">
        <v>409</v>
      </c>
      <c r="D97" s="18"/>
      <c r="E97" s="17">
        <v>120000</v>
      </c>
      <c r="F97" s="18">
        <v>50</v>
      </c>
      <c r="G97" s="19" t="s">
        <v>161</v>
      </c>
      <c r="H97" s="95">
        <v>8</v>
      </c>
      <c r="J97" s="117">
        <v>83</v>
      </c>
      <c r="K97" s="18">
        <v>4</v>
      </c>
      <c r="L97" s="18" t="s">
        <v>413</v>
      </c>
      <c r="M97" s="18">
        <v>10</v>
      </c>
      <c r="N97" s="18">
        <v>1</v>
      </c>
      <c r="O97" s="18">
        <v>0</v>
      </c>
      <c r="P97" s="19">
        <v>15</v>
      </c>
      <c r="Q97" s="18">
        <v>15</v>
      </c>
      <c r="R97" s="18"/>
      <c r="S97" s="19">
        <v>12</v>
      </c>
      <c r="T97" s="18" t="s">
        <v>1335</v>
      </c>
      <c r="U97" s="18" t="s">
        <v>1336</v>
      </c>
      <c r="V97" s="18" t="s">
        <v>672</v>
      </c>
      <c r="W97" s="18" t="s">
        <v>1318</v>
      </c>
      <c r="X97" s="18" t="str">
        <f t="shared" si="9"/>
        <v>[1,1]</v>
      </c>
      <c r="Y97" s="18">
        <v>1</v>
      </c>
      <c r="Z97" s="18">
        <v>1</v>
      </c>
      <c r="AA97" s="120"/>
    </row>
    <row r="98" spans="1:27">
      <c r="A98" s="117">
        <v>11</v>
      </c>
      <c r="B98" s="17" t="s">
        <v>164</v>
      </c>
      <c r="C98" s="18" t="s">
        <v>169</v>
      </c>
      <c r="D98" s="18" t="s">
        <v>706</v>
      </c>
      <c r="E98" s="17"/>
      <c r="F98" s="18">
        <v>30</v>
      </c>
      <c r="G98" s="19" t="s">
        <v>161</v>
      </c>
      <c r="H98" s="95">
        <v>5</v>
      </c>
      <c r="J98" s="117">
        <v>84</v>
      </c>
      <c r="K98" s="18">
        <v>4</v>
      </c>
      <c r="L98" s="18" t="s">
        <v>413</v>
      </c>
      <c r="M98" s="18">
        <v>3</v>
      </c>
      <c r="N98" s="18">
        <v>3</v>
      </c>
      <c r="O98" s="18">
        <v>250</v>
      </c>
      <c r="P98" s="18">
        <v>0</v>
      </c>
      <c r="Q98" s="18">
        <v>15</v>
      </c>
      <c r="R98" s="18"/>
      <c r="S98" s="18">
        <v>5</v>
      </c>
      <c r="T98" s="18" t="s">
        <v>1335</v>
      </c>
      <c r="U98" s="18" t="s">
        <v>1336</v>
      </c>
      <c r="V98" s="18" t="s">
        <v>672</v>
      </c>
      <c r="W98" s="18" t="s">
        <v>1346</v>
      </c>
      <c r="X98" s="18" t="str">
        <f t="shared" si="9"/>
        <v>[3,21]</v>
      </c>
      <c r="Y98" s="18">
        <v>3</v>
      </c>
      <c r="Z98" s="18">
        <v>21</v>
      </c>
      <c r="AA98" s="18"/>
    </row>
    <row r="99" spans="1:27">
      <c r="A99" s="117">
        <v>12</v>
      </c>
      <c r="B99" s="17" t="s">
        <v>60</v>
      </c>
      <c r="C99" s="18"/>
      <c r="D99" s="18"/>
      <c r="E99" s="17"/>
      <c r="F99" s="18">
        <v>50</v>
      </c>
      <c r="G99" s="19" t="s">
        <v>161</v>
      </c>
      <c r="H99" s="95">
        <v>6</v>
      </c>
      <c r="J99" s="117">
        <v>85</v>
      </c>
      <c r="K99" s="18">
        <v>4</v>
      </c>
      <c r="L99" s="18" t="s">
        <v>413</v>
      </c>
      <c r="M99" s="18">
        <v>6</v>
      </c>
      <c r="N99" s="18">
        <v>2</v>
      </c>
      <c r="O99" s="18">
        <v>0</v>
      </c>
      <c r="P99" s="18">
        <v>0</v>
      </c>
      <c r="Q99" s="18">
        <v>15</v>
      </c>
      <c r="R99" s="18"/>
      <c r="S99" s="18">
        <v>6</v>
      </c>
      <c r="T99" s="18" t="s">
        <v>1335</v>
      </c>
      <c r="U99" s="18" t="s">
        <v>1336</v>
      </c>
      <c r="V99" s="18" t="s">
        <v>672</v>
      </c>
      <c r="W99" s="18" t="s">
        <v>1319</v>
      </c>
      <c r="X99" s="18" t="str">
        <f t="shared" si="9"/>
        <v>[2,2]</v>
      </c>
      <c r="Y99" s="18">
        <v>2</v>
      </c>
      <c r="Z99" s="18">
        <v>2</v>
      </c>
      <c r="AA99" s="18"/>
    </row>
    <row r="100" spans="1:27">
      <c r="A100" s="117">
        <v>13</v>
      </c>
      <c r="B100" s="17" t="s">
        <v>61</v>
      </c>
      <c r="C100" s="18"/>
      <c r="D100" s="18"/>
      <c r="E100" s="17"/>
      <c r="F100" s="18">
        <v>50</v>
      </c>
      <c r="G100" s="19" t="s">
        <v>161</v>
      </c>
      <c r="H100" s="95">
        <v>7</v>
      </c>
      <c r="J100" s="117">
        <v>86</v>
      </c>
      <c r="K100" s="18">
        <v>4</v>
      </c>
      <c r="L100" s="18" t="s">
        <v>413</v>
      </c>
      <c r="M100" s="18">
        <v>7</v>
      </c>
      <c r="N100" s="18">
        <v>2</v>
      </c>
      <c r="O100" s="18">
        <v>0</v>
      </c>
      <c r="P100" s="18">
        <v>0</v>
      </c>
      <c r="Q100" s="18">
        <v>15</v>
      </c>
      <c r="R100" s="18"/>
      <c r="S100" s="18">
        <v>7</v>
      </c>
      <c r="T100" s="18" t="s">
        <v>1335</v>
      </c>
      <c r="U100" s="18" t="s">
        <v>1336</v>
      </c>
      <c r="V100" s="18" t="s">
        <v>672</v>
      </c>
      <c r="W100" s="18" t="s">
        <v>1319</v>
      </c>
      <c r="X100" s="18" t="str">
        <f t="shared" si="9"/>
        <v>[2,2]</v>
      </c>
      <c r="Y100" s="18">
        <v>2</v>
      </c>
      <c r="Z100" s="18">
        <v>2</v>
      </c>
      <c r="AA100" s="18"/>
    </row>
    <row r="101" spans="1:27">
      <c r="A101" s="117">
        <v>14</v>
      </c>
      <c r="B101" s="17" t="s">
        <v>168</v>
      </c>
      <c r="C101" s="18" t="s">
        <v>409</v>
      </c>
      <c r="D101" s="18"/>
      <c r="E101" s="17">
        <v>120000</v>
      </c>
      <c r="F101" s="18">
        <v>50</v>
      </c>
      <c r="G101" s="19" t="s">
        <v>161</v>
      </c>
      <c r="H101" s="95">
        <v>8</v>
      </c>
      <c r="J101" s="117">
        <v>87</v>
      </c>
      <c r="K101" s="18">
        <v>4</v>
      </c>
      <c r="L101" s="18" t="s">
        <v>413</v>
      </c>
      <c r="M101" s="18">
        <v>10</v>
      </c>
      <c r="N101" s="18">
        <v>1</v>
      </c>
      <c r="O101" s="18">
        <v>0</v>
      </c>
      <c r="P101" s="18">
        <v>15</v>
      </c>
      <c r="Q101" s="18">
        <v>15</v>
      </c>
      <c r="R101" s="18"/>
      <c r="S101" s="18">
        <v>8</v>
      </c>
      <c r="T101" s="18" t="s">
        <v>1335</v>
      </c>
      <c r="U101" s="18" t="s">
        <v>1336</v>
      </c>
      <c r="V101" s="18" t="s">
        <v>672</v>
      </c>
      <c r="W101" s="18" t="s">
        <v>1318</v>
      </c>
      <c r="X101" s="18" t="str">
        <f t="shared" si="9"/>
        <v>[1,1]</v>
      </c>
      <c r="Y101" s="18">
        <v>1</v>
      </c>
      <c r="Z101" s="18">
        <v>1</v>
      </c>
      <c r="AA101" s="18"/>
    </row>
    <row r="102" spans="1:27">
      <c r="A102" s="117">
        <v>15</v>
      </c>
      <c r="B102" s="17" t="s">
        <v>170</v>
      </c>
      <c r="C102" s="18" t="s">
        <v>171</v>
      </c>
      <c r="D102" s="18"/>
      <c r="E102" s="17">
        <v>1500</v>
      </c>
      <c r="F102" s="18">
        <v>30</v>
      </c>
      <c r="G102" s="19" t="s">
        <v>161</v>
      </c>
      <c r="H102" s="95">
        <v>9</v>
      </c>
      <c r="J102" s="117">
        <v>88</v>
      </c>
      <c r="K102" s="18">
        <v>4</v>
      </c>
      <c r="L102" s="18" t="s">
        <v>413</v>
      </c>
      <c r="M102" s="18">
        <v>12</v>
      </c>
      <c r="N102" s="18">
        <v>2</v>
      </c>
      <c r="O102" s="18">
        <v>0</v>
      </c>
      <c r="P102" s="18">
        <v>1000</v>
      </c>
      <c r="Q102" s="18">
        <v>15</v>
      </c>
      <c r="R102" s="18"/>
      <c r="S102" s="18">
        <v>9</v>
      </c>
      <c r="T102" s="18" t="s">
        <v>1335</v>
      </c>
      <c r="U102" s="18" t="s">
        <v>1336</v>
      </c>
      <c r="V102" s="18" t="s">
        <v>672</v>
      </c>
      <c r="W102" s="18" t="s">
        <v>1333</v>
      </c>
      <c r="X102" s="18" t="s">
        <v>1333</v>
      </c>
      <c r="Y102" s="18" t="s">
        <v>1343</v>
      </c>
      <c r="Z102" s="18" t="s">
        <v>1317</v>
      </c>
      <c r="AA102" s="18"/>
    </row>
    <row r="103" spans="1:27">
      <c r="A103" s="117">
        <v>16</v>
      </c>
      <c r="B103" s="17" t="s">
        <v>168</v>
      </c>
      <c r="C103" s="18" t="s">
        <v>409</v>
      </c>
      <c r="D103" s="17"/>
      <c r="E103" s="17">
        <v>30000</v>
      </c>
      <c r="F103" s="18">
        <v>30</v>
      </c>
      <c r="G103" s="19" t="s">
        <v>161</v>
      </c>
      <c r="H103" s="95">
        <v>10</v>
      </c>
      <c r="J103" s="117">
        <v>89</v>
      </c>
      <c r="K103" s="18">
        <v>4</v>
      </c>
      <c r="L103" s="18" t="s">
        <v>413</v>
      </c>
      <c r="M103" s="18">
        <v>10</v>
      </c>
      <c r="N103" s="18">
        <v>1</v>
      </c>
      <c r="O103" s="18">
        <v>0</v>
      </c>
      <c r="P103" s="18">
        <v>15</v>
      </c>
      <c r="Q103" s="18">
        <v>30</v>
      </c>
      <c r="R103" s="18"/>
      <c r="S103" s="18">
        <v>10</v>
      </c>
      <c r="T103" s="18" t="s">
        <v>1335</v>
      </c>
      <c r="U103" s="18" t="s">
        <v>1336</v>
      </c>
      <c r="V103" s="18" t="s">
        <v>672</v>
      </c>
      <c r="W103" s="18" t="s">
        <v>1318</v>
      </c>
      <c r="X103" s="18" t="str">
        <f t="shared" ref="X103:X109" si="10">T103&amp;+Y103&amp;+U103&amp;+Z103&amp;+V103</f>
        <v>[1,1]</v>
      </c>
      <c r="Y103" s="18">
        <v>1</v>
      </c>
      <c r="Z103" s="18">
        <v>1</v>
      </c>
      <c r="AA103" s="18"/>
    </row>
    <row r="104" spans="1:27">
      <c r="A104" s="117">
        <v>17</v>
      </c>
      <c r="B104" s="17" t="s">
        <v>67</v>
      </c>
      <c r="C104" s="18" t="s">
        <v>409</v>
      </c>
      <c r="D104" s="17"/>
      <c r="E104" s="17">
        <v>30000</v>
      </c>
      <c r="F104" s="139">
        <v>30</v>
      </c>
      <c r="G104" s="19" t="s">
        <v>161</v>
      </c>
      <c r="H104" s="95">
        <v>11</v>
      </c>
      <c r="J104" s="117">
        <v>90</v>
      </c>
      <c r="K104" s="18">
        <v>4</v>
      </c>
      <c r="L104" s="18" t="s">
        <v>413</v>
      </c>
      <c r="M104" s="18">
        <v>11</v>
      </c>
      <c r="N104" s="18">
        <v>1</v>
      </c>
      <c r="O104" s="18">
        <v>0</v>
      </c>
      <c r="P104" s="19">
        <v>15</v>
      </c>
      <c r="Q104" s="18">
        <v>50</v>
      </c>
      <c r="R104" s="18"/>
      <c r="S104" s="18">
        <v>11</v>
      </c>
      <c r="T104" s="18" t="s">
        <v>1335</v>
      </c>
      <c r="U104" s="18" t="s">
        <v>1336</v>
      </c>
      <c r="V104" s="18" t="s">
        <v>672</v>
      </c>
      <c r="W104" s="18" t="s">
        <v>1318</v>
      </c>
      <c r="X104" s="18" t="str">
        <f t="shared" si="10"/>
        <v>[1,1]</v>
      </c>
      <c r="Y104" s="18">
        <v>1</v>
      </c>
      <c r="Z104" s="18">
        <v>1</v>
      </c>
      <c r="AA104" s="18"/>
    </row>
    <row r="105" spans="1:27">
      <c r="A105" s="117">
        <v>18</v>
      </c>
      <c r="B105" s="17" t="s">
        <v>168</v>
      </c>
      <c r="C105" s="18" t="s">
        <v>409</v>
      </c>
      <c r="D105" s="17"/>
      <c r="E105" s="17">
        <v>30000</v>
      </c>
      <c r="F105" s="18">
        <v>30</v>
      </c>
      <c r="G105" s="19" t="s">
        <v>161</v>
      </c>
      <c r="H105" s="95">
        <v>12</v>
      </c>
      <c r="J105" s="117">
        <v>91</v>
      </c>
      <c r="K105" s="18">
        <v>4</v>
      </c>
      <c r="L105" s="18" t="s">
        <v>413</v>
      </c>
      <c r="M105" s="18">
        <v>10</v>
      </c>
      <c r="N105" s="18">
        <v>1</v>
      </c>
      <c r="O105" s="18">
        <v>0</v>
      </c>
      <c r="P105" s="19">
        <v>15</v>
      </c>
      <c r="Q105" s="18">
        <v>30</v>
      </c>
      <c r="R105" s="18"/>
      <c r="S105" s="18">
        <v>12</v>
      </c>
      <c r="T105" s="18" t="s">
        <v>1335</v>
      </c>
      <c r="U105" s="18" t="s">
        <v>1336</v>
      </c>
      <c r="V105" s="18" t="s">
        <v>672</v>
      </c>
      <c r="W105" s="18" t="s">
        <v>1318</v>
      </c>
      <c r="X105" s="18" t="str">
        <f t="shared" si="10"/>
        <v>[1,1]</v>
      </c>
      <c r="Y105" s="18">
        <v>1</v>
      </c>
      <c r="Z105" s="18">
        <v>1</v>
      </c>
      <c r="AA105" s="18"/>
    </row>
    <row r="106" spans="1:27">
      <c r="A106" s="117">
        <v>19</v>
      </c>
      <c r="B106" s="17" t="s">
        <v>67</v>
      </c>
      <c r="C106" s="18" t="s">
        <v>409</v>
      </c>
      <c r="D106" s="17"/>
      <c r="E106" s="17">
        <v>30000</v>
      </c>
      <c r="F106" s="139">
        <v>30</v>
      </c>
      <c r="G106" s="19" t="s">
        <v>161</v>
      </c>
      <c r="H106" s="95">
        <v>13</v>
      </c>
      <c r="J106" s="117">
        <v>92</v>
      </c>
      <c r="K106" s="18">
        <v>4</v>
      </c>
      <c r="L106" s="18" t="s">
        <v>413</v>
      </c>
      <c r="M106" s="18">
        <v>11</v>
      </c>
      <c r="N106" s="18">
        <v>1</v>
      </c>
      <c r="O106" s="18">
        <v>0</v>
      </c>
      <c r="P106" s="19">
        <v>15</v>
      </c>
      <c r="Q106" s="18">
        <v>50</v>
      </c>
      <c r="R106" s="18"/>
      <c r="S106" s="18">
        <v>13</v>
      </c>
      <c r="T106" s="18" t="s">
        <v>1335</v>
      </c>
      <c r="U106" s="18" t="s">
        <v>1336</v>
      </c>
      <c r="V106" s="18" t="s">
        <v>672</v>
      </c>
      <c r="W106" s="18" t="s">
        <v>1318</v>
      </c>
      <c r="X106" s="18" t="str">
        <f t="shared" si="10"/>
        <v>[1,1]</v>
      </c>
      <c r="Y106" s="18">
        <v>1</v>
      </c>
      <c r="Z106" s="18">
        <v>1</v>
      </c>
      <c r="AA106" s="18"/>
    </row>
    <row r="107" spans="1:27">
      <c r="A107" s="117">
        <v>20</v>
      </c>
      <c r="B107" s="17" t="s">
        <v>168</v>
      </c>
      <c r="C107" s="18" t="s">
        <v>409</v>
      </c>
      <c r="D107" s="17"/>
      <c r="E107" s="17">
        <v>30000</v>
      </c>
      <c r="F107" s="18">
        <v>30</v>
      </c>
      <c r="G107" s="19" t="s">
        <v>161</v>
      </c>
      <c r="H107" s="95">
        <v>14</v>
      </c>
      <c r="J107" s="117">
        <v>93</v>
      </c>
      <c r="K107" s="18">
        <v>4</v>
      </c>
      <c r="L107" s="18" t="s">
        <v>413</v>
      </c>
      <c r="M107" s="18">
        <v>10</v>
      </c>
      <c r="N107" s="18">
        <v>1</v>
      </c>
      <c r="O107" s="18">
        <v>0</v>
      </c>
      <c r="P107" s="19">
        <v>15</v>
      </c>
      <c r="Q107" s="18">
        <v>30</v>
      </c>
      <c r="R107" s="18"/>
      <c r="S107" s="18">
        <v>14</v>
      </c>
      <c r="T107" s="18" t="s">
        <v>1335</v>
      </c>
      <c r="U107" s="18" t="s">
        <v>1336</v>
      </c>
      <c r="V107" s="18" t="s">
        <v>672</v>
      </c>
      <c r="W107" s="18" t="s">
        <v>1318</v>
      </c>
      <c r="X107" s="18" t="str">
        <f t="shared" si="10"/>
        <v>[1,1]</v>
      </c>
      <c r="Y107" s="18">
        <v>1</v>
      </c>
      <c r="Z107" s="18">
        <v>1</v>
      </c>
      <c r="AA107" s="18"/>
    </row>
    <row r="108" spans="1:27">
      <c r="A108" s="117">
        <v>21</v>
      </c>
      <c r="B108" s="17" t="s">
        <v>67</v>
      </c>
      <c r="C108" s="18" t="s">
        <v>409</v>
      </c>
      <c r="D108" s="17"/>
      <c r="E108" s="17">
        <v>30000</v>
      </c>
      <c r="F108" s="139">
        <v>30</v>
      </c>
      <c r="G108" s="19" t="s">
        <v>161</v>
      </c>
      <c r="H108" s="95">
        <v>15</v>
      </c>
      <c r="J108" s="117">
        <v>94</v>
      </c>
      <c r="K108" s="18">
        <v>4</v>
      </c>
      <c r="L108" s="18" t="s">
        <v>413</v>
      </c>
      <c r="M108" s="18">
        <v>11</v>
      </c>
      <c r="N108" s="18">
        <v>1</v>
      </c>
      <c r="O108" s="18">
        <v>0</v>
      </c>
      <c r="P108" s="19">
        <v>15</v>
      </c>
      <c r="Q108" s="18">
        <v>50</v>
      </c>
      <c r="R108" s="18"/>
      <c r="S108" s="18">
        <v>15</v>
      </c>
      <c r="T108" s="18" t="s">
        <v>1335</v>
      </c>
      <c r="U108" s="18" t="s">
        <v>1336</v>
      </c>
      <c r="V108" s="18" t="s">
        <v>672</v>
      </c>
      <c r="W108" s="18" t="s">
        <v>1318</v>
      </c>
      <c r="X108" s="18" t="str">
        <f t="shared" si="10"/>
        <v>[1,1]</v>
      </c>
      <c r="Y108" s="18">
        <v>1</v>
      </c>
      <c r="Z108" s="18">
        <v>1</v>
      </c>
      <c r="AA108" s="18"/>
    </row>
    <row r="109" spans="1:27" ht="15" thickBot="1">
      <c r="A109" s="121">
        <v>22</v>
      </c>
      <c r="B109" s="122" t="s">
        <v>70</v>
      </c>
      <c r="C109" s="123"/>
      <c r="D109" s="122"/>
      <c r="E109" s="122"/>
      <c r="F109" s="122"/>
      <c r="G109" s="140"/>
      <c r="H109" s="116">
        <v>16</v>
      </c>
      <c r="J109" s="121">
        <v>95</v>
      </c>
      <c r="K109" s="114">
        <v>4</v>
      </c>
      <c r="L109" s="18" t="s">
        <v>413</v>
      </c>
      <c r="M109" s="114">
        <v>17</v>
      </c>
      <c r="N109" s="114">
        <v>0</v>
      </c>
      <c r="O109" s="114">
        <v>0</v>
      </c>
      <c r="P109" s="114">
        <v>0</v>
      </c>
      <c r="Q109" s="114">
        <v>0</v>
      </c>
      <c r="R109" s="114"/>
      <c r="S109" s="114">
        <v>16</v>
      </c>
      <c r="T109" s="114" t="s">
        <v>1335</v>
      </c>
      <c r="U109" s="114" t="s">
        <v>1336</v>
      </c>
      <c r="V109" s="114" t="s">
        <v>672</v>
      </c>
      <c r="W109" s="251" t="s">
        <v>1321</v>
      </c>
      <c r="X109" s="18" t="str">
        <f t="shared" si="10"/>
        <v>[0,0]</v>
      </c>
      <c r="Y109" s="18">
        <v>0</v>
      </c>
      <c r="Z109" s="18">
        <v>0</v>
      </c>
      <c r="AA109" s="18"/>
    </row>
    <row r="110" spans="1:27">
      <c r="J110" s="252"/>
      <c r="K110" s="252"/>
      <c r="L110" s="252"/>
      <c r="M110" s="252"/>
      <c r="N110" s="252"/>
      <c r="O110" s="252"/>
      <c r="P110" s="253"/>
      <c r="Q110" s="252"/>
      <c r="R110" s="252"/>
      <c r="S110" s="252"/>
      <c r="T110" s="252"/>
      <c r="U110" s="252"/>
      <c r="V110" s="252"/>
      <c r="W110" s="252"/>
      <c r="X110" s="252"/>
      <c r="Y110" s="252"/>
      <c r="Z110" s="252"/>
      <c r="AA110" s="252"/>
    </row>
    <row r="111" spans="1:27" ht="15" thickBot="1">
      <c r="J111" s="252"/>
      <c r="K111" s="252"/>
      <c r="L111" s="252"/>
      <c r="M111" s="252"/>
      <c r="N111" s="252"/>
      <c r="O111" s="252"/>
      <c r="P111" s="253"/>
      <c r="Q111" s="265"/>
      <c r="R111" s="252"/>
      <c r="S111" s="252"/>
      <c r="T111" s="252"/>
      <c r="U111" s="252"/>
      <c r="V111" s="252"/>
      <c r="W111" s="252"/>
      <c r="X111" s="252"/>
      <c r="Y111" s="252"/>
      <c r="Z111" s="252"/>
      <c r="AA111" s="252"/>
    </row>
    <row r="112" spans="1:27" ht="15" thickBot="1">
      <c r="A112" s="357" t="s">
        <v>152</v>
      </c>
      <c r="B112" s="358"/>
      <c r="C112" s="358"/>
      <c r="D112" s="358"/>
      <c r="E112" s="358"/>
      <c r="F112" s="358"/>
      <c r="G112" s="358"/>
      <c r="H112" s="359"/>
      <c r="J112" s="350" t="s">
        <v>1310</v>
      </c>
      <c r="K112" s="351"/>
      <c r="L112" s="351"/>
      <c r="M112" s="351"/>
      <c r="N112" s="351"/>
      <c r="O112" s="351"/>
      <c r="P112" s="351"/>
      <c r="Q112" s="351"/>
      <c r="R112" s="351"/>
      <c r="S112" s="351"/>
      <c r="T112" s="351"/>
      <c r="U112" s="351"/>
      <c r="V112" s="351"/>
      <c r="W112" s="351"/>
      <c r="X112" s="351"/>
      <c r="Y112" s="351"/>
      <c r="Z112" s="351"/>
      <c r="AA112" s="352"/>
    </row>
    <row r="113" spans="1:27" ht="87">
      <c r="A113" s="18" t="s">
        <v>155</v>
      </c>
      <c r="B113" s="18" t="s">
        <v>377</v>
      </c>
      <c r="C113" s="18" t="s">
        <v>156</v>
      </c>
      <c r="D113" s="18" t="s">
        <v>157</v>
      </c>
      <c r="E113" s="18" t="s">
        <v>158</v>
      </c>
      <c r="F113" s="18" t="s">
        <v>172</v>
      </c>
      <c r="G113" s="18" t="s">
        <v>175</v>
      </c>
      <c r="H113" s="23" t="s">
        <v>159</v>
      </c>
      <c r="J113" s="127" t="s">
        <v>739</v>
      </c>
      <c r="K113" s="24" t="s">
        <v>740</v>
      </c>
      <c r="L113" s="24" t="s">
        <v>741</v>
      </c>
      <c r="M113" s="24" t="s">
        <v>742</v>
      </c>
      <c r="N113" s="24" t="s">
        <v>1293</v>
      </c>
      <c r="O113" s="24" t="s">
        <v>758</v>
      </c>
      <c r="P113" s="24" t="s">
        <v>743</v>
      </c>
      <c r="Q113" s="24" t="s">
        <v>744</v>
      </c>
      <c r="R113" s="24" t="s">
        <v>745</v>
      </c>
      <c r="S113" s="24" t="s">
        <v>746</v>
      </c>
      <c r="T113" s="24"/>
      <c r="U113" s="24"/>
      <c r="V113" s="24"/>
      <c r="W113" s="18" t="s">
        <v>1326</v>
      </c>
      <c r="X113" s="18" t="s">
        <v>1326</v>
      </c>
      <c r="Y113" s="24" t="s">
        <v>1294</v>
      </c>
      <c r="Z113" s="24" t="s">
        <v>1295</v>
      </c>
      <c r="AA113" s="266" t="s">
        <v>746</v>
      </c>
    </row>
    <row r="114" spans="1:27">
      <c r="A114" s="18">
        <v>1</v>
      </c>
      <c r="B114" s="17" t="s">
        <v>404</v>
      </c>
      <c r="C114" s="249" t="s">
        <v>416</v>
      </c>
      <c r="D114" s="18" t="s">
        <v>1311</v>
      </c>
      <c r="E114" s="4"/>
      <c r="F114" s="256"/>
      <c r="G114" s="250" t="s">
        <v>173</v>
      </c>
      <c r="H114" s="250" t="s">
        <v>407</v>
      </c>
      <c r="J114" s="18">
        <v>96</v>
      </c>
      <c r="K114" s="18">
        <v>5</v>
      </c>
      <c r="L114" s="18" t="s">
        <v>152</v>
      </c>
      <c r="M114" s="249">
        <v>5</v>
      </c>
      <c r="N114" s="249">
        <v>2</v>
      </c>
      <c r="O114" s="249">
        <v>200</v>
      </c>
      <c r="P114" s="249">
        <v>0</v>
      </c>
      <c r="Q114" s="18">
        <v>0</v>
      </c>
      <c r="R114" s="249"/>
      <c r="S114" s="250"/>
      <c r="T114" s="18" t="s">
        <v>1335</v>
      </c>
      <c r="U114" s="18" t="s">
        <v>1336</v>
      </c>
      <c r="V114" s="18" t="s">
        <v>672</v>
      </c>
      <c r="W114" s="18" t="s">
        <v>1350</v>
      </c>
      <c r="X114" s="18" t="str">
        <f>T114&amp;+Y114&amp;+U114&amp;+Z114&amp;+V114</f>
        <v>[1,7]</v>
      </c>
      <c r="Y114" s="249">
        <v>1</v>
      </c>
      <c r="Z114" s="249">
        <v>7</v>
      </c>
      <c r="AA114" s="250"/>
    </row>
    <row r="115" spans="1:27">
      <c r="A115" s="18">
        <v>2</v>
      </c>
      <c r="B115" s="17" t="s">
        <v>1312</v>
      </c>
      <c r="C115" s="18" t="s">
        <v>57</v>
      </c>
      <c r="D115" s="17"/>
      <c r="E115" s="17"/>
      <c r="F115" s="17"/>
      <c r="G115" s="17"/>
      <c r="H115" s="17"/>
      <c r="J115" s="19">
        <v>97</v>
      </c>
      <c r="K115" s="18">
        <v>5</v>
      </c>
      <c r="L115" s="18" t="s">
        <v>152</v>
      </c>
      <c r="M115" s="18">
        <v>14</v>
      </c>
      <c r="N115" s="18">
        <v>2</v>
      </c>
      <c r="O115" s="18">
        <v>0</v>
      </c>
      <c r="P115" s="19">
        <v>0</v>
      </c>
      <c r="Q115" s="18">
        <v>0</v>
      </c>
      <c r="R115" s="17"/>
      <c r="S115" s="17"/>
      <c r="T115" s="18" t="s">
        <v>1335</v>
      </c>
      <c r="U115" s="18" t="s">
        <v>1336</v>
      </c>
      <c r="V115" s="18" t="s">
        <v>672</v>
      </c>
      <c r="W115" s="19" t="s">
        <v>1352</v>
      </c>
      <c r="X115" s="18" t="str">
        <f t="shared" ref="X115:X122" si="11">T115&amp;+Y115&amp;+U115&amp;+Z115&amp;+V115</f>
        <v>[[1,1,2],[1,1,2]]</v>
      </c>
      <c r="Y115" s="19" t="s">
        <v>1352</v>
      </c>
      <c r="Z115" s="19" t="s">
        <v>1352</v>
      </c>
      <c r="AA115" s="17"/>
    </row>
    <row r="116" spans="1:27">
      <c r="A116" s="19">
        <v>3</v>
      </c>
      <c r="B116" s="4" t="s">
        <v>712</v>
      </c>
      <c r="C116" s="18"/>
      <c r="D116" s="17"/>
      <c r="E116" s="17"/>
      <c r="F116" s="17"/>
      <c r="G116" s="17"/>
      <c r="H116" s="17"/>
      <c r="J116" s="18">
        <v>98</v>
      </c>
      <c r="K116" s="18">
        <v>5</v>
      </c>
      <c r="L116" s="18" t="s">
        <v>152</v>
      </c>
      <c r="M116" s="18">
        <v>15</v>
      </c>
      <c r="N116" s="18">
        <v>1</v>
      </c>
      <c r="O116" s="18">
        <v>0</v>
      </c>
      <c r="P116" s="19">
        <v>300</v>
      </c>
      <c r="Q116" s="18">
        <v>0</v>
      </c>
      <c r="R116" s="17"/>
      <c r="S116" s="17"/>
      <c r="T116" s="18" t="s">
        <v>1335</v>
      </c>
      <c r="U116" s="18" t="s">
        <v>1336</v>
      </c>
      <c r="V116" s="18" t="s">
        <v>672</v>
      </c>
      <c r="W116" s="19" t="s">
        <v>1351</v>
      </c>
      <c r="X116" s="18" t="str">
        <f t="shared" si="11"/>
        <v>[[1,0,1],[1,0,1]]</v>
      </c>
      <c r="Y116" s="19" t="s">
        <v>1351</v>
      </c>
      <c r="Z116" s="19" t="s">
        <v>1351</v>
      </c>
      <c r="AA116" s="17"/>
    </row>
    <row r="117" spans="1:27">
      <c r="A117" s="19">
        <v>4</v>
      </c>
      <c r="B117" s="4" t="s">
        <v>160</v>
      </c>
      <c r="C117" s="18" t="s">
        <v>378</v>
      </c>
      <c r="D117" s="18"/>
      <c r="E117" s="17"/>
      <c r="F117" s="18"/>
      <c r="G117" s="19" t="s">
        <v>161</v>
      </c>
      <c r="H117" s="18">
        <v>1</v>
      </c>
      <c r="J117" s="19">
        <v>99</v>
      </c>
      <c r="K117" s="18">
        <v>5</v>
      </c>
      <c r="L117" s="18" t="s">
        <v>152</v>
      </c>
      <c r="M117" s="18">
        <v>1</v>
      </c>
      <c r="N117" s="18">
        <v>1</v>
      </c>
      <c r="O117" s="18">
        <v>0</v>
      </c>
      <c r="P117" s="18">
        <v>0</v>
      </c>
      <c r="Q117" s="18">
        <v>0</v>
      </c>
      <c r="R117" s="18"/>
      <c r="S117" s="18"/>
      <c r="T117" s="18" t="s">
        <v>1335</v>
      </c>
      <c r="U117" s="18" t="s">
        <v>1336</v>
      </c>
      <c r="V117" s="18" t="s">
        <v>672</v>
      </c>
      <c r="W117" s="18" t="s">
        <v>1318</v>
      </c>
      <c r="X117" s="18" t="str">
        <f t="shared" si="11"/>
        <v>[1,1]</v>
      </c>
      <c r="Y117" s="18">
        <v>1</v>
      </c>
      <c r="Z117" s="18">
        <v>1</v>
      </c>
      <c r="AA117" s="18"/>
    </row>
    <row r="118" spans="1:27">
      <c r="A118" s="19">
        <v>5</v>
      </c>
      <c r="B118" s="4" t="s">
        <v>714</v>
      </c>
      <c r="C118" s="18"/>
      <c r="D118" s="17"/>
      <c r="E118" s="17"/>
      <c r="F118" s="17"/>
      <c r="G118" s="17"/>
      <c r="H118" s="17"/>
      <c r="J118" s="18">
        <v>100</v>
      </c>
      <c r="K118" s="18">
        <v>5</v>
      </c>
      <c r="L118" s="18" t="s">
        <v>152</v>
      </c>
      <c r="M118" s="18">
        <v>16</v>
      </c>
      <c r="N118" s="18">
        <v>1</v>
      </c>
      <c r="O118" s="18">
        <v>0</v>
      </c>
      <c r="P118" s="19">
        <v>0</v>
      </c>
      <c r="Q118" s="18">
        <v>0</v>
      </c>
      <c r="R118" s="17"/>
      <c r="S118" s="17"/>
      <c r="T118" s="18" t="s">
        <v>1335</v>
      </c>
      <c r="U118" s="18" t="s">
        <v>1336</v>
      </c>
      <c r="V118" s="18" t="s">
        <v>672</v>
      </c>
      <c r="W118" s="19" t="s">
        <v>1345</v>
      </c>
      <c r="X118" s="18" t="str">
        <f t="shared" si="11"/>
        <v>[[1,1],[1,1]]</v>
      </c>
      <c r="Y118" s="19" t="s">
        <v>1345</v>
      </c>
      <c r="Z118" s="19" t="s">
        <v>1345</v>
      </c>
      <c r="AA118" s="17"/>
    </row>
    <row r="119" spans="1:27">
      <c r="A119" s="19">
        <v>6</v>
      </c>
      <c r="B119" s="4" t="s">
        <v>383</v>
      </c>
      <c r="C119" s="18" t="s">
        <v>398</v>
      </c>
      <c r="D119" s="18" t="s">
        <v>760</v>
      </c>
      <c r="E119" s="17"/>
      <c r="F119" s="18"/>
      <c r="G119" s="19" t="s">
        <v>173</v>
      </c>
      <c r="H119" s="18" t="s">
        <v>761</v>
      </c>
      <c r="J119" s="19">
        <v>101</v>
      </c>
      <c r="K119" s="18">
        <v>5</v>
      </c>
      <c r="L119" s="18" t="s">
        <v>152</v>
      </c>
      <c r="M119" s="249">
        <v>4</v>
      </c>
      <c r="N119" s="249">
        <v>14</v>
      </c>
      <c r="O119" s="249">
        <v>70</v>
      </c>
      <c r="P119" s="249">
        <v>0</v>
      </c>
      <c r="Q119" s="18">
        <v>0</v>
      </c>
      <c r="R119" s="249"/>
      <c r="S119" s="250"/>
      <c r="T119" s="18" t="s">
        <v>1335</v>
      </c>
      <c r="U119" s="18" t="s">
        <v>1336</v>
      </c>
      <c r="V119" s="18" t="s">
        <v>672</v>
      </c>
      <c r="W119" s="18" t="s">
        <v>1323</v>
      </c>
      <c r="X119" s="18" t="str">
        <f t="shared" si="11"/>
        <v>[1,20]</v>
      </c>
      <c r="Y119" s="249">
        <v>1</v>
      </c>
      <c r="Z119" s="249">
        <v>20</v>
      </c>
      <c r="AA119" s="250"/>
    </row>
    <row r="120" spans="1:27">
      <c r="A120" s="19">
        <v>7</v>
      </c>
      <c r="B120" s="4" t="s">
        <v>386</v>
      </c>
      <c r="C120" s="18" t="s">
        <v>379</v>
      </c>
      <c r="D120" s="18"/>
      <c r="E120" s="17"/>
      <c r="F120" s="18"/>
      <c r="G120" s="19" t="s">
        <v>161</v>
      </c>
      <c r="H120" s="18">
        <v>2</v>
      </c>
      <c r="J120" s="18">
        <v>102</v>
      </c>
      <c r="K120" s="18">
        <v>5</v>
      </c>
      <c r="L120" s="18" t="s">
        <v>152</v>
      </c>
      <c r="M120" s="249">
        <v>7</v>
      </c>
      <c r="N120" s="249">
        <v>1</v>
      </c>
      <c r="O120" s="249">
        <v>0</v>
      </c>
      <c r="P120" s="249">
        <v>0</v>
      </c>
      <c r="Q120" s="18">
        <v>0</v>
      </c>
      <c r="R120" s="249"/>
      <c r="S120" s="250"/>
      <c r="T120" s="18" t="s">
        <v>1335</v>
      </c>
      <c r="U120" s="18" t="s">
        <v>1336</v>
      </c>
      <c r="V120" s="18" t="s">
        <v>672</v>
      </c>
      <c r="W120" s="18" t="s">
        <v>1318</v>
      </c>
      <c r="X120" s="18" t="str">
        <f t="shared" si="11"/>
        <v>[1,1]</v>
      </c>
      <c r="Y120" s="249">
        <v>1</v>
      </c>
      <c r="Z120" s="249">
        <v>1</v>
      </c>
      <c r="AA120" s="250"/>
    </row>
    <row r="121" spans="1:27">
      <c r="A121" s="19">
        <v>8</v>
      </c>
      <c r="B121" s="4" t="s">
        <v>1313</v>
      </c>
      <c r="C121" s="18" t="s">
        <v>151</v>
      </c>
      <c r="D121" s="18"/>
      <c r="E121" s="17">
        <v>7000</v>
      </c>
      <c r="F121" s="119"/>
      <c r="G121" s="19" t="s">
        <v>161</v>
      </c>
      <c r="H121" s="19">
        <v>17</v>
      </c>
      <c r="J121" s="19">
        <v>103</v>
      </c>
      <c r="K121" s="18">
        <v>5</v>
      </c>
      <c r="L121" s="18" t="s">
        <v>152</v>
      </c>
      <c r="M121" s="18">
        <v>11</v>
      </c>
      <c r="N121" s="18">
        <v>1</v>
      </c>
      <c r="O121" s="18">
        <v>0</v>
      </c>
      <c r="P121" s="19">
        <v>50</v>
      </c>
      <c r="Q121" s="18">
        <v>0</v>
      </c>
      <c r="R121" s="18"/>
      <c r="S121" s="19"/>
      <c r="T121" s="18" t="s">
        <v>1335</v>
      </c>
      <c r="U121" s="18" t="s">
        <v>1336</v>
      </c>
      <c r="V121" s="18" t="s">
        <v>672</v>
      </c>
      <c r="W121" s="18" t="s">
        <v>1319</v>
      </c>
      <c r="X121" s="18" t="str">
        <f t="shared" si="11"/>
        <v>[2,2]</v>
      </c>
      <c r="Y121" s="18">
        <v>2</v>
      </c>
      <c r="Z121" s="18">
        <v>2</v>
      </c>
      <c r="AA121" s="19"/>
    </row>
    <row r="122" spans="1:27">
      <c r="A122" s="19">
        <v>9</v>
      </c>
      <c r="B122" s="4" t="s">
        <v>70</v>
      </c>
      <c r="C122" s="18"/>
      <c r="D122" s="17"/>
      <c r="E122" s="17"/>
      <c r="F122" s="17"/>
      <c r="G122" s="17"/>
      <c r="H122" s="17"/>
      <c r="J122" s="18">
        <v>104</v>
      </c>
      <c r="K122" s="18">
        <v>5</v>
      </c>
      <c r="L122" s="18" t="s">
        <v>152</v>
      </c>
      <c r="M122" s="18">
        <v>17</v>
      </c>
      <c r="N122" s="18">
        <v>0</v>
      </c>
      <c r="O122" s="18">
        <v>0</v>
      </c>
      <c r="P122" s="18">
        <v>0</v>
      </c>
      <c r="Q122" s="18">
        <v>0</v>
      </c>
      <c r="R122" s="18"/>
      <c r="S122" s="19"/>
      <c r="T122" s="18" t="s">
        <v>1335</v>
      </c>
      <c r="U122" s="18" t="s">
        <v>1336</v>
      </c>
      <c r="V122" s="18" t="s">
        <v>672</v>
      </c>
      <c r="W122" s="18" t="s">
        <v>1321</v>
      </c>
      <c r="X122" s="18" t="str">
        <f t="shared" si="11"/>
        <v>[0,0]</v>
      </c>
      <c r="Y122" s="18">
        <v>0</v>
      </c>
      <c r="Z122" s="18">
        <v>0</v>
      </c>
      <c r="AA122" s="19"/>
    </row>
  </sheetData>
  <mergeCells count="10">
    <mergeCell ref="A112:H112"/>
    <mergeCell ref="J1:AA1"/>
    <mergeCell ref="J112:AA112"/>
    <mergeCell ref="A54:H54"/>
    <mergeCell ref="J54:AA54"/>
    <mergeCell ref="A83:H83"/>
    <mergeCell ref="J83:AA83"/>
    <mergeCell ref="A1:H1"/>
    <mergeCell ref="A27:H27"/>
    <mergeCell ref="J27:AA27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I315"/>
  <sheetViews>
    <sheetView topLeftCell="A231" workbookViewId="0">
      <selection activeCell="E245" sqref="E245"/>
    </sheetView>
  </sheetViews>
  <sheetFormatPr defaultRowHeight="14.5"/>
  <cols>
    <col min="1" max="1" width="5" bestFit="1" customWidth="1"/>
    <col min="2" max="2" width="58.7265625" bestFit="1" customWidth="1"/>
    <col min="3" max="3" width="17.1796875" bestFit="1" customWidth="1"/>
    <col min="4" max="4" width="15.26953125" bestFit="1" customWidth="1"/>
    <col min="5" max="5" width="18.54296875" bestFit="1" customWidth="1"/>
    <col min="6" max="6" width="17.81640625" bestFit="1" customWidth="1"/>
    <col min="7" max="7" width="13.1796875" bestFit="1" customWidth="1"/>
    <col min="8" max="8" width="52.453125" bestFit="1" customWidth="1"/>
    <col min="10" max="10" width="5" bestFit="1" customWidth="1"/>
    <col min="11" max="11" width="44.81640625" bestFit="1" customWidth="1"/>
    <col min="12" max="12" width="17.1796875" bestFit="1" customWidth="1"/>
    <col min="13" max="13" width="15.26953125" bestFit="1" customWidth="1"/>
    <col min="14" max="14" width="18.54296875" bestFit="1" customWidth="1"/>
    <col min="15" max="15" width="17.81640625" bestFit="1" customWidth="1"/>
    <col min="16" max="16" width="13.1796875" bestFit="1" customWidth="1"/>
    <col min="17" max="17" width="44.81640625" bestFit="1" customWidth="1"/>
    <col min="19" max="19" width="5" bestFit="1" customWidth="1"/>
    <col min="20" max="20" width="44.81640625" bestFit="1" customWidth="1"/>
    <col min="21" max="21" width="17.1796875" bestFit="1" customWidth="1"/>
    <col min="22" max="22" width="15.26953125" bestFit="1" customWidth="1"/>
    <col min="23" max="23" width="18.54296875" bestFit="1" customWidth="1"/>
    <col min="24" max="24" width="17.81640625" bestFit="1" customWidth="1"/>
    <col min="25" max="25" width="13.1796875" bestFit="1" customWidth="1"/>
    <col min="26" max="26" width="44.81640625" bestFit="1" customWidth="1"/>
    <col min="29" max="29" width="44.81640625" bestFit="1" customWidth="1"/>
    <col min="30" max="30" width="17.1796875" bestFit="1" customWidth="1"/>
    <col min="31" max="31" width="15.26953125" bestFit="1" customWidth="1"/>
    <col min="32" max="32" width="18.54296875" bestFit="1" customWidth="1"/>
    <col min="33" max="33" width="17.81640625" bestFit="1" customWidth="1"/>
    <col min="34" max="34" width="13.1796875" bestFit="1" customWidth="1"/>
    <col min="35" max="35" width="44.81640625" bestFit="1" customWidth="1"/>
  </cols>
  <sheetData>
    <row r="1" spans="1:35" ht="21.5" thickBot="1">
      <c r="A1" s="385" t="s">
        <v>762</v>
      </c>
      <c r="B1" s="386"/>
      <c r="C1" s="386"/>
      <c r="D1" s="386"/>
      <c r="E1" s="386"/>
      <c r="F1" s="386"/>
      <c r="G1" s="386"/>
      <c r="H1" s="387"/>
      <c r="I1" s="141"/>
      <c r="J1" s="385" t="s">
        <v>763</v>
      </c>
      <c r="K1" s="386"/>
      <c r="L1" s="386"/>
      <c r="M1" s="386"/>
      <c r="N1" s="386"/>
      <c r="O1" s="386"/>
      <c r="P1" s="386"/>
      <c r="Q1" s="387"/>
      <c r="R1" s="141"/>
      <c r="S1" s="385" t="s">
        <v>764</v>
      </c>
      <c r="T1" s="386"/>
      <c r="U1" s="386"/>
      <c r="V1" s="386"/>
      <c r="W1" s="386"/>
      <c r="X1" s="386"/>
      <c r="Y1" s="386"/>
      <c r="Z1" s="387"/>
      <c r="AA1" s="141"/>
      <c r="AB1" s="385" t="s">
        <v>765</v>
      </c>
      <c r="AC1" s="386"/>
      <c r="AD1" s="386"/>
      <c r="AE1" s="386"/>
      <c r="AF1" s="386"/>
      <c r="AG1" s="386"/>
      <c r="AH1" s="386"/>
      <c r="AI1" s="387"/>
    </row>
    <row r="2" spans="1:35" ht="62.5" thickBot="1">
      <c r="A2" s="142" t="s">
        <v>708</v>
      </c>
      <c r="B2" s="143" t="s">
        <v>376</v>
      </c>
      <c r="C2" s="143" t="s">
        <v>766</v>
      </c>
      <c r="D2" s="143" t="s">
        <v>767</v>
      </c>
      <c r="E2" s="143" t="s">
        <v>478</v>
      </c>
      <c r="F2" s="143" t="s">
        <v>768</v>
      </c>
      <c r="G2" s="144" t="s">
        <v>769</v>
      </c>
      <c r="H2" s="148" t="s">
        <v>770</v>
      </c>
      <c r="I2" s="158"/>
      <c r="J2" s="146" t="s">
        <v>708</v>
      </c>
      <c r="K2" s="147" t="s">
        <v>376</v>
      </c>
      <c r="L2" s="143" t="s">
        <v>766</v>
      </c>
      <c r="M2" s="143" t="s">
        <v>767</v>
      </c>
      <c r="N2" s="147" t="s">
        <v>478</v>
      </c>
      <c r="O2" s="147" t="s">
        <v>768</v>
      </c>
      <c r="P2" s="144" t="s">
        <v>771</v>
      </c>
      <c r="Q2" s="145" t="s">
        <v>770</v>
      </c>
      <c r="R2" s="158"/>
      <c r="S2" s="146" t="s">
        <v>708</v>
      </c>
      <c r="T2" s="147" t="s">
        <v>376</v>
      </c>
      <c r="U2" s="143" t="s">
        <v>766</v>
      </c>
      <c r="V2" s="143" t="s">
        <v>767</v>
      </c>
      <c r="W2" s="147" t="s">
        <v>478</v>
      </c>
      <c r="X2" s="147" t="s">
        <v>768</v>
      </c>
      <c r="Y2" s="144" t="s">
        <v>771</v>
      </c>
      <c r="Z2" s="145" t="s">
        <v>770</v>
      </c>
      <c r="AA2" s="158"/>
      <c r="AB2" s="142" t="s">
        <v>708</v>
      </c>
      <c r="AC2" s="143" t="s">
        <v>376</v>
      </c>
      <c r="AD2" s="143" t="s">
        <v>766</v>
      </c>
      <c r="AE2" s="143" t="s">
        <v>767</v>
      </c>
      <c r="AF2" s="143" t="s">
        <v>478</v>
      </c>
      <c r="AG2" s="143" t="s">
        <v>768</v>
      </c>
      <c r="AH2" s="144" t="s">
        <v>771</v>
      </c>
      <c r="AI2" s="145" t="s">
        <v>770</v>
      </c>
    </row>
    <row r="3" spans="1:35" ht="15" thickBot="1">
      <c r="A3" s="159">
        <v>1</v>
      </c>
      <c r="B3" s="160" t="s">
        <v>772</v>
      </c>
      <c r="C3" s="365" t="s">
        <v>773</v>
      </c>
      <c r="D3" s="365" t="s">
        <v>774</v>
      </c>
      <c r="E3" s="161">
        <v>3001</v>
      </c>
      <c r="F3" s="162">
        <v>1</v>
      </c>
      <c r="G3" s="162" t="s">
        <v>195</v>
      </c>
      <c r="H3" s="154" t="s">
        <v>775</v>
      </c>
      <c r="I3" s="141"/>
      <c r="J3" s="163">
        <v>1</v>
      </c>
      <c r="K3" s="157" t="s">
        <v>776</v>
      </c>
      <c r="L3" s="365" t="s">
        <v>773</v>
      </c>
      <c r="M3" s="365" t="s">
        <v>774</v>
      </c>
      <c r="N3" s="156">
        <v>3501</v>
      </c>
      <c r="O3" s="164">
        <v>1</v>
      </c>
      <c r="P3" s="162" t="s">
        <v>195</v>
      </c>
      <c r="Q3" s="154" t="s">
        <v>775</v>
      </c>
      <c r="R3" s="141"/>
      <c r="S3" s="163">
        <v>1</v>
      </c>
      <c r="T3" s="157" t="s">
        <v>776</v>
      </c>
      <c r="U3" s="365" t="s">
        <v>773</v>
      </c>
      <c r="V3" s="365" t="s">
        <v>774</v>
      </c>
      <c r="W3" s="156">
        <v>4001</v>
      </c>
      <c r="X3" s="164">
        <v>1</v>
      </c>
      <c r="Y3" s="162" t="s">
        <v>195</v>
      </c>
      <c r="Z3" s="154" t="s">
        <v>775</v>
      </c>
      <c r="AA3" s="141"/>
      <c r="AB3" s="165">
        <v>1</v>
      </c>
      <c r="AC3" s="166" t="s">
        <v>776</v>
      </c>
      <c r="AD3" s="365" t="s">
        <v>773</v>
      </c>
      <c r="AE3" s="365" t="s">
        <v>774</v>
      </c>
      <c r="AF3" s="167">
        <v>4501</v>
      </c>
      <c r="AG3" s="168">
        <v>1</v>
      </c>
      <c r="AH3" s="162" t="s">
        <v>195</v>
      </c>
      <c r="AI3" s="154" t="s">
        <v>775</v>
      </c>
    </row>
    <row r="4" spans="1:35">
      <c r="A4" s="163">
        <v>2</v>
      </c>
      <c r="B4" s="157" t="s">
        <v>777</v>
      </c>
      <c r="C4" s="366"/>
      <c r="D4" s="366"/>
      <c r="E4" s="156">
        <v>3002</v>
      </c>
      <c r="F4" s="164" t="s">
        <v>210</v>
      </c>
      <c r="G4" s="162" t="s">
        <v>195</v>
      </c>
      <c r="H4" s="149" t="s">
        <v>778</v>
      </c>
      <c r="I4" s="141"/>
      <c r="J4" s="163" t="s">
        <v>779</v>
      </c>
      <c r="K4" s="157" t="s">
        <v>780</v>
      </c>
      <c r="L4" s="366"/>
      <c r="M4" s="366"/>
      <c r="N4" s="156">
        <v>3502</v>
      </c>
      <c r="O4" s="164"/>
      <c r="P4" s="164"/>
      <c r="Q4" s="149"/>
      <c r="R4" s="141"/>
      <c r="S4" s="163">
        <v>2</v>
      </c>
      <c r="T4" s="157" t="s">
        <v>780</v>
      </c>
      <c r="U4" s="366"/>
      <c r="V4" s="366"/>
      <c r="W4" s="156">
        <v>4002</v>
      </c>
      <c r="X4" s="164"/>
      <c r="Y4" s="164"/>
      <c r="Z4" s="149"/>
      <c r="AA4" s="141"/>
      <c r="AB4" s="163">
        <v>2</v>
      </c>
      <c r="AC4" s="157" t="s">
        <v>780</v>
      </c>
      <c r="AD4" s="366"/>
      <c r="AE4" s="366"/>
      <c r="AF4" s="156">
        <v>4502</v>
      </c>
      <c r="AG4" s="164"/>
      <c r="AH4" s="164"/>
      <c r="AI4" s="149"/>
    </row>
    <row r="5" spans="1:35">
      <c r="A5" s="163">
        <v>3</v>
      </c>
      <c r="B5" s="157" t="s">
        <v>780</v>
      </c>
      <c r="C5" s="366"/>
      <c r="D5" s="366"/>
      <c r="E5" s="156">
        <v>3003</v>
      </c>
      <c r="F5" s="164"/>
      <c r="G5" s="164"/>
      <c r="H5" s="149"/>
      <c r="I5" s="141"/>
      <c r="J5" s="163">
        <v>3</v>
      </c>
      <c r="K5" s="157" t="s">
        <v>780</v>
      </c>
      <c r="L5" s="366"/>
      <c r="M5" s="366"/>
      <c r="N5" s="156">
        <v>3503</v>
      </c>
      <c r="O5" s="164"/>
      <c r="P5" s="164"/>
      <c r="Q5" s="149"/>
      <c r="R5" s="141"/>
      <c r="S5" s="163">
        <v>3</v>
      </c>
      <c r="T5" s="157" t="s">
        <v>780</v>
      </c>
      <c r="U5" s="366"/>
      <c r="V5" s="366"/>
      <c r="W5" s="156">
        <v>4003</v>
      </c>
      <c r="X5" s="164"/>
      <c r="Y5" s="164"/>
      <c r="Z5" s="149"/>
      <c r="AA5" s="141"/>
      <c r="AB5" s="163">
        <v>3</v>
      </c>
      <c r="AC5" s="157" t="s">
        <v>780</v>
      </c>
      <c r="AD5" s="366"/>
      <c r="AE5" s="366"/>
      <c r="AF5" s="156">
        <v>4503</v>
      </c>
      <c r="AG5" s="164"/>
      <c r="AH5" s="164"/>
      <c r="AI5" s="149"/>
    </row>
    <row r="6" spans="1:35">
      <c r="A6" s="163">
        <v>4</v>
      </c>
      <c r="B6" s="157" t="s">
        <v>780</v>
      </c>
      <c r="C6" s="366"/>
      <c r="D6" s="366"/>
      <c r="E6" s="156">
        <v>3004</v>
      </c>
      <c r="F6" s="164"/>
      <c r="G6" s="164"/>
      <c r="H6" s="149"/>
      <c r="I6" s="141"/>
      <c r="J6" s="163">
        <v>4</v>
      </c>
      <c r="K6" s="157" t="s">
        <v>780</v>
      </c>
      <c r="L6" s="366"/>
      <c r="M6" s="366"/>
      <c r="N6" s="156">
        <v>3504</v>
      </c>
      <c r="O6" s="164"/>
      <c r="P6" s="164"/>
      <c r="Q6" s="149"/>
      <c r="R6" s="141"/>
      <c r="S6" s="163">
        <v>4</v>
      </c>
      <c r="T6" s="157" t="s">
        <v>780</v>
      </c>
      <c r="U6" s="366"/>
      <c r="V6" s="366"/>
      <c r="W6" s="156">
        <v>4004</v>
      </c>
      <c r="X6" s="164"/>
      <c r="Y6" s="164"/>
      <c r="Z6" s="149"/>
      <c r="AA6" s="141"/>
      <c r="AB6" s="163">
        <v>4</v>
      </c>
      <c r="AC6" s="157" t="s">
        <v>780</v>
      </c>
      <c r="AD6" s="366"/>
      <c r="AE6" s="366"/>
      <c r="AF6" s="156">
        <v>4504</v>
      </c>
      <c r="AG6" s="164"/>
      <c r="AH6" s="164"/>
      <c r="AI6" s="149"/>
    </row>
    <row r="7" spans="1:35">
      <c r="A7" s="163">
        <v>5</v>
      </c>
      <c r="B7" s="157" t="s">
        <v>269</v>
      </c>
      <c r="C7" s="366"/>
      <c r="D7" s="366"/>
      <c r="E7" s="156">
        <v>3005</v>
      </c>
      <c r="F7" s="164">
        <v>1</v>
      </c>
      <c r="G7" s="164" t="s">
        <v>781</v>
      </c>
      <c r="H7" s="149" t="s">
        <v>782</v>
      </c>
      <c r="I7" s="141"/>
      <c r="J7" s="163">
        <v>5</v>
      </c>
      <c r="K7" s="157" t="s">
        <v>269</v>
      </c>
      <c r="L7" s="366"/>
      <c r="M7" s="366"/>
      <c r="N7" s="156">
        <v>3505</v>
      </c>
      <c r="O7" s="164">
        <v>1</v>
      </c>
      <c r="P7" s="164" t="s">
        <v>781</v>
      </c>
      <c r="Q7" s="149" t="s">
        <v>782</v>
      </c>
      <c r="R7" s="141"/>
      <c r="S7" s="163">
        <v>5</v>
      </c>
      <c r="T7" s="157" t="s">
        <v>269</v>
      </c>
      <c r="U7" s="366"/>
      <c r="V7" s="366"/>
      <c r="W7" s="156">
        <v>4005</v>
      </c>
      <c r="X7" s="164">
        <v>1</v>
      </c>
      <c r="Y7" s="164" t="s">
        <v>781</v>
      </c>
      <c r="Z7" s="149" t="s">
        <v>782</v>
      </c>
      <c r="AA7" s="141"/>
      <c r="AB7" s="163">
        <v>5</v>
      </c>
      <c r="AC7" s="157" t="s">
        <v>783</v>
      </c>
      <c r="AD7" s="366"/>
      <c r="AE7" s="366"/>
      <c r="AF7" s="156">
        <v>4505</v>
      </c>
      <c r="AG7" s="164">
        <v>1</v>
      </c>
      <c r="AH7" s="164" t="s">
        <v>781</v>
      </c>
      <c r="AI7" s="149" t="s">
        <v>782</v>
      </c>
    </row>
    <row r="8" spans="1:35">
      <c r="A8" s="163">
        <v>6</v>
      </c>
      <c r="B8" s="157" t="s">
        <v>777</v>
      </c>
      <c r="C8" s="366"/>
      <c r="D8" s="366"/>
      <c r="E8" s="156">
        <v>3006</v>
      </c>
      <c r="F8" s="164" t="s">
        <v>210</v>
      </c>
      <c r="G8" s="164" t="s">
        <v>781</v>
      </c>
      <c r="H8" s="226" t="s">
        <v>363</v>
      </c>
      <c r="I8" s="141"/>
      <c r="J8" s="163">
        <v>6</v>
      </c>
      <c r="K8" s="157" t="s">
        <v>777</v>
      </c>
      <c r="L8" s="366"/>
      <c r="M8" s="366"/>
      <c r="N8" s="156">
        <v>3506</v>
      </c>
      <c r="O8" s="164" t="s">
        <v>210</v>
      </c>
      <c r="P8" s="164" t="s">
        <v>781</v>
      </c>
      <c r="Q8" s="149" t="s">
        <v>777</v>
      </c>
      <c r="R8" s="141"/>
      <c r="S8" s="163">
        <v>6</v>
      </c>
      <c r="T8" s="157" t="s">
        <v>777</v>
      </c>
      <c r="U8" s="366"/>
      <c r="V8" s="366"/>
      <c r="W8" s="156">
        <v>4006</v>
      </c>
      <c r="X8" s="164" t="s">
        <v>210</v>
      </c>
      <c r="Y8" s="164" t="s">
        <v>781</v>
      </c>
      <c r="Z8" s="149" t="s">
        <v>777</v>
      </c>
      <c r="AA8" s="141"/>
      <c r="AB8" s="163">
        <v>6</v>
      </c>
      <c r="AC8" s="157" t="s">
        <v>784</v>
      </c>
      <c r="AD8" s="366"/>
      <c r="AE8" s="366"/>
      <c r="AF8" s="156">
        <v>4506</v>
      </c>
      <c r="AG8" s="164" t="s">
        <v>210</v>
      </c>
      <c r="AH8" s="164" t="s">
        <v>781</v>
      </c>
      <c r="AI8" s="149" t="s">
        <v>785</v>
      </c>
    </row>
    <row r="9" spans="1:35">
      <c r="A9" s="163">
        <v>7</v>
      </c>
      <c r="B9" s="157" t="s">
        <v>786</v>
      </c>
      <c r="C9" s="366"/>
      <c r="D9" s="366"/>
      <c r="E9" s="156">
        <v>3007</v>
      </c>
      <c r="F9" s="156" t="s">
        <v>787</v>
      </c>
      <c r="G9" s="164" t="s">
        <v>781</v>
      </c>
      <c r="H9" s="149" t="s">
        <v>788</v>
      </c>
      <c r="I9" s="141"/>
      <c r="J9" s="163">
        <v>7</v>
      </c>
      <c r="K9" s="157" t="s">
        <v>786</v>
      </c>
      <c r="L9" s="366"/>
      <c r="M9" s="366"/>
      <c r="N9" s="156">
        <v>3507</v>
      </c>
      <c r="O9" s="156" t="s">
        <v>787</v>
      </c>
      <c r="P9" s="164" t="s">
        <v>781</v>
      </c>
      <c r="Q9" s="149" t="s">
        <v>788</v>
      </c>
      <c r="R9" s="141"/>
      <c r="S9" s="163">
        <v>7</v>
      </c>
      <c r="T9" s="157" t="s">
        <v>786</v>
      </c>
      <c r="U9" s="366"/>
      <c r="V9" s="366"/>
      <c r="W9" s="156">
        <v>4007</v>
      </c>
      <c r="X9" s="156" t="s">
        <v>787</v>
      </c>
      <c r="Y9" s="164" t="s">
        <v>781</v>
      </c>
      <c r="Z9" s="149" t="s">
        <v>788</v>
      </c>
      <c r="AA9" s="141"/>
      <c r="AB9" s="163">
        <v>7</v>
      </c>
      <c r="AC9" s="157" t="s">
        <v>786</v>
      </c>
      <c r="AD9" s="366"/>
      <c r="AE9" s="366"/>
      <c r="AF9" s="156">
        <v>4507</v>
      </c>
      <c r="AG9" s="156" t="s">
        <v>787</v>
      </c>
      <c r="AH9" s="164" t="s">
        <v>781</v>
      </c>
      <c r="AI9" s="149" t="s">
        <v>788</v>
      </c>
    </row>
    <row r="10" spans="1:35">
      <c r="A10" s="163">
        <v>8</v>
      </c>
      <c r="B10" s="157" t="s">
        <v>780</v>
      </c>
      <c r="C10" s="366"/>
      <c r="D10" s="366"/>
      <c r="E10" s="156">
        <v>3008</v>
      </c>
      <c r="F10" s="164"/>
      <c r="G10" s="164"/>
      <c r="H10" s="149"/>
      <c r="I10" s="141"/>
      <c r="J10" s="163">
        <v>8</v>
      </c>
      <c r="K10" s="157" t="s">
        <v>780</v>
      </c>
      <c r="L10" s="366"/>
      <c r="M10" s="366"/>
      <c r="N10" s="156">
        <v>3508</v>
      </c>
      <c r="O10" s="164"/>
      <c r="P10" s="164"/>
      <c r="Q10" s="149"/>
      <c r="R10" s="141"/>
      <c r="S10" s="163">
        <v>8</v>
      </c>
      <c r="T10" s="157" t="s">
        <v>780</v>
      </c>
      <c r="U10" s="366"/>
      <c r="V10" s="366"/>
      <c r="W10" s="156">
        <v>4008</v>
      </c>
      <c r="X10" s="164"/>
      <c r="Y10" s="164"/>
      <c r="Z10" s="149"/>
      <c r="AA10" s="141"/>
      <c r="AB10" s="163">
        <v>8</v>
      </c>
      <c r="AC10" s="157" t="s">
        <v>780</v>
      </c>
      <c r="AD10" s="366"/>
      <c r="AE10" s="366"/>
      <c r="AF10" s="156">
        <v>4508</v>
      </c>
      <c r="AG10" s="164"/>
      <c r="AH10" s="164"/>
      <c r="AI10" s="149"/>
    </row>
    <row r="11" spans="1:35">
      <c r="A11" s="163">
        <v>9</v>
      </c>
      <c r="B11" s="157" t="s">
        <v>780</v>
      </c>
      <c r="C11" s="366"/>
      <c r="D11" s="366"/>
      <c r="E11" s="156">
        <v>3009</v>
      </c>
      <c r="F11" s="164"/>
      <c r="G11" s="164"/>
      <c r="H11" s="149"/>
      <c r="I11" s="141"/>
      <c r="J11" s="163">
        <v>9</v>
      </c>
      <c r="K11" s="157" t="s">
        <v>780</v>
      </c>
      <c r="L11" s="366"/>
      <c r="M11" s="366"/>
      <c r="N11" s="156">
        <v>3509</v>
      </c>
      <c r="O11" s="164"/>
      <c r="P11" s="164"/>
      <c r="Q11" s="149"/>
      <c r="R11" s="141"/>
      <c r="S11" s="163">
        <v>9</v>
      </c>
      <c r="T11" s="157" t="s">
        <v>780</v>
      </c>
      <c r="U11" s="366"/>
      <c r="V11" s="366"/>
      <c r="W11" s="156">
        <v>4009</v>
      </c>
      <c r="X11" s="164"/>
      <c r="Y11" s="164"/>
      <c r="Z11" s="149"/>
      <c r="AA11" s="141"/>
      <c r="AB11" s="163">
        <v>9</v>
      </c>
      <c r="AC11" s="157" t="s">
        <v>780</v>
      </c>
      <c r="AD11" s="366"/>
      <c r="AE11" s="366"/>
      <c r="AF11" s="156">
        <v>4509</v>
      </c>
      <c r="AG11" s="164"/>
      <c r="AH11" s="164"/>
      <c r="AI11" s="149"/>
    </row>
    <row r="12" spans="1:35" ht="15" thickBot="1">
      <c r="A12" s="169">
        <v>10</v>
      </c>
      <c r="B12" s="170" t="s">
        <v>780</v>
      </c>
      <c r="C12" s="367"/>
      <c r="D12" s="367"/>
      <c r="E12" s="171">
        <v>3010</v>
      </c>
      <c r="F12" s="172"/>
      <c r="G12" s="172"/>
      <c r="H12" s="150"/>
      <c r="I12" s="141"/>
      <c r="J12" s="169">
        <v>10</v>
      </c>
      <c r="K12" s="170" t="s">
        <v>780</v>
      </c>
      <c r="L12" s="367"/>
      <c r="M12" s="367"/>
      <c r="N12" s="171">
        <v>3510</v>
      </c>
      <c r="O12" s="172"/>
      <c r="P12" s="172"/>
      <c r="Q12" s="150"/>
      <c r="R12" s="141"/>
      <c r="S12" s="169">
        <v>10</v>
      </c>
      <c r="T12" s="170" t="s">
        <v>780</v>
      </c>
      <c r="U12" s="367"/>
      <c r="V12" s="367"/>
      <c r="W12" s="171">
        <v>4010</v>
      </c>
      <c r="X12" s="172"/>
      <c r="Y12" s="172"/>
      <c r="Z12" s="150"/>
      <c r="AA12" s="141"/>
      <c r="AB12" s="169">
        <v>10</v>
      </c>
      <c r="AC12" s="170" t="s">
        <v>780</v>
      </c>
      <c r="AD12" s="367"/>
      <c r="AE12" s="367"/>
      <c r="AF12" s="171">
        <v>4510</v>
      </c>
      <c r="AG12" s="172"/>
      <c r="AH12" s="172"/>
      <c r="AI12" s="150"/>
    </row>
    <row r="13" spans="1:35" ht="15" thickBot="1">
      <c r="A13" s="382"/>
      <c r="B13" s="383"/>
      <c r="C13" s="383"/>
      <c r="D13" s="383"/>
      <c r="E13" s="383"/>
      <c r="F13" s="383"/>
      <c r="G13" s="383"/>
      <c r="H13" s="384"/>
      <c r="I13" s="141"/>
      <c r="J13" s="382"/>
      <c r="K13" s="383"/>
      <c r="L13" s="383"/>
      <c r="M13" s="383"/>
      <c r="N13" s="383"/>
      <c r="O13" s="383"/>
      <c r="P13" s="383"/>
      <c r="Q13" s="384"/>
      <c r="R13" s="141"/>
      <c r="S13" s="382"/>
      <c r="T13" s="383"/>
      <c r="U13" s="383"/>
      <c r="V13" s="383"/>
      <c r="W13" s="383"/>
      <c r="X13" s="383"/>
      <c r="Y13" s="383"/>
      <c r="Z13" s="384"/>
      <c r="AA13" s="141"/>
      <c r="AB13" s="382"/>
      <c r="AC13" s="383"/>
      <c r="AD13" s="383"/>
      <c r="AE13" s="383"/>
      <c r="AF13" s="383"/>
      <c r="AG13" s="383"/>
      <c r="AH13" s="383"/>
      <c r="AI13" s="384"/>
    </row>
    <row r="14" spans="1:35">
      <c r="A14" s="165">
        <v>11</v>
      </c>
      <c r="B14" s="166" t="s">
        <v>789</v>
      </c>
      <c r="C14" s="365" t="s">
        <v>773</v>
      </c>
      <c r="D14" s="365" t="s">
        <v>774</v>
      </c>
      <c r="E14" s="167">
        <v>3011</v>
      </c>
      <c r="F14" s="168">
        <v>2</v>
      </c>
      <c r="G14" s="168" t="s">
        <v>195</v>
      </c>
      <c r="H14" s="201" t="s">
        <v>775</v>
      </c>
      <c r="I14" s="141"/>
      <c r="J14" s="165">
        <v>11</v>
      </c>
      <c r="K14" s="166" t="s">
        <v>790</v>
      </c>
      <c r="L14" s="365" t="s">
        <v>773</v>
      </c>
      <c r="M14" s="365" t="s">
        <v>774</v>
      </c>
      <c r="N14" s="167">
        <v>3511</v>
      </c>
      <c r="O14" s="168">
        <v>2</v>
      </c>
      <c r="P14" s="168" t="s">
        <v>195</v>
      </c>
      <c r="Q14" s="154" t="s">
        <v>775</v>
      </c>
      <c r="R14" s="141"/>
      <c r="S14" s="165">
        <v>11</v>
      </c>
      <c r="T14" s="166" t="s">
        <v>790</v>
      </c>
      <c r="U14" s="365" t="s">
        <v>773</v>
      </c>
      <c r="V14" s="365" t="s">
        <v>774</v>
      </c>
      <c r="W14" s="167">
        <v>4011</v>
      </c>
      <c r="X14" s="168">
        <v>2</v>
      </c>
      <c r="Y14" s="168" t="s">
        <v>195</v>
      </c>
      <c r="Z14" s="154" t="s">
        <v>775</v>
      </c>
      <c r="AA14" s="141"/>
      <c r="AB14" s="165">
        <v>11</v>
      </c>
      <c r="AC14" s="166" t="s">
        <v>790</v>
      </c>
      <c r="AD14" s="365" t="s">
        <v>773</v>
      </c>
      <c r="AE14" s="365" t="s">
        <v>774</v>
      </c>
      <c r="AF14" s="167">
        <v>4511</v>
      </c>
      <c r="AG14" s="168">
        <v>2</v>
      </c>
      <c r="AH14" s="168" t="s">
        <v>195</v>
      </c>
      <c r="AI14" s="154" t="s">
        <v>775</v>
      </c>
    </row>
    <row r="15" spans="1:35">
      <c r="A15" s="163">
        <v>12</v>
      </c>
      <c r="B15" s="157" t="s">
        <v>366</v>
      </c>
      <c r="C15" s="366"/>
      <c r="D15" s="366"/>
      <c r="E15" s="156">
        <v>3012</v>
      </c>
      <c r="F15" s="164" t="s">
        <v>211</v>
      </c>
      <c r="G15" s="164" t="s">
        <v>195</v>
      </c>
      <c r="H15" s="149" t="s">
        <v>791</v>
      </c>
      <c r="I15" s="141"/>
      <c r="J15" s="163">
        <v>12</v>
      </c>
      <c r="K15" s="157" t="s">
        <v>366</v>
      </c>
      <c r="L15" s="366"/>
      <c r="M15" s="366"/>
      <c r="N15" s="156">
        <v>3512</v>
      </c>
      <c r="O15" s="164" t="s">
        <v>211</v>
      </c>
      <c r="P15" s="164" t="s">
        <v>195</v>
      </c>
      <c r="Q15" s="149" t="s">
        <v>791</v>
      </c>
      <c r="R15" s="141"/>
      <c r="S15" s="163">
        <v>12</v>
      </c>
      <c r="T15" s="157" t="s">
        <v>366</v>
      </c>
      <c r="U15" s="366"/>
      <c r="V15" s="366"/>
      <c r="W15" s="156">
        <v>4012</v>
      </c>
      <c r="X15" s="164" t="s">
        <v>211</v>
      </c>
      <c r="Y15" s="164" t="s">
        <v>195</v>
      </c>
      <c r="Z15" s="149" t="s">
        <v>791</v>
      </c>
      <c r="AA15" s="141"/>
      <c r="AB15" s="163">
        <v>12</v>
      </c>
      <c r="AC15" s="157" t="s">
        <v>366</v>
      </c>
      <c r="AD15" s="366"/>
      <c r="AE15" s="366"/>
      <c r="AF15" s="156">
        <v>4512</v>
      </c>
      <c r="AG15" s="164" t="s">
        <v>211</v>
      </c>
      <c r="AH15" s="164" t="s">
        <v>195</v>
      </c>
      <c r="AI15" s="149" t="s">
        <v>791</v>
      </c>
    </row>
    <row r="16" spans="1:35">
      <c r="A16" s="163">
        <v>13</v>
      </c>
      <c r="B16" s="157" t="s">
        <v>780</v>
      </c>
      <c r="C16" s="366"/>
      <c r="D16" s="366"/>
      <c r="E16" s="156">
        <v>3013</v>
      </c>
      <c r="F16" s="164"/>
      <c r="G16" s="164"/>
      <c r="H16" s="149"/>
      <c r="I16" s="141"/>
      <c r="J16" s="163">
        <v>13</v>
      </c>
      <c r="K16" s="157" t="s">
        <v>780</v>
      </c>
      <c r="L16" s="366"/>
      <c r="M16" s="366"/>
      <c r="N16" s="156">
        <v>3513</v>
      </c>
      <c r="O16" s="164"/>
      <c r="P16" s="164"/>
      <c r="Q16" s="149"/>
      <c r="R16" s="141"/>
      <c r="S16" s="163">
        <v>13</v>
      </c>
      <c r="T16" s="157" t="s">
        <v>780</v>
      </c>
      <c r="U16" s="366"/>
      <c r="V16" s="366"/>
      <c r="W16" s="156">
        <v>4013</v>
      </c>
      <c r="X16" s="164"/>
      <c r="Y16" s="164"/>
      <c r="Z16" s="149"/>
      <c r="AA16" s="141"/>
      <c r="AB16" s="163">
        <v>13</v>
      </c>
      <c r="AC16" s="157" t="s">
        <v>780</v>
      </c>
      <c r="AD16" s="366"/>
      <c r="AE16" s="366"/>
      <c r="AF16" s="156">
        <v>4513</v>
      </c>
      <c r="AG16" s="164"/>
      <c r="AH16" s="164"/>
      <c r="AI16" s="149"/>
    </row>
    <row r="17" spans="1:35">
      <c r="A17" s="163">
        <v>14</v>
      </c>
      <c r="B17" s="157" t="s">
        <v>780</v>
      </c>
      <c r="C17" s="366"/>
      <c r="D17" s="366"/>
      <c r="E17" s="156">
        <v>3014</v>
      </c>
      <c r="F17" s="164"/>
      <c r="G17" s="164"/>
      <c r="H17" s="149"/>
      <c r="I17" s="141"/>
      <c r="J17" s="163">
        <v>14</v>
      </c>
      <c r="K17" s="157" t="s">
        <v>780</v>
      </c>
      <c r="L17" s="366"/>
      <c r="M17" s="366"/>
      <c r="N17" s="156">
        <v>3514</v>
      </c>
      <c r="O17" s="164"/>
      <c r="P17" s="164"/>
      <c r="Q17" s="149"/>
      <c r="R17" s="141"/>
      <c r="S17" s="163">
        <v>14</v>
      </c>
      <c r="T17" s="157" t="s">
        <v>780</v>
      </c>
      <c r="U17" s="366"/>
      <c r="V17" s="366"/>
      <c r="W17" s="156">
        <v>4014</v>
      </c>
      <c r="X17" s="164"/>
      <c r="Y17" s="164"/>
      <c r="Z17" s="149"/>
      <c r="AA17" s="141"/>
      <c r="AB17" s="163">
        <v>14</v>
      </c>
      <c r="AC17" s="157" t="s">
        <v>780</v>
      </c>
      <c r="AD17" s="366"/>
      <c r="AE17" s="366"/>
      <c r="AF17" s="156">
        <v>4514</v>
      </c>
      <c r="AG17" s="164"/>
      <c r="AH17" s="164"/>
      <c r="AI17" s="149"/>
    </row>
    <row r="18" spans="1:35">
      <c r="A18" s="163">
        <v>15</v>
      </c>
      <c r="B18" s="157" t="s">
        <v>270</v>
      </c>
      <c r="C18" s="366"/>
      <c r="D18" s="366"/>
      <c r="E18" s="156">
        <v>3015</v>
      </c>
      <c r="F18" s="164">
        <v>2</v>
      </c>
      <c r="G18" s="164" t="s">
        <v>781</v>
      </c>
      <c r="H18" s="149" t="s">
        <v>782</v>
      </c>
      <c r="I18" s="141"/>
      <c r="J18" s="163">
        <v>15</v>
      </c>
      <c r="K18" s="157" t="s">
        <v>270</v>
      </c>
      <c r="L18" s="366"/>
      <c r="M18" s="366"/>
      <c r="N18" s="156">
        <v>3515</v>
      </c>
      <c r="O18" s="164">
        <v>2</v>
      </c>
      <c r="P18" s="164" t="s">
        <v>781</v>
      </c>
      <c r="Q18" s="149" t="s">
        <v>782</v>
      </c>
      <c r="R18" s="141"/>
      <c r="S18" s="163">
        <v>15</v>
      </c>
      <c r="T18" s="157" t="s">
        <v>270</v>
      </c>
      <c r="U18" s="366"/>
      <c r="V18" s="366"/>
      <c r="W18" s="156">
        <v>4015</v>
      </c>
      <c r="X18" s="164">
        <v>2</v>
      </c>
      <c r="Y18" s="164" t="s">
        <v>781</v>
      </c>
      <c r="Z18" s="149" t="s">
        <v>782</v>
      </c>
      <c r="AA18" s="141"/>
      <c r="AB18" s="163">
        <v>15</v>
      </c>
      <c r="AC18" s="157" t="s">
        <v>270</v>
      </c>
      <c r="AD18" s="366"/>
      <c r="AE18" s="366"/>
      <c r="AF18" s="156">
        <v>4515</v>
      </c>
      <c r="AG18" s="164">
        <v>2</v>
      </c>
      <c r="AH18" s="164" t="s">
        <v>781</v>
      </c>
      <c r="AI18" s="149" t="s">
        <v>782</v>
      </c>
    </row>
    <row r="19" spans="1:35">
      <c r="A19" s="163">
        <v>16</v>
      </c>
      <c r="B19" s="157" t="s">
        <v>792</v>
      </c>
      <c r="C19" s="366"/>
      <c r="D19" s="366"/>
      <c r="E19" s="156">
        <v>3016</v>
      </c>
      <c r="F19" s="164" t="s">
        <v>212</v>
      </c>
      <c r="G19" s="164" t="s">
        <v>781</v>
      </c>
      <c r="H19" s="149" t="s">
        <v>792</v>
      </c>
      <c r="I19" s="141"/>
      <c r="J19" s="163">
        <v>16</v>
      </c>
      <c r="K19" s="157" t="s">
        <v>792</v>
      </c>
      <c r="L19" s="366"/>
      <c r="M19" s="366"/>
      <c r="N19" s="156">
        <v>3516</v>
      </c>
      <c r="O19" s="164" t="s">
        <v>212</v>
      </c>
      <c r="P19" s="164" t="s">
        <v>781</v>
      </c>
      <c r="Q19" s="149" t="s">
        <v>792</v>
      </c>
      <c r="R19" s="141"/>
      <c r="S19" s="163">
        <v>16</v>
      </c>
      <c r="T19" s="157" t="s">
        <v>792</v>
      </c>
      <c r="U19" s="366"/>
      <c r="V19" s="366"/>
      <c r="W19" s="156">
        <v>4016</v>
      </c>
      <c r="X19" s="164" t="s">
        <v>212</v>
      </c>
      <c r="Y19" s="164" t="s">
        <v>781</v>
      </c>
      <c r="Z19" s="149" t="s">
        <v>792</v>
      </c>
      <c r="AA19" s="141"/>
      <c r="AB19" s="163">
        <v>16</v>
      </c>
      <c r="AC19" s="157" t="s">
        <v>792</v>
      </c>
      <c r="AD19" s="366"/>
      <c r="AE19" s="366"/>
      <c r="AF19" s="156">
        <v>4516</v>
      </c>
      <c r="AG19" s="164" t="s">
        <v>212</v>
      </c>
      <c r="AH19" s="164" t="s">
        <v>781</v>
      </c>
      <c r="AI19" s="149" t="s">
        <v>792</v>
      </c>
    </row>
    <row r="20" spans="1:35">
      <c r="A20" s="163">
        <v>17</v>
      </c>
      <c r="B20" s="157" t="s">
        <v>786</v>
      </c>
      <c r="C20" s="366"/>
      <c r="D20" s="366"/>
      <c r="E20" s="156">
        <v>3017</v>
      </c>
      <c r="F20" s="156" t="s">
        <v>787</v>
      </c>
      <c r="G20" s="164" t="s">
        <v>781</v>
      </c>
      <c r="H20" s="149" t="s">
        <v>788</v>
      </c>
      <c r="I20" s="141"/>
      <c r="J20" s="163">
        <v>17</v>
      </c>
      <c r="K20" s="157" t="s">
        <v>786</v>
      </c>
      <c r="L20" s="366"/>
      <c r="M20" s="366"/>
      <c r="N20" s="156">
        <v>3517</v>
      </c>
      <c r="O20" s="156" t="s">
        <v>787</v>
      </c>
      <c r="P20" s="164" t="s">
        <v>781</v>
      </c>
      <c r="Q20" s="149" t="s">
        <v>788</v>
      </c>
      <c r="R20" s="141"/>
      <c r="S20" s="163">
        <v>17</v>
      </c>
      <c r="T20" s="157" t="s">
        <v>786</v>
      </c>
      <c r="U20" s="366"/>
      <c r="V20" s="366"/>
      <c r="W20" s="156">
        <v>4017</v>
      </c>
      <c r="X20" s="156" t="s">
        <v>787</v>
      </c>
      <c r="Y20" s="164" t="s">
        <v>781</v>
      </c>
      <c r="Z20" s="149" t="s">
        <v>788</v>
      </c>
      <c r="AA20" s="141"/>
      <c r="AB20" s="163">
        <v>17</v>
      </c>
      <c r="AC20" s="157" t="s">
        <v>786</v>
      </c>
      <c r="AD20" s="366"/>
      <c r="AE20" s="366"/>
      <c r="AF20" s="156">
        <v>4517</v>
      </c>
      <c r="AG20" s="156" t="s">
        <v>787</v>
      </c>
      <c r="AH20" s="164" t="s">
        <v>781</v>
      </c>
      <c r="AI20" s="149" t="s">
        <v>788</v>
      </c>
    </row>
    <row r="21" spans="1:35">
      <c r="A21" s="163">
        <v>18</v>
      </c>
      <c r="B21" s="157" t="s">
        <v>780</v>
      </c>
      <c r="C21" s="366"/>
      <c r="D21" s="366"/>
      <c r="E21" s="156">
        <v>3018</v>
      </c>
      <c r="F21" s="164"/>
      <c r="G21" s="164"/>
      <c r="H21" s="149"/>
      <c r="I21" s="141"/>
      <c r="J21" s="163">
        <v>18</v>
      </c>
      <c r="K21" s="157" t="s">
        <v>780</v>
      </c>
      <c r="L21" s="366"/>
      <c r="M21" s="366"/>
      <c r="N21" s="156">
        <v>3518</v>
      </c>
      <c r="O21" s="164"/>
      <c r="P21" s="164"/>
      <c r="Q21" s="149"/>
      <c r="R21" s="141"/>
      <c r="S21" s="163">
        <v>18</v>
      </c>
      <c r="T21" s="157" t="s">
        <v>780</v>
      </c>
      <c r="U21" s="366"/>
      <c r="V21" s="366"/>
      <c r="W21" s="156">
        <v>4018</v>
      </c>
      <c r="X21" s="164"/>
      <c r="Y21" s="164"/>
      <c r="Z21" s="149"/>
      <c r="AA21" s="141"/>
      <c r="AB21" s="163">
        <v>18</v>
      </c>
      <c r="AC21" s="157" t="s">
        <v>780</v>
      </c>
      <c r="AD21" s="366"/>
      <c r="AE21" s="366"/>
      <c r="AF21" s="156">
        <v>4518</v>
      </c>
      <c r="AG21" s="164"/>
      <c r="AH21" s="164"/>
      <c r="AI21" s="149"/>
    </row>
    <row r="22" spans="1:35">
      <c r="A22" s="163">
        <v>19</v>
      </c>
      <c r="B22" s="157" t="s">
        <v>780</v>
      </c>
      <c r="C22" s="366"/>
      <c r="D22" s="366"/>
      <c r="E22" s="156">
        <v>3019</v>
      </c>
      <c r="F22" s="164"/>
      <c r="G22" s="164"/>
      <c r="H22" s="149"/>
      <c r="I22" s="141"/>
      <c r="J22" s="163">
        <v>19</v>
      </c>
      <c r="K22" s="157" t="s">
        <v>780</v>
      </c>
      <c r="L22" s="366"/>
      <c r="M22" s="366"/>
      <c r="N22" s="156">
        <v>3519</v>
      </c>
      <c r="O22" s="164"/>
      <c r="P22" s="164"/>
      <c r="Q22" s="149"/>
      <c r="R22" s="141"/>
      <c r="S22" s="163">
        <v>19</v>
      </c>
      <c r="T22" s="157" t="s">
        <v>780</v>
      </c>
      <c r="U22" s="366"/>
      <c r="V22" s="366"/>
      <c r="W22" s="156">
        <v>4019</v>
      </c>
      <c r="X22" s="164"/>
      <c r="Y22" s="164"/>
      <c r="Z22" s="149"/>
      <c r="AA22" s="141"/>
      <c r="AB22" s="163">
        <v>19</v>
      </c>
      <c r="AC22" s="157" t="s">
        <v>780</v>
      </c>
      <c r="AD22" s="366"/>
      <c r="AE22" s="366"/>
      <c r="AF22" s="156">
        <v>4519</v>
      </c>
      <c r="AG22" s="164"/>
      <c r="AH22" s="164"/>
      <c r="AI22" s="149"/>
    </row>
    <row r="23" spans="1:35" ht="15" thickBot="1">
      <c r="A23" s="169">
        <v>20</v>
      </c>
      <c r="B23" s="170" t="s">
        <v>780</v>
      </c>
      <c r="C23" s="367"/>
      <c r="D23" s="367"/>
      <c r="E23" s="171">
        <v>3020</v>
      </c>
      <c r="F23" s="172"/>
      <c r="G23" s="172"/>
      <c r="H23" s="150"/>
      <c r="I23" s="153" t="s">
        <v>695</v>
      </c>
      <c r="J23" s="169">
        <v>20</v>
      </c>
      <c r="K23" s="170" t="s">
        <v>780</v>
      </c>
      <c r="L23" s="367"/>
      <c r="M23" s="367"/>
      <c r="N23" s="171">
        <v>3520</v>
      </c>
      <c r="O23" s="172"/>
      <c r="P23" s="172"/>
      <c r="Q23" s="150"/>
      <c r="R23" s="141"/>
      <c r="S23" s="169">
        <v>20</v>
      </c>
      <c r="T23" s="170" t="s">
        <v>780</v>
      </c>
      <c r="U23" s="367"/>
      <c r="V23" s="367"/>
      <c r="W23" s="171">
        <v>4020</v>
      </c>
      <c r="X23" s="172"/>
      <c r="Y23" s="172"/>
      <c r="Z23" s="150"/>
      <c r="AA23" s="141"/>
      <c r="AB23" s="169">
        <v>20</v>
      </c>
      <c r="AC23" s="170" t="s">
        <v>780</v>
      </c>
      <c r="AD23" s="367"/>
      <c r="AE23" s="367"/>
      <c r="AF23" s="171">
        <v>4520</v>
      </c>
      <c r="AG23" s="172"/>
      <c r="AH23" s="172"/>
      <c r="AI23" s="150"/>
    </row>
    <row r="24" spans="1:35" ht="15" thickBot="1">
      <c r="A24" s="382"/>
      <c r="B24" s="383"/>
      <c r="C24" s="383"/>
      <c r="D24" s="383"/>
      <c r="E24" s="383"/>
      <c r="F24" s="383"/>
      <c r="G24" s="383"/>
      <c r="H24" s="384"/>
      <c r="I24" s="141"/>
      <c r="J24" s="382"/>
      <c r="K24" s="383"/>
      <c r="L24" s="383"/>
      <c r="M24" s="383"/>
      <c r="N24" s="383"/>
      <c r="O24" s="383"/>
      <c r="P24" s="383"/>
      <c r="Q24" s="384"/>
      <c r="R24" s="141"/>
      <c r="S24" s="382"/>
      <c r="T24" s="383"/>
      <c r="U24" s="383"/>
      <c r="V24" s="383"/>
      <c r="W24" s="383"/>
      <c r="X24" s="383"/>
      <c r="Y24" s="383"/>
      <c r="Z24" s="384"/>
      <c r="AA24" s="141"/>
      <c r="AB24" s="382"/>
      <c r="AC24" s="383"/>
      <c r="AD24" s="383"/>
      <c r="AE24" s="383"/>
      <c r="AF24" s="383"/>
      <c r="AG24" s="383"/>
      <c r="AH24" s="383"/>
      <c r="AI24" s="384"/>
    </row>
    <row r="25" spans="1:35">
      <c r="A25" s="165">
        <v>21</v>
      </c>
      <c r="B25" s="166" t="s">
        <v>793</v>
      </c>
      <c r="C25" s="365" t="s">
        <v>773</v>
      </c>
      <c r="D25" s="365" t="s">
        <v>774</v>
      </c>
      <c r="E25" s="167">
        <v>3021</v>
      </c>
      <c r="F25" s="167">
        <v>3</v>
      </c>
      <c r="G25" s="168" t="s">
        <v>195</v>
      </c>
      <c r="H25" s="154" t="s">
        <v>775</v>
      </c>
      <c r="I25" s="141"/>
      <c r="J25" s="165">
        <v>21</v>
      </c>
      <c r="K25" s="166" t="s">
        <v>794</v>
      </c>
      <c r="L25" s="365" t="s">
        <v>773</v>
      </c>
      <c r="M25" s="365" t="s">
        <v>774</v>
      </c>
      <c r="N25" s="167">
        <v>3521</v>
      </c>
      <c r="O25" s="167">
        <v>3</v>
      </c>
      <c r="P25" s="168" t="s">
        <v>195</v>
      </c>
      <c r="Q25" s="154" t="s">
        <v>775</v>
      </c>
      <c r="R25" s="141"/>
      <c r="S25" s="165">
        <v>21</v>
      </c>
      <c r="T25" s="166" t="s">
        <v>794</v>
      </c>
      <c r="U25" s="365" t="s">
        <v>773</v>
      </c>
      <c r="V25" s="365" t="s">
        <v>774</v>
      </c>
      <c r="W25" s="167">
        <v>4021</v>
      </c>
      <c r="X25" s="167">
        <v>3</v>
      </c>
      <c r="Y25" s="168" t="s">
        <v>195</v>
      </c>
      <c r="Z25" s="154" t="s">
        <v>775</v>
      </c>
      <c r="AA25" s="141"/>
      <c r="AB25" s="165">
        <v>21</v>
      </c>
      <c r="AC25" s="166" t="s">
        <v>794</v>
      </c>
      <c r="AD25" s="365" t="s">
        <v>773</v>
      </c>
      <c r="AE25" s="365" t="s">
        <v>774</v>
      </c>
      <c r="AF25" s="167">
        <v>4521</v>
      </c>
      <c r="AG25" s="167">
        <v>3</v>
      </c>
      <c r="AH25" s="168" t="s">
        <v>195</v>
      </c>
      <c r="AI25" s="154" t="s">
        <v>775</v>
      </c>
    </row>
    <row r="26" spans="1:35">
      <c r="A26" s="163">
        <v>22</v>
      </c>
      <c r="B26" s="157" t="s">
        <v>795</v>
      </c>
      <c r="C26" s="366"/>
      <c r="D26" s="366"/>
      <c r="E26" s="156">
        <v>3022</v>
      </c>
      <c r="F26" s="156" t="s">
        <v>201</v>
      </c>
      <c r="G26" s="164" t="s">
        <v>195</v>
      </c>
      <c r="H26" s="149"/>
      <c r="I26" s="141"/>
      <c r="J26" s="163">
        <v>22</v>
      </c>
      <c r="K26" s="157" t="s">
        <v>795</v>
      </c>
      <c r="L26" s="366"/>
      <c r="M26" s="366"/>
      <c r="N26" s="156">
        <v>3522</v>
      </c>
      <c r="O26" s="156" t="s">
        <v>201</v>
      </c>
      <c r="P26" s="164" t="s">
        <v>195</v>
      </c>
      <c r="Q26" s="149"/>
      <c r="R26" s="141"/>
      <c r="S26" s="163">
        <v>22</v>
      </c>
      <c r="T26" s="157" t="s">
        <v>795</v>
      </c>
      <c r="U26" s="366"/>
      <c r="V26" s="366"/>
      <c r="W26" s="156">
        <v>4022</v>
      </c>
      <c r="X26" s="156" t="s">
        <v>201</v>
      </c>
      <c r="Y26" s="164" t="s">
        <v>195</v>
      </c>
      <c r="Z26" s="149"/>
      <c r="AA26" s="141"/>
      <c r="AB26" s="163">
        <v>22</v>
      </c>
      <c r="AC26" s="157" t="s">
        <v>795</v>
      </c>
      <c r="AD26" s="366"/>
      <c r="AE26" s="366"/>
      <c r="AF26" s="156">
        <v>4522</v>
      </c>
      <c r="AG26" s="156" t="s">
        <v>201</v>
      </c>
      <c r="AH26" s="164" t="s">
        <v>195</v>
      </c>
      <c r="AI26" s="149"/>
    </row>
    <row r="27" spans="1:35">
      <c r="A27" s="163">
        <v>23</v>
      </c>
      <c r="B27" s="157" t="s">
        <v>796</v>
      </c>
      <c r="C27" s="366"/>
      <c r="D27" s="366"/>
      <c r="E27" s="156">
        <v>3023</v>
      </c>
      <c r="F27" s="156" t="s">
        <v>202</v>
      </c>
      <c r="G27" s="164" t="s">
        <v>195</v>
      </c>
      <c r="H27" s="149"/>
      <c r="I27" s="141"/>
      <c r="J27" s="163">
        <v>23</v>
      </c>
      <c r="K27" s="157" t="s">
        <v>796</v>
      </c>
      <c r="L27" s="366"/>
      <c r="M27" s="366"/>
      <c r="N27" s="156">
        <v>3523</v>
      </c>
      <c r="O27" s="156" t="s">
        <v>202</v>
      </c>
      <c r="P27" s="164" t="s">
        <v>195</v>
      </c>
      <c r="Q27" s="149"/>
      <c r="R27" s="141"/>
      <c r="S27" s="163">
        <v>23</v>
      </c>
      <c r="T27" s="157" t="s">
        <v>796</v>
      </c>
      <c r="U27" s="366"/>
      <c r="V27" s="366"/>
      <c r="W27" s="156">
        <v>4023</v>
      </c>
      <c r="X27" s="156" t="s">
        <v>202</v>
      </c>
      <c r="Y27" s="164" t="s">
        <v>195</v>
      </c>
      <c r="Z27" s="149"/>
      <c r="AA27" s="141"/>
      <c r="AB27" s="163">
        <v>23</v>
      </c>
      <c r="AC27" s="157" t="s">
        <v>796</v>
      </c>
      <c r="AD27" s="366"/>
      <c r="AE27" s="366"/>
      <c r="AF27" s="156">
        <v>4523</v>
      </c>
      <c r="AG27" s="156" t="s">
        <v>202</v>
      </c>
      <c r="AH27" s="164" t="s">
        <v>195</v>
      </c>
      <c r="AI27" s="149"/>
    </row>
    <row r="28" spans="1:35">
      <c r="A28" s="163">
        <v>24</v>
      </c>
      <c r="B28" s="157" t="s">
        <v>780</v>
      </c>
      <c r="C28" s="366"/>
      <c r="D28" s="366"/>
      <c r="E28" s="156">
        <v>3024</v>
      </c>
      <c r="F28" s="156"/>
      <c r="G28" s="164"/>
      <c r="H28" s="149"/>
      <c r="I28" s="141"/>
      <c r="J28" s="163">
        <v>24</v>
      </c>
      <c r="K28" s="157" t="s">
        <v>780</v>
      </c>
      <c r="L28" s="366"/>
      <c r="M28" s="366"/>
      <c r="N28" s="156">
        <v>3524</v>
      </c>
      <c r="O28" s="156"/>
      <c r="P28" s="164"/>
      <c r="Q28" s="149"/>
      <c r="R28" s="141"/>
      <c r="S28" s="163">
        <v>24</v>
      </c>
      <c r="T28" s="157" t="s">
        <v>780</v>
      </c>
      <c r="U28" s="366"/>
      <c r="V28" s="366"/>
      <c r="W28" s="156">
        <v>4024</v>
      </c>
      <c r="X28" s="156"/>
      <c r="Y28" s="164"/>
      <c r="Z28" s="149"/>
      <c r="AA28" s="141"/>
      <c r="AB28" s="163">
        <v>24</v>
      </c>
      <c r="AC28" s="157" t="s">
        <v>780</v>
      </c>
      <c r="AD28" s="366"/>
      <c r="AE28" s="366"/>
      <c r="AF28" s="156">
        <v>4524</v>
      </c>
      <c r="AG28" s="156"/>
      <c r="AH28" s="164"/>
      <c r="AI28" s="149"/>
    </row>
    <row r="29" spans="1:35">
      <c r="A29" s="163">
        <v>25</v>
      </c>
      <c r="B29" s="157" t="s">
        <v>797</v>
      </c>
      <c r="C29" s="366"/>
      <c r="D29" s="366"/>
      <c r="E29" s="156">
        <v>3025</v>
      </c>
      <c r="F29" s="156">
        <v>3</v>
      </c>
      <c r="G29" s="164" t="s">
        <v>781</v>
      </c>
      <c r="H29" s="149" t="s">
        <v>782</v>
      </c>
      <c r="I29" s="141"/>
      <c r="J29" s="163">
        <v>25</v>
      </c>
      <c r="K29" s="157" t="s">
        <v>797</v>
      </c>
      <c r="L29" s="366"/>
      <c r="M29" s="366"/>
      <c r="N29" s="156">
        <v>3525</v>
      </c>
      <c r="O29" s="156">
        <v>3</v>
      </c>
      <c r="P29" s="164" t="s">
        <v>781</v>
      </c>
      <c r="Q29" s="149" t="s">
        <v>782</v>
      </c>
      <c r="R29" s="141"/>
      <c r="S29" s="163">
        <v>25</v>
      </c>
      <c r="T29" s="157" t="s">
        <v>797</v>
      </c>
      <c r="U29" s="366"/>
      <c r="V29" s="366"/>
      <c r="W29" s="156">
        <v>4025</v>
      </c>
      <c r="X29" s="156">
        <v>3</v>
      </c>
      <c r="Y29" s="164" t="s">
        <v>781</v>
      </c>
      <c r="Z29" s="149" t="s">
        <v>782</v>
      </c>
      <c r="AA29" s="141"/>
      <c r="AB29" s="163">
        <v>25</v>
      </c>
      <c r="AC29" s="157" t="s">
        <v>797</v>
      </c>
      <c r="AD29" s="366"/>
      <c r="AE29" s="366"/>
      <c r="AF29" s="156">
        <v>4525</v>
      </c>
      <c r="AG29" s="156">
        <v>3</v>
      </c>
      <c r="AH29" s="164" t="s">
        <v>781</v>
      </c>
      <c r="AI29" s="149" t="s">
        <v>782</v>
      </c>
    </row>
    <row r="30" spans="1:35">
      <c r="A30" s="163">
        <v>26</v>
      </c>
      <c r="B30" s="223" t="s">
        <v>798</v>
      </c>
      <c r="C30" s="366"/>
      <c r="D30" s="366"/>
      <c r="E30" s="204">
        <v>3026</v>
      </c>
      <c r="F30" s="204"/>
      <c r="G30" s="224" t="s">
        <v>781</v>
      </c>
      <c r="H30" s="226" t="s">
        <v>799</v>
      </c>
      <c r="I30" s="141"/>
      <c r="J30" s="163">
        <v>26</v>
      </c>
      <c r="K30" s="157" t="s">
        <v>780</v>
      </c>
      <c r="L30" s="366"/>
      <c r="M30" s="366"/>
      <c r="N30" s="156">
        <v>3526</v>
      </c>
      <c r="O30" s="156"/>
      <c r="P30" s="164"/>
      <c r="Q30" s="149"/>
      <c r="R30" s="141"/>
      <c r="S30" s="163">
        <v>26</v>
      </c>
      <c r="T30" s="157" t="s">
        <v>780</v>
      </c>
      <c r="U30" s="366"/>
      <c r="V30" s="366"/>
      <c r="W30" s="156">
        <v>4026</v>
      </c>
      <c r="X30" s="156"/>
      <c r="Y30" s="164"/>
      <c r="Z30" s="149"/>
      <c r="AA30" s="141"/>
      <c r="AB30" s="163">
        <v>26</v>
      </c>
      <c r="AC30" s="157" t="s">
        <v>780</v>
      </c>
      <c r="AD30" s="366"/>
      <c r="AE30" s="366"/>
      <c r="AF30" s="156">
        <v>4526</v>
      </c>
      <c r="AG30" s="156"/>
      <c r="AH30" s="164"/>
      <c r="AI30" s="149"/>
    </row>
    <row r="31" spans="1:35">
      <c r="A31" s="202">
        <v>27</v>
      </c>
      <c r="B31" s="157" t="s">
        <v>203</v>
      </c>
      <c r="C31" s="378"/>
      <c r="D31" s="366"/>
      <c r="E31" s="156">
        <v>3027</v>
      </c>
      <c r="F31" s="156" t="s">
        <v>203</v>
      </c>
      <c r="G31" s="164" t="s">
        <v>781</v>
      </c>
      <c r="H31" s="149" t="s">
        <v>800</v>
      </c>
      <c r="I31" s="141"/>
      <c r="J31" s="163">
        <v>27</v>
      </c>
      <c r="K31" s="157" t="s">
        <v>203</v>
      </c>
      <c r="L31" s="366"/>
      <c r="M31" s="366"/>
      <c r="N31" s="156">
        <v>3527</v>
      </c>
      <c r="O31" s="156" t="s">
        <v>203</v>
      </c>
      <c r="P31" s="164" t="s">
        <v>781</v>
      </c>
      <c r="Q31" s="149" t="s">
        <v>800</v>
      </c>
      <c r="R31" s="141"/>
      <c r="S31" s="163">
        <v>27</v>
      </c>
      <c r="T31" s="157" t="s">
        <v>203</v>
      </c>
      <c r="U31" s="366"/>
      <c r="V31" s="366"/>
      <c r="W31" s="156">
        <v>4027</v>
      </c>
      <c r="X31" s="156" t="s">
        <v>203</v>
      </c>
      <c r="Y31" s="164" t="s">
        <v>781</v>
      </c>
      <c r="Z31" s="149" t="s">
        <v>800</v>
      </c>
      <c r="AA31" s="141"/>
      <c r="AB31" s="163">
        <v>27</v>
      </c>
      <c r="AC31" s="157" t="s">
        <v>203</v>
      </c>
      <c r="AD31" s="366"/>
      <c r="AE31" s="366"/>
      <c r="AF31" s="156">
        <v>4527</v>
      </c>
      <c r="AG31" s="156" t="s">
        <v>203</v>
      </c>
      <c r="AH31" s="164" t="s">
        <v>781</v>
      </c>
      <c r="AI31" s="149" t="s">
        <v>800</v>
      </c>
    </row>
    <row r="32" spans="1:35">
      <c r="A32" s="202">
        <v>28</v>
      </c>
      <c r="B32" s="157" t="s">
        <v>801</v>
      </c>
      <c r="C32" s="378"/>
      <c r="D32" s="366"/>
      <c r="E32" s="156">
        <v>3028</v>
      </c>
      <c r="F32" s="156" t="s">
        <v>787</v>
      </c>
      <c r="G32" s="164" t="s">
        <v>781</v>
      </c>
      <c r="H32" s="149" t="s">
        <v>802</v>
      </c>
      <c r="I32" s="141"/>
      <c r="J32" s="163">
        <v>28</v>
      </c>
      <c r="K32" s="149" t="s">
        <v>801</v>
      </c>
      <c r="L32" s="366"/>
      <c r="M32" s="366"/>
      <c r="N32" s="156">
        <v>3528</v>
      </c>
      <c r="O32" s="156" t="s">
        <v>787</v>
      </c>
      <c r="P32" s="164" t="s">
        <v>781</v>
      </c>
      <c r="Q32" s="149" t="s">
        <v>802</v>
      </c>
      <c r="R32" s="141"/>
      <c r="S32" s="163">
        <v>28</v>
      </c>
      <c r="T32" s="149" t="s">
        <v>801</v>
      </c>
      <c r="U32" s="366"/>
      <c r="V32" s="366"/>
      <c r="W32" s="156">
        <v>4028</v>
      </c>
      <c r="X32" s="156" t="s">
        <v>787</v>
      </c>
      <c r="Y32" s="164" t="s">
        <v>781</v>
      </c>
      <c r="Z32" s="149" t="s">
        <v>802</v>
      </c>
      <c r="AA32" s="141"/>
      <c r="AB32" s="163">
        <v>28</v>
      </c>
      <c r="AC32" s="149" t="s">
        <v>801</v>
      </c>
      <c r="AD32" s="366"/>
      <c r="AE32" s="366"/>
      <c r="AF32" s="156">
        <v>4528</v>
      </c>
      <c r="AG32" s="156" t="s">
        <v>787</v>
      </c>
      <c r="AH32" s="164" t="s">
        <v>781</v>
      </c>
      <c r="AI32" s="149" t="s">
        <v>802</v>
      </c>
    </row>
    <row r="33" spans="1:35">
      <c r="A33" s="202">
        <v>29</v>
      </c>
      <c r="B33" s="157" t="s">
        <v>803</v>
      </c>
      <c r="C33" s="378"/>
      <c r="D33" s="366"/>
      <c r="E33" s="156">
        <v>3029</v>
      </c>
      <c r="F33" s="156" t="s">
        <v>804</v>
      </c>
      <c r="G33" s="164" t="s">
        <v>781</v>
      </c>
      <c r="H33" s="149" t="s">
        <v>805</v>
      </c>
      <c r="I33" s="141"/>
      <c r="J33" s="163">
        <v>29</v>
      </c>
      <c r="K33" s="149" t="s">
        <v>803</v>
      </c>
      <c r="L33" s="366"/>
      <c r="M33" s="366"/>
      <c r="N33" s="156">
        <v>3529</v>
      </c>
      <c r="O33" s="156" t="s">
        <v>804</v>
      </c>
      <c r="P33" s="164" t="s">
        <v>781</v>
      </c>
      <c r="Q33" s="149" t="s">
        <v>805</v>
      </c>
      <c r="R33" s="141"/>
      <c r="S33" s="163">
        <v>29</v>
      </c>
      <c r="T33" s="149" t="s">
        <v>803</v>
      </c>
      <c r="U33" s="366"/>
      <c r="V33" s="366"/>
      <c r="W33" s="156">
        <v>4029</v>
      </c>
      <c r="X33" s="156" t="s">
        <v>804</v>
      </c>
      <c r="Y33" s="164" t="s">
        <v>781</v>
      </c>
      <c r="Z33" s="149" t="s">
        <v>805</v>
      </c>
      <c r="AA33" s="141"/>
      <c r="AB33" s="163">
        <v>29</v>
      </c>
      <c r="AC33" s="149" t="s">
        <v>803</v>
      </c>
      <c r="AD33" s="366"/>
      <c r="AE33" s="366"/>
      <c r="AF33" s="156">
        <v>4529</v>
      </c>
      <c r="AG33" s="156" t="s">
        <v>804</v>
      </c>
      <c r="AH33" s="164" t="s">
        <v>781</v>
      </c>
      <c r="AI33" s="149" t="s">
        <v>805</v>
      </c>
    </row>
    <row r="34" spans="1:35" ht="15" thickBot="1">
      <c r="A34" s="169">
        <v>30</v>
      </c>
      <c r="B34" s="203" t="s">
        <v>780</v>
      </c>
      <c r="C34" s="367"/>
      <c r="D34" s="367"/>
      <c r="E34" s="171">
        <v>3030</v>
      </c>
      <c r="F34" s="171"/>
      <c r="G34" s="172"/>
      <c r="H34" s="150"/>
      <c r="I34" s="141"/>
      <c r="J34" s="169">
        <v>30</v>
      </c>
      <c r="K34" s="170" t="s">
        <v>780</v>
      </c>
      <c r="L34" s="367"/>
      <c r="M34" s="367"/>
      <c r="N34" s="171">
        <v>3530</v>
      </c>
      <c r="O34" s="171"/>
      <c r="P34" s="172"/>
      <c r="Q34" s="150"/>
      <c r="R34" s="141"/>
      <c r="S34" s="169">
        <v>30</v>
      </c>
      <c r="T34" s="170" t="s">
        <v>780</v>
      </c>
      <c r="U34" s="367"/>
      <c r="V34" s="367"/>
      <c r="W34" s="171">
        <v>4030</v>
      </c>
      <c r="X34" s="171"/>
      <c r="Y34" s="172"/>
      <c r="Z34" s="150"/>
      <c r="AA34" s="141"/>
      <c r="AB34" s="169">
        <v>30</v>
      </c>
      <c r="AC34" s="170" t="s">
        <v>780</v>
      </c>
      <c r="AD34" s="367"/>
      <c r="AE34" s="367"/>
      <c r="AF34" s="171">
        <v>4530</v>
      </c>
      <c r="AG34" s="171"/>
      <c r="AH34" s="172"/>
      <c r="AI34" s="150"/>
    </row>
    <row r="35" spans="1:35" ht="15" thickBot="1">
      <c r="A35" s="382"/>
      <c r="B35" s="383"/>
      <c r="C35" s="383"/>
      <c r="D35" s="383"/>
      <c r="E35" s="383"/>
      <c r="F35" s="383"/>
      <c r="G35" s="383"/>
      <c r="H35" s="384"/>
      <c r="I35" s="141"/>
      <c r="J35" s="382"/>
      <c r="K35" s="383"/>
      <c r="L35" s="383"/>
      <c r="M35" s="383"/>
      <c r="N35" s="383"/>
      <c r="O35" s="383"/>
      <c r="P35" s="383"/>
      <c r="Q35" s="384"/>
      <c r="R35" s="141"/>
      <c r="S35" s="382"/>
      <c r="T35" s="383"/>
      <c r="U35" s="383"/>
      <c r="V35" s="383"/>
      <c r="W35" s="383"/>
      <c r="X35" s="383"/>
      <c r="Y35" s="383"/>
      <c r="Z35" s="384"/>
      <c r="AA35" s="141"/>
      <c r="AB35" s="382"/>
      <c r="AC35" s="383"/>
      <c r="AD35" s="383"/>
      <c r="AE35" s="383"/>
      <c r="AF35" s="383"/>
      <c r="AG35" s="383"/>
      <c r="AH35" s="383"/>
      <c r="AI35" s="384"/>
    </row>
    <row r="36" spans="1:35">
      <c r="A36" s="165">
        <v>31</v>
      </c>
      <c r="B36" s="166" t="s">
        <v>806</v>
      </c>
      <c r="C36" s="365" t="s">
        <v>773</v>
      </c>
      <c r="D36" s="365" t="s">
        <v>774</v>
      </c>
      <c r="E36" s="167">
        <v>3031</v>
      </c>
      <c r="F36" s="167">
        <v>4</v>
      </c>
      <c r="G36" s="164" t="s">
        <v>195</v>
      </c>
      <c r="H36" s="154" t="s">
        <v>775</v>
      </c>
      <c r="I36" s="141"/>
      <c r="J36" s="165">
        <v>31</v>
      </c>
      <c r="K36" s="166" t="s">
        <v>807</v>
      </c>
      <c r="L36" s="365" t="s">
        <v>773</v>
      </c>
      <c r="M36" s="365" t="s">
        <v>774</v>
      </c>
      <c r="N36" s="167">
        <v>3531</v>
      </c>
      <c r="O36" s="167">
        <v>4</v>
      </c>
      <c r="P36" s="164" t="s">
        <v>195</v>
      </c>
      <c r="Q36" s="154" t="s">
        <v>775</v>
      </c>
      <c r="R36" s="141"/>
      <c r="S36" s="165">
        <v>31</v>
      </c>
      <c r="T36" s="166" t="s">
        <v>807</v>
      </c>
      <c r="U36" s="365" t="s">
        <v>773</v>
      </c>
      <c r="V36" s="365" t="s">
        <v>774</v>
      </c>
      <c r="W36" s="167">
        <v>4031</v>
      </c>
      <c r="X36" s="167">
        <v>4</v>
      </c>
      <c r="Y36" s="164" t="s">
        <v>195</v>
      </c>
      <c r="Z36" s="154" t="s">
        <v>775</v>
      </c>
      <c r="AA36" s="141"/>
      <c r="AB36" s="165">
        <v>31</v>
      </c>
      <c r="AC36" s="166" t="s">
        <v>807</v>
      </c>
      <c r="AD36" s="365" t="s">
        <v>773</v>
      </c>
      <c r="AE36" s="365" t="s">
        <v>774</v>
      </c>
      <c r="AF36" s="167">
        <v>4531</v>
      </c>
      <c r="AG36" s="167">
        <v>4</v>
      </c>
      <c r="AH36" s="164" t="s">
        <v>195</v>
      </c>
      <c r="AI36" s="154" t="s">
        <v>775</v>
      </c>
    </row>
    <row r="37" spans="1:35">
      <c r="A37" s="163">
        <v>32</v>
      </c>
      <c r="B37" s="157" t="s">
        <v>808</v>
      </c>
      <c r="C37" s="366"/>
      <c r="D37" s="366"/>
      <c r="E37" s="156">
        <v>3032</v>
      </c>
      <c r="F37" s="156" t="s">
        <v>201</v>
      </c>
      <c r="G37" s="164" t="s">
        <v>195</v>
      </c>
      <c r="H37" s="149"/>
      <c r="I37" s="141"/>
      <c r="J37" s="163">
        <v>32</v>
      </c>
      <c r="K37" s="157" t="s">
        <v>808</v>
      </c>
      <c r="L37" s="366"/>
      <c r="M37" s="366"/>
      <c r="N37" s="156">
        <v>3532</v>
      </c>
      <c r="O37" s="156" t="s">
        <v>201</v>
      </c>
      <c r="P37" s="164" t="s">
        <v>195</v>
      </c>
      <c r="Q37" s="149"/>
      <c r="R37" s="141"/>
      <c r="S37" s="163">
        <v>32</v>
      </c>
      <c r="T37" s="157" t="s">
        <v>808</v>
      </c>
      <c r="U37" s="366"/>
      <c r="V37" s="366"/>
      <c r="W37" s="156">
        <v>4032</v>
      </c>
      <c r="X37" s="156" t="s">
        <v>201</v>
      </c>
      <c r="Y37" s="164" t="s">
        <v>195</v>
      </c>
      <c r="Z37" s="149"/>
      <c r="AA37" s="141"/>
      <c r="AB37" s="163">
        <v>32</v>
      </c>
      <c r="AC37" s="157" t="s">
        <v>808</v>
      </c>
      <c r="AD37" s="366"/>
      <c r="AE37" s="366"/>
      <c r="AF37" s="156">
        <v>4532</v>
      </c>
      <c r="AG37" s="156" t="s">
        <v>201</v>
      </c>
      <c r="AH37" s="164" t="s">
        <v>195</v>
      </c>
      <c r="AI37" s="149"/>
    </row>
    <row r="38" spans="1:35">
      <c r="A38" s="163">
        <v>33</v>
      </c>
      <c r="B38" s="157" t="s">
        <v>796</v>
      </c>
      <c r="C38" s="366"/>
      <c r="D38" s="366"/>
      <c r="E38" s="156">
        <v>3033</v>
      </c>
      <c r="F38" s="156" t="s">
        <v>202</v>
      </c>
      <c r="G38" s="164" t="s">
        <v>195</v>
      </c>
      <c r="H38" s="149"/>
      <c r="I38" s="141"/>
      <c r="J38" s="163">
        <v>33</v>
      </c>
      <c r="K38" s="157" t="s">
        <v>796</v>
      </c>
      <c r="L38" s="366"/>
      <c r="M38" s="366"/>
      <c r="N38" s="156">
        <v>3533</v>
      </c>
      <c r="O38" s="156" t="s">
        <v>202</v>
      </c>
      <c r="P38" s="164" t="s">
        <v>195</v>
      </c>
      <c r="Q38" s="149"/>
      <c r="R38" s="141"/>
      <c r="S38" s="163">
        <v>33</v>
      </c>
      <c r="T38" s="157" t="s">
        <v>796</v>
      </c>
      <c r="U38" s="366"/>
      <c r="V38" s="366"/>
      <c r="W38" s="156">
        <v>4033</v>
      </c>
      <c r="X38" s="156" t="s">
        <v>202</v>
      </c>
      <c r="Y38" s="164" t="s">
        <v>195</v>
      </c>
      <c r="Z38" s="149"/>
      <c r="AA38" s="141"/>
      <c r="AB38" s="163">
        <v>33</v>
      </c>
      <c r="AC38" s="157" t="s">
        <v>796</v>
      </c>
      <c r="AD38" s="366"/>
      <c r="AE38" s="366"/>
      <c r="AF38" s="156">
        <v>4533</v>
      </c>
      <c r="AG38" s="156" t="s">
        <v>202</v>
      </c>
      <c r="AH38" s="164" t="s">
        <v>195</v>
      </c>
      <c r="AI38" s="149"/>
    </row>
    <row r="39" spans="1:35">
      <c r="A39" s="163">
        <v>34</v>
      </c>
      <c r="B39" s="157" t="s">
        <v>780</v>
      </c>
      <c r="C39" s="366"/>
      <c r="D39" s="366"/>
      <c r="E39" s="156">
        <v>3034</v>
      </c>
      <c r="F39" s="156"/>
      <c r="G39" s="164"/>
      <c r="H39" s="149"/>
      <c r="I39" s="141"/>
      <c r="J39" s="163">
        <v>34</v>
      </c>
      <c r="K39" s="157" t="s">
        <v>780</v>
      </c>
      <c r="L39" s="366"/>
      <c r="M39" s="366"/>
      <c r="N39" s="156">
        <v>3534</v>
      </c>
      <c r="O39" s="156"/>
      <c r="P39" s="164"/>
      <c r="Q39" s="149"/>
      <c r="R39" s="141"/>
      <c r="S39" s="163">
        <v>34</v>
      </c>
      <c r="T39" s="157" t="s">
        <v>780</v>
      </c>
      <c r="U39" s="366"/>
      <c r="V39" s="366"/>
      <c r="W39" s="156">
        <v>4034</v>
      </c>
      <c r="X39" s="156"/>
      <c r="Y39" s="164"/>
      <c r="Z39" s="149"/>
      <c r="AA39" s="141"/>
      <c r="AB39" s="163">
        <v>34</v>
      </c>
      <c r="AC39" s="157" t="s">
        <v>780</v>
      </c>
      <c r="AD39" s="366"/>
      <c r="AE39" s="366"/>
      <c r="AF39" s="156">
        <v>4534</v>
      </c>
      <c r="AG39" s="156"/>
      <c r="AH39" s="164"/>
      <c r="AI39" s="149"/>
    </row>
    <row r="40" spans="1:35">
      <c r="A40" s="163">
        <v>35</v>
      </c>
      <c r="B40" s="157" t="s">
        <v>272</v>
      </c>
      <c r="C40" s="366"/>
      <c r="D40" s="366"/>
      <c r="E40" s="156">
        <v>3035</v>
      </c>
      <c r="F40" s="156">
        <v>4</v>
      </c>
      <c r="G40" s="164" t="s">
        <v>781</v>
      </c>
      <c r="H40" s="149" t="s">
        <v>782</v>
      </c>
      <c r="I40" s="141"/>
      <c r="J40" s="163">
        <v>35</v>
      </c>
      <c r="K40" s="157" t="s">
        <v>809</v>
      </c>
      <c r="L40" s="366"/>
      <c r="M40" s="366"/>
      <c r="N40" s="156">
        <v>3535</v>
      </c>
      <c r="O40" s="156">
        <v>4</v>
      </c>
      <c r="P40" s="164" t="s">
        <v>781</v>
      </c>
      <c r="Q40" s="149" t="s">
        <v>782</v>
      </c>
      <c r="R40" s="141"/>
      <c r="S40" s="163">
        <v>35</v>
      </c>
      <c r="T40" s="157" t="s">
        <v>809</v>
      </c>
      <c r="U40" s="366"/>
      <c r="V40" s="366"/>
      <c r="W40" s="156">
        <v>4035</v>
      </c>
      <c r="X40" s="156">
        <v>4</v>
      </c>
      <c r="Y40" s="164" t="s">
        <v>781</v>
      </c>
      <c r="Z40" s="149" t="s">
        <v>782</v>
      </c>
      <c r="AA40" s="141"/>
      <c r="AB40" s="163">
        <v>35</v>
      </c>
      <c r="AC40" s="157" t="s">
        <v>809</v>
      </c>
      <c r="AD40" s="366"/>
      <c r="AE40" s="366"/>
      <c r="AF40" s="156">
        <v>4535</v>
      </c>
      <c r="AG40" s="156">
        <v>4</v>
      </c>
      <c r="AH40" s="164" t="s">
        <v>781</v>
      </c>
      <c r="AI40" s="149" t="s">
        <v>782</v>
      </c>
    </row>
    <row r="41" spans="1:35">
      <c r="A41" s="163">
        <v>36</v>
      </c>
      <c r="B41" s="223" t="s">
        <v>798</v>
      </c>
      <c r="C41" s="366"/>
      <c r="D41" s="366"/>
      <c r="E41" s="204">
        <v>3036</v>
      </c>
      <c r="F41" s="204"/>
      <c r="G41" s="224" t="s">
        <v>781</v>
      </c>
      <c r="H41" s="226" t="s">
        <v>799</v>
      </c>
      <c r="I41" s="141"/>
      <c r="J41" s="163">
        <v>36</v>
      </c>
      <c r="K41" s="157" t="s">
        <v>780</v>
      </c>
      <c r="L41" s="366"/>
      <c r="M41" s="366"/>
      <c r="N41" s="156">
        <v>3536</v>
      </c>
      <c r="O41" s="156"/>
      <c r="P41" s="164"/>
      <c r="Q41" s="149"/>
      <c r="R41" s="141"/>
      <c r="S41" s="163">
        <v>36</v>
      </c>
      <c r="T41" s="157" t="s">
        <v>780</v>
      </c>
      <c r="U41" s="366"/>
      <c r="V41" s="366"/>
      <c r="W41" s="156">
        <v>4036</v>
      </c>
      <c r="X41" s="156"/>
      <c r="Y41" s="164"/>
      <c r="Z41" s="149"/>
      <c r="AA41" s="141"/>
      <c r="AB41" s="163">
        <v>36</v>
      </c>
      <c r="AC41" s="157" t="s">
        <v>780</v>
      </c>
      <c r="AD41" s="366"/>
      <c r="AE41" s="366"/>
      <c r="AF41" s="156">
        <v>4536</v>
      </c>
      <c r="AG41" s="156"/>
      <c r="AH41" s="164"/>
      <c r="AI41" s="149"/>
    </row>
    <row r="42" spans="1:35">
      <c r="A42" s="163">
        <v>37</v>
      </c>
      <c r="B42" s="157" t="s">
        <v>203</v>
      </c>
      <c r="C42" s="378"/>
      <c r="D42" s="366"/>
      <c r="E42" s="156">
        <v>3037</v>
      </c>
      <c r="F42" s="156" t="s">
        <v>203</v>
      </c>
      <c r="G42" s="164" t="s">
        <v>781</v>
      </c>
      <c r="H42" s="149" t="s">
        <v>800</v>
      </c>
      <c r="I42" s="141"/>
      <c r="J42" s="163">
        <v>37</v>
      </c>
      <c r="K42" s="157" t="s">
        <v>203</v>
      </c>
      <c r="L42" s="366"/>
      <c r="M42" s="366"/>
      <c r="N42" s="156">
        <v>3537</v>
      </c>
      <c r="O42" s="156" t="s">
        <v>203</v>
      </c>
      <c r="P42" s="164" t="s">
        <v>781</v>
      </c>
      <c r="Q42" s="149" t="s">
        <v>800</v>
      </c>
      <c r="R42" s="141"/>
      <c r="S42" s="163">
        <v>37</v>
      </c>
      <c r="T42" s="157" t="s">
        <v>203</v>
      </c>
      <c r="U42" s="366"/>
      <c r="V42" s="366"/>
      <c r="W42" s="156">
        <v>4037</v>
      </c>
      <c r="X42" s="156" t="s">
        <v>203</v>
      </c>
      <c r="Y42" s="164" t="s">
        <v>781</v>
      </c>
      <c r="Z42" s="149" t="s">
        <v>800</v>
      </c>
      <c r="AA42" s="141"/>
      <c r="AB42" s="163">
        <v>37</v>
      </c>
      <c r="AC42" s="157" t="s">
        <v>203</v>
      </c>
      <c r="AD42" s="366"/>
      <c r="AE42" s="366"/>
      <c r="AF42" s="156">
        <v>4537</v>
      </c>
      <c r="AG42" s="156" t="s">
        <v>203</v>
      </c>
      <c r="AH42" s="164" t="s">
        <v>781</v>
      </c>
      <c r="AI42" s="149" t="s">
        <v>800</v>
      </c>
    </row>
    <row r="43" spans="1:35">
      <c r="A43" s="163">
        <v>38</v>
      </c>
      <c r="B43" s="157" t="s">
        <v>801</v>
      </c>
      <c r="C43" s="378"/>
      <c r="D43" s="366"/>
      <c r="E43" s="156">
        <v>3038</v>
      </c>
      <c r="F43" s="156" t="s">
        <v>787</v>
      </c>
      <c r="G43" s="164" t="s">
        <v>781</v>
      </c>
      <c r="H43" s="149" t="s">
        <v>802</v>
      </c>
      <c r="I43" s="141"/>
      <c r="J43" s="163">
        <v>38</v>
      </c>
      <c r="K43" s="149" t="s">
        <v>801</v>
      </c>
      <c r="L43" s="366"/>
      <c r="M43" s="366"/>
      <c r="N43" s="156">
        <v>3538</v>
      </c>
      <c r="O43" s="156" t="s">
        <v>787</v>
      </c>
      <c r="P43" s="164" t="s">
        <v>781</v>
      </c>
      <c r="Q43" s="149" t="s">
        <v>802</v>
      </c>
      <c r="R43" s="141"/>
      <c r="S43" s="163">
        <v>38</v>
      </c>
      <c r="T43" s="149" t="s">
        <v>801</v>
      </c>
      <c r="U43" s="366"/>
      <c r="V43" s="366"/>
      <c r="W43" s="156">
        <v>4038</v>
      </c>
      <c r="X43" s="156" t="s">
        <v>787</v>
      </c>
      <c r="Y43" s="164" t="s">
        <v>781</v>
      </c>
      <c r="Z43" s="149" t="s">
        <v>802</v>
      </c>
      <c r="AA43" s="141"/>
      <c r="AB43" s="163">
        <v>38</v>
      </c>
      <c r="AC43" s="149" t="s">
        <v>801</v>
      </c>
      <c r="AD43" s="366"/>
      <c r="AE43" s="366"/>
      <c r="AF43" s="156">
        <v>4538</v>
      </c>
      <c r="AG43" s="156" t="s">
        <v>787</v>
      </c>
      <c r="AH43" s="164" t="s">
        <v>781</v>
      </c>
      <c r="AI43" s="149" t="s">
        <v>802</v>
      </c>
    </row>
    <row r="44" spans="1:35">
      <c r="A44" s="163">
        <v>39</v>
      </c>
      <c r="B44" s="157" t="s">
        <v>803</v>
      </c>
      <c r="C44" s="378"/>
      <c r="D44" s="366"/>
      <c r="E44" s="156">
        <v>3039</v>
      </c>
      <c r="F44" s="156" t="s">
        <v>804</v>
      </c>
      <c r="G44" s="164" t="s">
        <v>781</v>
      </c>
      <c r="H44" s="149" t="s">
        <v>805</v>
      </c>
      <c r="I44" s="141"/>
      <c r="J44" s="163">
        <v>39</v>
      </c>
      <c r="K44" s="149" t="s">
        <v>803</v>
      </c>
      <c r="L44" s="366"/>
      <c r="M44" s="366"/>
      <c r="N44" s="156">
        <v>3539</v>
      </c>
      <c r="O44" s="156" t="s">
        <v>804</v>
      </c>
      <c r="P44" s="164" t="s">
        <v>781</v>
      </c>
      <c r="Q44" s="149" t="s">
        <v>805</v>
      </c>
      <c r="R44" s="141"/>
      <c r="S44" s="163">
        <v>39</v>
      </c>
      <c r="T44" s="149" t="s">
        <v>803</v>
      </c>
      <c r="U44" s="366"/>
      <c r="V44" s="366"/>
      <c r="W44" s="156">
        <v>4039</v>
      </c>
      <c r="X44" s="156" t="s">
        <v>804</v>
      </c>
      <c r="Y44" s="164" t="s">
        <v>781</v>
      </c>
      <c r="Z44" s="149" t="s">
        <v>805</v>
      </c>
      <c r="AA44" s="141"/>
      <c r="AB44" s="163">
        <v>39</v>
      </c>
      <c r="AC44" s="149" t="s">
        <v>803</v>
      </c>
      <c r="AD44" s="366"/>
      <c r="AE44" s="366"/>
      <c r="AF44" s="156">
        <v>4539</v>
      </c>
      <c r="AG44" s="156" t="s">
        <v>804</v>
      </c>
      <c r="AH44" s="164" t="s">
        <v>781</v>
      </c>
      <c r="AI44" s="149" t="s">
        <v>805</v>
      </c>
    </row>
    <row r="45" spans="1:35" ht="15" thickBot="1">
      <c r="A45" s="169">
        <v>40</v>
      </c>
      <c r="B45" s="170" t="s">
        <v>780</v>
      </c>
      <c r="C45" s="367"/>
      <c r="D45" s="367"/>
      <c r="E45" s="171">
        <v>3040</v>
      </c>
      <c r="F45" s="171"/>
      <c r="G45" s="172"/>
      <c r="H45" s="150"/>
      <c r="I45" s="141"/>
      <c r="J45" s="169">
        <v>40</v>
      </c>
      <c r="K45" s="170" t="s">
        <v>780</v>
      </c>
      <c r="L45" s="367"/>
      <c r="M45" s="367"/>
      <c r="N45" s="171">
        <v>3540</v>
      </c>
      <c r="O45" s="171"/>
      <c r="P45" s="172"/>
      <c r="Q45" s="150"/>
      <c r="R45" s="141"/>
      <c r="S45" s="169">
        <v>40</v>
      </c>
      <c r="T45" s="170" t="s">
        <v>780</v>
      </c>
      <c r="U45" s="367"/>
      <c r="V45" s="367"/>
      <c r="W45" s="171">
        <v>4040</v>
      </c>
      <c r="X45" s="171"/>
      <c r="Y45" s="172"/>
      <c r="Z45" s="150"/>
      <c r="AA45" s="141"/>
      <c r="AB45" s="169">
        <v>40</v>
      </c>
      <c r="AC45" s="170" t="s">
        <v>780</v>
      </c>
      <c r="AD45" s="367"/>
      <c r="AE45" s="367"/>
      <c r="AF45" s="171">
        <v>4540</v>
      </c>
      <c r="AG45" s="171"/>
      <c r="AH45" s="172"/>
      <c r="AI45" s="150"/>
    </row>
    <row r="46" spans="1:35" ht="15" thickBot="1">
      <c r="A46" s="382"/>
      <c r="B46" s="383"/>
      <c r="C46" s="383"/>
      <c r="D46" s="383"/>
      <c r="E46" s="383"/>
      <c r="F46" s="383"/>
      <c r="G46" s="383"/>
      <c r="H46" s="384"/>
      <c r="I46" s="141"/>
      <c r="J46" s="382"/>
      <c r="K46" s="383"/>
      <c r="L46" s="383"/>
      <c r="M46" s="383"/>
      <c r="N46" s="383"/>
      <c r="O46" s="383"/>
      <c r="P46" s="383"/>
      <c r="Q46" s="384"/>
      <c r="R46" s="141"/>
      <c r="S46" s="382"/>
      <c r="T46" s="383"/>
      <c r="U46" s="383"/>
      <c r="V46" s="383"/>
      <c r="W46" s="383"/>
      <c r="X46" s="383"/>
      <c r="Y46" s="383"/>
      <c r="Z46" s="384"/>
      <c r="AA46" s="141"/>
      <c r="AB46" s="382"/>
      <c r="AC46" s="383"/>
      <c r="AD46" s="383"/>
      <c r="AE46" s="383"/>
      <c r="AF46" s="383"/>
      <c r="AG46" s="383"/>
      <c r="AH46" s="383"/>
      <c r="AI46" s="384"/>
    </row>
    <row r="47" spans="1:35">
      <c r="A47" s="165">
        <v>41</v>
      </c>
      <c r="B47" s="166" t="s">
        <v>810</v>
      </c>
      <c r="C47" s="365" t="s">
        <v>773</v>
      </c>
      <c r="D47" s="365" t="s">
        <v>774</v>
      </c>
      <c r="E47" s="167">
        <v>3041</v>
      </c>
      <c r="F47" s="167">
        <v>5</v>
      </c>
      <c r="G47" s="164" t="s">
        <v>195</v>
      </c>
      <c r="H47" s="154" t="s">
        <v>775</v>
      </c>
      <c r="I47" s="141"/>
      <c r="J47" s="165">
        <v>41</v>
      </c>
      <c r="K47" s="166" t="s">
        <v>811</v>
      </c>
      <c r="L47" s="365" t="s">
        <v>773</v>
      </c>
      <c r="M47" s="365" t="s">
        <v>774</v>
      </c>
      <c r="N47" s="167">
        <v>3541</v>
      </c>
      <c r="O47" s="167">
        <v>5</v>
      </c>
      <c r="P47" s="164" t="s">
        <v>195</v>
      </c>
      <c r="Q47" s="154" t="s">
        <v>775</v>
      </c>
      <c r="R47" s="141"/>
      <c r="S47" s="165">
        <v>41</v>
      </c>
      <c r="T47" s="166" t="s">
        <v>811</v>
      </c>
      <c r="U47" s="365" t="s">
        <v>773</v>
      </c>
      <c r="V47" s="365" t="s">
        <v>774</v>
      </c>
      <c r="W47" s="167">
        <v>4041</v>
      </c>
      <c r="X47" s="167">
        <v>5</v>
      </c>
      <c r="Y47" s="164" t="s">
        <v>195</v>
      </c>
      <c r="Z47" s="154" t="s">
        <v>775</v>
      </c>
      <c r="AA47" s="141"/>
      <c r="AB47" s="165">
        <v>41</v>
      </c>
      <c r="AC47" s="166" t="s">
        <v>811</v>
      </c>
      <c r="AD47" s="365" t="s">
        <v>773</v>
      </c>
      <c r="AE47" s="365" t="s">
        <v>774</v>
      </c>
      <c r="AF47" s="167">
        <v>4541</v>
      </c>
      <c r="AG47" s="167">
        <v>5</v>
      </c>
      <c r="AH47" s="164" t="s">
        <v>195</v>
      </c>
      <c r="AI47" s="154" t="s">
        <v>775</v>
      </c>
    </row>
    <row r="48" spans="1:35">
      <c r="A48" s="163">
        <v>42</v>
      </c>
      <c r="B48" s="157" t="s">
        <v>812</v>
      </c>
      <c r="C48" s="366"/>
      <c r="D48" s="366"/>
      <c r="E48" s="156">
        <v>3042</v>
      </c>
      <c r="F48" s="156" t="s">
        <v>201</v>
      </c>
      <c r="G48" s="164" t="s">
        <v>195</v>
      </c>
      <c r="H48" s="149"/>
      <c r="I48" s="141"/>
      <c r="J48" s="163">
        <v>42</v>
      </c>
      <c r="K48" s="157" t="s">
        <v>812</v>
      </c>
      <c r="L48" s="366"/>
      <c r="M48" s="366"/>
      <c r="N48" s="156">
        <v>3542</v>
      </c>
      <c r="O48" s="156" t="s">
        <v>201</v>
      </c>
      <c r="P48" s="164" t="s">
        <v>195</v>
      </c>
      <c r="Q48" s="149"/>
      <c r="R48" s="141"/>
      <c r="S48" s="163">
        <v>42</v>
      </c>
      <c r="T48" s="157" t="s">
        <v>812</v>
      </c>
      <c r="U48" s="366"/>
      <c r="V48" s="366"/>
      <c r="W48" s="156">
        <v>4042</v>
      </c>
      <c r="X48" s="156" t="s">
        <v>201</v>
      </c>
      <c r="Y48" s="164" t="s">
        <v>195</v>
      </c>
      <c r="Z48" s="149"/>
      <c r="AA48" s="141"/>
      <c r="AB48" s="163">
        <v>42</v>
      </c>
      <c r="AC48" s="157" t="s">
        <v>812</v>
      </c>
      <c r="AD48" s="366"/>
      <c r="AE48" s="366"/>
      <c r="AF48" s="156">
        <v>4542</v>
      </c>
      <c r="AG48" s="156" t="s">
        <v>201</v>
      </c>
      <c r="AH48" s="164" t="s">
        <v>195</v>
      </c>
      <c r="AI48" s="149"/>
    </row>
    <row r="49" spans="1:35">
      <c r="A49" s="163">
        <v>43</v>
      </c>
      <c r="B49" s="157" t="s">
        <v>796</v>
      </c>
      <c r="C49" s="366"/>
      <c r="D49" s="366"/>
      <c r="E49" s="156">
        <v>3043</v>
      </c>
      <c r="F49" s="156" t="s">
        <v>202</v>
      </c>
      <c r="G49" s="164" t="s">
        <v>195</v>
      </c>
      <c r="H49" s="149"/>
      <c r="I49" s="141"/>
      <c r="J49" s="163">
        <v>43</v>
      </c>
      <c r="K49" s="157" t="s">
        <v>796</v>
      </c>
      <c r="L49" s="366"/>
      <c r="M49" s="366"/>
      <c r="N49" s="156">
        <v>3543</v>
      </c>
      <c r="O49" s="156" t="s">
        <v>202</v>
      </c>
      <c r="P49" s="164" t="s">
        <v>195</v>
      </c>
      <c r="Q49" s="149"/>
      <c r="R49" s="141"/>
      <c r="S49" s="163">
        <v>43</v>
      </c>
      <c r="T49" s="157" t="s">
        <v>796</v>
      </c>
      <c r="U49" s="366"/>
      <c r="V49" s="366"/>
      <c r="W49" s="156">
        <v>4043</v>
      </c>
      <c r="X49" s="156" t="s">
        <v>202</v>
      </c>
      <c r="Y49" s="164" t="s">
        <v>195</v>
      </c>
      <c r="Z49" s="149"/>
      <c r="AA49" s="141"/>
      <c r="AB49" s="163">
        <v>43</v>
      </c>
      <c r="AC49" s="157" t="s">
        <v>796</v>
      </c>
      <c r="AD49" s="366"/>
      <c r="AE49" s="366"/>
      <c r="AF49" s="156">
        <v>4543</v>
      </c>
      <c r="AG49" s="156" t="s">
        <v>202</v>
      </c>
      <c r="AH49" s="164" t="s">
        <v>195</v>
      </c>
      <c r="AI49" s="149"/>
    </row>
    <row r="50" spans="1:35">
      <c r="A50" s="163">
        <v>44</v>
      </c>
      <c r="B50" s="157" t="s">
        <v>209</v>
      </c>
      <c r="C50" s="366"/>
      <c r="D50" s="366"/>
      <c r="E50" s="156">
        <v>3044</v>
      </c>
      <c r="F50" s="156"/>
      <c r="G50" s="164"/>
      <c r="H50" s="149"/>
      <c r="I50" s="141"/>
      <c r="J50" s="163">
        <v>44</v>
      </c>
      <c r="K50" s="157" t="s">
        <v>209</v>
      </c>
      <c r="L50" s="366"/>
      <c r="M50" s="366"/>
      <c r="N50" s="156">
        <v>3544</v>
      </c>
      <c r="O50" s="156"/>
      <c r="P50" s="164"/>
      <c r="Q50" s="149"/>
      <c r="R50" s="141"/>
      <c r="S50" s="163">
        <v>44</v>
      </c>
      <c r="T50" s="157" t="s">
        <v>209</v>
      </c>
      <c r="U50" s="366"/>
      <c r="V50" s="366"/>
      <c r="W50" s="156">
        <v>4044</v>
      </c>
      <c r="X50" s="156"/>
      <c r="Y50" s="164"/>
      <c r="Z50" s="149"/>
      <c r="AA50" s="141"/>
      <c r="AB50" s="163">
        <v>44</v>
      </c>
      <c r="AC50" s="157" t="s">
        <v>209</v>
      </c>
      <c r="AD50" s="366"/>
      <c r="AE50" s="366"/>
      <c r="AF50" s="156">
        <v>4544</v>
      </c>
      <c r="AG50" s="156"/>
      <c r="AH50" s="164"/>
      <c r="AI50" s="149"/>
    </row>
    <row r="51" spans="1:35">
      <c r="A51" s="163">
        <v>45</v>
      </c>
      <c r="B51" s="157" t="s">
        <v>813</v>
      </c>
      <c r="C51" s="378"/>
      <c r="D51" s="366"/>
      <c r="E51" s="156">
        <v>3045</v>
      </c>
      <c r="F51" s="156">
        <v>5</v>
      </c>
      <c r="G51" s="164" t="s">
        <v>781</v>
      </c>
      <c r="H51" s="149" t="s">
        <v>782</v>
      </c>
      <c r="I51" s="141"/>
      <c r="J51" s="163">
        <v>45</v>
      </c>
      <c r="K51" s="157" t="s">
        <v>814</v>
      </c>
      <c r="L51" s="366"/>
      <c r="M51" s="366"/>
      <c r="N51" s="156">
        <v>3545</v>
      </c>
      <c r="O51" s="156">
        <v>5</v>
      </c>
      <c r="P51" s="164" t="s">
        <v>781</v>
      </c>
      <c r="Q51" s="149" t="s">
        <v>782</v>
      </c>
      <c r="R51" s="141"/>
      <c r="S51" s="163">
        <v>45</v>
      </c>
      <c r="T51" s="157" t="s">
        <v>814</v>
      </c>
      <c r="U51" s="366"/>
      <c r="V51" s="366"/>
      <c r="W51" s="156">
        <v>4045</v>
      </c>
      <c r="X51" s="156">
        <v>5</v>
      </c>
      <c r="Y51" s="164" t="s">
        <v>781</v>
      </c>
      <c r="Z51" s="149" t="s">
        <v>782</v>
      </c>
      <c r="AA51" s="141"/>
      <c r="AB51" s="163">
        <v>45</v>
      </c>
      <c r="AC51" s="157" t="s">
        <v>814</v>
      </c>
      <c r="AD51" s="366"/>
      <c r="AE51" s="366"/>
      <c r="AF51" s="156">
        <v>4545</v>
      </c>
      <c r="AG51" s="156">
        <v>5</v>
      </c>
      <c r="AH51" s="164" t="s">
        <v>781</v>
      </c>
      <c r="AI51" s="149" t="s">
        <v>782</v>
      </c>
    </row>
    <row r="52" spans="1:35">
      <c r="A52" s="163">
        <v>46</v>
      </c>
      <c r="B52" s="223" t="s">
        <v>798</v>
      </c>
      <c r="C52" s="378"/>
      <c r="D52" s="366"/>
      <c r="E52" s="204">
        <v>3046</v>
      </c>
      <c r="F52" s="204"/>
      <c r="G52" s="224" t="s">
        <v>781</v>
      </c>
      <c r="H52" s="226" t="s">
        <v>799</v>
      </c>
      <c r="I52" s="141"/>
      <c r="J52" s="163">
        <v>46</v>
      </c>
      <c r="K52" s="157" t="s">
        <v>780</v>
      </c>
      <c r="L52" s="366"/>
      <c r="M52" s="366"/>
      <c r="N52" s="156">
        <v>3546</v>
      </c>
      <c r="O52" s="156"/>
      <c r="P52" s="164"/>
      <c r="Q52" s="149"/>
      <c r="R52" s="141"/>
      <c r="S52" s="163">
        <v>46</v>
      </c>
      <c r="T52" s="157" t="s">
        <v>780</v>
      </c>
      <c r="U52" s="366"/>
      <c r="V52" s="366"/>
      <c r="W52" s="156">
        <v>4046</v>
      </c>
      <c r="X52" s="156"/>
      <c r="Y52" s="164"/>
      <c r="Z52" s="149"/>
      <c r="AA52" s="141"/>
      <c r="AB52" s="163">
        <v>46</v>
      </c>
      <c r="AC52" s="157" t="s">
        <v>780</v>
      </c>
      <c r="AD52" s="366"/>
      <c r="AE52" s="366"/>
      <c r="AF52" s="156">
        <v>4546</v>
      </c>
      <c r="AG52" s="156"/>
      <c r="AH52" s="164"/>
      <c r="AI52" s="149"/>
    </row>
    <row r="53" spans="1:35">
      <c r="A53" s="163">
        <v>47</v>
      </c>
      <c r="B53" s="157" t="s">
        <v>203</v>
      </c>
      <c r="C53" s="378"/>
      <c r="D53" s="366"/>
      <c r="E53" s="156">
        <v>3047</v>
      </c>
      <c r="F53" s="156" t="s">
        <v>203</v>
      </c>
      <c r="G53" s="164" t="s">
        <v>781</v>
      </c>
      <c r="H53" s="149" t="s">
        <v>800</v>
      </c>
      <c r="I53" s="141"/>
      <c r="J53" s="163">
        <v>47</v>
      </c>
      <c r="K53" s="157" t="s">
        <v>203</v>
      </c>
      <c r="L53" s="366"/>
      <c r="M53" s="366"/>
      <c r="N53" s="156">
        <v>3547</v>
      </c>
      <c r="O53" s="156" t="s">
        <v>203</v>
      </c>
      <c r="P53" s="164" t="s">
        <v>781</v>
      </c>
      <c r="Q53" s="149" t="s">
        <v>800</v>
      </c>
      <c r="R53" s="141"/>
      <c r="S53" s="163">
        <v>47</v>
      </c>
      <c r="T53" s="157" t="s">
        <v>203</v>
      </c>
      <c r="U53" s="366"/>
      <c r="V53" s="366"/>
      <c r="W53" s="156">
        <v>4047</v>
      </c>
      <c r="X53" s="156" t="s">
        <v>203</v>
      </c>
      <c r="Y53" s="164" t="s">
        <v>781</v>
      </c>
      <c r="Z53" s="149" t="s">
        <v>800</v>
      </c>
      <c r="AA53" s="141"/>
      <c r="AB53" s="163">
        <v>47</v>
      </c>
      <c r="AC53" s="157" t="s">
        <v>203</v>
      </c>
      <c r="AD53" s="366"/>
      <c r="AE53" s="366"/>
      <c r="AF53" s="156">
        <v>4547</v>
      </c>
      <c r="AG53" s="156" t="s">
        <v>203</v>
      </c>
      <c r="AH53" s="164" t="s">
        <v>781</v>
      </c>
      <c r="AI53" s="149" t="s">
        <v>800</v>
      </c>
    </row>
    <row r="54" spans="1:35">
      <c r="A54" s="163">
        <v>48</v>
      </c>
      <c r="B54" s="157" t="s">
        <v>801</v>
      </c>
      <c r="C54" s="378"/>
      <c r="D54" s="366"/>
      <c r="E54" s="156">
        <v>3048</v>
      </c>
      <c r="F54" s="156" t="s">
        <v>787</v>
      </c>
      <c r="G54" s="164" t="s">
        <v>781</v>
      </c>
      <c r="H54" s="149" t="s">
        <v>802</v>
      </c>
      <c r="I54" s="141"/>
      <c r="J54" s="163">
        <v>48</v>
      </c>
      <c r="K54" s="149" t="s">
        <v>801</v>
      </c>
      <c r="L54" s="366"/>
      <c r="M54" s="366"/>
      <c r="N54" s="156">
        <v>3548</v>
      </c>
      <c r="O54" s="156" t="s">
        <v>787</v>
      </c>
      <c r="P54" s="164" t="s">
        <v>781</v>
      </c>
      <c r="Q54" s="149" t="s">
        <v>802</v>
      </c>
      <c r="R54" s="141"/>
      <c r="S54" s="163">
        <v>48</v>
      </c>
      <c r="T54" s="149" t="s">
        <v>801</v>
      </c>
      <c r="U54" s="366"/>
      <c r="V54" s="366"/>
      <c r="W54" s="156">
        <v>4048</v>
      </c>
      <c r="X54" s="156" t="s">
        <v>787</v>
      </c>
      <c r="Y54" s="164" t="s">
        <v>781</v>
      </c>
      <c r="Z54" s="149" t="s">
        <v>802</v>
      </c>
      <c r="AA54" s="141"/>
      <c r="AB54" s="163">
        <v>48</v>
      </c>
      <c r="AC54" s="149" t="s">
        <v>801</v>
      </c>
      <c r="AD54" s="366"/>
      <c r="AE54" s="366"/>
      <c r="AF54" s="156">
        <v>4548</v>
      </c>
      <c r="AG54" s="156" t="s">
        <v>787</v>
      </c>
      <c r="AH54" s="164" t="s">
        <v>781</v>
      </c>
      <c r="AI54" s="149" t="s">
        <v>802</v>
      </c>
    </row>
    <row r="55" spans="1:35">
      <c r="A55" s="163">
        <v>49</v>
      </c>
      <c r="B55" s="157" t="s">
        <v>803</v>
      </c>
      <c r="C55" s="378"/>
      <c r="D55" s="366"/>
      <c r="E55" s="156">
        <v>3049</v>
      </c>
      <c r="F55" s="156" t="s">
        <v>804</v>
      </c>
      <c r="G55" s="164" t="s">
        <v>781</v>
      </c>
      <c r="H55" s="149" t="s">
        <v>805</v>
      </c>
      <c r="I55" s="141"/>
      <c r="J55" s="163">
        <v>49</v>
      </c>
      <c r="K55" s="149" t="s">
        <v>803</v>
      </c>
      <c r="L55" s="366"/>
      <c r="M55" s="366"/>
      <c r="N55" s="156">
        <v>3549</v>
      </c>
      <c r="O55" s="156" t="s">
        <v>804</v>
      </c>
      <c r="P55" s="164" t="s">
        <v>781</v>
      </c>
      <c r="Q55" s="149" t="s">
        <v>805</v>
      </c>
      <c r="R55" s="141"/>
      <c r="S55" s="163">
        <v>49</v>
      </c>
      <c r="T55" s="149" t="s">
        <v>803</v>
      </c>
      <c r="U55" s="366"/>
      <c r="V55" s="366"/>
      <c r="W55" s="156">
        <v>4049</v>
      </c>
      <c r="X55" s="156" t="s">
        <v>804</v>
      </c>
      <c r="Y55" s="164" t="s">
        <v>781</v>
      </c>
      <c r="Z55" s="149" t="s">
        <v>805</v>
      </c>
      <c r="AA55" s="141"/>
      <c r="AB55" s="163">
        <v>49</v>
      </c>
      <c r="AC55" s="149" t="s">
        <v>803</v>
      </c>
      <c r="AD55" s="366"/>
      <c r="AE55" s="366"/>
      <c r="AF55" s="156">
        <v>4549</v>
      </c>
      <c r="AG55" s="156" t="s">
        <v>804</v>
      </c>
      <c r="AH55" s="164" t="s">
        <v>781</v>
      </c>
      <c r="AI55" s="149" t="s">
        <v>805</v>
      </c>
    </row>
    <row r="56" spans="1:35" ht="15" thickBot="1">
      <c r="A56" s="169">
        <v>50</v>
      </c>
      <c r="B56" s="170" t="s">
        <v>780</v>
      </c>
      <c r="C56" s="367"/>
      <c r="D56" s="367"/>
      <c r="E56" s="171">
        <v>3050</v>
      </c>
      <c r="F56" s="171"/>
      <c r="G56" s="172"/>
      <c r="H56" s="150"/>
      <c r="I56" s="141"/>
      <c r="J56" s="169">
        <v>50</v>
      </c>
      <c r="K56" s="170" t="s">
        <v>780</v>
      </c>
      <c r="L56" s="367"/>
      <c r="M56" s="367"/>
      <c r="N56" s="171">
        <v>3550</v>
      </c>
      <c r="O56" s="171"/>
      <c r="P56" s="172"/>
      <c r="Q56" s="150"/>
      <c r="R56" s="141"/>
      <c r="S56" s="169">
        <v>50</v>
      </c>
      <c r="T56" s="170" t="s">
        <v>780</v>
      </c>
      <c r="U56" s="367"/>
      <c r="V56" s="367"/>
      <c r="W56" s="171">
        <v>4050</v>
      </c>
      <c r="X56" s="171"/>
      <c r="Y56" s="172"/>
      <c r="Z56" s="150"/>
      <c r="AA56" s="141"/>
      <c r="AB56" s="169">
        <v>50</v>
      </c>
      <c r="AC56" s="170" t="s">
        <v>780</v>
      </c>
      <c r="AD56" s="367"/>
      <c r="AE56" s="367"/>
      <c r="AF56" s="171">
        <v>4550</v>
      </c>
      <c r="AG56" s="171"/>
      <c r="AH56" s="172"/>
      <c r="AI56" s="150"/>
    </row>
    <row r="57" spans="1:35" ht="15" thickBot="1">
      <c r="A57" s="382"/>
      <c r="B57" s="383"/>
      <c r="C57" s="383"/>
      <c r="D57" s="383"/>
      <c r="E57" s="383"/>
      <c r="F57" s="383"/>
      <c r="G57" s="383"/>
      <c r="H57" s="384"/>
      <c r="I57" s="141"/>
      <c r="J57" s="382"/>
      <c r="K57" s="383"/>
      <c r="L57" s="383"/>
      <c r="M57" s="383"/>
      <c r="N57" s="383"/>
      <c r="O57" s="383"/>
      <c r="P57" s="383"/>
      <c r="Q57" s="384"/>
      <c r="R57" s="141"/>
      <c r="S57" s="382"/>
      <c r="T57" s="383"/>
      <c r="U57" s="383"/>
      <c r="V57" s="383"/>
      <c r="W57" s="383"/>
      <c r="X57" s="383"/>
      <c r="Y57" s="383"/>
      <c r="Z57" s="384"/>
      <c r="AA57" s="141"/>
      <c r="AB57" s="382"/>
      <c r="AC57" s="383"/>
      <c r="AD57" s="383"/>
      <c r="AE57" s="383"/>
      <c r="AF57" s="383"/>
      <c r="AG57" s="383"/>
      <c r="AH57" s="383"/>
      <c r="AI57" s="384"/>
    </row>
    <row r="58" spans="1:35">
      <c r="A58" s="165">
        <v>51</v>
      </c>
      <c r="B58" s="166" t="s">
        <v>815</v>
      </c>
      <c r="C58" s="365" t="s">
        <v>773</v>
      </c>
      <c r="D58" s="365" t="s">
        <v>774</v>
      </c>
      <c r="E58" s="167">
        <v>3051</v>
      </c>
      <c r="F58" s="167">
        <v>6</v>
      </c>
      <c r="G58" s="164" t="s">
        <v>195</v>
      </c>
      <c r="H58" s="154" t="s">
        <v>775</v>
      </c>
      <c r="I58" s="141"/>
      <c r="J58" s="165">
        <v>51</v>
      </c>
      <c r="K58" s="166" t="s">
        <v>816</v>
      </c>
      <c r="L58" s="365" t="s">
        <v>773</v>
      </c>
      <c r="M58" s="365" t="s">
        <v>774</v>
      </c>
      <c r="N58" s="167">
        <v>3551</v>
      </c>
      <c r="O58" s="167">
        <v>6</v>
      </c>
      <c r="P58" s="164" t="s">
        <v>195</v>
      </c>
      <c r="Q58" s="154" t="s">
        <v>775</v>
      </c>
      <c r="R58" s="141"/>
      <c r="S58" s="165">
        <v>51</v>
      </c>
      <c r="T58" s="166" t="s">
        <v>816</v>
      </c>
      <c r="U58" s="365" t="s">
        <v>773</v>
      </c>
      <c r="V58" s="365" t="s">
        <v>774</v>
      </c>
      <c r="W58" s="167">
        <v>4051</v>
      </c>
      <c r="X58" s="167">
        <v>6</v>
      </c>
      <c r="Y58" s="164" t="s">
        <v>195</v>
      </c>
      <c r="Z58" s="154" t="s">
        <v>775</v>
      </c>
      <c r="AA58" s="141"/>
      <c r="AB58" s="165">
        <v>51</v>
      </c>
      <c r="AC58" s="166" t="s">
        <v>816</v>
      </c>
      <c r="AD58" s="365" t="s">
        <v>773</v>
      </c>
      <c r="AE58" s="365" t="s">
        <v>774</v>
      </c>
      <c r="AF58" s="167">
        <v>4551</v>
      </c>
      <c r="AG58" s="167">
        <v>6</v>
      </c>
      <c r="AH58" s="164" t="s">
        <v>195</v>
      </c>
      <c r="AI58" s="154" t="s">
        <v>775</v>
      </c>
    </row>
    <row r="59" spans="1:35">
      <c r="A59" s="163">
        <v>52</v>
      </c>
      <c r="B59" s="157" t="s">
        <v>817</v>
      </c>
      <c r="C59" s="366"/>
      <c r="D59" s="366"/>
      <c r="E59" s="156">
        <v>3052</v>
      </c>
      <c r="F59" s="156" t="s">
        <v>213</v>
      </c>
      <c r="G59" s="164" t="s">
        <v>195</v>
      </c>
      <c r="H59" s="149" t="s">
        <v>818</v>
      </c>
      <c r="I59" s="141"/>
      <c r="J59" s="163">
        <v>52</v>
      </c>
      <c r="K59" s="157" t="s">
        <v>817</v>
      </c>
      <c r="L59" s="366"/>
      <c r="M59" s="366"/>
      <c r="N59" s="156">
        <v>3552</v>
      </c>
      <c r="O59" s="156" t="s">
        <v>213</v>
      </c>
      <c r="P59" s="164" t="s">
        <v>195</v>
      </c>
      <c r="Q59" s="149" t="s">
        <v>819</v>
      </c>
      <c r="R59" s="141"/>
      <c r="S59" s="163">
        <v>52</v>
      </c>
      <c r="T59" s="157" t="s">
        <v>817</v>
      </c>
      <c r="U59" s="366"/>
      <c r="V59" s="366"/>
      <c r="W59" s="156">
        <v>4052</v>
      </c>
      <c r="X59" s="156" t="s">
        <v>213</v>
      </c>
      <c r="Y59" s="164" t="s">
        <v>195</v>
      </c>
      <c r="Z59" s="149" t="s">
        <v>819</v>
      </c>
      <c r="AA59" s="141"/>
      <c r="AB59" s="163">
        <v>52</v>
      </c>
      <c r="AC59" s="157" t="s">
        <v>817</v>
      </c>
      <c r="AD59" s="366"/>
      <c r="AE59" s="366"/>
      <c r="AF59" s="156">
        <v>4552</v>
      </c>
      <c r="AG59" s="156" t="s">
        <v>213</v>
      </c>
      <c r="AH59" s="164" t="s">
        <v>195</v>
      </c>
      <c r="AI59" s="149" t="s">
        <v>819</v>
      </c>
    </row>
    <row r="60" spans="1:35">
      <c r="A60" s="163">
        <v>53</v>
      </c>
      <c r="B60" s="157" t="s">
        <v>780</v>
      </c>
      <c r="C60" s="366"/>
      <c r="D60" s="366"/>
      <c r="E60" s="156">
        <v>3053</v>
      </c>
      <c r="F60" s="156"/>
      <c r="G60" s="164"/>
      <c r="H60" s="149"/>
      <c r="I60" s="141"/>
      <c r="J60" s="163">
        <v>53</v>
      </c>
      <c r="K60" s="157" t="s">
        <v>780</v>
      </c>
      <c r="L60" s="366"/>
      <c r="M60" s="366"/>
      <c r="N60" s="156">
        <v>3553</v>
      </c>
      <c r="O60" s="156"/>
      <c r="P60" s="164"/>
      <c r="Q60" s="149"/>
      <c r="R60" s="141"/>
      <c r="S60" s="163">
        <v>53</v>
      </c>
      <c r="T60" s="157" t="s">
        <v>780</v>
      </c>
      <c r="U60" s="366"/>
      <c r="V60" s="366"/>
      <c r="W60" s="156">
        <v>4053</v>
      </c>
      <c r="X60" s="156"/>
      <c r="Y60" s="164"/>
      <c r="Z60" s="149"/>
      <c r="AA60" s="141"/>
      <c r="AB60" s="163">
        <v>53</v>
      </c>
      <c r="AC60" s="157" t="s">
        <v>780</v>
      </c>
      <c r="AD60" s="366"/>
      <c r="AE60" s="366"/>
      <c r="AF60" s="156">
        <v>4553</v>
      </c>
      <c r="AG60" s="156"/>
      <c r="AH60" s="164"/>
      <c r="AI60" s="149"/>
    </row>
    <row r="61" spans="1:35">
      <c r="A61" s="163">
        <v>54</v>
      </c>
      <c r="B61" s="157" t="s">
        <v>780</v>
      </c>
      <c r="C61" s="366"/>
      <c r="D61" s="366"/>
      <c r="E61" s="156">
        <v>3054</v>
      </c>
      <c r="F61" s="156"/>
      <c r="G61" s="164"/>
      <c r="H61" s="149"/>
      <c r="I61" s="141"/>
      <c r="J61" s="163">
        <v>54</v>
      </c>
      <c r="K61" s="157" t="s">
        <v>780</v>
      </c>
      <c r="L61" s="366"/>
      <c r="M61" s="366"/>
      <c r="N61" s="156">
        <v>3554</v>
      </c>
      <c r="O61" s="156"/>
      <c r="P61" s="164"/>
      <c r="Q61" s="149"/>
      <c r="R61" s="141"/>
      <c r="S61" s="163">
        <v>54</v>
      </c>
      <c r="T61" s="157" t="s">
        <v>780</v>
      </c>
      <c r="U61" s="366"/>
      <c r="V61" s="366"/>
      <c r="W61" s="156">
        <v>4054</v>
      </c>
      <c r="X61" s="156"/>
      <c r="Y61" s="164"/>
      <c r="Z61" s="149"/>
      <c r="AA61" s="141"/>
      <c r="AB61" s="163">
        <v>54</v>
      </c>
      <c r="AC61" s="157" t="s">
        <v>780</v>
      </c>
      <c r="AD61" s="366"/>
      <c r="AE61" s="366"/>
      <c r="AF61" s="156">
        <v>4554</v>
      </c>
      <c r="AG61" s="156"/>
      <c r="AH61" s="164"/>
      <c r="AI61" s="149"/>
    </row>
    <row r="62" spans="1:35">
      <c r="A62" s="163">
        <v>55</v>
      </c>
      <c r="B62" s="157" t="s">
        <v>820</v>
      </c>
      <c r="C62" s="366"/>
      <c r="D62" s="366"/>
      <c r="E62" s="156">
        <v>3055</v>
      </c>
      <c r="F62" s="156">
        <v>6</v>
      </c>
      <c r="G62" s="164" t="s">
        <v>781</v>
      </c>
      <c r="H62" s="149" t="s">
        <v>782</v>
      </c>
      <c r="I62" s="141"/>
      <c r="J62" s="163">
        <v>55</v>
      </c>
      <c r="K62" s="157" t="s">
        <v>821</v>
      </c>
      <c r="L62" s="366"/>
      <c r="M62" s="366"/>
      <c r="N62" s="156">
        <v>3555</v>
      </c>
      <c r="O62" s="156">
        <v>6</v>
      </c>
      <c r="P62" s="164" t="s">
        <v>781</v>
      </c>
      <c r="Q62" s="149" t="s">
        <v>782</v>
      </c>
      <c r="R62" s="141"/>
      <c r="S62" s="163">
        <v>55</v>
      </c>
      <c r="T62" s="157" t="s">
        <v>821</v>
      </c>
      <c r="U62" s="366"/>
      <c r="V62" s="366"/>
      <c r="W62" s="156">
        <v>4055</v>
      </c>
      <c r="X62" s="156">
        <v>6</v>
      </c>
      <c r="Y62" s="164" t="s">
        <v>781</v>
      </c>
      <c r="Z62" s="149" t="s">
        <v>782</v>
      </c>
      <c r="AA62" s="141"/>
      <c r="AB62" s="163">
        <v>55</v>
      </c>
      <c r="AC62" s="157" t="s">
        <v>821</v>
      </c>
      <c r="AD62" s="366"/>
      <c r="AE62" s="366"/>
      <c r="AF62" s="156">
        <v>4555</v>
      </c>
      <c r="AG62" s="156">
        <v>6</v>
      </c>
      <c r="AH62" s="164" t="s">
        <v>781</v>
      </c>
      <c r="AI62" s="149" t="s">
        <v>782</v>
      </c>
    </row>
    <row r="63" spans="1:35">
      <c r="A63" s="163">
        <v>56</v>
      </c>
      <c r="B63" s="157" t="s">
        <v>822</v>
      </c>
      <c r="C63" s="366"/>
      <c r="D63" s="366"/>
      <c r="E63" s="156">
        <v>3056</v>
      </c>
      <c r="F63" s="156" t="s">
        <v>213</v>
      </c>
      <c r="G63" s="164" t="s">
        <v>781</v>
      </c>
      <c r="H63" s="149" t="s">
        <v>819</v>
      </c>
      <c r="I63" s="141"/>
      <c r="J63" s="163">
        <v>56</v>
      </c>
      <c r="K63" s="157" t="s">
        <v>822</v>
      </c>
      <c r="L63" s="366"/>
      <c r="M63" s="366"/>
      <c r="N63" s="156">
        <v>3556</v>
      </c>
      <c r="O63" s="156" t="s">
        <v>213</v>
      </c>
      <c r="P63" s="164" t="s">
        <v>781</v>
      </c>
      <c r="Q63" s="149" t="s">
        <v>819</v>
      </c>
      <c r="R63" s="141"/>
      <c r="S63" s="163">
        <v>56</v>
      </c>
      <c r="T63" s="157" t="s">
        <v>822</v>
      </c>
      <c r="U63" s="366"/>
      <c r="V63" s="366"/>
      <c r="W63" s="156">
        <v>4056</v>
      </c>
      <c r="X63" s="156" t="s">
        <v>213</v>
      </c>
      <c r="Y63" s="164" t="s">
        <v>781</v>
      </c>
      <c r="Z63" s="149" t="s">
        <v>819</v>
      </c>
      <c r="AA63" s="141"/>
      <c r="AB63" s="163">
        <v>56</v>
      </c>
      <c r="AC63" s="157" t="s">
        <v>822</v>
      </c>
      <c r="AD63" s="366"/>
      <c r="AE63" s="366"/>
      <c r="AF63" s="156">
        <v>4556</v>
      </c>
      <c r="AG63" s="156" t="s">
        <v>213</v>
      </c>
      <c r="AH63" s="164" t="s">
        <v>823</v>
      </c>
      <c r="AI63" s="149" t="s">
        <v>819</v>
      </c>
    </row>
    <row r="64" spans="1:35">
      <c r="A64" s="163">
        <v>57</v>
      </c>
      <c r="B64" s="157" t="s">
        <v>786</v>
      </c>
      <c r="C64" s="366"/>
      <c r="D64" s="366"/>
      <c r="E64" s="156">
        <v>3057</v>
      </c>
      <c r="F64" s="156" t="s">
        <v>787</v>
      </c>
      <c r="G64" s="164" t="s">
        <v>781</v>
      </c>
      <c r="H64" s="149" t="s">
        <v>824</v>
      </c>
      <c r="I64" s="141"/>
      <c r="J64" s="163">
        <v>57</v>
      </c>
      <c r="K64" s="157" t="s">
        <v>786</v>
      </c>
      <c r="L64" s="366"/>
      <c r="M64" s="366"/>
      <c r="N64" s="156">
        <v>3557</v>
      </c>
      <c r="O64" s="156" t="s">
        <v>787</v>
      </c>
      <c r="P64" s="164" t="s">
        <v>781</v>
      </c>
      <c r="Q64" s="149" t="s">
        <v>824</v>
      </c>
      <c r="R64" s="141"/>
      <c r="S64" s="163">
        <v>57</v>
      </c>
      <c r="T64" s="157" t="s">
        <v>786</v>
      </c>
      <c r="U64" s="366"/>
      <c r="V64" s="366"/>
      <c r="W64" s="156">
        <v>4057</v>
      </c>
      <c r="X64" s="156" t="s">
        <v>787</v>
      </c>
      <c r="Y64" s="164" t="s">
        <v>781</v>
      </c>
      <c r="Z64" s="149" t="s">
        <v>824</v>
      </c>
      <c r="AA64" s="141"/>
      <c r="AB64" s="163">
        <v>57</v>
      </c>
      <c r="AC64" s="157" t="s">
        <v>786</v>
      </c>
      <c r="AD64" s="366"/>
      <c r="AE64" s="366"/>
      <c r="AF64" s="156">
        <v>4557</v>
      </c>
      <c r="AG64" s="156" t="s">
        <v>787</v>
      </c>
      <c r="AH64" s="164" t="s">
        <v>823</v>
      </c>
      <c r="AI64" s="149" t="s">
        <v>824</v>
      </c>
    </row>
    <row r="65" spans="1:35">
      <c r="A65" s="163">
        <v>58</v>
      </c>
      <c r="B65" s="157" t="s">
        <v>780</v>
      </c>
      <c r="C65" s="366"/>
      <c r="D65" s="366"/>
      <c r="E65" s="156">
        <v>3058</v>
      </c>
      <c r="F65" s="156"/>
      <c r="G65" s="164"/>
      <c r="H65" s="149"/>
      <c r="I65" s="141"/>
      <c r="J65" s="163">
        <v>58</v>
      </c>
      <c r="K65" s="157" t="s">
        <v>780</v>
      </c>
      <c r="L65" s="366"/>
      <c r="M65" s="366"/>
      <c r="N65" s="156">
        <v>3558</v>
      </c>
      <c r="O65" s="156"/>
      <c r="P65" s="164"/>
      <c r="Q65" s="149"/>
      <c r="R65" s="141"/>
      <c r="S65" s="163">
        <v>58</v>
      </c>
      <c r="T65" s="157" t="s">
        <v>780</v>
      </c>
      <c r="U65" s="366"/>
      <c r="V65" s="366"/>
      <c r="W65" s="156">
        <v>4058</v>
      </c>
      <c r="X65" s="156"/>
      <c r="Y65" s="164"/>
      <c r="Z65" s="149"/>
      <c r="AA65" s="141"/>
      <c r="AB65" s="163">
        <v>58</v>
      </c>
      <c r="AC65" s="157" t="s">
        <v>780</v>
      </c>
      <c r="AD65" s="366"/>
      <c r="AE65" s="366"/>
      <c r="AF65" s="156">
        <v>4558</v>
      </c>
      <c r="AG65" s="156"/>
      <c r="AH65" s="164"/>
      <c r="AI65" s="149"/>
    </row>
    <row r="66" spans="1:35">
      <c r="A66" s="163">
        <v>59</v>
      </c>
      <c r="B66" s="157" t="s">
        <v>780</v>
      </c>
      <c r="C66" s="366"/>
      <c r="D66" s="366"/>
      <c r="E66" s="156">
        <v>3059</v>
      </c>
      <c r="F66" s="156"/>
      <c r="G66" s="164"/>
      <c r="H66" s="149"/>
      <c r="I66" s="141"/>
      <c r="J66" s="163">
        <v>59</v>
      </c>
      <c r="K66" s="157" t="s">
        <v>780</v>
      </c>
      <c r="L66" s="366"/>
      <c r="M66" s="366"/>
      <c r="N66" s="156">
        <v>3559</v>
      </c>
      <c r="O66" s="156"/>
      <c r="P66" s="164"/>
      <c r="Q66" s="149"/>
      <c r="R66" s="141"/>
      <c r="S66" s="163">
        <v>59</v>
      </c>
      <c r="T66" s="157" t="s">
        <v>780</v>
      </c>
      <c r="U66" s="366"/>
      <c r="V66" s="366"/>
      <c r="W66" s="156">
        <v>4059</v>
      </c>
      <c r="X66" s="156"/>
      <c r="Y66" s="164"/>
      <c r="Z66" s="149"/>
      <c r="AA66" s="141"/>
      <c r="AB66" s="163">
        <v>59</v>
      </c>
      <c r="AC66" s="157" t="s">
        <v>780</v>
      </c>
      <c r="AD66" s="366"/>
      <c r="AE66" s="366"/>
      <c r="AF66" s="156">
        <v>4559</v>
      </c>
      <c r="AG66" s="156"/>
      <c r="AH66" s="164"/>
      <c r="AI66" s="149"/>
    </row>
    <row r="67" spans="1:35" ht="15" thickBot="1">
      <c r="A67" s="169">
        <v>60</v>
      </c>
      <c r="B67" s="170" t="s">
        <v>780</v>
      </c>
      <c r="C67" s="367"/>
      <c r="D67" s="367"/>
      <c r="E67" s="171">
        <v>3060</v>
      </c>
      <c r="F67" s="171"/>
      <c r="G67" s="172"/>
      <c r="H67" s="150"/>
      <c r="I67" s="141"/>
      <c r="J67" s="169">
        <v>60</v>
      </c>
      <c r="K67" s="170" t="s">
        <v>780</v>
      </c>
      <c r="L67" s="367"/>
      <c r="M67" s="367"/>
      <c r="N67" s="171">
        <v>3560</v>
      </c>
      <c r="O67" s="171"/>
      <c r="P67" s="172"/>
      <c r="Q67" s="150"/>
      <c r="R67" s="141"/>
      <c r="S67" s="169">
        <v>60</v>
      </c>
      <c r="T67" s="170" t="s">
        <v>780</v>
      </c>
      <c r="U67" s="367"/>
      <c r="V67" s="367"/>
      <c r="W67" s="171">
        <v>4060</v>
      </c>
      <c r="X67" s="171"/>
      <c r="Y67" s="172"/>
      <c r="Z67" s="150"/>
      <c r="AA67" s="141"/>
      <c r="AB67" s="169">
        <v>60</v>
      </c>
      <c r="AC67" s="170" t="s">
        <v>780</v>
      </c>
      <c r="AD67" s="367"/>
      <c r="AE67" s="367"/>
      <c r="AF67" s="171">
        <v>4560</v>
      </c>
      <c r="AG67" s="171"/>
      <c r="AH67" s="172"/>
      <c r="AI67" s="150"/>
    </row>
    <row r="68" spans="1:35" ht="15" thickBot="1">
      <c r="A68" s="382"/>
      <c r="B68" s="383"/>
      <c r="C68" s="383"/>
      <c r="D68" s="383"/>
      <c r="E68" s="383"/>
      <c r="F68" s="383"/>
      <c r="G68" s="383"/>
      <c r="H68" s="384"/>
      <c r="I68" s="141"/>
      <c r="J68" s="382"/>
      <c r="K68" s="383"/>
      <c r="L68" s="383"/>
      <c r="M68" s="383"/>
      <c r="N68" s="383"/>
      <c r="O68" s="383"/>
      <c r="P68" s="383"/>
      <c r="Q68" s="384"/>
      <c r="R68" s="141"/>
      <c r="S68" s="382"/>
      <c r="T68" s="383"/>
      <c r="U68" s="383"/>
      <c r="V68" s="383"/>
      <c r="W68" s="383"/>
      <c r="X68" s="383"/>
      <c r="Y68" s="383"/>
      <c r="Z68" s="384"/>
      <c r="AA68" s="141"/>
      <c r="AB68" s="382"/>
      <c r="AC68" s="383"/>
      <c r="AD68" s="383"/>
      <c r="AE68" s="383"/>
      <c r="AF68" s="383"/>
      <c r="AG68" s="383"/>
      <c r="AH68" s="383"/>
      <c r="AI68" s="384"/>
    </row>
    <row r="69" spans="1:35">
      <c r="A69" s="165">
        <v>61</v>
      </c>
      <c r="B69" s="166" t="s">
        <v>825</v>
      </c>
      <c r="C69" s="365" t="s">
        <v>773</v>
      </c>
      <c r="D69" s="365" t="s">
        <v>774</v>
      </c>
      <c r="E69" s="167">
        <v>3061</v>
      </c>
      <c r="F69" s="167">
        <v>7</v>
      </c>
      <c r="G69" s="164" t="s">
        <v>195</v>
      </c>
      <c r="H69" s="154" t="s">
        <v>775</v>
      </c>
      <c r="I69" s="141"/>
      <c r="J69" s="165">
        <v>61</v>
      </c>
      <c r="K69" s="166" t="s">
        <v>826</v>
      </c>
      <c r="L69" s="365" t="s">
        <v>773</v>
      </c>
      <c r="M69" s="365" t="s">
        <v>774</v>
      </c>
      <c r="N69" s="167">
        <v>3561</v>
      </c>
      <c r="O69" s="167">
        <v>7</v>
      </c>
      <c r="P69" s="164" t="s">
        <v>195</v>
      </c>
      <c r="Q69" s="154" t="s">
        <v>775</v>
      </c>
      <c r="R69" s="141"/>
      <c r="S69" s="165">
        <v>61</v>
      </c>
      <c r="T69" s="166" t="s">
        <v>826</v>
      </c>
      <c r="U69" s="365" t="s">
        <v>773</v>
      </c>
      <c r="V69" s="365" t="s">
        <v>774</v>
      </c>
      <c r="W69" s="167">
        <v>4061</v>
      </c>
      <c r="X69" s="167">
        <v>7</v>
      </c>
      <c r="Y69" s="164" t="s">
        <v>195</v>
      </c>
      <c r="Z69" s="154" t="s">
        <v>775</v>
      </c>
      <c r="AA69" s="141"/>
      <c r="AB69" s="165">
        <v>61</v>
      </c>
      <c r="AC69" s="166" t="s">
        <v>826</v>
      </c>
      <c r="AD69" s="365" t="s">
        <v>773</v>
      </c>
      <c r="AE69" s="365" t="s">
        <v>774</v>
      </c>
      <c r="AF69" s="167">
        <v>4561</v>
      </c>
      <c r="AG69" s="167">
        <v>7</v>
      </c>
      <c r="AH69" s="164" t="s">
        <v>195</v>
      </c>
      <c r="AI69" s="154" t="s">
        <v>775</v>
      </c>
    </row>
    <row r="70" spans="1:35">
      <c r="A70" s="163">
        <v>62</v>
      </c>
      <c r="B70" s="157" t="s">
        <v>817</v>
      </c>
      <c r="C70" s="366"/>
      <c r="D70" s="366"/>
      <c r="E70" s="156">
        <v>3062</v>
      </c>
      <c r="F70" s="156" t="s">
        <v>213</v>
      </c>
      <c r="G70" s="164" t="s">
        <v>195</v>
      </c>
      <c r="H70" s="149" t="s">
        <v>819</v>
      </c>
      <c r="I70" s="141"/>
      <c r="J70" s="163">
        <v>62</v>
      </c>
      <c r="K70" s="157" t="s">
        <v>817</v>
      </c>
      <c r="L70" s="366"/>
      <c r="M70" s="366"/>
      <c r="N70" s="156">
        <v>3562</v>
      </c>
      <c r="O70" s="156" t="s">
        <v>213</v>
      </c>
      <c r="P70" s="164" t="s">
        <v>195</v>
      </c>
      <c r="Q70" s="149" t="s">
        <v>819</v>
      </c>
      <c r="R70" s="141"/>
      <c r="S70" s="163">
        <v>62</v>
      </c>
      <c r="T70" s="157" t="s">
        <v>817</v>
      </c>
      <c r="U70" s="366"/>
      <c r="V70" s="366"/>
      <c r="W70" s="156">
        <v>4062</v>
      </c>
      <c r="X70" s="156" t="s">
        <v>213</v>
      </c>
      <c r="Y70" s="164" t="s">
        <v>195</v>
      </c>
      <c r="Z70" s="149" t="s">
        <v>819</v>
      </c>
      <c r="AA70" s="141"/>
      <c r="AB70" s="163">
        <v>62</v>
      </c>
      <c r="AC70" s="157" t="s">
        <v>817</v>
      </c>
      <c r="AD70" s="366"/>
      <c r="AE70" s="366"/>
      <c r="AF70" s="156">
        <v>4562</v>
      </c>
      <c r="AG70" s="156" t="s">
        <v>213</v>
      </c>
      <c r="AH70" s="164" t="s">
        <v>195</v>
      </c>
      <c r="AI70" s="149" t="s">
        <v>819</v>
      </c>
    </row>
    <row r="71" spans="1:35">
      <c r="A71" s="163">
        <v>63</v>
      </c>
      <c r="B71" s="157" t="s">
        <v>780</v>
      </c>
      <c r="C71" s="366"/>
      <c r="D71" s="366"/>
      <c r="E71" s="156">
        <v>3063</v>
      </c>
      <c r="F71" s="156"/>
      <c r="G71" s="164"/>
      <c r="H71" s="149"/>
      <c r="I71" s="141"/>
      <c r="J71" s="163">
        <v>63</v>
      </c>
      <c r="K71" s="157" t="s">
        <v>780</v>
      </c>
      <c r="L71" s="366"/>
      <c r="M71" s="366"/>
      <c r="N71" s="156">
        <v>3563</v>
      </c>
      <c r="O71" s="156"/>
      <c r="P71" s="164"/>
      <c r="Q71" s="149"/>
      <c r="R71" s="141"/>
      <c r="S71" s="163">
        <v>63</v>
      </c>
      <c r="T71" s="157" t="s">
        <v>780</v>
      </c>
      <c r="U71" s="366"/>
      <c r="V71" s="366"/>
      <c r="W71" s="156">
        <v>4063</v>
      </c>
      <c r="X71" s="156"/>
      <c r="Y71" s="164"/>
      <c r="Z71" s="149"/>
      <c r="AA71" s="141"/>
      <c r="AB71" s="163">
        <v>63</v>
      </c>
      <c r="AC71" s="157" t="s">
        <v>780</v>
      </c>
      <c r="AD71" s="366"/>
      <c r="AE71" s="366"/>
      <c r="AF71" s="156">
        <v>4563</v>
      </c>
      <c r="AG71" s="156"/>
      <c r="AH71" s="164"/>
      <c r="AI71" s="149"/>
    </row>
    <row r="72" spans="1:35">
      <c r="A72" s="163">
        <v>64</v>
      </c>
      <c r="B72" s="157" t="s">
        <v>780</v>
      </c>
      <c r="C72" s="366"/>
      <c r="D72" s="366"/>
      <c r="E72" s="156">
        <v>3064</v>
      </c>
      <c r="F72" s="156"/>
      <c r="G72" s="164"/>
      <c r="H72" s="149"/>
      <c r="I72" s="141"/>
      <c r="J72" s="163">
        <v>64</v>
      </c>
      <c r="K72" s="157" t="s">
        <v>780</v>
      </c>
      <c r="L72" s="366"/>
      <c r="M72" s="366"/>
      <c r="N72" s="156">
        <v>3564</v>
      </c>
      <c r="O72" s="156"/>
      <c r="P72" s="164"/>
      <c r="Q72" s="149"/>
      <c r="R72" s="141"/>
      <c r="S72" s="163">
        <v>64</v>
      </c>
      <c r="T72" s="157" t="s">
        <v>780</v>
      </c>
      <c r="U72" s="366"/>
      <c r="V72" s="366"/>
      <c r="W72" s="156">
        <v>4064</v>
      </c>
      <c r="X72" s="156"/>
      <c r="Y72" s="164"/>
      <c r="Z72" s="149"/>
      <c r="AA72" s="141"/>
      <c r="AB72" s="163">
        <v>64</v>
      </c>
      <c r="AC72" s="157" t="s">
        <v>780</v>
      </c>
      <c r="AD72" s="366"/>
      <c r="AE72" s="366"/>
      <c r="AF72" s="156">
        <v>4564</v>
      </c>
      <c r="AG72" s="156"/>
      <c r="AH72" s="164"/>
      <c r="AI72" s="149"/>
    </row>
    <row r="73" spans="1:35">
      <c r="A73" s="163">
        <v>65</v>
      </c>
      <c r="B73" s="157" t="s">
        <v>275</v>
      </c>
      <c r="C73" s="366"/>
      <c r="D73" s="366"/>
      <c r="E73" s="156">
        <v>3065</v>
      </c>
      <c r="F73" s="156">
        <v>7</v>
      </c>
      <c r="G73" s="164" t="s">
        <v>781</v>
      </c>
      <c r="H73" s="149" t="s">
        <v>782</v>
      </c>
      <c r="I73" s="141"/>
      <c r="J73" s="163">
        <v>65</v>
      </c>
      <c r="K73" s="157" t="s">
        <v>827</v>
      </c>
      <c r="L73" s="366"/>
      <c r="M73" s="366"/>
      <c r="N73" s="156">
        <v>3565</v>
      </c>
      <c r="O73" s="156">
        <v>7</v>
      </c>
      <c r="P73" s="164" t="s">
        <v>781</v>
      </c>
      <c r="Q73" s="149" t="s">
        <v>782</v>
      </c>
      <c r="R73" s="141"/>
      <c r="S73" s="163">
        <v>65</v>
      </c>
      <c r="T73" s="157" t="s">
        <v>827</v>
      </c>
      <c r="U73" s="366"/>
      <c r="V73" s="366"/>
      <c r="W73" s="156">
        <v>4065</v>
      </c>
      <c r="X73" s="156">
        <v>7</v>
      </c>
      <c r="Y73" s="164" t="s">
        <v>781</v>
      </c>
      <c r="Z73" s="149" t="s">
        <v>782</v>
      </c>
      <c r="AA73" s="141"/>
      <c r="AB73" s="163">
        <v>65</v>
      </c>
      <c r="AC73" s="157" t="s">
        <v>827</v>
      </c>
      <c r="AD73" s="366"/>
      <c r="AE73" s="366"/>
      <c r="AF73" s="156">
        <v>4565</v>
      </c>
      <c r="AG73" s="156">
        <v>7</v>
      </c>
      <c r="AH73" s="164" t="s">
        <v>781</v>
      </c>
      <c r="AI73" s="149" t="s">
        <v>782</v>
      </c>
    </row>
    <row r="74" spans="1:35">
      <c r="A74" s="163">
        <v>66</v>
      </c>
      <c r="B74" s="157" t="s">
        <v>822</v>
      </c>
      <c r="C74" s="366"/>
      <c r="D74" s="366"/>
      <c r="E74" s="156">
        <v>3066</v>
      </c>
      <c r="F74" s="156" t="s">
        <v>213</v>
      </c>
      <c r="G74" s="164" t="s">
        <v>781</v>
      </c>
      <c r="H74" s="149" t="s">
        <v>819</v>
      </c>
      <c r="I74" s="141"/>
      <c r="J74" s="163">
        <v>66</v>
      </c>
      <c r="K74" s="157" t="s">
        <v>822</v>
      </c>
      <c r="L74" s="366"/>
      <c r="M74" s="366"/>
      <c r="N74" s="156">
        <v>3566</v>
      </c>
      <c r="O74" s="156" t="s">
        <v>213</v>
      </c>
      <c r="P74" s="164" t="s">
        <v>781</v>
      </c>
      <c r="Q74" s="149" t="s">
        <v>819</v>
      </c>
      <c r="R74" s="141"/>
      <c r="S74" s="163">
        <v>66</v>
      </c>
      <c r="T74" s="157" t="s">
        <v>822</v>
      </c>
      <c r="U74" s="366"/>
      <c r="V74" s="366"/>
      <c r="W74" s="156">
        <v>4066</v>
      </c>
      <c r="X74" s="156" t="s">
        <v>213</v>
      </c>
      <c r="Y74" s="164" t="s">
        <v>781</v>
      </c>
      <c r="Z74" s="149" t="s">
        <v>819</v>
      </c>
      <c r="AA74" s="141"/>
      <c r="AB74" s="163">
        <v>66</v>
      </c>
      <c r="AC74" s="157" t="s">
        <v>822</v>
      </c>
      <c r="AD74" s="366"/>
      <c r="AE74" s="366"/>
      <c r="AF74" s="156">
        <v>4566</v>
      </c>
      <c r="AG74" s="156" t="s">
        <v>213</v>
      </c>
      <c r="AH74" s="164" t="s">
        <v>823</v>
      </c>
      <c r="AI74" s="149" t="s">
        <v>819</v>
      </c>
    </row>
    <row r="75" spans="1:35">
      <c r="A75" s="163">
        <v>67</v>
      </c>
      <c r="B75" s="157" t="s">
        <v>786</v>
      </c>
      <c r="C75" s="366"/>
      <c r="D75" s="366"/>
      <c r="E75" s="156">
        <v>3067</v>
      </c>
      <c r="F75" s="156" t="s">
        <v>787</v>
      </c>
      <c r="G75" s="164" t="s">
        <v>781</v>
      </c>
      <c r="H75" s="149" t="s">
        <v>824</v>
      </c>
      <c r="I75" s="141"/>
      <c r="J75" s="163">
        <v>67</v>
      </c>
      <c r="K75" s="157" t="s">
        <v>786</v>
      </c>
      <c r="L75" s="366"/>
      <c r="M75" s="366"/>
      <c r="N75" s="156">
        <v>3567</v>
      </c>
      <c r="O75" s="156" t="s">
        <v>787</v>
      </c>
      <c r="P75" s="164" t="s">
        <v>781</v>
      </c>
      <c r="Q75" s="149" t="s">
        <v>824</v>
      </c>
      <c r="R75" s="141"/>
      <c r="S75" s="163">
        <v>67</v>
      </c>
      <c r="T75" s="157" t="s">
        <v>786</v>
      </c>
      <c r="U75" s="366"/>
      <c r="V75" s="366"/>
      <c r="W75" s="156">
        <v>4067</v>
      </c>
      <c r="X75" s="156" t="s">
        <v>787</v>
      </c>
      <c r="Y75" s="164" t="s">
        <v>781</v>
      </c>
      <c r="Z75" s="149" t="s">
        <v>824</v>
      </c>
      <c r="AA75" s="141"/>
      <c r="AB75" s="163">
        <v>67</v>
      </c>
      <c r="AC75" s="157" t="s">
        <v>786</v>
      </c>
      <c r="AD75" s="366"/>
      <c r="AE75" s="366"/>
      <c r="AF75" s="156">
        <v>4567</v>
      </c>
      <c r="AG75" s="156" t="s">
        <v>787</v>
      </c>
      <c r="AH75" s="164" t="s">
        <v>823</v>
      </c>
      <c r="AI75" s="149" t="s">
        <v>824</v>
      </c>
    </row>
    <row r="76" spans="1:35">
      <c r="A76" s="163">
        <v>68</v>
      </c>
      <c r="B76" s="157" t="s">
        <v>780</v>
      </c>
      <c r="C76" s="366"/>
      <c r="D76" s="366"/>
      <c r="E76" s="156">
        <v>3068</v>
      </c>
      <c r="F76" s="156"/>
      <c r="G76" s="164"/>
      <c r="H76" s="149"/>
      <c r="I76" s="141"/>
      <c r="J76" s="163">
        <v>68</v>
      </c>
      <c r="K76" s="157" t="s">
        <v>780</v>
      </c>
      <c r="L76" s="366"/>
      <c r="M76" s="366"/>
      <c r="N76" s="156">
        <v>3568</v>
      </c>
      <c r="O76" s="156"/>
      <c r="P76" s="164"/>
      <c r="Q76" s="149"/>
      <c r="R76" s="141"/>
      <c r="S76" s="163">
        <v>68</v>
      </c>
      <c r="T76" s="157" t="s">
        <v>780</v>
      </c>
      <c r="U76" s="366"/>
      <c r="V76" s="366"/>
      <c r="W76" s="156">
        <v>4068</v>
      </c>
      <c r="X76" s="156"/>
      <c r="Y76" s="164"/>
      <c r="Z76" s="149"/>
      <c r="AA76" s="141"/>
      <c r="AB76" s="163">
        <v>68</v>
      </c>
      <c r="AC76" s="157" t="s">
        <v>780</v>
      </c>
      <c r="AD76" s="366"/>
      <c r="AE76" s="366"/>
      <c r="AF76" s="156">
        <v>4568</v>
      </c>
      <c r="AG76" s="156"/>
      <c r="AH76" s="164"/>
      <c r="AI76" s="149"/>
    </row>
    <row r="77" spans="1:35">
      <c r="A77" s="163">
        <v>69</v>
      </c>
      <c r="B77" s="157" t="s">
        <v>780</v>
      </c>
      <c r="C77" s="366"/>
      <c r="D77" s="366"/>
      <c r="E77" s="156">
        <v>3069</v>
      </c>
      <c r="F77" s="156"/>
      <c r="G77" s="164"/>
      <c r="H77" s="149"/>
      <c r="I77" s="141"/>
      <c r="J77" s="163">
        <v>69</v>
      </c>
      <c r="K77" s="157" t="s">
        <v>780</v>
      </c>
      <c r="L77" s="366"/>
      <c r="M77" s="366"/>
      <c r="N77" s="156">
        <v>3569</v>
      </c>
      <c r="O77" s="156"/>
      <c r="P77" s="164"/>
      <c r="Q77" s="149"/>
      <c r="R77" s="141"/>
      <c r="S77" s="163">
        <v>69</v>
      </c>
      <c r="T77" s="157" t="s">
        <v>780</v>
      </c>
      <c r="U77" s="366"/>
      <c r="V77" s="366"/>
      <c r="W77" s="156">
        <v>4069</v>
      </c>
      <c r="X77" s="156"/>
      <c r="Y77" s="164"/>
      <c r="Z77" s="149"/>
      <c r="AA77" s="141"/>
      <c r="AB77" s="163">
        <v>69</v>
      </c>
      <c r="AC77" s="157" t="s">
        <v>780</v>
      </c>
      <c r="AD77" s="366"/>
      <c r="AE77" s="366"/>
      <c r="AF77" s="156">
        <v>4569</v>
      </c>
      <c r="AG77" s="156"/>
      <c r="AH77" s="164"/>
      <c r="AI77" s="149"/>
    </row>
    <row r="78" spans="1:35" ht="15" thickBot="1">
      <c r="A78" s="169">
        <v>70</v>
      </c>
      <c r="B78" s="170" t="s">
        <v>780</v>
      </c>
      <c r="C78" s="367"/>
      <c r="D78" s="367"/>
      <c r="E78" s="171">
        <v>3070</v>
      </c>
      <c r="F78" s="171"/>
      <c r="G78" s="172"/>
      <c r="H78" s="150"/>
      <c r="I78" s="141"/>
      <c r="J78" s="169">
        <v>70</v>
      </c>
      <c r="K78" s="170" t="s">
        <v>780</v>
      </c>
      <c r="L78" s="367"/>
      <c r="M78" s="367"/>
      <c r="N78" s="171">
        <v>3570</v>
      </c>
      <c r="O78" s="171"/>
      <c r="P78" s="172"/>
      <c r="Q78" s="150"/>
      <c r="R78" s="141"/>
      <c r="S78" s="169">
        <v>70</v>
      </c>
      <c r="T78" s="170" t="s">
        <v>780</v>
      </c>
      <c r="U78" s="367"/>
      <c r="V78" s="367"/>
      <c r="W78" s="171">
        <v>4070</v>
      </c>
      <c r="X78" s="171"/>
      <c r="Y78" s="172"/>
      <c r="Z78" s="150"/>
      <c r="AA78" s="141"/>
      <c r="AB78" s="169">
        <v>70</v>
      </c>
      <c r="AC78" s="170" t="s">
        <v>780</v>
      </c>
      <c r="AD78" s="367"/>
      <c r="AE78" s="367"/>
      <c r="AF78" s="171">
        <v>4570</v>
      </c>
      <c r="AG78" s="171"/>
      <c r="AH78" s="172"/>
      <c r="AI78" s="150"/>
    </row>
    <row r="79" spans="1:35" ht="15" thickBot="1">
      <c r="A79" s="382"/>
      <c r="B79" s="383"/>
      <c r="C79" s="383"/>
      <c r="D79" s="383"/>
      <c r="E79" s="383"/>
      <c r="F79" s="383"/>
      <c r="G79" s="383"/>
      <c r="H79" s="384"/>
      <c r="I79" s="141"/>
      <c r="J79" s="382"/>
      <c r="K79" s="383"/>
      <c r="L79" s="383"/>
      <c r="M79" s="383"/>
      <c r="N79" s="383"/>
      <c r="O79" s="383"/>
      <c r="P79" s="383"/>
      <c r="Q79" s="384"/>
      <c r="R79" s="141"/>
      <c r="S79" s="382"/>
      <c r="T79" s="383"/>
      <c r="U79" s="383"/>
      <c r="V79" s="383"/>
      <c r="W79" s="383"/>
      <c r="X79" s="383"/>
      <c r="Y79" s="383"/>
      <c r="Z79" s="384"/>
      <c r="AA79" s="141"/>
      <c r="AB79" s="382"/>
      <c r="AC79" s="383"/>
      <c r="AD79" s="383"/>
      <c r="AE79" s="383"/>
      <c r="AF79" s="383"/>
      <c r="AG79" s="383"/>
      <c r="AH79" s="383"/>
      <c r="AI79" s="384"/>
    </row>
    <row r="80" spans="1:35">
      <c r="A80" s="165">
        <v>71</v>
      </c>
      <c r="B80" s="166" t="s">
        <v>828</v>
      </c>
      <c r="C80" s="365" t="s">
        <v>773</v>
      </c>
      <c r="D80" s="365" t="s">
        <v>774</v>
      </c>
      <c r="E80" s="167">
        <v>3071</v>
      </c>
      <c r="F80" s="167">
        <v>8</v>
      </c>
      <c r="G80" s="164" t="s">
        <v>195</v>
      </c>
      <c r="H80" s="154" t="s">
        <v>775</v>
      </c>
      <c r="I80" s="141"/>
      <c r="J80" s="165">
        <v>71</v>
      </c>
      <c r="K80" s="166" t="s">
        <v>829</v>
      </c>
      <c r="L80" s="365" t="s">
        <v>773</v>
      </c>
      <c r="M80" s="365" t="s">
        <v>774</v>
      </c>
      <c r="N80" s="167">
        <v>3571</v>
      </c>
      <c r="O80" s="167">
        <v>8</v>
      </c>
      <c r="P80" s="164" t="s">
        <v>195</v>
      </c>
      <c r="Q80" s="154" t="s">
        <v>775</v>
      </c>
      <c r="R80" s="141"/>
      <c r="S80" s="165">
        <v>71</v>
      </c>
      <c r="T80" s="166" t="s">
        <v>829</v>
      </c>
      <c r="U80" s="365" t="s">
        <v>773</v>
      </c>
      <c r="V80" s="365" t="s">
        <v>774</v>
      </c>
      <c r="W80" s="167">
        <v>4071</v>
      </c>
      <c r="X80" s="167">
        <v>8</v>
      </c>
      <c r="Y80" s="164" t="s">
        <v>195</v>
      </c>
      <c r="Z80" s="154" t="s">
        <v>775</v>
      </c>
      <c r="AA80" s="141"/>
      <c r="AB80" s="165">
        <v>71</v>
      </c>
      <c r="AC80" s="166" t="s">
        <v>829</v>
      </c>
      <c r="AD80" s="365" t="s">
        <v>773</v>
      </c>
      <c r="AE80" s="365" t="s">
        <v>774</v>
      </c>
      <c r="AF80" s="167">
        <v>4571</v>
      </c>
      <c r="AG80" s="167">
        <v>8</v>
      </c>
      <c r="AH80" s="164" t="s">
        <v>195</v>
      </c>
      <c r="AI80" s="154" t="s">
        <v>775</v>
      </c>
    </row>
    <row r="81" spans="1:35">
      <c r="A81" s="163">
        <v>72</v>
      </c>
      <c r="B81" s="157" t="s">
        <v>817</v>
      </c>
      <c r="C81" s="366"/>
      <c r="D81" s="366"/>
      <c r="E81" s="156">
        <v>3072</v>
      </c>
      <c r="F81" s="156" t="s">
        <v>213</v>
      </c>
      <c r="G81" s="164" t="s">
        <v>195</v>
      </c>
      <c r="H81" s="149" t="s">
        <v>819</v>
      </c>
      <c r="I81" s="141"/>
      <c r="J81" s="163">
        <v>72</v>
      </c>
      <c r="K81" s="157" t="s">
        <v>817</v>
      </c>
      <c r="L81" s="366"/>
      <c r="M81" s="366"/>
      <c r="N81" s="156">
        <v>3572</v>
      </c>
      <c r="O81" s="156" t="s">
        <v>213</v>
      </c>
      <c r="P81" s="164" t="s">
        <v>195</v>
      </c>
      <c r="Q81" s="149" t="s">
        <v>819</v>
      </c>
      <c r="R81" s="141"/>
      <c r="S81" s="163">
        <v>72</v>
      </c>
      <c r="T81" s="157" t="s">
        <v>817</v>
      </c>
      <c r="U81" s="366"/>
      <c r="V81" s="366"/>
      <c r="W81" s="156">
        <v>4072</v>
      </c>
      <c r="X81" s="156" t="s">
        <v>213</v>
      </c>
      <c r="Y81" s="164" t="s">
        <v>195</v>
      </c>
      <c r="Z81" s="149" t="s">
        <v>819</v>
      </c>
      <c r="AA81" s="141"/>
      <c r="AB81" s="163">
        <v>72</v>
      </c>
      <c r="AC81" s="157" t="s">
        <v>817</v>
      </c>
      <c r="AD81" s="366"/>
      <c r="AE81" s="366"/>
      <c r="AF81" s="156">
        <v>4572</v>
      </c>
      <c r="AG81" s="156" t="s">
        <v>213</v>
      </c>
      <c r="AH81" s="164" t="s">
        <v>195</v>
      </c>
      <c r="AI81" s="149" t="s">
        <v>819</v>
      </c>
    </row>
    <row r="82" spans="1:35">
      <c r="A82" s="163">
        <v>73</v>
      </c>
      <c r="B82" s="157" t="s">
        <v>780</v>
      </c>
      <c r="C82" s="366"/>
      <c r="D82" s="366"/>
      <c r="E82" s="156">
        <v>3073</v>
      </c>
      <c r="F82" s="156"/>
      <c r="G82" s="164"/>
      <c r="H82" s="149"/>
      <c r="I82" s="141"/>
      <c r="J82" s="163">
        <v>73</v>
      </c>
      <c r="K82" s="157" t="s">
        <v>780</v>
      </c>
      <c r="L82" s="366"/>
      <c r="M82" s="366"/>
      <c r="N82" s="156">
        <v>3573</v>
      </c>
      <c r="O82" s="156"/>
      <c r="P82" s="164"/>
      <c r="Q82" s="149"/>
      <c r="R82" s="141"/>
      <c r="S82" s="163">
        <v>73</v>
      </c>
      <c r="T82" s="157" t="s">
        <v>780</v>
      </c>
      <c r="U82" s="366"/>
      <c r="V82" s="366"/>
      <c r="W82" s="156">
        <v>4073</v>
      </c>
      <c r="X82" s="156"/>
      <c r="Y82" s="164"/>
      <c r="Z82" s="149"/>
      <c r="AA82" s="141"/>
      <c r="AB82" s="163">
        <v>73</v>
      </c>
      <c r="AC82" s="157" t="s">
        <v>780</v>
      </c>
      <c r="AD82" s="366"/>
      <c r="AE82" s="366"/>
      <c r="AF82" s="156">
        <v>4573</v>
      </c>
      <c r="AG82" s="156"/>
      <c r="AH82" s="164"/>
      <c r="AI82" s="149"/>
    </row>
    <row r="83" spans="1:35">
      <c r="A83" s="163">
        <v>74</v>
      </c>
      <c r="B83" s="157" t="s">
        <v>780</v>
      </c>
      <c r="C83" s="366"/>
      <c r="D83" s="366"/>
      <c r="E83" s="156">
        <v>3074</v>
      </c>
      <c r="F83" s="156"/>
      <c r="G83" s="164"/>
      <c r="H83" s="149"/>
      <c r="I83" s="141"/>
      <c r="J83" s="163">
        <v>74</v>
      </c>
      <c r="K83" s="157" t="s">
        <v>780</v>
      </c>
      <c r="L83" s="366"/>
      <c r="M83" s="366"/>
      <c r="N83" s="156">
        <v>3574</v>
      </c>
      <c r="O83" s="156"/>
      <c r="P83" s="164"/>
      <c r="Q83" s="149"/>
      <c r="R83" s="141"/>
      <c r="S83" s="163">
        <v>74</v>
      </c>
      <c r="T83" s="157" t="s">
        <v>780</v>
      </c>
      <c r="U83" s="366"/>
      <c r="V83" s="366"/>
      <c r="W83" s="156">
        <v>4074</v>
      </c>
      <c r="X83" s="156"/>
      <c r="Y83" s="164"/>
      <c r="Z83" s="149"/>
      <c r="AA83" s="141"/>
      <c r="AB83" s="163">
        <v>74</v>
      </c>
      <c r="AC83" s="157" t="s">
        <v>780</v>
      </c>
      <c r="AD83" s="366"/>
      <c r="AE83" s="366"/>
      <c r="AF83" s="156">
        <v>4574</v>
      </c>
      <c r="AG83" s="156"/>
      <c r="AH83" s="164"/>
      <c r="AI83" s="149"/>
    </row>
    <row r="84" spans="1:35">
      <c r="A84" s="163">
        <v>75</v>
      </c>
      <c r="B84" s="157" t="s">
        <v>276</v>
      </c>
      <c r="C84" s="366"/>
      <c r="D84" s="366"/>
      <c r="E84" s="156">
        <v>3075</v>
      </c>
      <c r="F84" s="156">
        <v>8</v>
      </c>
      <c r="G84" s="164" t="s">
        <v>781</v>
      </c>
      <c r="H84" s="149" t="s">
        <v>782</v>
      </c>
      <c r="I84" s="141"/>
      <c r="J84" s="163">
        <v>75</v>
      </c>
      <c r="K84" s="157" t="s">
        <v>830</v>
      </c>
      <c r="L84" s="366"/>
      <c r="M84" s="366"/>
      <c r="N84" s="156">
        <v>3575</v>
      </c>
      <c r="O84" s="156">
        <v>8</v>
      </c>
      <c r="P84" s="164" t="s">
        <v>781</v>
      </c>
      <c r="Q84" s="149" t="s">
        <v>782</v>
      </c>
      <c r="R84" s="141"/>
      <c r="S84" s="163">
        <v>75</v>
      </c>
      <c r="T84" s="157" t="s">
        <v>830</v>
      </c>
      <c r="U84" s="366"/>
      <c r="V84" s="366"/>
      <c r="W84" s="156">
        <v>4075</v>
      </c>
      <c r="X84" s="156">
        <v>8</v>
      </c>
      <c r="Y84" s="164" t="s">
        <v>781</v>
      </c>
      <c r="Z84" s="149" t="s">
        <v>782</v>
      </c>
      <c r="AA84" s="141"/>
      <c r="AB84" s="163">
        <v>75</v>
      </c>
      <c r="AC84" s="157" t="s">
        <v>830</v>
      </c>
      <c r="AD84" s="366"/>
      <c r="AE84" s="366"/>
      <c r="AF84" s="156">
        <v>4575</v>
      </c>
      <c r="AG84" s="156">
        <v>8</v>
      </c>
      <c r="AH84" s="164" t="s">
        <v>781</v>
      </c>
      <c r="AI84" s="149" t="s">
        <v>782</v>
      </c>
    </row>
    <row r="85" spans="1:35">
      <c r="A85" s="163">
        <v>76</v>
      </c>
      <c r="B85" s="157" t="s">
        <v>822</v>
      </c>
      <c r="C85" s="366"/>
      <c r="D85" s="366"/>
      <c r="E85" s="156">
        <v>3076</v>
      </c>
      <c r="F85" s="156" t="s">
        <v>213</v>
      </c>
      <c r="G85" s="164" t="s">
        <v>781</v>
      </c>
      <c r="H85" s="149" t="s">
        <v>819</v>
      </c>
      <c r="I85" s="141"/>
      <c r="J85" s="163">
        <v>76</v>
      </c>
      <c r="K85" s="157" t="s">
        <v>822</v>
      </c>
      <c r="L85" s="366"/>
      <c r="M85" s="366"/>
      <c r="N85" s="156">
        <v>3576</v>
      </c>
      <c r="O85" s="156" t="s">
        <v>213</v>
      </c>
      <c r="P85" s="164" t="s">
        <v>781</v>
      </c>
      <c r="Q85" s="149" t="s">
        <v>819</v>
      </c>
      <c r="R85" s="141"/>
      <c r="S85" s="163">
        <v>76</v>
      </c>
      <c r="T85" s="157" t="s">
        <v>822</v>
      </c>
      <c r="U85" s="366"/>
      <c r="V85" s="366"/>
      <c r="W85" s="156">
        <v>4076</v>
      </c>
      <c r="X85" s="156" t="s">
        <v>213</v>
      </c>
      <c r="Y85" s="164" t="s">
        <v>781</v>
      </c>
      <c r="Z85" s="149" t="s">
        <v>819</v>
      </c>
      <c r="AA85" s="141"/>
      <c r="AB85" s="163">
        <v>76</v>
      </c>
      <c r="AC85" s="157" t="s">
        <v>822</v>
      </c>
      <c r="AD85" s="366"/>
      <c r="AE85" s="366"/>
      <c r="AF85" s="156">
        <v>4576</v>
      </c>
      <c r="AG85" s="156" t="s">
        <v>213</v>
      </c>
      <c r="AH85" s="164" t="s">
        <v>823</v>
      </c>
      <c r="AI85" s="149" t="s">
        <v>819</v>
      </c>
    </row>
    <row r="86" spans="1:35">
      <c r="A86" s="163">
        <v>77</v>
      </c>
      <c r="B86" s="157" t="s">
        <v>786</v>
      </c>
      <c r="C86" s="366"/>
      <c r="D86" s="366"/>
      <c r="E86" s="156">
        <v>3077</v>
      </c>
      <c r="F86" s="156" t="s">
        <v>787</v>
      </c>
      <c r="G86" s="164" t="s">
        <v>781</v>
      </c>
      <c r="H86" s="149" t="s">
        <v>824</v>
      </c>
      <c r="I86" s="141"/>
      <c r="J86" s="163">
        <v>77</v>
      </c>
      <c r="K86" s="157" t="s">
        <v>786</v>
      </c>
      <c r="L86" s="366"/>
      <c r="M86" s="366"/>
      <c r="N86" s="156">
        <v>3577</v>
      </c>
      <c r="O86" s="156" t="s">
        <v>787</v>
      </c>
      <c r="P86" s="164" t="s">
        <v>781</v>
      </c>
      <c r="Q86" s="149" t="s">
        <v>824</v>
      </c>
      <c r="R86" s="141"/>
      <c r="S86" s="163">
        <v>77</v>
      </c>
      <c r="T86" s="157" t="s">
        <v>786</v>
      </c>
      <c r="U86" s="366"/>
      <c r="V86" s="366"/>
      <c r="W86" s="156">
        <v>4077</v>
      </c>
      <c r="X86" s="156" t="s">
        <v>787</v>
      </c>
      <c r="Y86" s="164" t="s">
        <v>781</v>
      </c>
      <c r="Z86" s="149" t="s">
        <v>824</v>
      </c>
      <c r="AA86" s="141"/>
      <c r="AB86" s="163">
        <v>77</v>
      </c>
      <c r="AC86" s="157" t="s">
        <v>786</v>
      </c>
      <c r="AD86" s="366"/>
      <c r="AE86" s="366"/>
      <c r="AF86" s="156">
        <v>4577</v>
      </c>
      <c r="AG86" s="156" t="s">
        <v>787</v>
      </c>
      <c r="AH86" s="164" t="s">
        <v>823</v>
      </c>
      <c r="AI86" s="149" t="s">
        <v>824</v>
      </c>
    </row>
    <row r="87" spans="1:35">
      <c r="A87" s="163">
        <v>78</v>
      </c>
      <c r="B87" s="157" t="s">
        <v>780</v>
      </c>
      <c r="C87" s="366"/>
      <c r="D87" s="366"/>
      <c r="E87" s="156">
        <v>3078</v>
      </c>
      <c r="F87" s="156"/>
      <c r="G87" s="164"/>
      <c r="H87" s="149"/>
      <c r="I87" s="141"/>
      <c r="J87" s="163">
        <v>78</v>
      </c>
      <c r="K87" s="157" t="s">
        <v>780</v>
      </c>
      <c r="L87" s="366"/>
      <c r="M87" s="366"/>
      <c r="N87" s="156">
        <v>3578</v>
      </c>
      <c r="O87" s="156"/>
      <c r="P87" s="164"/>
      <c r="Q87" s="149"/>
      <c r="R87" s="141"/>
      <c r="S87" s="163">
        <v>78</v>
      </c>
      <c r="T87" s="157" t="s">
        <v>780</v>
      </c>
      <c r="U87" s="366"/>
      <c r="V87" s="366"/>
      <c r="W87" s="156">
        <v>4078</v>
      </c>
      <c r="X87" s="156"/>
      <c r="Y87" s="164"/>
      <c r="Z87" s="149"/>
      <c r="AA87" s="141"/>
      <c r="AB87" s="163">
        <v>78</v>
      </c>
      <c r="AC87" s="157" t="s">
        <v>780</v>
      </c>
      <c r="AD87" s="366"/>
      <c r="AE87" s="366"/>
      <c r="AF87" s="156">
        <v>4578</v>
      </c>
      <c r="AG87" s="156"/>
      <c r="AH87" s="164"/>
      <c r="AI87" s="149"/>
    </row>
    <row r="88" spans="1:35">
      <c r="A88" s="163">
        <v>79</v>
      </c>
      <c r="B88" s="157" t="s">
        <v>780</v>
      </c>
      <c r="C88" s="366"/>
      <c r="D88" s="366"/>
      <c r="E88" s="156">
        <v>3079</v>
      </c>
      <c r="F88" s="156"/>
      <c r="G88" s="164"/>
      <c r="H88" s="149"/>
      <c r="I88" s="141"/>
      <c r="J88" s="163">
        <v>79</v>
      </c>
      <c r="K88" s="157" t="s">
        <v>780</v>
      </c>
      <c r="L88" s="366"/>
      <c r="M88" s="366"/>
      <c r="N88" s="156">
        <v>3579</v>
      </c>
      <c r="O88" s="156"/>
      <c r="P88" s="164"/>
      <c r="Q88" s="149"/>
      <c r="R88" s="141"/>
      <c r="S88" s="163">
        <v>79</v>
      </c>
      <c r="T88" s="157" t="s">
        <v>780</v>
      </c>
      <c r="U88" s="366"/>
      <c r="V88" s="366"/>
      <c r="W88" s="156">
        <v>4079</v>
      </c>
      <c r="X88" s="156"/>
      <c r="Y88" s="164"/>
      <c r="Z88" s="149"/>
      <c r="AA88" s="141"/>
      <c r="AB88" s="163">
        <v>79</v>
      </c>
      <c r="AC88" s="157" t="s">
        <v>780</v>
      </c>
      <c r="AD88" s="366"/>
      <c r="AE88" s="366"/>
      <c r="AF88" s="156">
        <v>4579</v>
      </c>
      <c r="AG88" s="156"/>
      <c r="AH88" s="164"/>
      <c r="AI88" s="149"/>
    </row>
    <row r="89" spans="1:35" ht="15" thickBot="1">
      <c r="A89" s="169">
        <v>80</v>
      </c>
      <c r="B89" s="170" t="s">
        <v>780</v>
      </c>
      <c r="C89" s="367"/>
      <c r="D89" s="367"/>
      <c r="E89" s="171">
        <v>3080</v>
      </c>
      <c r="F89" s="171"/>
      <c r="G89" s="172"/>
      <c r="H89" s="150"/>
      <c r="I89" s="141"/>
      <c r="J89" s="169">
        <v>80</v>
      </c>
      <c r="K89" s="170" t="s">
        <v>780</v>
      </c>
      <c r="L89" s="367"/>
      <c r="M89" s="367"/>
      <c r="N89" s="171">
        <v>3580</v>
      </c>
      <c r="O89" s="171"/>
      <c r="P89" s="172"/>
      <c r="Q89" s="150"/>
      <c r="R89" s="141"/>
      <c r="S89" s="169">
        <v>80</v>
      </c>
      <c r="T89" s="170" t="s">
        <v>780</v>
      </c>
      <c r="U89" s="367"/>
      <c r="V89" s="367"/>
      <c r="W89" s="171">
        <v>4080</v>
      </c>
      <c r="X89" s="171"/>
      <c r="Y89" s="172"/>
      <c r="Z89" s="150"/>
      <c r="AA89" s="141"/>
      <c r="AB89" s="169">
        <v>80</v>
      </c>
      <c r="AC89" s="170" t="s">
        <v>780</v>
      </c>
      <c r="AD89" s="367"/>
      <c r="AE89" s="367"/>
      <c r="AF89" s="171">
        <v>4580</v>
      </c>
      <c r="AG89" s="171"/>
      <c r="AH89" s="172"/>
      <c r="AI89" s="150"/>
    </row>
    <row r="90" spans="1:35" ht="15" thickBot="1">
      <c r="A90" s="382"/>
      <c r="B90" s="383"/>
      <c r="C90" s="383"/>
      <c r="D90" s="383"/>
      <c r="E90" s="383"/>
      <c r="F90" s="383"/>
      <c r="G90" s="383"/>
      <c r="H90" s="384"/>
      <c r="I90" s="141"/>
      <c r="J90" s="382"/>
      <c r="K90" s="383"/>
      <c r="L90" s="383"/>
      <c r="M90" s="383"/>
      <c r="N90" s="383"/>
      <c r="O90" s="383"/>
      <c r="P90" s="383"/>
      <c r="Q90" s="384"/>
      <c r="R90" s="141"/>
      <c r="S90" s="382"/>
      <c r="T90" s="383"/>
      <c r="U90" s="383"/>
      <c r="V90" s="383"/>
      <c r="W90" s="383"/>
      <c r="X90" s="383"/>
      <c r="Y90" s="383"/>
      <c r="Z90" s="384"/>
      <c r="AA90" s="141"/>
      <c r="AB90" s="382"/>
      <c r="AC90" s="383"/>
      <c r="AD90" s="383"/>
      <c r="AE90" s="383"/>
      <c r="AF90" s="383"/>
      <c r="AG90" s="383"/>
      <c r="AH90" s="383"/>
      <c r="AI90" s="384"/>
    </row>
    <row r="91" spans="1:35">
      <c r="A91" s="165">
        <v>81</v>
      </c>
      <c r="B91" s="166" t="s">
        <v>831</v>
      </c>
      <c r="C91" s="365" t="s">
        <v>773</v>
      </c>
      <c r="D91" s="365" t="s">
        <v>774</v>
      </c>
      <c r="E91" s="167">
        <v>3081</v>
      </c>
      <c r="F91" s="167">
        <v>9</v>
      </c>
      <c r="G91" s="164" t="s">
        <v>195</v>
      </c>
      <c r="H91" s="154" t="s">
        <v>775</v>
      </c>
      <c r="I91" s="141"/>
      <c r="J91" s="165">
        <v>81</v>
      </c>
      <c r="K91" s="166" t="s">
        <v>831</v>
      </c>
      <c r="L91" s="365" t="s">
        <v>773</v>
      </c>
      <c r="M91" s="365" t="s">
        <v>774</v>
      </c>
      <c r="N91" s="167">
        <v>3581</v>
      </c>
      <c r="O91" s="167">
        <v>9</v>
      </c>
      <c r="P91" s="164" t="s">
        <v>195</v>
      </c>
      <c r="Q91" s="154" t="s">
        <v>775</v>
      </c>
      <c r="R91" s="141"/>
      <c r="S91" s="165">
        <v>81</v>
      </c>
      <c r="T91" s="166" t="s">
        <v>831</v>
      </c>
      <c r="U91" s="365" t="s">
        <v>773</v>
      </c>
      <c r="V91" s="365" t="s">
        <v>774</v>
      </c>
      <c r="W91" s="167">
        <v>4081</v>
      </c>
      <c r="X91" s="167">
        <v>9</v>
      </c>
      <c r="Y91" s="164" t="s">
        <v>195</v>
      </c>
      <c r="Z91" s="154" t="s">
        <v>775</v>
      </c>
      <c r="AA91" s="141"/>
      <c r="AB91" s="165">
        <v>81</v>
      </c>
      <c r="AC91" s="166" t="s">
        <v>832</v>
      </c>
      <c r="AD91" s="365" t="s">
        <v>773</v>
      </c>
      <c r="AE91" s="365" t="s">
        <v>774</v>
      </c>
      <c r="AF91" s="167">
        <v>4581</v>
      </c>
      <c r="AG91" s="167">
        <v>9</v>
      </c>
      <c r="AH91" s="164" t="s">
        <v>195</v>
      </c>
      <c r="AI91" s="154" t="s">
        <v>775</v>
      </c>
    </row>
    <row r="92" spans="1:35">
      <c r="A92" s="163">
        <v>82</v>
      </c>
      <c r="B92" s="157" t="s">
        <v>780</v>
      </c>
      <c r="C92" s="366"/>
      <c r="D92" s="366"/>
      <c r="E92" s="156">
        <v>3082</v>
      </c>
      <c r="F92" s="156"/>
      <c r="G92" s="164"/>
      <c r="H92" s="149"/>
      <c r="I92" s="141"/>
      <c r="J92" s="163">
        <v>82</v>
      </c>
      <c r="K92" s="157" t="s">
        <v>780</v>
      </c>
      <c r="L92" s="366"/>
      <c r="M92" s="366"/>
      <c r="N92" s="156">
        <v>3582</v>
      </c>
      <c r="O92" s="156"/>
      <c r="P92" s="164"/>
      <c r="Q92" s="149"/>
      <c r="R92" s="141"/>
      <c r="S92" s="163">
        <v>82</v>
      </c>
      <c r="T92" s="157" t="s">
        <v>780</v>
      </c>
      <c r="U92" s="366"/>
      <c r="V92" s="366"/>
      <c r="W92" s="156">
        <v>4082</v>
      </c>
      <c r="X92" s="156"/>
      <c r="Y92" s="164"/>
      <c r="Z92" s="149"/>
      <c r="AA92" s="141"/>
      <c r="AB92" s="163">
        <v>82</v>
      </c>
      <c r="AC92" s="157" t="s">
        <v>780</v>
      </c>
      <c r="AD92" s="366"/>
      <c r="AE92" s="366"/>
      <c r="AF92" s="156">
        <v>4582</v>
      </c>
      <c r="AG92" s="156"/>
      <c r="AH92" s="164"/>
      <c r="AI92" s="149"/>
    </row>
    <row r="93" spans="1:35">
      <c r="A93" s="163">
        <v>83</v>
      </c>
      <c r="B93" s="157" t="s">
        <v>780</v>
      </c>
      <c r="C93" s="366"/>
      <c r="D93" s="366"/>
      <c r="E93" s="156">
        <v>3083</v>
      </c>
      <c r="F93" s="156"/>
      <c r="G93" s="164"/>
      <c r="H93" s="149"/>
      <c r="I93" s="141"/>
      <c r="J93" s="163">
        <v>83</v>
      </c>
      <c r="K93" s="157" t="s">
        <v>780</v>
      </c>
      <c r="L93" s="366"/>
      <c r="M93" s="366"/>
      <c r="N93" s="156">
        <v>3583</v>
      </c>
      <c r="O93" s="156"/>
      <c r="P93" s="164"/>
      <c r="Q93" s="149"/>
      <c r="R93" s="141"/>
      <c r="S93" s="163">
        <v>83</v>
      </c>
      <c r="T93" s="157" t="s">
        <v>780</v>
      </c>
      <c r="U93" s="366"/>
      <c r="V93" s="366"/>
      <c r="W93" s="156">
        <v>4083</v>
      </c>
      <c r="X93" s="156"/>
      <c r="Y93" s="164"/>
      <c r="Z93" s="149"/>
      <c r="AA93" s="141"/>
      <c r="AB93" s="163">
        <v>83</v>
      </c>
      <c r="AC93" s="157" t="s">
        <v>780</v>
      </c>
      <c r="AD93" s="366"/>
      <c r="AE93" s="366"/>
      <c r="AF93" s="156">
        <v>4583</v>
      </c>
      <c r="AG93" s="156"/>
      <c r="AH93" s="164"/>
      <c r="AI93" s="149"/>
    </row>
    <row r="94" spans="1:35">
      <c r="A94" s="163">
        <v>84</v>
      </c>
      <c r="B94" s="157" t="s">
        <v>833</v>
      </c>
      <c r="C94" s="366"/>
      <c r="D94" s="366"/>
      <c r="E94" s="156">
        <v>3084</v>
      </c>
      <c r="F94" s="156" t="s">
        <v>209</v>
      </c>
      <c r="G94" s="164" t="s">
        <v>195</v>
      </c>
      <c r="H94" s="149"/>
      <c r="I94" s="141"/>
      <c r="J94" s="163">
        <v>84</v>
      </c>
      <c r="K94" s="157" t="s">
        <v>833</v>
      </c>
      <c r="L94" s="366"/>
      <c r="M94" s="366"/>
      <c r="N94" s="156">
        <v>3584</v>
      </c>
      <c r="O94" s="156" t="s">
        <v>209</v>
      </c>
      <c r="P94" s="164" t="s">
        <v>195</v>
      </c>
      <c r="Q94" s="149"/>
      <c r="R94" s="141"/>
      <c r="S94" s="163">
        <v>84</v>
      </c>
      <c r="T94" s="157" t="s">
        <v>833</v>
      </c>
      <c r="U94" s="366"/>
      <c r="V94" s="366"/>
      <c r="W94" s="156">
        <v>4084</v>
      </c>
      <c r="X94" s="156" t="s">
        <v>209</v>
      </c>
      <c r="Y94" s="164" t="s">
        <v>195</v>
      </c>
      <c r="Z94" s="149"/>
      <c r="AA94" s="141"/>
      <c r="AB94" s="163">
        <v>84</v>
      </c>
      <c r="AC94" s="157" t="s">
        <v>833</v>
      </c>
      <c r="AD94" s="366"/>
      <c r="AE94" s="366"/>
      <c r="AF94" s="156">
        <v>4584</v>
      </c>
      <c r="AG94" s="156" t="s">
        <v>209</v>
      </c>
      <c r="AH94" s="164" t="s">
        <v>195</v>
      </c>
      <c r="AI94" s="149"/>
    </row>
    <row r="95" spans="1:35">
      <c r="A95" s="163">
        <v>85</v>
      </c>
      <c r="B95" s="157" t="s">
        <v>834</v>
      </c>
      <c r="C95" s="366"/>
      <c r="D95" s="366"/>
      <c r="E95" s="156">
        <v>3085</v>
      </c>
      <c r="F95" s="156">
        <v>9</v>
      </c>
      <c r="G95" s="164" t="s">
        <v>835</v>
      </c>
      <c r="H95" s="149" t="s">
        <v>782</v>
      </c>
      <c r="I95" s="141"/>
      <c r="J95" s="163">
        <v>85</v>
      </c>
      <c r="K95" s="157" t="s">
        <v>834</v>
      </c>
      <c r="L95" s="366"/>
      <c r="M95" s="366"/>
      <c r="N95" s="156">
        <v>3585</v>
      </c>
      <c r="O95" s="156">
        <v>9</v>
      </c>
      <c r="P95" s="164" t="s">
        <v>835</v>
      </c>
      <c r="Q95" s="149" t="s">
        <v>782</v>
      </c>
      <c r="R95" s="141"/>
      <c r="S95" s="163">
        <v>85</v>
      </c>
      <c r="T95" s="157" t="s">
        <v>834</v>
      </c>
      <c r="U95" s="366"/>
      <c r="V95" s="366"/>
      <c r="W95" s="156">
        <v>4085</v>
      </c>
      <c r="X95" s="156">
        <v>9</v>
      </c>
      <c r="Y95" s="164" t="s">
        <v>835</v>
      </c>
      <c r="Z95" s="149" t="s">
        <v>782</v>
      </c>
      <c r="AA95" s="141"/>
      <c r="AB95" s="163">
        <v>85</v>
      </c>
      <c r="AC95" s="157" t="s">
        <v>830</v>
      </c>
      <c r="AD95" s="366"/>
      <c r="AE95" s="366"/>
      <c r="AF95" s="156">
        <v>4585</v>
      </c>
      <c r="AG95" s="156">
        <v>9</v>
      </c>
      <c r="AH95" s="164" t="s">
        <v>835</v>
      </c>
      <c r="AI95" s="149" t="s">
        <v>782</v>
      </c>
    </row>
    <row r="96" spans="1:35">
      <c r="A96" s="163">
        <v>86</v>
      </c>
      <c r="B96" s="157" t="s">
        <v>780</v>
      </c>
      <c r="C96" s="366"/>
      <c r="D96" s="366"/>
      <c r="E96" s="156">
        <v>3086</v>
      </c>
      <c r="F96" s="156"/>
      <c r="G96" s="164"/>
      <c r="H96" s="149"/>
      <c r="I96" s="141"/>
      <c r="J96" s="163">
        <v>86</v>
      </c>
      <c r="K96" s="157" t="s">
        <v>780</v>
      </c>
      <c r="L96" s="366"/>
      <c r="M96" s="366"/>
      <c r="N96" s="156">
        <v>3586</v>
      </c>
      <c r="O96" s="156"/>
      <c r="P96" s="164"/>
      <c r="Q96" s="149"/>
      <c r="R96" s="141"/>
      <c r="S96" s="163">
        <v>86</v>
      </c>
      <c r="T96" s="157" t="s">
        <v>780</v>
      </c>
      <c r="U96" s="366"/>
      <c r="V96" s="366"/>
      <c r="W96" s="156">
        <v>4086</v>
      </c>
      <c r="X96" s="156"/>
      <c r="Y96" s="164"/>
      <c r="Z96" s="149"/>
      <c r="AA96" s="141"/>
      <c r="AB96" s="163">
        <v>86</v>
      </c>
      <c r="AC96" s="157" t="s">
        <v>780</v>
      </c>
      <c r="AD96" s="366"/>
      <c r="AE96" s="366"/>
      <c r="AF96" s="156">
        <v>4586</v>
      </c>
      <c r="AG96" s="156"/>
      <c r="AH96" s="164"/>
      <c r="AI96" s="149"/>
    </row>
    <row r="97" spans="1:35">
      <c r="A97" s="163">
        <v>87</v>
      </c>
      <c r="B97" s="157" t="s">
        <v>786</v>
      </c>
      <c r="C97" s="366"/>
      <c r="D97" s="366"/>
      <c r="E97" s="156">
        <v>3087</v>
      </c>
      <c r="F97" s="156" t="s">
        <v>836</v>
      </c>
      <c r="G97" s="164" t="s">
        <v>835</v>
      </c>
      <c r="H97" s="149" t="s">
        <v>836</v>
      </c>
      <c r="I97" s="141"/>
      <c r="J97" s="163">
        <v>87</v>
      </c>
      <c r="K97" s="157" t="s">
        <v>786</v>
      </c>
      <c r="L97" s="366"/>
      <c r="M97" s="366"/>
      <c r="N97" s="156">
        <v>3587</v>
      </c>
      <c r="O97" s="156" t="s">
        <v>836</v>
      </c>
      <c r="P97" s="164" t="s">
        <v>835</v>
      </c>
      <c r="Q97" s="149" t="s">
        <v>836</v>
      </c>
      <c r="R97" s="141"/>
      <c r="S97" s="163">
        <v>87</v>
      </c>
      <c r="T97" s="157" t="s">
        <v>786</v>
      </c>
      <c r="U97" s="366"/>
      <c r="V97" s="366"/>
      <c r="W97" s="156">
        <v>4087</v>
      </c>
      <c r="X97" s="156" t="s">
        <v>836</v>
      </c>
      <c r="Y97" s="164" t="s">
        <v>835</v>
      </c>
      <c r="Z97" s="149" t="s">
        <v>836</v>
      </c>
      <c r="AA97" s="141"/>
      <c r="AB97" s="163">
        <v>87</v>
      </c>
      <c r="AC97" s="157" t="s">
        <v>786</v>
      </c>
      <c r="AD97" s="366"/>
      <c r="AE97" s="366"/>
      <c r="AF97" s="156">
        <v>4587</v>
      </c>
      <c r="AG97" s="156" t="s">
        <v>836</v>
      </c>
      <c r="AH97" s="164" t="s">
        <v>835</v>
      </c>
      <c r="AI97" s="149" t="s">
        <v>836</v>
      </c>
    </row>
    <row r="98" spans="1:35">
      <c r="A98" s="163">
        <v>88</v>
      </c>
      <c r="B98" s="157" t="s">
        <v>780</v>
      </c>
      <c r="C98" s="366"/>
      <c r="D98" s="366"/>
      <c r="E98" s="156">
        <v>3088</v>
      </c>
      <c r="F98" s="156"/>
      <c r="G98" s="164"/>
      <c r="H98" s="149"/>
      <c r="I98" s="141"/>
      <c r="J98" s="163">
        <v>88</v>
      </c>
      <c r="K98" s="157" t="s">
        <v>780</v>
      </c>
      <c r="L98" s="366"/>
      <c r="M98" s="366"/>
      <c r="N98" s="156">
        <v>3588</v>
      </c>
      <c r="O98" s="156"/>
      <c r="P98" s="164"/>
      <c r="Q98" s="149"/>
      <c r="R98" s="141"/>
      <c r="S98" s="163">
        <v>88</v>
      </c>
      <c r="T98" s="157" t="s">
        <v>780</v>
      </c>
      <c r="U98" s="366"/>
      <c r="V98" s="366"/>
      <c r="W98" s="156">
        <v>4088</v>
      </c>
      <c r="X98" s="156"/>
      <c r="Y98" s="164"/>
      <c r="Z98" s="149"/>
      <c r="AA98" s="141"/>
      <c r="AB98" s="163">
        <v>88</v>
      </c>
      <c r="AC98" s="157" t="s">
        <v>780</v>
      </c>
      <c r="AD98" s="366"/>
      <c r="AE98" s="366"/>
      <c r="AF98" s="156">
        <v>4588</v>
      </c>
      <c r="AG98" s="156"/>
      <c r="AH98" s="164"/>
      <c r="AI98" s="149"/>
    </row>
    <row r="99" spans="1:35">
      <c r="A99" s="163">
        <v>89</v>
      </c>
      <c r="B99" s="157" t="s">
        <v>780</v>
      </c>
      <c r="C99" s="366"/>
      <c r="D99" s="366"/>
      <c r="E99" s="156">
        <v>3089</v>
      </c>
      <c r="F99" s="156"/>
      <c r="G99" s="164"/>
      <c r="H99" s="149"/>
      <c r="I99" s="141"/>
      <c r="J99" s="163">
        <v>89</v>
      </c>
      <c r="K99" s="157" t="s">
        <v>780</v>
      </c>
      <c r="L99" s="366"/>
      <c r="M99" s="366"/>
      <c r="N99" s="156">
        <v>3589</v>
      </c>
      <c r="O99" s="156"/>
      <c r="P99" s="164"/>
      <c r="Q99" s="149"/>
      <c r="R99" s="141"/>
      <c r="S99" s="163">
        <v>89</v>
      </c>
      <c r="T99" s="157" t="s">
        <v>780</v>
      </c>
      <c r="U99" s="366"/>
      <c r="V99" s="366"/>
      <c r="W99" s="156">
        <v>4089</v>
      </c>
      <c r="X99" s="156"/>
      <c r="Y99" s="164"/>
      <c r="Z99" s="149"/>
      <c r="AA99" s="141"/>
      <c r="AB99" s="163">
        <v>89</v>
      </c>
      <c r="AC99" s="157" t="s">
        <v>780</v>
      </c>
      <c r="AD99" s="366"/>
      <c r="AE99" s="366"/>
      <c r="AF99" s="156">
        <v>4589</v>
      </c>
      <c r="AG99" s="156"/>
      <c r="AH99" s="164"/>
      <c r="AI99" s="149"/>
    </row>
    <row r="100" spans="1:35" ht="15" thickBot="1">
      <c r="A100" s="169">
        <v>90</v>
      </c>
      <c r="B100" s="170" t="s">
        <v>780</v>
      </c>
      <c r="C100" s="367"/>
      <c r="D100" s="367"/>
      <c r="E100" s="171">
        <v>3090</v>
      </c>
      <c r="F100" s="171"/>
      <c r="G100" s="172"/>
      <c r="H100" s="150"/>
      <c r="I100" s="141"/>
      <c r="J100" s="169">
        <v>90</v>
      </c>
      <c r="K100" s="170" t="s">
        <v>780</v>
      </c>
      <c r="L100" s="367"/>
      <c r="M100" s="367"/>
      <c r="N100" s="171">
        <v>3590</v>
      </c>
      <c r="O100" s="171"/>
      <c r="P100" s="172"/>
      <c r="Q100" s="150"/>
      <c r="R100" s="141"/>
      <c r="S100" s="169">
        <v>90</v>
      </c>
      <c r="T100" s="170" t="s">
        <v>780</v>
      </c>
      <c r="U100" s="367"/>
      <c r="V100" s="367"/>
      <c r="W100" s="171">
        <v>4090</v>
      </c>
      <c r="X100" s="171"/>
      <c r="Y100" s="172"/>
      <c r="Z100" s="150"/>
      <c r="AA100" s="141"/>
      <c r="AB100" s="169">
        <v>90</v>
      </c>
      <c r="AC100" s="170" t="s">
        <v>780</v>
      </c>
      <c r="AD100" s="367"/>
      <c r="AE100" s="367"/>
      <c r="AF100" s="171">
        <v>4590</v>
      </c>
      <c r="AG100" s="171"/>
      <c r="AH100" s="172"/>
      <c r="AI100" s="150"/>
    </row>
    <row r="101" spans="1:35" ht="15" thickBot="1">
      <c r="A101" s="382"/>
      <c r="B101" s="383"/>
      <c r="C101" s="383"/>
      <c r="D101" s="383"/>
      <c r="E101" s="383"/>
      <c r="F101" s="383"/>
      <c r="G101" s="383"/>
      <c r="H101" s="384"/>
      <c r="I101" s="141"/>
      <c r="J101" s="382"/>
      <c r="K101" s="383"/>
      <c r="L101" s="383"/>
      <c r="M101" s="383"/>
      <c r="N101" s="383"/>
      <c r="O101" s="383"/>
      <c r="P101" s="383"/>
      <c r="Q101" s="384"/>
      <c r="R101" s="141"/>
      <c r="S101" s="382"/>
      <c r="T101" s="383"/>
      <c r="U101" s="383"/>
      <c r="V101" s="383"/>
      <c r="W101" s="383"/>
      <c r="X101" s="383"/>
      <c r="Y101" s="383"/>
      <c r="Z101" s="384"/>
      <c r="AA101" s="141"/>
      <c r="AB101" s="382"/>
      <c r="AC101" s="383"/>
      <c r="AD101" s="383"/>
      <c r="AE101" s="383"/>
      <c r="AF101" s="383"/>
      <c r="AG101" s="383"/>
      <c r="AH101" s="383"/>
      <c r="AI101" s="384"/>
    </row>
    <row r="102" spans="1:35">
      <c r="A102" s="165">
        <v>91</v>
      </c>
      <c r="B102" s="166" t="s">
        <v>837</v>
      </c>
      <c r="C102" s="365" t="s">
        <v>773</v>
      </c>
      <c r="D102" s="365" t="s">
        <v>774</v>
      </c>
      <c r="E102" s="167">
        <v>3091</v>
      </c>
      <c r="F102" s="167">
        <v>10</v>
      </c>
      <c r="G102" s="164" t="s">
        <v>195</v>
      </c>
      <c r="H102" s="154" t="s">
        <v>775</v>
      </c>
      <c r="I102" s="141"/>
      <c r="J102" s="165">
        <v>91</v>
      </c>
      <c r="K102" s="166" t="s">
        <v>837</v>
      </c>
      <c r="L102" s="365" t="s">
        <v>773</v>
      </c>
      <c r="M102" s="365" t="s">
        <v>774</v>
      </c>
      <c r="N102" s="167">
        <v>3591</v>
      </c>
      <c r="O102" s="167">
        <v>10</v>
      </c>
      <c r="P102" s="164" t="s">
        <v>195</v>
      </c>
      <c r="Q102" s="154" t="s">
        <v>775</v>
      </c>
      <c r="R102" s="141"/>
      <c r="S102" s="165">
        <v>91</v>
      </c>
      <c r="T102" s="166" t="s">
        <v>837</v>
      </c>
      <c r="U102" s="365" t="s">
        <v>773</v>
      </c>
      <c r="V102" s="365" t="s">
        <v>774</v>
      </c>
      <c r="W102" s="167">
        <v>4091</v>
      </c>
      <c r="X102" s="167">
        <v>10</v>
      </c>
      <c r="Y102" s="164" t="s">
        <v>195</v>
      </c>
      <c r="Z102" s="154" t="s">
        <v>775</v>
      </c>
      <c r="AA102" s="141"/>
      <c r="AB102" s="165">
        <v>91</v>
      </c>
      <c r="AC102" s="166" t="s">
        <v>837</v>
      </c>
      <c r="AD102" s="365" t="s">
        <v>773</v>
      </c>
      <c r="AE102" s="365" t="s">
        <v>774</v>
      </c>
      <c r="AF102" s="167">
        <v>4591</v>
      </c>
      <c r="AG102" s="167">
        <v>10</v>
      </c>
      <c r="AH102" s="164" t="s">
        <v>195</v>
      </c>
      <c r="AI102" s="154" t="s">
        <v>775</v>
      </c>
    </row>
    <row r="103" spans="1:35">
      <c r="A103" s="163">
        <v>92</v>
      </c>
      <c r="B103" s="157" t="s">
        <v>838</v>
      </c>
      <c r="C103" s="366"/>
      <c r="D103" s="366"/>
      <c r="E103" s="156">
        <v>3092</v>
      </c>
      <c r="F103" s="156" t="s">
        <v>198</v>
      </c>
      <c r="G103" s="164" t="s">
        <v>195</v>
      </c>
      <c r="H103" s="149" t="s">
        <v>216</v>
      </c>
      <c r="I103" s="141"/>
      <c r="J103" s="163">
        <v>92</v>
      </c>
      <c r="K103" s="157" t="s">
        <v>838</v>
      </c>
      <c r="L103" s="366"/>
      <c r="M103" s="366"/>
      <c r="N103" s="156">
        <v>3592</v>
      </c>
      <c r="O103" s="156" t="s">
        <v>198</v>
      </c>
      <c r="P103" s="164" t="s">
        <v>195</v>
      </c>
      <c r="Q103" s="149" t="s">
        <v>216</v>
      </c>
      <c r="R103" s="141"/>
      <c r="S103" s="163">
        <v>92</v>
      </c>
      <c r="T103" s="157" t="s">
        <v>838</v>
      </c>
      <c r="U103" s="366"/>
      <c r="V103" s="366"/>
      <c r="W103" s="156">
        <v>4092</v>
      </c>
      <c r="X103" s="156" t="s">
        <v>198</v>
      </c>
      <c r="Y103" s="164" t="s">
        <v>195</v>
      </c>
      <c r="Z103" s="149" t="s">
        <v>216</v>
      </c>
      <c r="AA103" s="141"/>
      <c r="AB103" s="163">
        <v>92</v>
      </c>
      <c r="AC103" s="157" t="s">
        <v>838</v>
      </c>
      <c r="AD103" s="366"/>
      <c r="AE103" s="366"/>
      <c r="AF103" s="156">
        <v>4592</v>
      </c>
      <c r="AG103" s="156" t="s">
        <v>198</v>
      </c>
      <c r="AH103" s="164" t="s">
        <v>195</v>
      </c>
      <c r="AI103" s="149" t="s">
        <v>216</v>
      </c>
    </row>
    <row r="104" spans="1:35">
      <c r="A104" s="163">
        <v>93</v>
      </c>
      <c r="B104" s="157" t="s">
        <v>839</v>
      </c>
      <c r="C104" s="366"/>
      <c r="D104" s="366"/>
      <c r="E104" s="156">
        <v>3093</v>
      </c>
      <c r="F104" s="156" t="s">
        <v>243</v>
      </c>
      <c r="G104" s="164" t="s">
        <v>195</v>
      </c>
      <c r="H104" s="149" t="s">
        <v>840</v>
      </c>
      <c r="I104" s="141"/>
      <c r="J104" s="163">
        <v>93</v>
      </c>
      <c r="K104" s="157" t="s">
        <v>839</v>
      </c>
      <c r="L104" s="366"/>
      <c r="M104" s="366"/>
      <c r="N104" s="156">
        <v>3593</v>
      </c>
      <c r="O104" s="156" t="s">
        <v>243</v>
      </c>
      <c r="P104" s="164" t="s">
        <v>195</v>
      </c>
      <c r="Q104" s="149" t="s">
        <v>840</v>
      </c>
      <c r="R104" s="141"/>
      <c r="S104" s="163">
        <v>93</v>
      </c>
      <c r="T104" s="157" t="s">
        <v>839</v>
      </c>
      <c r="U104" s="366"/>
      <c r="V104" s="366"/>
      <c r="W104" s="156">
        <v>4093</v>
      </c>
      <c r="X104" s="156" t="s">
        <v>243</v>
      </c>
      <c r="Y104" s="164" t="s">
        <v>195</v>
      </c>
      <c r="Z104" s="149" t="s">
        <v>840</v>
      </c>
      <c r="AA104" s="141"/>
      <c r="AB104" s="163">
        <v>93</v>
      </c>
      <c r="AC104" s="157" t="s">
        <v>839</v>
      </c>
      <c r="AD104" s="366"/>
      <c r="AE104" s="366"/>
      <c r="AF104" s="156">
        <v>4593</v>
      </c>
      <c r="AG104" s="156" t="s">
        <v>243</v>
      </c>
      <c r="AH104" s="164" t="s">
        <v>195</v>
      </c>
      <c r="AI104" s="149" t="s">
        <v>840</v>
      </c>
    </row>
    <row r="105" spans="1:35">
      <c r="A105" s="163">
        <v>94</v>
      </c>
      <c r="B105" s="157" t="s">
        <v>780</v>
      </c>
      <c r="C105" s="366"/>
      <c r="D105" s="366"/>
      <c r="E105" s="156">
        <v>3094</v>
      </c>
      <c r="F105" s="156"/>
      <c r="G105" s="164"/>
      <c r="H105" s="149"/>
      <c r="I105" s="141"/>
      <c r="J105" s="163">
        <v>94</v>
      </c>
      <c r="K105" s="157" t="s">
        <v>780</v>
      </c>
      <c r="L105" s="366"/>
      <c r="M105" s="366"/>
      <c r="N105" s="156">
        <v>3594</v>
      </c>
      <c r="O105" s="156"/>
      <c r="P105" s="164"/>
      <c r="Q105" s="149"/>
      <c r="R105" s="141"/>
      <c r="S105" s="163">
        <v>94</v>
      </c>
      <c r="T105" s="157" t="s">
        <v>780</v>
      </c>
      <c r="U105" s="366"/>
      <c r="V105" s="366"/>
      <c r="W105" s="156">
        <v>4094</v>
      </c>
      <c r="X105" s="156"/>
      <c r="Y105" s="164"/>
      <c r="Z105" s="149"/>
      <c r="AA105" s="141"/>
      <c r="AB105" s="163">
        <v>94</v>
      </c>
      <c r="AC105" s="157" t="s">
        <v>780</v>
      </c>
      <c r="AD105" s="366"/>
      <c r="AE105" s="366"/>
      <c r="AF105" s="156">
        <v>4594</v>
      </c>
      <c r="AG105" s="156"/>
      <c r="AH105" s="164"/>
      <c r="AI105" s="149"/>
    </row>
    <row r="106" spans="1:35">
      <c r="A106" s="163">
        <v>95</v>
      </c>
      <c r="B106" s="157" t="s">
        <v>841</v>
      </c>
      <c r="C106" s="366"/>
      <c r="D106" s="366"/>
      <c r="E106" s="156">
        <v>3095</v>
      </c>
      <c r="F106" s="156">
        <v>10</v>
      </c>
      <c r="G106" s="164" t="s">
        <v>842</v>
      </c>
      <c r="H106" s="149" t="s">
        <v>782</v>
      </c>
      <c r="I106" s="141"/>
      <c r="J106" s="163">
        <v>95</v>
      </c>
      <c r="K106" s="157" t="s">
        <v>841</v>
      </c>
      <c r="L106" s="366"/>
      <c r="M106" s="366"/>
      <c r="N106" s="156">
        <v>3595</v>
      </c>
      <c r="O106" s="156">
        <v>10</v>
      </c>
      <c r="P106" s="164" t="s">
        <v>842</v>
      </c>
      <c r="Q106" s="149" t="s">
        <v>782</v>
      </c>
      <c r="R106" s="141"/>
      <c r="S106" s="163">
        <v>95</v>
      </c>
      <c r="T106" s="157" t="s">
        <v>841</v>
      </c>
      <c r="U106" s="366"/>
      <c r="V106" s="366"/>
      <c r="W106" s="156">
        <v>4095</v>
      </c>
      <c r="X106" s="156">
        <v>10</v>
      </c>
      <c r="Y106" s="164" t="s">
        <v>842</v>
      </c>
      <c r="Z106" s="149" t="s">
        <v>782</v>
      </c>
      <c r="AA106" s="141"/>
      <c r="AB106" s="163">
        <v>95</v>
      </c>
      <c r="AC106" s="157" t="s">
        <v>841</v>
      </c>
      <c r="AD106" s="366"/>
      <c r="AE106" s="366"/>
      <c r="AF106" s="156">
        <v>4595</v>
      </c>
      <c r="AG106" s="156">
        <v>10</v>
      </c>
      <c r="AH106" s="164" t="s">
        <v>842</v>
      </c>
      <c r="AI106" s="149" t="s">
        <v>782</v>
      </c>
    </row>
    <row r="107" spans="1:35">
      <c r="A107" s="163">
        <v>96</v>
      </c>
      <c r="B107" s="157" t="s">
        <v>838</v>
      </c>
      <c r="C107" s="366"/>
      <c r="D107" s="366"/>
      <c r="E107" s="156">
        <v>3096</v>
      </c>
      <c r="F107" s="156" t="s">
        <v>198</v>
      </c>
      <c r="G107" s="164" t="s">
        <v>842</v>
      </c>
      <c r="H107" s="149" t="s">
        <v>216</v>
      </c>
      <c r="I107" s="141"/>
      <c r="J107" s="163">
        <v>96</v>
      </c>
      <c r="K107" s="157" t="s">
        <v>838</v>
      </c>
      <c r="L107" s="366"/>
      <c r="M107" s="366"/>
      <c r="N107" s="156">
        <v>3596</v>
      </c>
      <c r="O107" s="156" t="s">
        <v>198</v>
      </c>
      <c r="P107" s="164" t="s">
        <v>842</v>
      </c>
      <c r="Q107" s="149" t="s">
        <v>216</v>
      </c>
      <c r="R107" s="141"/>
      <c r="S107" s="163">
        <v>96</v>
      </c>
      <c r="T107" s="157" t="s">
        <v>838</v>
      </c>
      <c r="U107" s="366"/>
      <c r="V107" s="366"/>
      <c r="W107" s="156">
        <v>4096</v>
      </c>
      <c r="X107" s="156" t="s">
        <v>198</v>
      </c>
      <c r="Y107" s="164" t="s">
        <v>842</v>
      </c>
      <c r="Z107" s="149" t="s">
        <v>216</v>
      </c>
      <c r="AA107" s="141"/>
      <c r="AB107" s="163">
        <v>96</v>
      </c>
      <c r="AC107" s="157" t="s">
        <v>838</v>
      </c>
      <c r="AD107" s="366"/>
      <c r="AE107" s="366"/>
      <c r="AF107" s="156">
        <v>4596</v>
      </c>
      <c r="AG107" s="156" t="s">
        <v>198</v>
      </c>
      <c r="AH107" s="164" t="s">
        <v>842</v>
      </c>
      <c r="AI107" s="149" t="s">
        <v>216</v>
      </c>
    </row>
    <row r="108" spans="1:35">
      <c r="A108" s="163">
        <v>97</v>
      </c>
      <c r="B108" s="157" t="s">
        <v>786</v>
      </c>
      <c r="C108" s="366"/>
      <c r="D108" s="366"/>
      <c r="E108" s="156">
        <v>3097</v>
      </c>
      <c r="F108" s="156" t="s">
        <v>243</v>
      </c>
      <c r="G108" s="164" t="s">
        <v>842</v>
      </c>
      <c r="H108" s="149" t="s">
        <v>843</v>
      </c>
      <c r="I108" s="141"/>
      <c r="J108" s="163">
        <v>97</v>
      </c>
      <c r="K108" s="157" t="s">
        <v>786</v>
      </c>
      <c r="L108" s="366"/>
      <c r="M108" s="366"/>
      <c r="N108" s="156">
        <v>3597</v>
      </c>
      <c r="O108" s="156" t="s">
        <v>243</v>
      </c>
      <c r="P108" s="164" t="s">
        <v>842</v>
      </c>
      <c r="Q108" s="149" t="s">
        <v>843</v>
      </c>
      <c r="R108" s="141"/>
      <c r="S108" s="163">
        <v>97</v>
      </c>
      <c r="T108" s="157" t="s">
        <v>786</v>
      </c>
      <c r="U108" s="366"/>
      <c r="V108" s="366"/>
      <c r="W108" s="156">
        <v>4097</v>
      </c>
      <c r="X108" s="156" t="s">
        <v>243</v>
      </c>
      <c r="Y108" s="164" t="s">
        <v>842</v>
      </c>
      <c r="Z108" s="149" t="s">
        <v>843</v>
      </c>
      <c r="AA108" s="141"/>
      <c r="AB108" s="163">
        <v>97</v>
      </c>
      <c r="AC108" s="157" t="s">
        <v>786</v>
      </c>
      <c r="AD108" s="366"/>
      <c r="AE108" s="366"/>
      <c r="AF108" s="156">
        <v>4597</v>
      </c>
      <c r="AG108" s="156" t="s">
        <v>243</v>
      </c>
      <c r="AH108" s="164" t="s">
        <v>842</v>
      </c>
      <c r="AI108" s="149" t="s">
        <v>843</v>
      </c>
    </row>
    <row r="109" spans="1:35">
      <c r="A109" s="163">
        <v>98</v>
      </c>
      <c r="B109" s="157" t="s">
        <v>780</v>
      </c>
      <c r="C109" s="366"/>
      <c r="D109" s="366"/>
      <c r="E109" s="156">
        <v>3098</v>
      </c>
      <c r="F109" s="156"/>
      <c r="G109" s="164"/>
      <c r="H109" s="149"/>
      <c r="I109" s="141"/>
      <c r="J109" s="163">
        <v>98</v>
      </c>
      <c r="K109" s="157" t="s">
        <v>780</v>
      </c>
      <c r="L109" s="366"/>
      <c r="M109" s="366"/>
      <c r="N109" s="156">
        <v>3598</v>
      </c>
      <c r="O109" s="156"/>
      <c r="P109" s="164"/>
      <c r="Q109" s="149"/>
      <c r="R109" s="141"/>
      <c r="S109" s="163">
        <v>98</v>
      </c>
      <c r="T109" s="157" t="s">
        <v>780</v>
      </c>
      <c r="U109" s="366"/>
      <c r="V109" s="366"/>
      <c r="W109" s="156">
        <v>4098</v>
      </c>
      <c r="X109" s="156"/>
      <c r="Y109" s="164"/>
      <c r="Z109" s="149"/>
      <c r="AA109" s="141"/>
      <c r="AB109" s="163">
        <v>98</v>
      </c>
      <c r="AC109" s="157" t="s">
        <v>780</v>
      </c>
      <c r="AD109" s="366"/>
      <c r="AE109" s="366"/>
      <c r="AF109" s="156">
        <v>4598</v>
      </c>
      <c r="AG109" s="156"/>
      <c r="AH109" s="164"/>
      <c r="AI109" s="149"/>
    </row>
    <row r="110" spans="1:35">
      <c r="A110" s="163">
        <v>99</v>
      </c>
      <c r="B110" s="157" t="s">
        <v>780</v>
      </c>
      <c r="C110" s="366"/>
      <c r="D110" s="366"/>
      <c r="E110" s="156">
        <v>3099</v>
      </c>
      <c r="F110" s="156"/>
      <c r="G110" s="164"/>
      <c r="H110" s="149"/>
      <c r="I110" s="141"/>
      <c r="J110" s="163">
        <v>99</v>
      </c>
      <c r="K110" s="157" t="s">
        <v>780</v>
      </c>
      <c r="L110" s="366"/>
      <c r="M110" s="366"/>
      <c r="N110" s="156">
        <v>3599</v>
      </c>
      <c r="O110" s="156"/>
      <c r="P110" s="164"/>
      <c r="Q110" s="149"/>
      <c r="R110" s="141"/>
      <c r="S110" s="163">
        <v>99</v>
      </c>
      <c r="T110" s="157" t="s">
        <v>780</v>
      </c>
      <c r="U110" s="366"/>
      <c r="V110" s="366"/>
      <c r="W110" s="156">
        <v>4099</v>
      </c>
      <c r="X110" s="156"/>
      <c r="Y110" s="164"/>
      <c r="Z110" s="149"/>
      <c r="AA110" s="141"/>
      <c r="AB110" s="163">
        <v>99</v>
      </c>
      <c r="AC110" s="157" t="s">
        <v>780</v>
      </c>
      <c r="AD110" s="366"/>
      <c r="AE110" s="366"/>
      <c r="AF110" s="156">
        <v>4599</v>
      </c>
      <c r="AG110" s="156"/>
      <c r="AH110" s="164"/>
      <c r="AI110" s="149"/>
    </row>
    <row r="111" spans="1:35" ht="15" thickBot="1">
      <c r="A111" s="169">
        <v>100</v>
      </c>
      <c r="B111" s="170" t="s">
        <v>780</v>
      </c>
      <c r="C111" s="367"/>
      <c r="D111" s="367"/>
      <c r="E111" s="171">
        <v>3100</v>
      </c>
      <c r="F111" s="171"/>
      <c r="G111" s="172"/>
      <c r="H111" s="150"/>
      <c r="I111" s="141"/>
      <c r="J111" s="169">
        <v>100</v>
      </c>
      <c r="K111" s="170" t="s">
        <v>780</v>
      </c>
      <c r="L111" s="367"/>
      <c r="M111" s="367"/>
      <c r="N111" s="171">
        <v>3600</v>
      </c>
      <c r="O111" s="171"/>
      <c r="P111" s="172"/>
      <c r="Q111" s="150"/>
      <c r="R111" s="141"/>
      <c r="S111" s="169">
        <v>100</v>
      </c>
      <c r="T111" s="170" t="s">
        <v>780</v>
      </c>
      <c r="U111" s="367"/>
      <c r="V111" s="367"/>
      <c r="W111" s="171">
        <v>4100</v>
      </c>
      <c r="X111" s="171"/>
      <c r="Y111" s="172"/>
      <c r="Z111" s="150"/>
      <c r="AA111" s="141"/>
      <c r="AB111" s="169">
        <v>100</v>
      </c>
      <c r="AC111" s="170" t="s">
        <v>780</v>
      </c>
      <c r="AD111" s="367"/>
      <c r="AE111" s="367"/>
      <c r="AF111" s="171">
        <v>4600</v>
      </c>
      <c r="AG111" s="171"/>
      <c r="AH111" s="172"/>
      <c r="AI111" s="150"/>
    </row>
    <row r="112" spans="1:35" ht="15" thickBot="1">
      <c r="A112" s="382"/>
      <c r="B112" s="383"/>
      <c r="C112" s="383"/>
      <c r="D112" s="383"/>
      <c r="E112" s="383"/>
      <c r="F112" s="383"/>
      <c r="G112" s="383"/>
      <c r="H112" s="384"/>
      <c r="I112" s="141"/>
      <c r="J112" s="382"/>
      <c r="K112" s="383"/>
      <c r="L112" s="383"/>
      <c r="M112" s="383"/>
      <c r="N112" s="383"/>
      <c r="O112" s="383"/>
      <c r="P112" s="383"/>
      <c r="Q112" s="384"/>
      <c r="R112" s="141"/>
      <c r="S112" s="382"/>
      <c r="T112" s="383"/>
      <c r="U112" s="383"/>
      <c r="V112" s="383"/>
      <c r="W112" s="383"/>
      <c r="X112" s="383"/>
      <c r="Y112" s="383"/>
      <c r="Z112" s="384"/>
      <c r="AA112" s="141"/>
      <c r="AB112" s="382"/>
      <c r="AC112" s="383"/>
      <c r="AD112" s="383"/>
      <c r="AE112" s="383"/>
      <c r="AF112" s="383"/>
      <c r="AG112" s="383"/>
      <c r="AH112" s="383"/>
      <c r="AI112" s="384"/>
    </row>
    <row r="113" spans="1:35">
      <c r="A113" s="165">
        <v>101</v>
      </c>
      <c r="B113" s="166" t="s">
        <v>844</v>
      </c>
      <c r="C113" s="365" t="s">
        <v>773</v>
      </c>
      <c r="D113" s="365" t="s">
        <v>774</v>
      </c>
      <c r="E113" s="167">
        <v>3101</v>
      </c>
      <c r="F113" s="167">
        <v>11</v>
      </c>
      <c r="G113" s="164" t="s">
        <v>195</v>
      </c>
      <c r="H113" s="154" t="s">
        <v>775</v>
      </c>
      <c r="I113" s="141"/>
      <c r="J113" s="165">
        <v>101</v>
      </c>
      <c r="K113" s="166" t="s">
        <v>844</v>
      </c>
      <c r="L113" s="365" t="s">
        <v>773</v>
      </c>
      <c r="M113" s="365" t="s">
        <v>774</v>
      </c>
      <c r="N113" s="167">
        <v>3601</v>
      </c>
      <c r="O113" s="167">
        <v>11</v>
      </c>
      <c r="P113" s="164" t="s">
        <v>195</v>
      </c>
      <c r="Q113" s="154" t="s">
        <v>775</v>
      </c>
      <c r="R113" s="141"/>
      <c r="S113" s="165">
        <v>101</v>
      </c>
      <c r="T113" s="166" t="s">
        <v>844</v>
      </c>
      <c r="U113" s="365" t="s">
        <v>773</v>
      </c>
      <c r="V113" s="365" t="s">
        <v>774</v>
      </c>
      <c r="W113" s="167">
        <v>4101</v>
      </c>
      <c r="X113" s="167">
        <v>11</v>
      </c>
      <c r="Y113" s="164" t="s">
        <v>195</v>
      </c>
      <c r="Z113" s="154" t="s">
        <v>775</v>
      </c>
      <c r="AA113" s="141"/>
      <c r="AB113" s="165">
        <v>101</v>
      </c>
      <c r="AC113" s="166" t="s">
        <v>844</v>
      </c>
      <c r="AD113" s="365" t="s">
        <v>773</v>
      </c>
      <c r="AE113" s="365" t="s">
        <v>774</v>
      </c>
      <c r="AF113" s="167">
        <v>4601</v>
      </c>
      <c r="AG113" s="167">
        <v>11</v>
      </c>
      <c r="AH113" s="164" t="s">
        <v>195</v>
      </c>
      <c r="AI113" s="154" t="s">
        <v>775</v>
      </c>
    </row>
    <row r="114" spans="1:35">
      <c r="A114" s="163">
        <v>102</v>
      </c>
      <c r="B114" s="157" t="s">
        <v>242</v>
      </c>
      <c r="C114" s="366"/>
      <c r="D114" s="366"/>
      <c r="E114" s="156">
        <v>3102</v>
      </c>
      <c r="F114" s="156" t="s">
        <v>198</v>
      </c>
      <c r="G114" s="164" t="s">
        <v>195</v>
      </c>
      <c r="H114" s="149" t="s">
        <v>215</v>
      </c>
      <c r="I114" s="141"/>
      <c r="J114" s="163">
        <v>102</v>
      </c>
      <c r="K114" s="157" t="s">
        <v>242</v>
      </c>
      <c r="L114" s="366"/>
      <c r="M114" s="366"/>
      <c r="N114" s="156">
        <v>3602</v>
      </c>
      <c r="O114" s="156" t="s">
        <v>198</v>
      </c>
      <c r="P114" s="164" t="s">
        <v>195</v>
      </c>
      <c r="Q114" s="149" t="s">
        <v>215</v>
      </c>
      <c r="R114" s="141"/>
      <c r="S114" s="163">
        <v>102</v>
      </c>
      <c r="T114" s="157" t="s">
        <v>242</v>
      </c>
      <c r="U114" s="366"/>
      <c r="V114" s="366"/>
      <c r="W114" s="156">
        <v>4102</v>
      </c>
      <c r="X114" s="156" t="s">
        <v>198</v>
      </c>
      <c r="Y114" s="164" t="s">
        <v>195</v>
      </c>
      <c r="Z114" s="149" t="s">
        <v>215</v>
      </c>
      <c r="AA114" s="141"/>
      <c r="AB114" s="163">
        <v>102</v>
      </c>
      <c r="AC114" s="157" t="s">
        <v>242</v>
      </c>
      <c r="AD114" s="366"/>
      <c r="AE114" s="366"/>
      <c r="AF114" s="156">
        <v>4602</v>
      </c>
      <c r="AG114" s="156" t="s">
        <v>198</v>
      </c>
      <c r="AH114" s="164" t="s">
        <v>195</v>
      </c>
      <c r="AI114" s="149" t="s">
        <v>215</v>
      </c>
    </row>
    <row r="115" spans="1:35">
      <c r="A115" s="163">
        <v>103</v>
      </c>
      <c r="B115" s="157" t="s">
        <v>845</v>
      </c>
      <c r="C115" s="366"/>
      <c r="D115" s="366"/>
      <c r="E115" s="156">
        <v>3103</v>
      </c>
      <c r="F115" s="156" t="s">
        <v>243</v>
      </c>
      <c r="G115" s="164" t="s">
        <v>195</v>
      </c>
      <c r="H115" s="149" t="s">
        <v>846</v>
      </c>
      <c r="I115" s="141"/>
      <c r="J115" s="163">
        <v>103</v>
      </c>
      <c r="K115" s="157" t="s">
        <v>845</v>
      </c>
      <c r="L115" s="366"/>
      <c r="M115" s="366"/>
      <c r="N115" s="156">
        <v>3603</v>
      </c>
      <c r="O115" s="156" t="s">
        <v>243</v>
      </c>
      <c r="P115" s="164" t="s">
        <v>195</v>
      </c>
      <c r="Q115" s="149" t="s">
        <v>846</v>
      </c>
      <c r="R115" s="141"/>
      <c r="S115" s="163">
        <v>103</v>
      </c>
      <c r="T115" s="157" t="s">
        <v>845</v>
      </c>
      <c r="U115" s="366"/>
      <c r="V115" s="366"/>
      <c r="W115" s="156">
        <v>4103</v>
      </c>
      <c r="X115" s="156" t="s">
        <v>243</v>
      </c>
      <c r="Y115" s="164" t="s">
        <v>195</v>
      </c>
      <c r="Z115" s="149" t="s">
        <v>846</v>
      </c>
      <c r="AA115" s="141"/>
      <c r="AB115" s="163">
        <v>103</v>
      </c>
      <c r="AC115" s="157" t="s">
        <v>845</v>
      </c>
      <c r="AD115" s="366"/>
      <c r="AE115" s="366"/>
      <c r="AF115" s="156">
        <v>4603</v>
      </c>
      <c r="AG115" s="156" t="s">
        <v>243</v>
      </c>
      <c r="AH115" s="164" t="s">
        <v>195</v>
      </c>
      <c r="AI115" s="149" t="s">
        <v>846</v>
      </c>
    </row>
    <row r="116" spans="1:35">
      <c r="A116" s="163">
        <v>104</v>
      </c>
      <c r="B116" s="157" t="s">
        <v>780</v>
      </c>
      <c r="C116" s="366"/>
      <c r="D116" s="366"/>
      <c r="E116" s="156">
        <v>3104</v>
      </c>
      <c r="F116" s="156"/>
      <c r="G116" s="164"/>
      <c r="H116" s="149"/>
      <c r="I116" s="141"/>
      <c r="J116" s="163">
        <v>104</v>
      </c>
      <c r="K116" s="157" t="s">
        <v>780</v>
      </c>
      <c r="L116" s="366"/>
      <c r="M116" s="366"/>
      <c r="N116" s="156">
        <v>3604</v>
      </c>
      <c r="O116" s="156"/>
      <c r="P116" s="164"/>
      <c r="Q116" s="149"/>
      <c r="R116" s="141"/>
      <c r="S116" s="163">
        <v>104</v>
      </c>
      <c r="T116" s="157" t="s">
        <v>780</v>
      </c>
      <c r="U116" s="366"/>
      <c r="V116" s="366"/>
      <c r="W116" s="156">
        <v>4104</v>
      </c>
      <c r="X116" s="156"/>
      <c r="Y116" s="164"/>
      <c r="Z116" s="149"/>
      <c r="AA116" s="141"/>
      <c r="AB116" s="163">
        <v>104</v>
      </c>
      <c r="AC116" s="157" t="s">
        <v>780</v>
      </c>
      <c r="AD116" s="366"/>
      <c r="AE116" s="366"/>
      <c r="AF116" s="156">
        <v>4604</v>
      </c>
      <c r="AG116" s="156"/>
      <c r="AH116" s="164"/>
      <c r="AI116" s="149"/>
    </row>
    <row r="117" spans="1:35">
      <c r="A117" s="163">
        <v>105</v>
      </c>
      <c r="B117" s="157" t="s">
        <v>279</v>
      </c>
      <c r="C117" s="366"/>
      <c r="D117" s="366"/>
      <c r="E117" s="156">
        <v>3105</v>
      </c>
      <c r="F117" s="156">
        <v>11</v>
      </c>
      <c r="G117" s="164" t="s">
        <v>835</v>
      </c>
      <c r="H117" s="149" t="s">
        <v>782</v>
      </c>
      <c r="I117" s="141"/>
      <c r="J117" s="163">
        <v>105</v>
      </c>
      <c r="K117" s="157" t="s">
        <v>279</v>
      </c>
      <c r="L117" s="366"/>
      <c r="M117" s="366"/>
      <c r="N117" s="156">
        <v>3605</v>
      </c>
      <c r="O117" s="156">
        <v>11</v>
      </c>
      <c r="P117" s="164" t="s">
        <v>842</v>
      </c>
      <c r="Q117" s="149" t="s">
        <v>782</v>
      </c>
      <c r="R117" s="141"/>
      <c r="S117" s="163">
        <v>105</v>
      </c>
      <c r="T117" s="157" t="s">
        <v>279</v>
      </c>
      <c r="U117" s="366"/>
      <c r="V117" s="366"/>
      <c r="W117" s="156">
        <v>4105</v>
      </c>
      <c r="X117" s="156">
        <v>11</v>
      </c>
      <c r="Y117" s="164" t="s">
        <v>842</v>
      </c>
      <c r="Z117" s="149" t="s">
        <v>782</v>
      </c>
      <c r="AA117" s="141"/>
      <c r="AB117" s="163">
        <v>105</v>
      </c>
      <c r="AC117" s="157" t="s">
        <v>279</v>
      </c>
      <c r="AD117" s="366"/>
      <c r="AE117" s="366"/>
      <c r="AF117" s="156">
        <v>4605</v>
      </c>
      <c r="AG117" s="156">
        <v>11</v>
      </c>
      <c r="AH117" s="164" t="s">
        <v>842</v>
      </c>
      <c r="AI117" s="149" t="s">
        <v>782</v>
      </c>
    </row>
    <row r="118" spans="1:35">
      <c r="A118" s="163">
        <v>106</v>
      </c>
      <c r="B118" s="157" t="s">
        <v>242</v>
      </c>
      <c r="C118" s="366"/>
      <c r="D118" s="366"/>
      <c r="E118" s="156">
        <v>3106</v>
      </c>
      <c r="F118" s="156" t="s">
        <v>198</v>
      </c>
      <c r="G118" s="164" t="s">
        <v>842</v>
      </c>
      <c r="H118" s="149" t="s">
        <v>215</v>
      </c>
      <c r="I118" s="141"/>
      <c r="J118" s="163">
        <v>106</v>
      </c>
      <c r="K118" s="157" t="s">
        <v>242</v>
      </c>
      <c r="L118" s="366"/>
      <c r="M118" s="366"/>
      <c r="N118" s="156">
        <v>3606</v>
      </c>
      <c r="O118" s="156" t="s">
        <v>198</v>
      </c>
      <c r="P118" s="164" t="s">
        <v>842</v>
      </c>
      <c r="Q118" s="149" t="s">
        <v>215</v>
      </c>
      <c r="R118" s="141"/>
      <c r="S118" s="163">
        <v>106</v>
      </c>
      <c r="T118" s="157" t="s">
        <v>242</v>
      </c>
      <c r="U118" s="366"/>
      <c r="V118" s="366"/>
      <c r="W118" s="156">
        <v>4106</v>
      </c>
      <c r="X118" s="156" t="s">
        <v>198</v>
      </c>
      <c r="Y118" s="164" t="s">
        <v>842</v>
      </c>
      <c r="Z118" s="149" t="s">
        <v>215</v>
      </c>
      <c r="AA118" s="141"/>
      <c r="AB118" s="163">
        <v>106</v>
      </c>
      <c r="AC118" s="157" t="s">
        <v>242</v>
      </c>
      <c r="AD118" s="366"/>
      <c r="AE118" s="366"/>
      <c r="AF118" s="156">
        <v>4606</v>
      </c>
      <c r="AG118" s="156" t="s">
        <v>198</v>
      </c>
      <c r="AH118" s="164" t="s">
        <v>842</v>
      </c>
      <c r="AI118" s="149" t="s">
        <v>215</v>
      </c>
    </row>
    <row r="119" spans="1:35">
      <c r="A119" s="163">
        <v>107</v>
      </c>
      <c r="B119" s="157" t="s">
        <v>786</v>
      </c>
      <c r="C119" s="366"/>
      <c r="D119" s="366"/>
      <c r="E119" s="156">
        <v>3107</v>
      </c>
      <c r="F119" s="156" t="s">
        <v>243</v>
      </c>
      <c r="G119" s="164" t="s">
        <v>842</v>
      </c>
      <c r="H119" s="149" t="s">
        <v>843</v>
      </c>
      <c r="I119" s="141"/>
      <c r="J119" s="163">
        <v>107</v>
      </c>
      <c r="K119" s="157" t="s">
        <v>786</v>
      </c>
      <c r="L119" s="366"/>
      <c r="M119" s="366"/>
      <c r="N119" s="156">
        <v>3607</v>
      </c>
      <c r="O119" s="156" t="s">
        <v>243</v>
      </c>
      <c r="P119" s="164" t="s">
        <v>842</v>
      </c>
      <c r="Q119" s="149" t="s">
        <v>843</v>
      </c>
      <c r="R119" s="141"/>
      <c r="S119" s="163">
        <v>107</v>
      </c>
      <c r="T119" s="157" t="s">
        <v>786</v>
      </c>
      <c r="U119" s="366"/>
      <c r="V119" s="366"/>
      <c r="W119" s="156">
        <v>4107</v>
      </c>
      <c r="X119" s="156" t="s">
        <v>243</v>
      </c>
      <c r="Y119" s="164" t="s">
        <v>842</v>
      </c>
      <c r="Z119" s="149" t="s">
        <v>843</v>
      </c>
      <c r="AA119" s="141"/>
      <c r="AB119" s="163">
        <v>107</v>
      </c>
      <c r="AC119" s="157" t="s">
        <v>786</v>
      </c>
      <c r="AD119" s="366"/>
      <c r="AE119" s="366"/>
      <c r="AF119" s="156">
        <v>4607</v>
      </c>
      <c r="AG119" s="156" t="s">
        <v>243</v>
      </c>
      <c r="AH119" s="164" t="s">
        <v>842</v>
      </c>
      <c r="AI119" s="149" t="s">
        <v>843</v>
      </c>
    </row>
    <row r="120" spans="1:35">
      <c r="A120" s="163">
        <v>108</v>
      </c>
      <c r="B120" s="157" t="s">
        <v>780</v>
      </c>
      <c r="C120" s="366"/>
      <c r="D120" s="366"/>
      <c r="E120" s="156">
        <v>3108</v>
      </c>
      <c r="F120" s="156"/>
      <c r="G120" s="164"/>
      <c r="H120" s="149"/>
      <c r="I120" s="141"/>
      <c r="J120" s="163">
        <v>108</v>
      </c>
      <c r="K120" s="157" t="s">
        <v>780</v>
      </c>
      <c r="L120" s="366"/>
      <c r="M120" s="366"/>
      <c r="N120" s="156">
        <v>3608</v>
      </c>
      <c r="O120" s="156"/>
      <c r="P120" s="164"/>
      <c r="Q120" s="149"/>
      <c r="R120" s="141"/>
      <c r="S120" s="163">
        <v>108</v>
      </c>
      <c r="T120" s="157" t="s">
        <v>780</v>
      </c>
      <c r="U120" s="366"/>
      <c r="V120" s="366"/>
      <c r="W120" s="156">
        <v>4108</v>
      </c>
      <c r="X120" s="156"/>
      <c r="Y120" s="164"/>
      <c r="Z120" s="149"/>
      <c r="AA120" s="141"/>
      <c r="AB120" s="163">
        <v>108</v>
      </c>
      <c r="AC120" s="157" t="s">
        <v>780</v>
      </c>
      <c r="AD120" s="366"/>
      <c r="AE120" s="366"/>
      <c r="AF120" s="156">
        <v>4608</v>
      </c>
      <c r="AG120" s="156"/>
      <c r="AH120" s="164"/>
      <c r="AI120" s="149"/>
    </row>
    <row r="121" spans="1:35">
      <c r="A121" s="163">
        <v>109</v>
      </c>
      <c r="B121" s="157" t="s">
        <v>780</v>
      </c>
      <c r="C121" s="366"/>
      <c r="D121" s="366"/>
      <c r="E121" s="156">
        <v>3109</v>
      </c>
      <c r="F121" s="156"/>
      <c r="G121" s="164"/>
      <c r="H121" s="149"/>
      <c r="I121" s="141"/>
      <c r="J121" s="163">
        <v>109</v>
      </c>
      <c r="K121" s="157" t="s">
        <v>780</v>
      </c>
      <c r="L121" s="366"/>
      <c r="M121" s="366"/>
      <c r="N121" s="156">
        <v>3609</v>
      </c>
      <c r="O121" s="156"/>
      <c r="P121" s="164"/>
      <c r="Q121" s="149"/>
      <c r="R121" s="141"/>
      <c r="S121" s="163">
        <v>109</v>
      </c>
      <c r="T121" s="157" t="s">
        <v>780</v>
      </c>
      <c r="U121" s="366"/>
      <c r="V121" s="366"/>
      <c r="W121" s="156">
        <v>4109</v>
      </c>
      <c r="X121" s="156"/>
      <c r="Y121" s="164"/>
      <c r="Z121" s="149"/>
      <c r="AA121" s="141"/>
      <c r="AB121" s="163">
        <v>109</v>
      </c>
      <c r="AC121" s="157" t="s">
        <v>780</v>
      </c>
      <c r="AD121" s="366"/>
      <c r="AE121" s="366"/>
      <c r="AF121" s="156">
        <v>4609</v>
      </c>
      <c r="AG121" s="156"/>
      <c r="AH121" s="164"/>
      <c r="AI121" s="149"/>
    </row>
    <row r="122" spans="1:35" ht="15" thickBot="1">
      <c r="A122" s="169">
        <v>110</v>
      </c>
      <c r="B122" s="170" t="s">
        <v>780</v>
      </c>
      <c r="C122" s="367"/>
      <c r="D122" s="367"/>
      <c r="E122" s="171">
        <v>3110</v>
      </c>
      <c r="F122" s="171"/>
      <c r="G122" s="172"/>
      <c r="H122" s="150"/>
      <c r="I122" s="141"/>
      <c r="J122" s="169">
        <v>110</v>
      </c>
      <c r="K122" s="170" t="s">
        <v>780</v>
      </c>
      <c r="L122" s="367"/>
      <c r="M122" s="367"/>
      <c r="N122" s="171">
        <v>3610</v>
      </c>
      <c r="O122" s="171"/>
      <c r="P122" s="172"/>
      <c r="Q122" s="150"/>
      <c r="R122" s="141"/>
      <c r="S122" s="169">
        <v>110</v>
      </c>
      <c r="T122" s="170" t="s">
        <v>780</v>
      </c>
      <c r="U122" s="367"/>
      <c r="V122" s="367"/>
      <c r="W122" s="171">
        <v>4110</v>
      </c>
      <c r="X122" s="171"/>
      <c r="Y122" s="172"/>
      <c r="Z122" s="150"/>
      <c r="AA122" s="141"/>
      <c r="AB122" s="169">
        <v>110</v>
      </c>
      <c r="AC122" s="170" t="s">
        <v>780</v>
      </c>
      <c r="AD122" s="367"/>
      <c r="AE122" s="367"/>
      <c r="AF122" s="171">
        <v>4610</v>
      </c>
      <c r="AG122" s="171"/>
      <c r="AH122" s="172"/>
      <c r="AI122" s="150"/>
    </row>
    <row r="123" spans="1:35" ht="15" thickBot="1">
      <c r="A123" s="382"/>
      <c r="B123" s="383"/>
      <c r="C123" s="383"/>
      <c r="D123" s="383"/>
      <c r="E123" s="383"/>
      <c r="F123" s="383"/>
      <c r="G123" s="383"/>
      <c r="H123" s="384"/>
      <c r="I123" s="141"/>
      <c r="J123" s="382"/>
      <c r="K123" s="383"/>
      <c r="L123" s="383"/>
      <c r="M123" s="383"/>
      <c r="N123" s="383"/>
      <c r="O123" s="383"/>
      <c r="P123" s="383"/>
      <c r="Q123" s="384"/>
      <c r="R123" s="141"/>
      <c r="S123" s="382"/>
      <c r="T123" s="383"/>
      <c r="U123" s="383"/>
      <c r="V123" s="383"/>
      <c r="W123" s="383"/>
      <c r="X123" s="383"/>
      <c r="Y123" s="383"/>
      <c r="Z123" s="384"/>
      <c r="AA123" s="141"/>
      <c r="AB123" s="382"/>
      <c r="AC123" s="383"/>
      <c r="AD123" s="383"/>
      <c r="AE123" s="383"/>
      <c r="AF123" s="383"/>
      <c r="AG123" s="383"/>
      <c r="AH123" s="383"/>
      <c r="AI123" s="384"/>
    </row>
    <row r="124" spans="1:35">
      <c r="A124" s="159">
        <v>111</v>
      </c>
      <c r="B124" s="160" t="s">
        <v>847</v>
      </c>
      <c r="C124" s="365" t="s">
        <v>773</v>
      </c>
      <c r="D124" s="365" t="s">
        <v>774</v>
      </c>
      <c r="E124" s="161">
        <v>3111</v>
      </c>
      <c r="F124" s="161">
        <v>12</v>
      </c>
      <c r="G124" s="162" t="s">
        <v>195</v>
      </c>
      <c r="H124" s="154" t="s">
        <v>775</v>
      </c>
      <c r="I124" s="141"/>
      <c r="J124" s="159">
        <v>111</v>
      </c>
      <c r="K124" s="160" t="s">
        <v>847</v>
      </c>
      <c r="L124" s="365" t="s">
        <v>773</v>
      </c>
      <c r="M124" s="365" t="s">
        <v>774</v>
      </c>
      <c r="N124" s="161">
        <v>3611</v>
      </c>
      <c r="O124" s="161">
        <v>12</v>
      </c>
      <c r="P124" s="162" t="s">
        <v>195</v>
      </c>
      <c r="Q124" s="154" t="s">
        <v>775</v>
      </c>
      <c r="R124" s="141"/>
      <c r="S124" s="159">
        <v>111</v>
      </c>
      <c r="T124" s="160" t="s">
        <v>847</v>
      </c>
      <c r="U124" s="365" t="s">
        <v>773</v>
      </c>
      <c r="V124" s="365" t="s">
        <v>774</v>
      </c>
      <c r="W124" s="161">
        <v>4111</v>
      </c>
      <c r="X124" s="161">
        <v>12</v>
      </c>
      <c r="Y124" s="162" t="s">
        <v>195</v>
      </c>
      <c r="Z124" s="154" t="s">
        <v>775</v>
      </c>
      <c r="AA124" s="141"/>
      <c r="AB124" s="159">
        <v>111</v>
      </c>
      <c r="AC124" s="160" t="s">
        <v>847</v>
      </c>
      <c r="AD124" s="365" t="s">
        <v>773</v>
      </c>
      <c r="AE124" s="365" t="s">
        <v>774</v>
      </c>
      <c r="AF124" s="161">
        <v>4611</v>
      </c>
      <c r="AG124" s="161">
        <v>12</v>
      </c>
      <c r="AH124" s="162" t="s">
        <v>195</v>
      </c>
      <c r="AI124" s="154" t="s">
        <v>775</v>
      </c>
    </row>
    <row r="125" spans="1:35">
      <c r="A125" s="163">
        <v>112</v>
      </c>
      <c r="B125" s="157" t="s">
        <v>218</v>
      </c>
      <c r="C125" s="366"/>
      <c r="D125" s="366"/>
      <c r="E125" s="156">
        <v>3112</v>
      </c>
      <c r="F125" s="156" t="s">
        <v>228</v>
      </c>
      <c r="G125" s="164" t="s">
        <v>195</v>
      </c>
      <c r="H125" s="149"/>
      <c r="I125" s="141"/>
      <c r="J125" s="163">
        <v>112</v>
      </c>
      <c r="K125" s="157" t="s">
        <v>218</v>
      </c>
      <c r="L125" s="366"/>
      <c r="M125" s="366"/>
      <c r="N125" s="156">
        <v>3612</v>
      </c>
      <c r="O125" s="156" t="s">
        <v>228</v>
      </c>
      <c r="P125" s="164" t="s">
        <v>195</v>
      </c>
      <c r="Q125" s="149"/>
      <c r="R125" s="141"/>
      <c r="S125" s="163">
        <v>112</v>
      </c>
      <c r="T125" s="157" t="s">
        <v>218</v>
      </c>
      <c r="U125" s="366"/>
      <c r="V125" s="366"/>
      <c r="W125" s="156">
        <v>4112</v>
      </c>
      <c r="X125" s="156" t="s">
        <v>228</v>
      </c>
      <c r="Y125" s="164" t="s">
        <v>195</v>
      </c>
      <c r="Z125" s="149"/>
      <c r="AA125" s="141"/>
      <c r="AB125" s="163">
        <v>112</v>
      </c>
      <c r="AC125" s="157" t="s">
        <v>218</v>
      </c>
      <c r="AD125" s="366"/>
      <c r="AE125" s="366"/>
      <c r="AF125" s="156">
        <v>4612</v>
      </c>
      <c r="AG125" s="156" t="s">
        <v>228</v>
      </c>
      <c r="AH125" s="164" t="s">
        <v>195</v>
      </c>
      <c r="AI125" s="149"/>
    </row>
    <row r="126" spans="1:35">
      <c r="A126" s="163">
        <v>113</v>
      </c>
      <c r="B126" s="157" t="s">
        <v>219</v>
      </c>
      <c r="C126" s="366"/>
      <c r="D126" s="366"/>
      <c r="E126" s="156">
        <v>3113</v>
      </c>
      <c r="F126" s="156" t="s">
        <v>219</v>
      </c>
      <c r="G126" s="164" t="s">
        <v>195</v>
      </c>
      <c r="H126" s="149" t="s">
        <v>233</v>
      </c>
      <c r="I126" s="141"/>
      <c r="J126" s="163">
        <v>113</v>
      </c>
      <c r="K126" s="157" t="s">
        <v>219</v>
      </c>
      <c r="L126" s="366"/>
      <c r="M126" s="366"/>
      <c r="N126" s="156">
        <v>3613</v>
      </c>
      <c r="O126" s="156" t="s">
        <v>219</v>
      </c>
      <c r="P126" s="164" t="s">
        <v>195</v>
      </c>
      <c r="Q126" s="149" t="s">
        <v>233</v>
      </c>
      <c r="R126" s="141"/>
      <c r="S126" s="163">
        <v>113</v>
      </c>
      <c r="T126" s="157" t="s">
        <v>219</v>
      </c>
      <c r="U126" s="366"/>
      <c r="V126" s="366"/>
      <c r="W126" s="156">
        <v>4113</v>
      </c>
      <c r="X126" s="156" t="s">
        <v>219</v>
      </c>
      <c r="Y126" s="164" t="s">
        <v>195</v>
      </c>
      <c r="Z126" s="149" t="s">
        <v>233</v>
      </c>
      <c r="AA126" s="141"/>
      <c r="AB126" s="163">
        <v>113</v>
      </c>
      <c r="AC126" s="157" t="s">
        <v>219</v>
      </c>
      <c r="AD126" s="366"/>
      <c r="AE126" s="366"/>
      <c r="AF126" s="156">
        <v>4613</v>
      </c>
      <c r="AG126" s="156" t="s">
        <v>219</v>
      </c>
      <c r="AH126" s="164" t="s">
        <v>195</v>
      </c>
      <c r="AI126" s="149" t="s">
        <v>233</v>
      </c>
    </row>
    <row r="127" spans="1:35">
      <c r="A127" s="163">
        <v>114</v>
      </c>
      <c r="B127" s="157" t="s">
        <v>220</v>
      </c>
      <c r="C127" s="366"/>
      <c r="D127" s="366"/>
      <c r="E127" s="156">
        <v>3114</v>
      </c>
      <c r="F127" s="156" t="s">
        <v>229</v>
      </c>
      <c r="G127" s="164" t="s">
        <v>195</v>
      </c>
      <c r="H127" s="149"/>
      <c r="I127" s="141"/>
      <c r="J127" s="163">
        <v>114</v>
      </c>
      <c r="K127" s="157" t="s">
        <v>220</v>
      </c>
      <c r="L127" s="366"/>
      <c r="M127" s="366"/>
      <c r="N127" s="156">
        <v>3614</v>
      </c>
      <c r="O127" s="156" t="s">
        <v>229</v>
      </c>
      <c r="P127" s="164" t="s">
        <v>195</v>
      </c>
      <c r="Q127" s="149"/>
      <c r="R127" s="141"/>
      <c r="S127" s="163">
        <v>114</v>
      </c>
      <c r="T127" s="157" t="s">
        <v>220</v>
      </c>
      <c r="U127" s="366"/>
      <c r="V127" s="366"/>
      <c r="W127" s="156">
        <v>4114</v>
      </c>
      <c r="X127" s="156" t="s">
        <v>229</v>
      </c>
      <c r="Y127" s="164" t="s">
        <v>195</v>
      </c>
      <c r="Z127" s="149"/>
      <c r="AA127" s="141"/>
      <c r="AB127" s="163">
        <v>114</v>
      </c>
      <c r="AC127" s="157" t="s">
        <v>220</v>
      </c>
      <c r="AD127" s="366"/>
      <c r="AE127" s="366"/>
      <c r="AF127" s="156">
        <v>4614</v>
      </c>
      <c r="AG127" s="156" t="s">
        <v>229</v>
      </c>
      <c r="AH127" s="164" t="s">
        <v>195</v>
      </c>
      <c r="AI127" s="149"/>
    </row>
    <row r="128" spans="1:35">
      <c r="A128" s="163">
        <v>115</v>
      </c>
      <c r="B128" s="157" t="s">
        <v>221</v>
      </c>
      <c r="C128" s="366"/>
      <c r="D128" s="366"/>
      <c r="E128" s="156">
        <v>3115</v>
      </c>
      <c r="F128" s="156" t="s">
        <v>221</v>
      </c>
      <c r="G128" s="164" t="s">
        <v>195</v>
      </c>
      <c r="H128" s="149" t="s">
        <v>233</v>
      </c>
      <c r="I128" s="141"/>
      <c r="J128" s="163">
        <v>115</v>
      </c>
      <c r="K128" s="157" t="s">
        <v>221</v>
      </c>
      <c r="L128" s="366"/>
      <c r="M128" s="366"/>
      <c r="N128" s="156">
        <v>3615</v>
      </c>
      <c r="O128" s="156" t="s">
        <v>221</v>
      </c>
      <c r="P128" s="164" t="s">
        <v>195</v>
      </c>
      <c r="Q128" s="149" t="s">
        <v>233</v>
      </c>
      <c r="R128" s="141"/>
      <c r="S128" s="163">
        <v>115</v>
      </c>
      <c r="T128" s="157" t="s">
        <v>221</v>
      </c>
      <c r="U128" s="366"/>
      <c r="V128" s="366"/>
      <c r="W128" s="156">
        <v>4115</v>
      </c>
      <c r="X128" s="156" t="s">
        <v>221</v>
      </c>
      <c r="Y128" s="164" t="s">
        <v>195</v>
      </c>
      <c r="Z128" s="149" t="s">
        <v>233</v>
      </c>
      <c r="AA128" s="141"/>
      <c r="AB128" s="163">
        <v>115</v>
      </c>
      <c r="AC128" s="157" t="s">
        <v>221</v>
      </c>
      <c r="AD128" s="366"/>
      <c r="AE128" s="366"/>
      <c r="AF128" s="156">
        <v>4615</v>
      </c>
      <c r="AG128" s="156" t="s">
        <v>221</v>
      </c>
      <c r="AH128" s="164" t="s">
        <v>195</v>
      </c>
      <c r="AI128" s="149" t="s">
        <v>233</v>
      </c>
    </row>
    <row r="129" spans="1:35">
      <c r="A129" s="163">
        <v>116</v>
      </c>
      <c r="B129" s="157" t="s">
        <v>222</v>
      </c>
      <c r="C129" s="366"/>
      <c r="D129" s="366"/>
      <c r="E129" s="156">
        <v>3116</v>
      </c>
      <c r="F129" s="156" t="s">
        <v>230</v>
      </c>
      <c r="G129" s="164" t="s">
        <v>195</v>
      </c>
      <c r="H129" s="149"/>
      <c r="I129" s="141"/>
      <c r="J129" s="163">
        <v>116</v>
      </c>
      <c r="K129" s="157" t="s">
        <v>222</v>
      </c>
      <c r="L129" s="366"/>
      <c r="M129" s="366"/>
      <c r="N129" s="156">
        <v>3616</v>
      </c>
      <c r="O129" s="156" t="s">
        <v>230</v>
      </c>
      <c r="P129" s="164" t="s">
        <v>195</v>
      </c>
      <c r="Q129" s="149"/>
      <c r="R129" s="141"/>
      <c r="S129" s="163">
        <v>116</v>
      </c>
      <c r="T129" s="157" t="s">
        <v>222</v>
      </c>
      <c r="U129" s="366"/>
      <c r="V129" s="366"/>
      <c r="W129" s="156">
        <v>4116</v>
      </c>
      <c r="X129" s="156" t="s">
        <v>230</v>
      </c>
      <c r="Y129" s="164" t="s">
        <v>195</v>
      </c>
      <c r="Z129" s="149"/>
      <c r="AA129" s="141"/>
      <c r="AB129" s="163">
        <v>116</v>
      </c>
      <c r="AC129" s="157" t="s">
        <v>222</v>
      </c>
      <c r="AD129" s="366"/>
      <c r="AE129" s="366"/>
      <c r="AF129" s="156">
        <v>4616</v>
      </c>
      <c r="AG129" s="156" t="s">
        <v>230</v>
      </c>
      <c r="AH129" s="164" t="s">
        <v>195</v>
      </c>
      <c r="AI129" s="149"/>
    </row>
    <row r="130" spans="1:35">
      <c r="A130" s="163">
        <v>117</v>
      </c>
      <c r="B130" s="157" t="s">
        <v>223</v>
      </c>
      <c r="C130" s="366"/>
      <c r="D130" s="366"/>
      <c r="E130" s="156">
        <v>3117</v>
      </c>
      <c r="F130" s="156" t="s">
        <v>223</v>
      </c>
      <c r="G130" s="164" t="s">
        <v>195</v>
      </c>
      <c r="H130" s="149" t="s">
        <v>233</v>
      </c>
      <c r="I130" s="141"/>
      <c r="J130" s="163">
        <v>117</v>
      </c>
      <c r="K130" s="157" t="s">
        <v>223</v>
      </c>
      <c r="L130" s="366"/>
      <c r="M130" s="366"/>
      <c r="N130" s="156">
        <v>3617</v>
      </c>
      <c r="O130" s="156" t="s">
        <v>223</v>
      </c>
      <c r="P130" s="164" t="s">
        <v>195</v>
      </c>
      <c r="Q130" s="149" t="s">
        <v>233</v>
      </c>
      <c r="R130" s="141"/>
      <c r="S130" s="163">
        <v>117</v>
      </c>
      <c r="T130" s="157" t="s">
        <v>223</v>
      </c>
      <c r="U130" s="366"/>
      <c r="V130" s="366"/>
      <c r="W130" s="156">
        <v>4117</v>
      </c>
      <c r="X130" s="156" t="s">
        <v>223</v>
      </c>
      <c r="Y130" s="164" t="s">
        <v>195</v>
      </c>
      <c r="Z130" s="149" t="s">
        <v>233</v>
      </c>
      <c r="AA130" s="141"/>
      <c r="AB130" s="163">
        <v>117</v>
      </c>
      <c r="AC130" s="157" t="s">
        <v>223</v>
      </c>
      <c r="AD130" s="366"/>
      <c r="AE130" s="366"/>
      <c r="AF130" s="156">
        <v>4617</v>
      </c>
      <c r="AG130" s="156" t="s">
        <v>223</v>
      </c>
      <c r="AH130" s="164" t="s">
        <v>195</v>
      </c>
      <c r="AI130" s="149" t="s">
        <v>233</v>
      </c>
    </row>
    <row r="131" spans="1:35">
      <c r="A131" s="163">
        <v>118</v>
      </c>
      <c r="B131" s="157" t="s">
        <v>224</v>
      </c>
      <c r="C131" s="366"/>
      <c r="D131" s="366"/>
      <c r="E131" s="156">
        <v>3118</v>
      </c>
      <c r="F131" s="156" t="s">
        <v>231</v>
      </c>
      <c r="G131" s="164" t="s">
        <v>195</v>
      </c>
      <c r="H131" s="149"/>
      <c r="I131" s="141"/>
      <c r="J131" s="163">
        <v>118</v>
      </c>
      <c r="K131" s="157" t="s">
        <v>224</v>
      </c>
      <c r="L131" s="366"/>
      <c r="M131" s="366"/>
      <c r="N131" s="156">
        <v>3618</v>
      </c>
      <c r="O131" s="156" t="s">
        <v>231</v>
      </c>
      <c r="P131" s="164" t="s">
        <v>195</v>
      </c>
      <c r="Q131" s="149"/>
      <c r="R131" s="141"/>
      <c r="S131" s="163">
        <v>118</v>
      </c>
      <c r="T131" s="157" t="s">
        <v>224</v>
      </c>
      <c r="U131" s="366"/>
      <c r="V131" s="366"/>
      <c r="W131" s="156">
        <v>4118</v>
      </c>
      <c r="X131" s="156" t="s">
        <v>231</v>
      </c>
      <c r="Y131" s="164" t="s">
        <v>195</v>
      </c>
      <c r="Z131" s="149"/>
      <c r="AA131" s="141"/>
      <c r="AB131" s="163">
        <v>118</v>
      </c>
      <c r="AC131" s="157" t="s">
        <v>224</v>
      </c>
      <c r="AD131" s="366"/>
      <c r="AE131" s="366"/>
      <c r="AF131" s="156">
        <v>4618</v>
      </c>
      <c r="AG131" s="156" t="s">
        <v>231</v>
      </c>
      <c r="AH131" s="164" t="s">
        <v>195</v>
      </c>
      <c r="AI131" s="149"/>
    </row>
    <row r="132" spans="1:35">
      <c r="A132" s="163">
        <v>119</v>
      </c>
      <c r="B132" s="157" t="s">
        <v>225</v>
      </c>
      <c r="C132" s="366"/>
      <c r="D132" s="366"/>
      <c r="E132" s="156">
        <v>3119</v>
      </c>
      <c r="F132" s="156" t="s">
        <v>225</v>
      </c>
      <c r="G132" s="164" t="s">
        <v>195</v>
      </c>
      <c r="H132" s="149" t="s">
        <v>233</v>
      </c>
      <c r="I132" s="141"/>
      <c r="J132" s="163">
        <v>119</v>
      </c>
      <c r="K132" s="157" t="s">
        <v>225</v>
      </c>
      <c r="L132" s="366"/>
      <c r="M132" s="366"/>
      <c r="N132" s="156">
        <v>3619</v>
      </c>
      <c r="O132" s="156" t="s">
        <v>225</v>
      </c>
      <c r="P132" s="164" t="s">
        <v>195</v>
      </c>
      <c r="Q132" s="149" t="s">
        <v>233</v>
      </c>
      <c r="R132" s="141"/>
      <c r="S132" s="163">
        <v>119</v>
      </c>
      <c r="T132" s="157" t="s">
        <v>225</v>
      </c>
      <c r="U132" s="366"/>
      <c r="V132" s="366"/>
      <c r="W132" s="156">
        <v>4119</v>
      </c>
      <c r="X132" s="156" t="s">
        <v>225</v>
      </c>
      <c r="Y132" s="164" t="s">
        <v>195</v>
      </c>
      <c r="Z132" s="149" t="s">
        <v>233</v>
      </c>
      <c r="AA132" s="141"/>
      <c r="AB132" s="163">
        <v>119</v>
      </c>
      <c r="AC132" s="157" t="s">
        <v>225</v>
      </c>
      <c r="AD132" s="366"/>
      <c r="AE132" s="366"/>
      <c r="AF132" s="156">
        <v>4619</v>
      </c>
      <c r="AG132" s="156" t="s">
        <v>225</v>
      </c>
      <c r="AH132" s="164" t="s">
        <v>195</v>
      </c>
      <c r="AI132" s="149" t="s">
        <v>233</v>
      </c>
    </row>
    <row r="133" spans="1:35">
      <c r="A133" s="163">
        <v>120</v>
      </c>
      <c r="B133" s="157" t="s">
        <v>226</v>
      </c>
      <c r="C133" s="366"/>
      <c r="D133" s="366"/>
      <c r="E133" s="156">
        <v>3120</v>
      </c>
      <c r="F133" s="156" t="s">
        <v>232</v>
      </c>
      <c r="G133" s="164" t="s">
        <v>195</v>
      </c>
      <c r="H133" s="150"/>
      <c r="I133" s="141"/>
      <c r="J133" s="163">
        <v>120</v>
      </c>
      <c r="K133" s="157" t="s">
        <v>226</v>
      </c>
      <c r="L133" s="366"/>
      <c r="M133" s="366"/>
      <c r="N133" s="156">
        <v>3620</v>
      </c>
      <c r="O133" s="156" t="s">
        <v>232</v>
      </c>
      <c r="P133" s="164" t="s">
        <v>195</v>
      </c>
      <c r="Q133" s="150"/>
      <c r="R133" s="141"/>
      <c r="S133" s="163">
        <v>120</v>
      </c>
      <c r="T133" s="157" t="s">
        <v>226</v>
      </c>
      <c r="U133" s="366"/>
      <c r="V133" s="366"/>
      <c r="W133" s="156">
        <v>4120</v>
      </c>
      <c r="X133" s="156" t="s">
        <v>232</v>
      </c>
      <c r="Y133" s="164" t="s">
        <v>195</v>
      </c>
      <c r="Z133" s="150"/>
      <c r="AA133" s="141"/>
      <c r="AB133" s="163">
        <v>120</v>
      </c>
      <c r="AC133" s="157" t="s">
        <v>226</v>
      </c>
      <c r="AD133" s="366"/>
      <c r="AE133" s="366"/>
      <c r="AF133" s="156">
        <v>4620</v>
      </c>
      <c r="AG133" s="156" t="s">
        <v>232</v>
      </c>
      <c r="AH133" s="164" t="s">
        <v>195</v>
      </c>
      <c r="AI133" s="150"/>
    </row>
    <row r="134" spans="1:35">
      <c r="A134" s="163">
        <v>121</v>
      </c>
      <c r="B134" s="157" t="s">
        <v>227</v>
      </c>
      <c r="C134" s="366"/>
      <c r="D134" s="366"/>
      <c r="E134" s="156">
        <v>3121</v>
      </c>
      <c r="F134" s="156" t="s">
        <v>848</v>
      </c>
      <c r="G134" s="172" t="s">
        <v>195</v>
      </c>
      <c r="H134" s="149" t="s">
        <v>233</v>
      </c>
      <c r="I134" s="141"/>
      <c r="J134" s="163">
        <v>121</v>
      </c>
      <c r="K134" s="157" t="s">
        <v>227</v>
      </c>
      <c r="L134" s="366"/>
      <c r="M134" s="366"/>
      <c r="N134" s="156">
        <v>3621</v>
      </c>
      <c r="O134" s="156" t="s">
        <v>848</v>
      </c>
      <c r="P134" s="172" t="s">
        <v>195</v>
      </c>
      <c r="Q134" s="149" t="s">
        <v>233</v>
      </c>
      <c r="R134" s="141"/>
      <c r="S134" s="163">
        <v>121</v>
      </c>
      <c r="T134" s="157" t="s">
        <v>227</v>
      </c>
      <c r="U134" s="366"/>
      <c r="V134" s="366"/>
      <c r="W134" s="156">
        <v>4121</v>
      </c>
      <c r="X134" s="156" t="s">
        <v>848</v>
      </c>
      <c r="Y134" s="172" t="s">
        <v>195</v>
      </c>
      <c r="Z134" s="149" t="s">
        <v>233</v>
      </c>
      <c r="AA134" s="141"/>
      <c r="AB134" s="163">
        <v>121</v>
      </c>
      <c r="AC134" s="157" t="s">
        <v>227</v>
      </c>
      <c r="AD134" s="366"/>
      <c r="AE134" s="366"/>
      <c r="AF134" s="156">
        <v>4621</v>
      </c>
      <c r="AG134" s="156" t="s">
        <v>848</v>
      </c>
      <c r="AH134" s="172" t="s">
        <v>195</v>
      </c>
      <c r="AI134" s="149" t="s">
        <v>233</v>
      </c>
    </row>
    <row r="135" spans="1:35">
      <c r="A135" s="216">
        <v>122</v>
      </c>
      <c r="B135" s="223" t="s">
        <v>849</v>
      </c>
      <c r="C135" s="366"/>
      <c r="D135" s="366"/>
      <c r="E135" s="204">
        <v>3122</v>
      </c>
      <c r="F135" s="224" t="s">
        <v>850</v>
      </c>
      <c r="G135" s="204" t="s">
        <v>835</v>
      </c>
      <c r="H135" s="225" t="s">
        <v>851</v>
      </c>
      <c r="I135" s="141"/>
      <c r="J135" s="163">
        <v>122</v>
      </c>
      <c r="K135" s="157" t="s">
        <v>780</v>
      </c>
      <c r="L135" s="366"/>
      <c r="M135" s="366"/>
      <c r="N135" s="156">
        <v>3622</v>
      </c>
      <c r="O135" s="164"/>
      <c r="P135" s="156"/>
      <c r="Q135" s="155"/>
      <c r="R135" s="141"/>
      <c r="S135" s="163">
        <v>122</v>
      </c>
      <c r="T135" s="157" t="s">
        <v>780</v>
      </c>
      <c r="U135" s="366"/>
      <c r="V135" s="366"/>
      <c r="W135" s="156">
        <v>4122</v>
      </c>
      <c r="X135" s="164"/>
      <c r="Y135" s="156"/>
      <c r="Z135" s="155"/>
      <c r="AA135" s="141"/>
      <c r="AB135" s="163">
        <v>122</v>
      </c>
      <c r="AC135" s="157" t="s">
        <v>780</v>
      </c>
      <c r="AD135" s="366"/>
      <c r="AE135" s="366"/>
      <c r="AF135" s="156">
        <v>4622</v>
      </c>
      <c r="AG135" s="164"/>
      <c r="AH135" s="156"/>
      <c r="AI135" s="155"/>
    </row>
    <row r="136" spans="1:35">
      <c r="A136" s="216">
        <v>123</v>
      </c>
      <c r="B136" s="223" t="s">
        <v>852</v>
      </c>
      <c r="C136" s="366"/>
      <c r="D136" s="366"/>
      <c r="E136" s="204">
        <v>3123</v>
      </c>
      <c r="F136" s="224" t="s">
        <v>853</v>
      </c>
      <c r="G136" s="204" t="s">
        <v>835</v>
      </c>
      <c r="H136" s="225" t="s">
        <v>854</v>
      </c>
      <c r="I136" s="141"/>
      <c r="J136" s="163">
        <v>123</v>
      </c>
      <c r="K136" s="157" t="s">
        <v>780</v>
      </c>
      <c r="L136" s="366"/>
      <c r="M136" s="366"/>
      <c r="N136" s="156">
        <v>3623</v>
      </c>
      <c r="O136" s="171"/>
      <c r="P136" s="173"/>
      <c r="Q136" s="150"/>
      <c r="R136" s="141"/>
      <c r="S136" s="163">
        <v>123</v>
      </c>
      <c r="T136" s="157" t="s">
        <v>780</v>
      </c>
      <c r="U136" s="366"/>
      <c r="V136" s="366"/>
      <c r="W136" s="156">
        <v>4123</v>
      </c>
      <c r="X136" s="171"/>
      <c r="Y136" s="173"/>
      <c r="Z136" s="150"/>
      <c r="AA136" s="141"/>
      <c r="AB136" s="163">
        <v>123</v>
      </c>
      <c r="AC136" s="157" t="s">
        <v>780</v>
      </c>
      <c r="AD136" s="366"/>
      <c r="AE136" s="366"/>
      <c r="AF136" s="156">
        <v>4623</v>
      </c>
      <c r="AG136" s="171"/>
      <c r="AH136" s="173"/>
      <c r="AI136" s="150"/>
    </row>
    <row r="137" spans="1:35">
      <c r="A137" s="216">
        <v>124</v>
      </c>
      <c r="B137" s="223" t="s">
        <v>855</v>
      </c>
      <c r="C137" s="366"/>
      <c r="D137" s="366"/>
      <c r="E137" s="204">
        <v>3124</v>
      </c>
      <c r="F137" s="224" t="s">
        <v>856</v>
      </c>
      <c r="G137" s="204" t="s">
        <v>835</v>
      </c>
      <c r="H137" s="225" t="s">
        <v>857</v>
      </c>
      <c r="I137" s="141"/>
      <c r="J137" s="163">
        <v>124</v>
      </c>
      <c r="K137" s="157" t="s">
        <v>780</v>
      </c>
      <c r="L137" s="366"/>
      <c r="M137" s="366"/>
      <c r="N137" s="156">
        <v>3624</v>
      </c>
      <c r="O137" s="171"/>
      <c r="P137" s="172"/>
      <c r="Q137" s="150"/>
      <c r="R137" s="141"/>
      <c r="S137" s="163">
        <v>124</v>
      </c>
      <c r="T137" s="157" t="s">
        <v>780</v>
      </c>
      <c r="U137" s="366"/>
      <c r="V137" s="366"/>
      <c r="W137" s="156">
        <v>4124</v>
      </c>
      <c r="X137" s="171"/>
      <c r="Y137" s="172"/>
      <c r="Z137" s="150"/>
      <c r="AA137" s="141"/>
      <c r="AB137" s="163">
        <v>124</v>
      </c>
      <c r="AC137" s="157" t="s">
        <v>780</v>
      </c>
      <c r="AD137" s="366"/>
      <c r="AE137" s="366"/>
      <c r="AF137" s="156">
        <v>4624</v>
      </c>
      <c r="AG137" s="171"/>
      <c r="AH137" s="172"/>
      <c r="AI137" s="150"/>
    </row>
    <row r="138" spans="1:35">
      <c r="A138" s="216">
        <v>125</v>
      </c>
      <c r="B138" s="223" t="s">
        <v>858</v>
      </c>
      <c r="C138" s="366"/>
      <c r="D138" s="366"/>
      <c r="E138" s="204">
        <v>3125</v>
      </c>
      <c r="F138" s="224" t="s">
        <v>859</v>
      </c>
      <c r="G138" s="204" t="s">
        <v>835</v>
      </c>
      <c r="H138" s="225" t="s">
        <v>860</v>
      </c>
      <c r="I138" s="141"/>
      <c r="J138" s="163">
        <v>125</v>
      </c>
      <c r="K138" s="157" t="s">
        <v>780</v>
      </c>
      <c r="L138" s="366"/>
      <c r="M138" s="366"/>
      <c r="N138" s="156">
        <v>3625</v>
      </c>
      <c r="O138" s="171"/>
      <c r="P138" s="172"/>
      <c r="Q138" s="150"/>
      <c r="R138" s="141"/>
      <c r="S138" s="163">
        <v>125</v>
      </c>
      <c r="T138" s="157" t="s">
        <v>780</v>
      </c>
      <c r="U138" s="366"/>
      <c r="V138" s="366"/>
      <c r="W138" s="156">
        <v>4125</v>
      </c>
      <c r="X138" s="171"/>
      <c r="Y138" s="172"/>
      <c r="Z138" s="150"/>
      <c r="AA138" s="141"/>
      <c r="AB138" s="163">
        <v>125</v>
      </c>
      <c r="AC138" s="157" t="s">
        <v>780</v>
      </c>
      <c r="AD138" s="366"/>
      <c r="AE138" s="366"/>
      <c r="AF138" s="156">
        <v>4625</v>
      </c>
      <c r="AG138" s="171"/>
      <c r="AH138" s="172"/>
      <c r="AI138" s="150"/>
    </row>
    <row r="139" spans="1:35">
      <c r="A139" s="216">
        <v>126</v>
      </c>
      <c r="B139" s="223" t="s">
        <v>861</v>
      </c>
      <c r="C139" s="366"/>
      <c r="D139" s="366"/>
      <c r="E139" s="204">
        <v>3126</v>
      </c>
      <c r="F139" s="224" t="s">
        <v>862</v>
      </c>
      <c r="G139" s="204" t="s">
        <v>835</v>
      </c>
      <c r="H139" s="225" t="s">
        <v>863</v>
      </c>
      <c r="I139" s="141"/>
      <c r="J139" s="163">
        <v>126</v>
      </c>
      <c r="K139" s="157" t="s">
        <v>780</v>
      </c>
      <c r="L139" s="366"/>
      <c r="M139" s="366"/>
      <c r="N139" s="156">
        <v>3626</v>
      </c>
      <c r="O139" s="171"/>
      <c r="P139" s="172"/>
      <c r="Q139" s="150"/>
      <c r="R139" s="141"/>
      <c r="S139" s="163">
        <v>126</v>
      </c>
      <c r="T139" s="157" t="s">
        <v>780</v>
      </c>
      <c r="U139" s="366"/>
      <c r="V139" s="366"/>
      <c r="W139" s="156">
        <v>4126</v>
      </c>
      <c r="X139" s="171"/>
      <c r="Y139" s="172"/>
      <c r="Z139" s="150"/>
      <c r="AA139" s="141"/>
      <c r="AB139" s="163">
        <v>126</v>
      </c>
      <c r="AC139" s="157" t="s">
        <v>780</v>
      </c>
      <c r="AD139" s="366"/>
      <c r="AE139" s="366"/>
      <c r="AF139" s="156">
        <v>4626</v>
      </c>
      <c r="AG139" s="171"/>
      <c r="AH139" s="172"/>
      <c r="AI139" s="150"/>
    </row>
    <row r="140" spans="1:35">
      <c r="A140" s="163">
        <v>127</v>
      </c>
      <c r="B140" s="157" t="s">
        <v>780</v>
      </c>
      <c r="C140" s="366"/>
      <c r="D140" s="366"/>
      <c r="E140" s="156">
        <v>3127</v>
      </c>
      <c r="F140" s="171"/>
      <c r="G140" s="172"/>
      <c r="H140" s="150"/>
      <c r="I140" s="141"/>
      <c r="J140" s="163">
        <v>127</v>
      </c>
      <c r="K140" s="157" t="s">
        <v>780</v>
      </c>
      <c r="L140" s="366"/>
      <c r="M140" s="366"/>
      <c r="N140" s="156">
        <v>3627</v>
      </c>
      <c r="O140" s="171"/>
      <c r="P140" s="172"/>
      <c r="Q140" s="150"/>
      <c r="R140" s="141"/>
      <c r="S140" s="163">
        <v>127</v>
      </c>
      <c r="T140" s="157" t="s">
        <v>780</v>
      </c>
      <c r="U140" s="366"/>
      <c r="V140" s="366"/>
      <c r="W140" s="156">
        <v>4127</v>
      </c>
      <c r="X140" s="171"/>
      <c r="Y140" s="172"/>
      <c r="Z140" s="150"/>
      <c r="AA140" s="141"/>
      <c r="AB140" s="163">
        <v>127</v>
      </c>
      <c r="AC140" s="157" t="s">
        <v>780</v>
      </c>
      <c r="AD140" s="366"/>
      <c r="AE140" s="366"/>
      <c r="AF140" s="156">
        <v>4627</v>
      </c>
      <c r="AG140" s="171"/>
      <c r="AH140" s="172"/>
      <c r="AI140" s="150"/>
    </row>
    <row r="141" spans="1:35">
      <c r="A141" s="163">
        <v>128</v>
      </c>
      <c r="B141" s="174" t="s">
        <v>780</v>
      </c>
      <c r="C141" s="366"/>
      <c r="D141" s="366"/>
      <c r="E141" s="156">
        <v>3128</v>
      </c>
      <c r="F141" s="171"/>
      <c r="G141" s="172"/>
      <c r="H141" s="150"/>
      <c r="I141" s="141"/>
      <c r="J141" s="163">
        <v>128</v>
      </c>
      <c r="K141" s="174" t="s">
        <v>780</v>
      </c>
      <c r="L141" s="366"/>
      <c r="M141" s="366"/>
      <c r="N141" s="156">
        <v>3628</v>
      </c>
      <c r="O141" s="171"/>
      <c r="P141" s="172"/>
      <c r="Q141" s="150"/>
      <c r="R141" s="141"/>
      <c r="S141" s="163">
        <v>128</v>
      </c>
      <c r="T141" s="174" t="s">
        <v>780</v>
      </c>
      <c r="U141" s="366"/>
      <c r="V141" s="366"/>
      <c r="W141" s="156">
        <v>4128</v>
      </c>
      <c r="X141" s="171"/>
      <c r="Y141" s="172"/>
      <c r="Z141" s="150"/>
      <c r="AA141" s="141"/>
      <c r="AB141" s="163">
        <v>128</v>
      </c>
      <c r="AC141" s="174" t="s">
        <v>780</v>
      </c>
      <c r="AD141" s="366"/>
      <c r="AE141" s="366"/>
      <c r="AF141" s="156">
        <v>4628</v>
      </c>
      <c r="AG141" s="171"/>
      <c r="AH141" s="172"/>
      <c r="AI141" s="150"/>
    </row>
    <row r="142" spans="1:35">
      <c r="A142" s="163">
        <v>129</v>
      </c>
      <c r="B142" s="157" t="s">
        <v>280</v>
      </c>
      <c r="C142" s="366"/>
      <c r="D142" s="366"/>
      <c r="E142" s="156">
        <v>3129</v>
      </c>
      <c r="F142" s="171">
        <v>12</v>
      </c>
      <c r="G142" s="156" t="s">
        <v>864</v>
      </c>
      <c r="H142" s="155" t="s">
        <v>782</v>
      </c>
      <c r="I142" s="141"/>
      <c r="J142" s="163">
        <v>129</v>
      </c>
      <c r="K142" s="157" t="s">
        <v>280</v>
      </c>
      <c r="L142" s="366"/>
      <c r="M142" s="366"/>
      <c r="N142" s="156">
        <v>3629</v>
      </c>
      <c r="O142" s="171">
        <v>12</v>
      </c>
      <c r="P142" s="156" t="s">
        <v>864</v>
      </c>
      <c r="Q142" s="155" t="s">
        <v>782</v>
      </c>
      <c r="R142" s="141"/>
      <c r="S142" s="163">
        <v>129</v>
      </c>
      <c r="T142" s="157" t="s">
        <v>280</v>
      </c>
      <c r="U142" s="366"/>
      <c r="V142" s="366"/>
      <c r="W142" s="156">
        <v>4129</v>
      </c>
      <c r="X142" s="171">
        <v>12</v>
      </c>
      <c r="Y142" s="156" t="s">
        <v>864</v>
      </c>
      <c r="Z142" s="155" t="s">
        <v>782</v>
      </c>
      <c r="AA142" s="141"/>
      <c r="AB142" s="163">
        <v>129</v>
      </c>
      <c r="AC142" s="157" t="s">
        <v>280</v>
      </c>
      <c r="AD142" s="366"/>
      <c r="AE142" s="366"/>
      <c r="AF142" s="156">
        <v>4629</v>
      </c>
      <c r="AG142" s="171">
        <v>12</v>
      </c>
      <c r="AH142" s="156" t="s">
        <v>864</v>
      </c>
      <c r="AI142" s="155" t="s">
        <v>782</v>
      </c>
    </row>
    <row r="143" spans="1:35" ht="15" thickBot="1">
      <c r="A143" s="175">
        <v>130</v>
      </c>
      <c r="B143" s="189" t="s">
        <v>786</v>
      </c>
      <c r="C143" s="367"/>
      <c r="D143" s="367"/>
      <c r="E143" s="176">
        <v>3130</v>
      </c>
      <c r="F143" s="176" t="s">
        <v>243</v>
      </c>
      <c r="G143" s="187" t="s">
        <v>864</v>
      </c>
      <c r="H143" s="188" t="s">
        <v>843</v>
      </c>
      <c r="I143" s="141"/>
      <c r="J143" s="175">
        <v>130</v>
      </c>
      <c r="K143" s="189" t="s">
        <v>836</v>
      </c>
      <c r="L143" s="367"/>
      <c r="M143" s="367"/>
      <c r="N143" s="156">
        <v>3630</v>
      </c>
      <c r="O143" s="176" t="s">
        <v>243</v>
      </c>
      <c r="P143" s="187" t="s">
        <v>864</v>
      </c>
      <c r="Q143" s="188" t="s">
        <v>843</v>
      </c>
      <c r="R143" s="141"/>
      <c r="S143" s="175">
        <v>130</v>
      </c>
      <c r="T143" s="189" t="s">
        <v>836</v>
      </c>
      <c r="U143" s="367"/>
      <c r="V143" s="367"/>
      <c r="W143" s="156">
        <v>4130</v>
      </c>
      <c r="X143" s="176" t="s">
        <v>243</v>
      </c>
      <c r="Y143" s="187" t="s">
        <v>864</v>
      </c>
      <c r="Z143" s="188" t="s">
        <v>843</v>
      </c>
      <c r="AA143" s="141"/>
      <c r="AB143" s="175">
        <v>130</v>
      </c>
      <c r="AC143" s="189" t="s">
        <v>836</v>
      </c>
      <c r="AD143" s="367"/>
      <c r="AE143" s="367"/>
      <c r="AF143" s="176">
        <v>4630</v>
      </c>
      <c r="AG143" s="176" t="s">
        <v>243</v>
      </c>
      <c r="AH143" s="187" t="s">
        <v>864</v>
      </c>
      <c r="AI143" s="188" t="s">
        <v>843</v>
      </c>
    </row>
    <row r="144" spans="1:35" ht="15" thickBot="1">
      <c r="A144" s="379"/>
      <c r="B144" s="380"/>
      <c r="C144" s="380"/>
      <c r="D144" s="380"/>
      <c r="E144" s="380"/>
      <c r="F144" s="380"/>
      <c r="G144" s="380"/>
      <c r="H144" s="381"/>
      <c r="I144" s="141"/>
      <c r="J144" s="382"/>
      <c r="K144" s="383"/>
      <c r="L144" s="383"/>
      <c r="M144" s="383"/>
      <c r="N144" s="383"/>
      <c r="O144" s="383"/>
      <c r="P144" s="383"/>
      <c r="Q144" s="384"/>
      <c r="R144" s="141"/>
      <c r="S144" s="382"/>
      <c r="T144" s="383"/>
      <c r="U144" s="383"/>
      <c r="V144" s="383"/>
      <c r="W144" s="383"/>
      <c r="X144" s="383"/>
      <c r="Y144" s="383"/>
      <c r="Z144" s="384"/>
      <c r="AA144" s="141"/>
      <c r="AB144" s="382"/>
      <c r="AC144" s="383"/>
      <c r="AD144" s="383"/>
      <c r="AE144" s="383"/>
      <c r="AF144" s="383"/>
      <c r="AG144" s="383"/>
      <c r="AH144" s="383"/>
      <c r="AI144" s="384"/>
    </row>
    <row r="145" spans="1:35">
      <c r="A145" s="159">
        <v>131</v>
      </c>
      <c r="B145" s="160" t="s">
        <v>865</v>
      </c>
      <c r="C145" s="365" t="s">
        <v>773</v>
      </c>
      <c r="D145" s="365" t="s">
        <v>774</v>
      </c>
      <c r="E145" s="161">
        <v>3131</v>
      </c>
      <c r="F145" s="161">
        <v>13</v>
      </c>
      <c r="G145" s="162" t="s">
        <v>195</v>
      </c>
      <c r="H145" s="154" t="s">
        <v>775</v>
      </c>
      <c r="I145" s="141"/>
      <c r="J145" s="165">
        <v>131</v>
      </c>
      <c r="K145" s="166" t="s">
        <v>865</v>
      </c>
      <c r="L145" s="365" t="s">
        <v>773</v>
      </c>
      <c r="M145" s="365" t="s">
        <v>774</v>
      </c>
      <c r="N145" s="167">
        <v>3631</v>
      </c>
      <c r="O145" s="167">
        <v>13</v>
      </c>
      <c r="P145" s="164" t="s">
        <v>195</v>
      </c>
      <c r="Q145" s="154" t="s">
        <v>775</v>
      </c>
      <c r="R145" s="141"/>
      <c r="S145" s="165">
        <v>131</v>
      </c>
      <c r="T145" s="166" t="s">
        <v>865</v>
      </c>
      <c r="U145" s="365" t="s">
        <v>773</v>
      </c>
      <c r="V145" s="365" t="s">
        <v>774</v>
      </c>
      <c r="W145" s="167">
        <v>4131</v>
      </c>
      <c r="X145" s="167">
        <v>13</v>
      </c>
      <c r="Y145" s="164" t="s">
        <v>195</v>
      </c>
      <c r="Z145" s="154" t="s">
        <v>775</v>
      </c>
      <c r="AA145" s="141"/>
      <c r="AB145" s="165">
        <v>131</v>
      </c>
      <c r="AC145" s="166" t="s">
        <v>865</v>
      </c>
      <c r="AD145" s="365" t="s">
        <v>773</v>
      </c>
      <c r="AE145" s="365" t="s">
        <v>774</v>
      </c>
      <c r="AF145" s="167">
        <v>4631</v>
      </c>
      <c r="AG145" s="167">
        <v>13</v>
      </c>
      <c r="AH145" s="164" t="s">
        <v>195</v>
      </c>
      <c r="AI145" s="154" t="s">
        <v>775</v>
      </c>
    </row>
    <row r="146" spans="1:35">
      <c r="A146" s="163">
        <v>132</v>
      </c>
      <c r="B146" s="157" t="s">
        <v>780</v>
      </c>
      <c r="C146" s="366"/>
      <c r="D146" s="366"/>
      <c r="E146" s="156">
        <v>3132</v>
      </c>
      <c r="F146" s="156"/>
      <c r="G146" s="164"/>
      <c r="H146" s="149"/>
      <c r="I146" s="141"/>
      <c r="J146" s="163">
        <v>132</v>
      </c>
      <c r="K146" s="157" t="s">
        <v>780</v>
      </c>
      <c r="L146" s="366"/>
      <c r="M146" s="366"/>
      <c r="N146" s="156">
        <v>3632</v>
      </c>
      <c r="O146" s="156"/>
      <c r="P146" s="164"/>
      <c r="Q146" s="149"/>
      <c r="R146" s="141"/>
      <c r="S146" s="163">
        <v>132</v>
      </c>
      <c r="T146" s="157" t="s">
        <v>780</v>
      </c>
      <c r="U146" s="366"/>
      <c r="V146" s="366"/>
      <c r="W146" s="156">
        <v>4132</v>
      </c>
      <c r="X146" s="156"/>
      <c r="Y146" s="164"/>
      <c r="Z146" s="149"/>
      <c r="AA146" s="141"/>
      <c r="AB146" s="163">
        <v>132</v>
      </c>
      <c r="AC146" s="157" t="s">
        <v>780</v>
      </c>
      <c r="AD146" s="366"/>
      <c r="AE146" s="366"/>
      <c r="AF146" s="156">
        <v>4632</v>
      </c>
      <c r="AG146" s="156"/>
      <c r="AH146" s="164"/>
      <c r="AI146" s="149"/>
    </row>
    <row r="147" spans="1:35">
      <c r="A147" s="163">
        <v>133</v>
      </c>
      <c r="B147" s="157" t="s">
        <v>780</v>
      </c>
      <c r="C147" s="366"/>
      <c r="D147" s="366"/>
      <c r="E147" s="167">
        <v>3133</v>
      </c>
      <c r="F147" s="156"/>
      <c r="G147" s="164"/>
      <c r="H147" s="149"/>
      <c r="I147" s="141"/>
      <c r="J147" s="163">
        <v>133</v>
      </c>
      <c r="K147" s="157" t="s">
        <v>780</v>
      </c>
      <c r="L147" s="366"/>
      <c r="M147" s="366"/>
      <c r="N147" s="156">
        <v>3633</v>
      </c>
      <c r="O147" s="156"/>
      <c r="P147" s="164"/>
      <c r="Q147" s="149"/>
      <c r="R147" s="141"/>
      <c r="S147" s="163">
        <v>133</v>
      </c>
      <c r="T147" s="157" t="s">
        <v>780</v>
      </c>
      <c r="U147" s="366"/>
      <c r="V147" s="366"/>
      <c r="W147" s="156">
        <v>4133</v>
      </c>
      <c r="X147" s="156"/>
      <c r="Y147" s="164"/>
      <c r="Z147" s="149"/>
      <c r="AA147" s="141"/>
      <c r="AB147" s="163">
        <v>133</v>
      </c>
      <c r="AC147" s="157" t="s">
        <v>780</v>
      </c>
      <c r="AD147" s="366"/>
      <c r="AE147" s="366"/>
      <c r="AF147" s="156">
        <v>4633</v>
      </c>
      <c r="AG147" s="156"/>
      <c r="AH147" s="164"/>
      <c r="AI147" s="149"/>
    </row>
    <row r="148" spans="1:35">
      <c r="A148" s="163">
        <v>134</v>
      </c>
      <c r="B148" s="157" t="s">
        <v>209</v>
      </c>
      <c r="C148" s="366"/>
      <c r="D148" s="366"/>
      <c r="E148" s="156">
        <v>3134</v>
      </c>
      <c r="F148" s="156" t="s">
        <v>209</v>
      </c>
      <c r="G148" s="164" t="s">
        <v>195</v>
      </c>
      <c r="H148" s="149" t="s">
        <v>866</v>
      </c>
      <c r="I148" s="141"/>
      <c r="J148" s="163">
        <v>134</v>
      </c>
      <c r="K148" s="157" t="s">
        <v>209</v>
      </c>
      <c r="L148" s="366"/>
      <c r="M148" s="366"/>
      <c r="N148" s="156">
        <v>3634</v>
      </c>
      <c r="O148" s="164" t="s">
        <v>209</v>
      </c>
      <c r="P148" s="164" t="s">
        <v>195</v>
      </c>
      <c r="Q148" s="149" t="s">
        <v>866</v>
      </c>
      <c r="R148" s="141"/>
      <c r="S148" s="163">
        <v>134</v>
      </c>
      <c r="T148" s="157" t="s">
        <v>209</v>
      </c>
      <c r="U148" s="366"/>
      <c r="V148" s="366"/>
      <c r="W148" s="156">
        <v>4134</v>
      </c>
      <c r="X148" s="164" t="s">
        <v>209</v>
      </c>
      <c r="Y148" s="164" t="s">
        <v>195</v>
      </c>
      <c r="Z148" s="149" t="s">
        <v>866</v>
      </c>
      <c r="AA148" s="141"/>
      <c r="AB148" s="163">
        <v>134</v>
      </c>
      <c r="AC148" s="157" t="s">
        <v>209</v>
      </c>
      <c r="AD148" s="366"/>
      <c r="AE148" s="366"/>
      <c r="AF148" s="156">
        <v>4634</v>
      </c>
      <c r="AG148" s="164" t="s">
        <v>209</v>
      </c>
      <c r="AH148" s="164" t="s">
        <v>195</v>
      </c>
      <c r="AI148" s="149" t="s">
        <v>866</v>
      </c>
    </row>
    <row r="149" spans="1:35">
      <c r="A149" s="163">
        <v>135</v>
      </c>
      <c r="B149" s="157" t="s">
        <v>281</v>
      </c>
      <c r="C149" s="366"/>
      <c r="D149" s="366"/>
      <c r="E149" s="167">
        <v>3135</v>
      </c>
      <c r="F149" s="156">
        <v>13</v>
      </c>
      <c r="G149" s="156" t="s">
        <v>842</v>
      </c>
      <c r="H149" s="149" t="s">
        <v>782</v>
      </c>
      <c r="I149" s="141"/>
      <c r="J149" s="163">
        <v>135</v>
      </c>
      <c r="K149" s="157" t="s">
        <v>281</v>
      </c>
      <c r="L149" s="366"/>
      <c r="M149" s="366"/>
      <c r="N149" s="156">
        <v>3635</v>
      </c>
      <c r="O149" s="156">
        <v>13</v>
      </c>
      <c r="P149" s="156" t="s">
        <v>864</v>
      </c>
      <c r="Q149" s="155" t="s">
        <v>782</v>
      </c>
      <c r="R149" s="141"/>
      <c r="S149" s="163">
        <v>135</v>
      </c>
      <c r="T149" s="157" t="s">
        <v>281</v>
      </c>
      <c r="U149" s="366"/>
      <c r="V149" s="366"/>
      <c r="W149" s="156">
        <v>4135</v>
      </c>
      <c r="X149" s="156">
        <v>13</v>
      </c>
      <c r="Y149" s="156" t="s">
        <v>864</v>
      </c>
      <c r="Z149" s="155" t="s">
        <v>782</v>
      </c>
      <c r="AA149" s="141"/>
      <c r="AB149" s="163">
        <v>135</v>
      </c>
      <c r="AC149" s="157" t="s">
        <v>281</v>
      </c>
      <c r="AD149" s="366"/>
      <c r="AE149" s="366"/>
      <c r="AF149" s="156">
        <v>4635</v>
      </c>
      <c r="AG149" s="156">
        <v>13</v>
      </c>
      <c r="AH149" s="156" t="s">
        <v>864</v>
      </c>
      <c r="AI149" s="155" t="s">
        <v>782</v>
      </c>
    </row>
    <row r="150" spans="1:35">
      <c r="A150" s="163">
        <v>136</v>
      </c>
      <c r="B150" s="157" t="s">
        <v>780</v>
      </c>
      <c r="C150" s="366"/>
      <c r="D150" s="366"/>
      <c r="E150" s="156">
        <v>3136</v>
      </c>
      <c r="F150" s="156"/>
      <c r="G150" s="164"/>
      <c r="H150" s="149"/>
      <c r="I150" s="141"/>
      <c r="J150" s="163">
        <v>136</v>
      </c>
      <c r="K150" s="157" t="s">
        <v>780</v>
      </c>
      <c r="L150" s="366"/>
      <c r="M150" s="366"/>
      <c r="N150" s="156">
        <v>3636</v>
      </c>
      <c r="O150" s="141"/>
      <c r="P150" s="157"/>
      <c r="Q150" s="155"/>
      <c r="R150" s="141"/>
      <c r="S150" s="163">
        <v>136</v>
      </c>
      <c r="T150" s="157" t="s">
        <v>780</v>
      </c>
      <c r="U150" s="366"/>
      <c r="V150" s="366"/>
      <c r="W150" s="156">
        <v>4136</v>
      </c>
      <c r="X150" s="141"/>
      <c r="Y150" s="157"/>
      <c r="Z150" s="155"/>
      <c r="AA150" s="141"/>
      <c r="AB150" s="163">
        <v>136</v>
      </c>
      <c r="AC150" s="157" t="s">
        <v>780</v>
      </c>
      <c r="AD150" s="366"/>
      <c r="AE150" s="366"/>
      <c r="AF150" s="156">
        <v>4636</v>
      </c>
      <c r="AG150" s="183"/>
      <c r="AH150" s="157"/>
      <c r="AI150" s="155"/>
    </row>
    <row r="151" spans="1:35">
      <c r="A151" s="163">
        <v>137</v>
      </c>
      <c r="B151" s="157" t="s">
        <v>786</v>
      </c>
      <c r="C151" s="366"/>
      <c r="D151" s="366"/>
      <c r="E151" s="167">
        <v>3137</v>
      </c>
      <c r="F151" s="156" t="s">
        <v>243</v>
      </c>
      <c r="G151" s="156" t="s">
        <v>842</v>
      </c>
      <c r="H151" s="149" t="s">
        <v>843</v>
      </c>
      <c r="I151" s="141"/>
      <c r="J151" s="163">
        <v>137</v>
      </c>
      <c r="K151" s="157" t="s">
        <v>786</v>
      </c>
      <c r="L151" s="366"/>
      <c r="M151" s="366"/>
      <c r="N151" s="156">
        <v>3637</v>
      </c>
      <c r="O151" s="156" t="s">
        <v>243</v>
      </c>
      <c r="P151" s="156" t="s">
        <v>864</v>
      </c>
      <c r="Q151" s="155" t="s">
        <v>867</v>
      </c>
      <c r="R151" s="141"/>
      <c r="S151" s="163">
        <v>137</v>
      </c>
      <c r="T151" s="157" t="s">
        <v>786</v>
      </c>
      <c r="U151" s="366"/>
      <c r="V151" s="366"/>
      <c r="W151" s="156">
        <v>4137</v>
      </c>
      <c r="X151" s="156" t="s">
        <v>243</v>
      </c>
      <c r="Y151" s="156" t="s">
        <v>864</v>
      </c>
      <c r="Z151" s="155" t="s">
        <v>867</v>
      </c>
      <c r="AA151" s="141"/>
      <c r="AB151" s="163">
        <v>137</v>
      </c>
      <c r="AC151" s="157" t="s">
        <v>786</v>
      </c>
      <c r="AD151" s="366"/>
      <c r="AE151" s="366"/>
      <c r="AF151" s="156">
        <v>4637</v>
      </c>
      <c r="AG151" s="156" t="s">
        <v>243</v>
      </c>
      <c r="AH151" s="156" t="s">
        <v>864</v>
      </c>
      <c r="AI151" s="155" t="s">
        <v>867</v>
      </c>
    </row>
    <row r="152" spans="1:35">
      <c r="A152" s="163">
        <v>138</v>
      </c>
      <c r="B152" s="157" t="s">
        <v>780</v>
      </c>
      <c r="C152" s="366"/>
      <c r="D152" s="366"/>
      <c r="E152" s="156">
        <v>3138</v>
      </c>
      <c r="F152" s="156"/>
      <c r="G152" s="164"/>
      <c r="H152" s="149"/>
      <c r="I152" s="141"/>
      <c r="J152" s="163">
        <v>138</v>
      </c>
      <c r="K152" s="157" t="s">
        <v>780</v>
      </c>
      <c r="L152" s="366"/>
      <c r="M152" s="366"/>
      <c r="N152" s="156">
        <v>3638</v>
      </c>
      <c r="O152" s="164"/>
      <c r="P152" s="157"/>
      <c r="Q152" s="155"/>
      <c r="R152" s="141"/>
      <c r="S152" s="163">
        <v>138</v>
      </c>
      <c r="T152" s="157" t="s">
        <v>780</v>
      </c>
      <c r="U152" s="366"/>
      <c r="V152" s="366"/>
      <c r="W152" s="156">
        <v>4138</v>
      </c>
      <c r="X152" s="156"/>
      <c r="Y152" s="164"/>
      <c r="Z152" s="149"/>
      <c r="AA152" s="141"/>
      <c r="AB152" s="163">
        <v>138</v>
      </c>
      <c r="AC152" s="157" t="s">
        <v>780</v>
      </c>
      <c r="AD152" s="366"/>
      <c r="AE152" s="366"/>
      <c r="AF152" s="156">
        <v>4638</v>
      </c>
      <c r="AG152" s="156"/>
      <c r="AH152" s="164"/>
      <c r="AI152" s="149"/>
    </row>
    <row r="153" spans="1:35">
      <c r="A153" s="163">
        <v>139</v>
      </c>
      <c r="B153" s="157" t="s">
        <v>780</v>
      </c>
      <c r="C153" s="366"/>
      <c r="D153" s="366"/>
      <c r="E153" s="167">
        <v>3139</v>
      </c>
      <c r="F153" s="156"/>
      <c r="G153" s="164"/>
      <c r="H153" s="149"/>
      <c r="I153" s="141"/>
      <c r="J153" s="163">
        <v>139</v>
      </c>
      <c r="K153" s="157" t="s">
        <v>780</v>
      </c>
      <c r="L153" s="366"/>
      <c r="M153" s="366"/>
      <c r="N153" s="156">
        <v>3639</v>
      </c>
      <c r="O153" s="164"/>
      <c r="P153" s="149"/>
      <c r="Q153" s="149"/>
      <c r="R153" s="141"/>
      <c r="S153" s="163">
        <v>139</v>
      </c>
      <c r="T153" s="157" t="s">
        <v>780</v>
      </c>
      <c r="U153" s="366"/>
      <c r="V153" s="366"/>
      <c r="W153" s="156">
        <v>4139</v>
      </c>
      <c r="X153" s="156"/>
      <c r="Y153" s="164"/>
      <c r="Z153" s="149"/>
      <c r="AA153" s="141"/>
      <c r="AB153" s="163">
        <v>139</v>
      </c>
      <c r="AC153" s="157" t="s">
        <v>780</v>
      </c>
      <c r="AD153" s="366"/>
      <c r="AE153" s="366"/>
      <c r="AF153" s="156">
        <v>4639</v>
      </c>
      <c r="AG153" s="156"/>
      <c r="AH153" s="164"/>
      <c r="AI153" s="149"/>
    </row>
    <row r="154" spans="1:35" ht="15" thickBot="1">
      <c r="A154" s="175">
        <v>140</v>
      </c>
      <c r="B154" s="178" t="s">
        <v>780</v>
      </c>
      <c r="C154" s="367"/>
      <c r="D154" s="367"/>
      <c r="E154" s="176">
        <v>3140</v>
      </c>
      <c r="F154" s="176"/>
      <c r="G154" s="177"/>
      <c r="H154" s="151"/>
      <c r="I154" s="141"/>
      <c r="J154" s="163">
        <v>140</v>
      </c>
      <c r="K154" s="170" t="s">
        <v>780</v>
      </c>
      <c r="L154" s="367"/>
      <c r="M154" s="367"/>
      <c r="N154" s="156">
        <v>3640</v>
      </c>
      <c r="O154" s="171"/>
      <c r="P154" s="172"/>
      <c r="Q154" s="150"/>
      <c r="R154" s="141"/>
      <c r="S154" s="163">
        <v>140</v>
      </c>
      <c r="T154" s="170" t="s">
        <v>780</v>
      </c>
      <c r="U154" s="367"/>
      <c r="V154" s="367"/>
      <c r="W154" s="156">
        <v>4140</v>
      </c>
      <c r="X154" s="171"/>
      <c r="Y154" s="172"/>
      <c r="Z154" s="150"/>
      <c r="AA154" s="141"/>
      <c r="AB154" s="163">
        <v>140</v>
      </c>
      <c r="AC154" s="170" t="s">
        <v>780</v>
      </c>
      <c r="AD154" s="367"/>
      <c r="AE154" s="367"/>
      <c r="AF154" s="156">
        <v>4640</v>
      </c>
      <c r="AG154" s="171"/>
      <c r="AH154" s="172"/>
      <c r="AI154" s="150"/>
    </row>
    <row r="155" spans="1:35" ht="15" thickBot="1">
      <c r="A155" s="179"/>
      <c r="B155" s="180"/>
      <c r="C155" s="211"/>
      <c r="D155" s="211"/>
      <c r="E155" s="181"/>
      <c r="F155" s="181"/>
      <c r="G155" s="181"/>
      <c r="H155" s="152"/>
      <c r="I155" s="141"/>
      <c r="J155" s="179"/>
      <c r="K155" s="180"/>
      <c r="L155" s="210"/>
      <c r="M155" s="210"/>
      <c r="N155" s="181"/>
      <c r="O155" s="181"/>
      <c r="P155" s="181"/>
      <c r="Q155" s="152"/>
      <c r="R155" s="141"/>
      <c r="S155" s="179"/>
      <c r="T155" s="180"/>
      <c r="U155" s="210"/>
      <c r="V155" s="210"/>
      <c r="W155" s="181"/>
      <c r="X155" s="181"/>
      <c r="Y155" s="181"/>
      <c r="Z155" s="152"/>
      <c r="AA155" s="141"/>
      <c r="AB155" s="179"/>
      <c r="AC155" s="180"/>
      <c r="AD155" s="210"/>
      <c r="AE155" s="210"/>
      <c r="AF155" s="181"/>
      <c r="AG155" s="181"/>
      <c r="AH155" s="181"/>
      <c r="AI155" s="152"/>
    </row>
    <row r="156" spans="1:35">
      <c r="A156" s="221">
        <v>141</v>
      </c>
      <c r="B156" s="160" t="s">
        <v>868</v>
      </c>
      <c r="C156" s="365" t="s">
        <v>773</v>
      </c>
      <c r="D156" s="365" t="s">
        <v>774</v>
      </c>
      <c r="E156" s="161">
        <v>3141</v>
      </c>
      <c r="F156" s="161">
        <v>14</v>
      </c>
      <c r="G156" s="162" t="s">
        <v>195</v>
      </c>
      <c r="H156" s="154" t="s">
        <v>775</v>
      </c>
      <c r="I156" s="141"/>
      <c r="J156" s="159">
        <v>141</v>
      </c>
      <c r="K156" s="160" t="s">
        <v>868</v>
      </c>
      <c r="L156" s="365" t="s">
        <v>773</v>
      </c>
      <c r="M156" s="365" t="s">
        <v>774</v>
      </c>
      <c r="N156" s="161">
        <v>3641</v>
      </c>
      <c r="O156" s="161">
        <v>14</v>
      </c>
      <c r="P156" s="162" t="s">
        <v>195</v>
      </c>
      <c r="Q156" s="154" t="s">
        <v>775</v>
      </c>
      <c r="R156" s="141"/>
      <c r="S156" s="159">
        <v>141</v>
      </c>
      <c r="T156" s="160" t="s">
        <v>868</v>
      </c>
      <c r="U156" s="365" t="s">
        <v>773</v>
      </c>
      <c r="V156" s="365" t="s">
        <v>774</v>
      </c>
      <c r="W156" s="161">
        <v>4141</v>
      </c>
      <c r="X156" s="161">
        <v>14</v>
      </c>
      <c r="Y156" s="162" t="s">
        <v>195</v>
      </c>
      <c r="Z156" s="154" t="s">
        <v>775</v>
      </c>
      <c r="AA156" s="141"/>
      <c r="AB156" s="159">
        <v>141</v>
      </c>
      <c r="AC156" s="160" t="s">
        <v>868</v>
      </c>
      <c r="AD156" s="365" t="s">
        <v>773</v>
      </c>
      <c r="AE156" s="365" t="s">
        <v>774</v>
      </c>
      <c r="AF156" s="161">
        <v>4641</v>
      </c>
      <c r="AG156" s="161">
        <v>14</v>
      </c>
      <c r="AH156" s="162" t="s">
        <v>195</v>
      </c>
      <c r="AI156" s="154" t="s">
        <v>775</v>
      </c>
    </row>
    <row r="157" spans="1:35">
      <c r="A157" s="222">
        <v>142</v>
      </c>
      <c r="B157" s="157" t="s">
        <v>236</v>
      </c>
      <c r="C157" s="366"/>
      <c r="D157" s="366"/>
      <c r="E157" s="156">
        <v>3142</v>
      </c>
      <c r="F157" s="156" t="s">
        <v>198</v>
      </c>
      <c r="G157" s="164" t="s">
        <v>195</v>
      </c>
      <c r="H157" s="149" t="s">
        <v>869</v>
      </c>
      <c r="I157" s="141"/>
      <c r="J157" s="163">
        <v>142</v>
      </c>
      <c r="K157" s="157" t="s">
        <v>236</v>
      </c>
      <c r="L157" s="366"/>
      <c r="M157" s="366"/>
      <c r="N157" s="156">
        <v>3642</v>
      </c>
      <c r="O157" s="156" t="s">
        <v>198</v>
      </c>
      <c r="P157" s="164" t="s">
        <v>195</v>
      </c>
      <c r="Q157" s="149" t="s">
        <v>869</v>
      </c>
      <c r="R157" s="141"/>
      <c r="S157" s="163">
        <v>142</v>
      </c>
      <c r="T157" s="157" t="s">
        <v>236</v>
      </c>
      <c r="U157" s="366"/>
      <c r="V157" s="366"/>
      <c r="W157" s="156">
        <v>4142</v>
      </c>
      <c r="X157" s="156" t="s">
        <v>198</v>
      </c>
      <c r="Y157" s="164" t="s">
        <v>195</v>
      </c>
      <c r="Z157" s="149" t="s">
        <v>869</v>
      </c>
      <c r="AA157" s="141"/>
      <c r="AB157" s="163">
        <v>142</v>
      </c>
      <c r="AC157" s="157" t="s">
        <v>236</v>
      </c>
      <c r="AD157" s="366"/>
      <c r="AE157" s="366"/>
      <c r="AF157" s="156">
        <v>4642</v>
      </c>
      <c r="AG157" s="156" t="s">
        <v>198</v>
      </c>
      <c r="AH157" s="164" t="s">
        <v>195</v>
      </c>
      <c r="AI157" s="149" t="s">
        <v>869</v>
      </c>
    </row>
    <row r="158" spans="1:35">
      <c r="A158" s="222">
        <v>143</v>
      </c>
      <c r="B158" s="157" t="s">
        <v>237</v>
      </c>
      <c r="C158" s="366"/>
      <c r="D158" s="366"/>
      <c r="E158" s="156">
        <v>3143</v>
      </c>
      <c r="F158" s="156" t="s">
        <v>198</v>
      </c>
      <c r="G158" s="164" t="s">
        <v>195</v>
      </c>
      <c r="H158" s="149" t="s">
        <v>870</v>
      </c>
      <c r="I158" s="141"/>
      <c r="J158" s="163">
        <v>143</v>
      </c>
      <c r="K158" s="157" t="s">
        <v>237</v>
      </c>
      <c r="L158" s="366"/>
      <c r="M158" s="366"/>
      <c r="N158" s="156">
        <v>3643</v>
      </c>
      <c r="O158" s="156" t="s">
        <v>198</v>
      </c>
      <c r="P158" s="164" t="s">
        <v>195</v>
      </c>
      <c r="Q158" s="149" t="s">
        <v>870</v>
      </c>
      <c r="R158" s="141"/>
      <c r="S158" s="163">
        <v>143</v>
      </c>
      <c r="T158" s="157" t="s">
        <v>237</v>
      </c>
      <c r="U158" s="366"/>
      <c r="V158" s="366"/>
      <c r="W158" s="156">
        <v>4143</v>
      </c>
      <c r="X158" s="156" t="s">
        <v>198</v>
      </c>
      <c r="Y158" s="164" t="s">
        <v>195</v>
      </c>
      <c r="Z158" s="149" t="s">
        <v>870</v>
      </c>
      <c r="AA158" s="141"/>
      <c r="AB158" s="163">
        <v>143</v>
      </c>
      <c r="AC158" s="157" t="s">
        <v>237</v>
      </c>
      <c r="AD158" s="366"/>
      <c r="AE158" s="366"/>
      <c r="AF158" s="156">
        <v>4643</v>
      </c>
      <c r="AG158" s="156" t="s">
        <v>198</v>
      </c>
      <c r="AH158" s="164" t="s">
        <v>195</v>
      </c>
      <c r="AI158" s="149" t="s">
        <v>870</v>
      </c>
    </row>
    <row r="159" spans="1:35">
      <c r="A159" s="222">
        <v>144</v>
      </c>
      <c r="B159" s="157" t="s">
        <v>238</v>
      </c>
      <c r="C159" s="366"/>
      <c r="D159" s="366"/>
      <c r="E159" s="156">
        <v>3144</v>
      </c>
      <c r="F159" s="156" t="s">
        <v>198</v>
      </c>
      <c r="G159" s="164" t="s">
        <v>195</v>
      </c>
      <c r="H159" s="149" t="s">
        <v>871</v>
      </c>
      <c r="I159" s="141"/>
      <c r="J159" s="163">
        <v>144</v>
      </c>
      <c r="K159" s="157" t="s">
        <v>238</v>
      </c>
      <c r="L159" s="366"/>
      <c r="M159" s="366"/>
      <c r="N159" s="156">
        <v>3644</v>
      </c>
      <c r="O159" s="156" t="s">
        <v>198</v>
      </c>
      <c r="P159" s="164" t="s">
        <v>195</v>
      </c>
      <c r="Q159" s="149" t="s">
        <v>871</v>
      </c>
      <c r="R159" s="141"/>
      <c r="S159" s="163">
        <v>144</v>
      </c>
      <c r="T159" s="157" t="s">
        <v>238</v>
      </c>
      <c r="U159" s="366"/>
      <c r="V159" s="366"/>
      <c r="W159" s="156">
        <v>4144</v>
      </c>
      <c r="X159" s="156" t="s">
        <v>198</v>
      </c>
      <c r="Y159" s="164" t="s">
        <v>195</v>
      </c>
      <c r="Z159" s="149" t="s">
        <v>871</v>
      </c>
      <c r="AA159" s="141"/>
      <c r="AB159" s="163">
        <v>144</v>
      </c>
      <c r="AC159" s="157" t="s">
        <v>238</v>
      </c>
      <c r="AD159" s="366"/>
      <c r="AE159" s="366"/>
      <c r="AF159" s="156">
        <v>4644</v>
      </c>
      <c r="AG159" s="156" t="s">
        <v>198</v>
      </c>
      <c r="AH159" s="164" t="s">
        <v>195</v>
      </c>
      <c r="AI159" s="149" t="s">
        <v>871</v>
      </c>
    </row>
    <row r="160" spans="1:35">
      <c r="A160" s="222">
        <v>145</v>
      </c>
      <c r="B160" s="157" t="s">
        <v>872</v>
      </c>
      <c r="C160" s="366"/>
      <c r="D160" s="366"/>
      <c r="E160" s="156">
        <v>3145</v>
      </c>
      <c r="F160" s="156">
        <v>14</v>
      </c>
      <c r="G160" s="156" t="s">
        <v>842</v>
      </c>
      <c r="H160" s="149" t="s">
        <v>782</v>
      </c>
      <c r="I160" s="141"/>
      <c r="J160" s="163">
        <v>145</v>
      </c>
      <c r="K160" s="157" t="s">
        <v>872</v>
      </c>
      <c r="L160" s="366"/>
      <c r="M160" s="366"/>
      <c r="N160" s="156">
        <v>3645</v>
      </c>
      <c r="O160" s="156">
        <v>14</v>
      </c>
      <c r="P160" s="156" t="s">
        <v>842</v>
      </c>
      <c r="Q160" s="149" t="s">
        <v>782</v>
      </c>
      <c r="R160" s="141"/>
      <c r="S160" s="163">
        <v>145</v>
      </c>
      <c r="T160" s="157" t="s">
        <v>872</v>
      </c>
      <c r="U160" s="366"/>
      <c r="V160" s="366"/>
      <c r="W160" s="156">
        <v>4145</v>
      </c>
      <c r="X160" s="156">
        <v>14</v>
      </c>
      <c r="Y160" s="156" t="s">
        <v>842</v>
      </c>
      <c r="Z160" s="149" t="s">
        <v>782</v>
      </c>
      <c r="AA160" s="141"/>
      <c r="AB160" s="163">
        <v>145</v>
      </c>
      <c r="AC160" s="157" t="s">
        <v>872</v>
      </c>
      <c r="AD160" s="366"/>
      <c r="AE160" s="366"/>
      <c r="AF160" s="156">
        <v>4645</v>
      </c>
      <c r="AG160" s="156">
        <v>14</v>
      </c>
      <c r="AH160" s="156" t="s">
        <v>842</v>
      </c>
      <c r="AI160" s="149" t="s">
        <v>782</v>
      </c>
    </row>
    <row r="161" spans="1:35">
      <c r="A161" s="222">
        <v>146</v>
      </c>
      <c r="B161" s="157" t="s">
        <v>780</v>
      </c>
      <c r="C161" s="366"/>
      <c r="D161" s="366"/>
      <c r="E161" s="156">
        <v>3146</v>
      </c>
      <c r="F161" s="156"/>
      <c r="G161" s="164"/>
      <c r="H161" s="149"/>
      <c r="I161" s="141"/>
      <c r="J161" s="163">
        <v>146</v>
      </c>
      <c r="K161" s="157" t="s">
        <v>780</v>
      </c>
      <c r="L161" s="366"/>
      <c r="M161" s="366"/>
      <c r="N161" s="156">
        <v>3646</v>
      </c>
      <c r="O161" s="156"/>
      <c r="P161" s="164"/>
      <c r="Q161" s="149"/>
      <c r="R161" s="141"/>
      <c r="S161" s="163">
        <v>146</v>
      </c>
      <c r="T161" s="157" t="s">
        <v>780</v>
      </c>
      <c r="U161" s="366"/>
      <c r="V161" s="366"/>
      <c r="W161" s="156">
        <v>4146</v>
      </c>
      <c r="X161" s="156"/>
      <c r="Y161" s="164"/>
      <c r="Z161" s="149"/>
      <c r="AA161" s="141"/>
      <c r="AB161" s="163">
        <v>146</v>
      </c>
      <c r="AC161" s="157" t="s">
        <v>780</v>
      </c>
      <c r="AD161" s="366"/>
      <c r="AE161" s="366"/>
      <c r="AF161" s="156">
        <v>4646</v>
      </c>
      <c r="AG161" s="156"/>
      <c r="AH161" s="164"/>
      <c r="AI161" s="149"/>
    </row>
    <row r="162" spans="1:35">
      <c r="A162" s="222">
        <v>147</v>
      </c>
      <c r="B162" s="157" t="s">
        <v>786</v>
      </c>
      <c r="C162" s="366"/>
      <c r="D162" s="366"/>
      <c r="E162" s="156">
        <v>3147</v>
      </c>
      <c r="F162" s="156" t="s">
        <v>243</v>
      </c>
      <c r="G162" s="156" t="s">
        <v>842</v>
      </c>
      <c r="H162" s="149" t="s">
        <v>843</v>
      </c>
      <c r="I162" s="141"/>
      <c r="J162" s="163">
        <v>147</v>
      </c>
      <c r="K162" s="157" t="s">
        <v>786</v>
      </c>
      <c r="L162" s="366"/>
      <c r="M162" s="366"/>
      <c r="N162" s="156">
        <v>3647</v>
      </c>
      <c r="O162" s="156" t="s">
        <v>243</v>
      </c>
      <c r="P162" s="156" t="s">
        <v>842</v>
      </c>
      <c r="Q162" s="149" t="s">
        <v>843</v>
      </c>
      <c r="R162" s="141"/>
      <c r="S162" s="163">
        <v>147</v>
      </c>
      <c r="T162" s="157" t="s">
        <v>786</v>
      </c>
      <c r="U162" s="366"/>
      <c r="V162" s="366"/>
      <c r="W162" s="156">
        <v>4147</v>
      </c>
      <c r="X162" s="156" t="s">
        <v>243</v>
      </c>
      <c r="Y162" s="156" t="s">
        <v>842</v>
      </c>
      <c r="Z162" s="149" t="s">
        <v>843</v>
      </c>
      <c r="AA162" s="141"/>
      <c r="AB162" s="163">
        <v>147</v>
      </c>
      <c r="AC162" s="157" t="s">
        <v>786</v>
      </c>
      <c r="AD162" s="366"/>
      <c r="AE162" s="366"/>
      <c r="AF162" s="156">
        <v>4647</v>
      </c>
      <c r="AG162" s="156" t="s">
        <v>243</v>
      </c>
      <c r="AH162" s="156" t="s">
        <v>842</v>
      </c>
      <c r="AI162" s="149" t="s">
        <v>843</v>
      </c>
    </row>
    <row r="163" spans="1:35">
      <c r="A163" s="222">
        <v>148</v>
      </c>
      <c r="B163" s="157" t="s">
        <v>780</v>
      </c>
      <c r="C163" s="366"/>
      <c r="D163" s="366"/>
      <c r="E163" s="156">
        <v>3148</v>
      </c>
      <c r="F163" s="156"/>
      <c r="G163" s="156"/>
      <c r="H163" s="149"/>
      <c r="I163" s="141"/>
      <c r="J163" s="163">
        <v>148</v>
      </c>
      <c r="K163" s="157" t="s">
        <v>780</v>
      </c>
      <c r="L163" s="366"/>
      <c r="M163" s="366"/>
      <c r="N163" s="156">
        <v>3648</v>
      </c>
      <c r="O163" s="156"/>
      <c r="P163" s="156"/>
      <c r="Q163" s="149"/>
      <c r="R163" s="141"/>
      <c r="S163" s="163">
        <v>148</v>
      </c>
      <c r="T163" s="157" t="s">
        <v>780</v>
      </c>
      <c r="U163" s="366"/>
      <c r="V163" s="366"/>
      <c r="W163" s="156">
        <v>4148</v>
      </c>
      <c r="X163" s="156"/>
      <c r="Y163" s="156"/>
      <c r="Z163" s="149"/>
      <c r="AA163" s="141"/>
      <c r="AB163" s="163">
        <v>148</v>
      </c>
      <c r="AC163" s="157" t="s">
        <v>780</v>
      </c>
      <c r="AD163" s="366"/>
      <c r="AE163" s="366"/>
      <c r="AF163" s="156">
        <v>4648</v>
      </c>
      <c r="AG163" s="156"/>
      <c r="AH163" s="156"/>
      <c r="AI163" s="149"/>
    </row>
    <row r="164" spans="1:35">
      <c r="A164" s="222">
        <v>149</v>
      </c>
      <c r="B164" s="157" t="s">
        <v>780</v>
      </c>
      <c r="C164" s="366"/>
      <c r="D164" s="366"/>
      <c r="E164" s="156">
        <v>3149</v>
      </c>
      <c r="F164" s="156"/>
      <c r="G164" s="156"/>
      <c r="H164" s="149"/>
      <c r="I164" s="141"/>
      <c r="J164" s="163">
        <v>149</v>
      </c>
      <c r="K164" s="157" t="s">
        <v>780</v>
      </c>
      <c r="L164" s="366"/>
      <c r="M164" s="366"/>
      <c r="N164" s="156">
        <v>3649</v>
      </c>
      <c r="O164" s="156"/>
      <c r="P164" s="156"/>
      <c r="Q164" s="149"/>
      <c r="R164" s="141"/>
      <c r="S164" s="163">
        <v>149</v>
      </c>
      <c r="T164" s="157" t="s">
        <v>780</v>
      </c>
      <c r="U164" s="366"/>
      <c r="V164" s="366"/>
      <c r="W164" s="156">
        <v>4149</v>
      </c>
      <c r="X164" s="156"/>
      <c r="Y164" s="156"/>
      <c r="Z164" s="149"/>
      <c r="AA164" s="141"/>
      <c r="AB164" s="163">
        <v>149</v>
      </c>
      <c r="AC164" s="157" t="s">
        <v>780</v>
      </c>
      <c r="AD164" s="366"/>
      <c r="AE164" s="366"/>
      <c r="AF164" s="156">
        <v>4649</v>
      </c>
      <c r="AG164" s="156"/>
      <c r="AH164" s="156"/>
      <c r="AI164" s="149"/>
    </row>
    <row r="165" spans="1:35" ht="15" thickBot="1">
      <c r="A165" s="220">
        <v>150</v>
      </c>
      <c r="B165" s="178" t="s">
        <v>780</v>
      </c>
      <c r="C165" s="367"/>
      <c r="D165" s="367"/>
      <c r="E165" s="176">
        <v>3150</v>
      </c>
      <c r="F165" s="176"/>
      <c r="G165" s="176"/>
      <c r="H165" s="151"/>
      <c r="I165" s="141"/>
      <c r="J165" s="175">
        <v>150</v>
      </c>
      <c r="K165" s="178" t="s">
        <v>780</v>
      </c>
      <c r="L165" s="367"/>
      <c r="M165" s="367"/>
      <c r="N165" s="176">
        <v>3650</v>
      </c>
      <c r="O165" s="176"/>
      <c r="P165" s="176"/>
      <c r="Q165" s="151"/>
      <c r="R165" s="141"/>
      <c r="S165" s="175">
        <v>150</v>
      </c>
      <c r="T165" s="178" t="s">
        <v>780</v>
      </c>
      <c r="U165" s="367"/>
      <c r="V165" s="367"/>
      <c r="W165" s="176">
        <v>4150</v>
      </c>
      <c r="X165" s="176"/>
      <c r="Y165" s="176"/>
      <c r="Z165" s="151"/>
      <c r="AA165" s="141"/>
      <c r="AB165" s="175">
        <v>150</v>
      </c>
      <c r="AC165" s="178" t="s">
        <v>780</v>
      </c>
      <c r="AD165" s="367"/>
      <c r="AE165" s="367"/>
      <c r="AF165" s="176">
        <v>4650</v>
      </c>
      <c r="AG165" s="176"/>
      <c r="AH165" s="176"/>
      <c r="AI165" s="151"/>
    </row>
    <row r="166" spans="1:35" ht="15" thickBot="1">
      <c r="A166" s="368"/>
      <c r="B166" s="369"/>
      <c r="C166" s="369"/>
      <c r="D166" s="369"/>
      <c r="E166" s="369"/>
      <c r="F166" s="369"/>
      <c r="G166" s="369"/>
      <c r="H166" s="370"/>
      <c r="I166" s="141"/>
      <c r="J166" s="368"/>
      <c r="K166" s="369"/>
      <c r="L166" s="369"/>
      <c r="M166" s="369"/>
      <c r="N166" s="369"/>
      <c r="O166" s="369"/>
      <c r="P166" s="369"/>
      <c r="Q166" s="370"/>
      <c r="R166" s="141"/>
      <c r="S166" s="368"/>
      <c r="T166" s="369"/>
      <c r="U166" s="369"/>
      <c r="V166" s="369"/>
      <c r="W166" s="369"/>
      <c r="X166" s="369"/>
      <c r="Y166" s="369"/>
      <c r="Z166" s="370"/>
      <c r="AA166" s="141"/>
      <c r="AB166" s="368"/>
      <c r="AC166" s="369"/>
      <c r="AD166" s="369"/>
      <c r="AE166" s="369"/>
      <c r="AF166" s="369"/>
      <c r="AG166" s="369"/>
      <c r="AH166" s="369"/>
      <c r="AI166" s="370"/>
    </row>
    <row r="167" spans="1:35">
      <c r="A167" s="227">
        <v>161</v>
      </c>
      <c r="B167" s="228" t="s">
        <v>873</v>
      </c>
      <c r="C167" s="365" t="s">
        <v>773</v>
      </c>
      <c r="D167" s="365" t="s">
        <v>774</v>
      </c>
      <c r="E167" s="161">
        <v>3151</v>
      </c>
      <c r="F167" s="161">
        <v>15</v>
      </c>
      <c r="G167" s="162" t="s">
        <v>195</v>
      </c>
      <c r="H167" s="154" t="s">
        <v>775</v>
      </c>
      <c r="I167" s="141"/>
      <c r="J167" s="159">
        <v>161</v>
      </c>
      <c r="K167" s="160" t="s">
        <v>873</v>
      </c>
      <c r="L167" s="365" t="s">
        <v>773</v>
      </c>
      <c r="M167" s="365" t="s">
        <v>774</v>
      </c>
      <c r="N167" s="161">
        <v>3651</v>
      </c>
      <c r="O167" s="161">
        <v>15</v>
      </c>
      <c r="P167" s="162" t="s">
        <v>195</v>
      </c>
      <c r="Q167" s="154" t="s">
        <v>775</v>
      </c>
      <c r="R167" s="141"/>
      <c r="S167" s="159">
        <v>161</v>
      </c>
      <c r="T167" s="160" t="s">
        <v>873</v>
      </c>
      <c r="U167" s="365" t="s">
        <v>773</v>
      </c>
      <c r="V167" s="365" t="s">
        <v>774</v>
      </c>
      <c r="W167" s="161">
        <v>4151</v>
      </c>
      <c r="X167" s="161">
        <v>15</v>
      </c>
      <c r="Y167" s="162" t="s">
        <v>195</v>
      </c>
      <c r="Z167" s="154" t="s">
        <v>775</v>
      </c>
      <c r="AA167" s="141"/>
      <c r="AB167" s="159">
        <v>161</v>
      </c>
      <c r="AC167" s="160" t="s">
        <v>873</v>
      </c>
      <c r="AD167" s="365" t="s">
        <v>773</v>
      </c>
      <c r="AE167" s="365" t="s">
        <v>774</v>
      </c>
      <c r="AF167" s="161">
        <v>4651</v>
      </c>
      <c r="AG167" s="161">
        <v>15</v>
      </c>
      <c r="AH167" s="162" t="s">
        <v>195</v>
      </c>
      <c r="AI167" s="154" t="s">
        <v>775</v>
      </c>
    </row>
    <row r="168" spans="1:35">
      <c r="A168" s="229">
        <v>162</v>
      </c>
      <c r="B168" s="230" t="s">
        <v>240</v>
      </c>
      <c r="C168" s="366"/>
      <c r="D168" s="366"/>
      <c r="E168" s="156">
        <v>3152</v>
      </c>
      <c r="F168" s="156" t="s">
        <v>198</v>
      </c>
      <c r="G168" s="164" t="s">
        <v>195</v>
      </c>
      <c r="H168" s="149" t="s">
        <v>874</v>
      </c>
      <c r="I168" s="141"/>
      <c r="J168" s="163">
        <v>162</v>
      </c>
      <c r="K168" s="157" t="s">
        <v>240</v>
      </c>
      <c r="L168" s="366"/>
      <c r="M168" s="366"/>
      <c r="N168" s="156">
        <v>3652</v>
      </c>
      <c r="O168" s="156" t="s">
        <v>198</v>
      </c>
      <c r="P168" s="164" t="s">
        <v>195</v>
      </c>
      <c r="Q168" s="149" t="s">
        <v>870</v>
      </c>
      <c r="R168" s="141"/>
      <c r="S168" s="163">
        <v>162</v>
      </c>
      <c r="T168" s="157" t="s">
        <v>240</v>
      </c>
      <c r="U168" s="366"/>
      <c r="V168" s="366"/>
      <c r="W168" s="156">
        <v>4152</v>
      </c>
      <c r="X168" s="156" t="s">
        <v>198</v>
      </c>
      <c r="Y168" s="164" t="s">
        <v>195</v>
      </c>
      <c r="Z168" s="149" t="s">
        <v>870</v>
      </c>
      <c r="AA168" s="141"/>
      <c r="AB168" s="163">
        <v>162</v>
      </c>
      <c r="AC168" s="157" t="s">
        <v>240</v>
      </c>
      <c r="AD168" s="366"/>
      <c r="AE168" s="366"/>
      <c r="AF168" s="156">
        <v>4652</v>
      </c>
      <c r="AG168" s="156" t="s">
        <v>198</v>
      </c>
      <c r="AH168" s="164" t="s">
        <v>195</v>
      </c>
      <c r="AI168" s="149" t="s">
        <v>870</v>
      </c>
    </row>
    <row r="169" spans="1:35">
      <c r="A169" s="229">
        <v>163</v>
      </c>
      <c r="B169" s="230" t="s">
        <v>209</v>
      </c>
      <c r="C169" s="366"/>
      <c r="D169" s="366"/>
      <c r="E169" s="156">
        <v>3153</v>
      </c>
      <c r="F169" s="156" t="s">
        <v>243</v>
      </c>
      <c r="G169" s="164" t="s">
        <v>195</v>
      </c>
      <c r="H169" s="149" t="s">
        <v>875</v>
      </c>
      <c r="I169" s="141"/>
      <c r="J169" s="163">
        <v>163</v>
      </c>
      <c r="K169" s="157" t="s">
        <v>209</v>
      </c>
      <c r="L169" s="366"/>
      <c r="M169" s="366"/>
      <c r="N169" s="156">
        <v>3653</v>
      </c>
      <c r="O169" s="156" t="s">
        <v>243</v>
      </c>
      <c r="P169" s="164" t="s">
        <v>195</v>
      </c>
      <c r="Q169" s="149" t="s">
        <v>875</v>
      </c>
      <c r="R169" s="141"/>
      <c r="S169" s="163">
        <v>163</v>
      </c>
      <c r="T169" s="157" t="s">
        <v>209</v>
      </c>
      <c r="U169" s="366"/>
      <c r="V169" s="366"/>
      <c r="W169" s="156">
        <v>4153</v>
      </c>
      <c r="X169" s="156" t="s">
        <v>243</v>
      </c>
      <c r="Y169" s="164" t="s">
        <v>195</v>
      </c>
      <c r="Z169" s="149" t="s">
        <v>875</v>
      </c>
      <c r="AA169" s="141"/>
      <c r="AB169" s="163">
        <v>163</v>
      </c>
      <c r="AC169" s="157" t="s">
        <v>209</v>
      </c>
      <c r="AD169" s="366"/>
      <c r="AE169" s="366"/>
      <c r="AF169" s="156">
        <v>4653</v>
      </c>
      <c r="AG169" s="156" t="s">
        <v>243</v>
      </c>
      <c r="AH169" s="164" t="s">
        <v>195</v>
      </c>
      <c r="AI169" s="149" t="s">
        <v>875</v>
      </c>
    </row>
    <row r="170" spans="1:35">
      <c r="A170" s="229">
        <v>164</v>
      </c>
      <c r="B170" s="230" t="s">
        <v>241</v>
      </c>
      <c r="C170" s="366"/>
      <c r="D170" s="366"/>
      <c r="E170" s="156">
        <v>3154</v>
      </c>
      <c r="F170" s="156" t="s">
        <v>243</v>
      </c>
      <c r="G170" s="164" t="s">
        <v>195</v>
      </c>
      <c r="H170" s="149" t="s">
        <v>876</v>
      </c>
      <c r="I170" s="141"/>
      <c r="J170" s="163">
        <v>164</v>
      </c>
      <c r="K170" s="157" t="s">
        <v>241</v>
      </c>
      <c r="L170" s="366"/>
      <c r="M170" s="366"/>
      <c r="N170" s="156">
        <v>3654</v>
      </c>
      <c r="O170" s="156" t="s">
        <v>243</v>
      </c>
      <c r="P170" s="164" t="s">
        <v>195</v>
      </c>
      <c r="Q170" s="149" t="s">
        <v>876</v>
      </c>
      <c r="R170" s="141"/>
      <c r="S170" s="163">
        <v>164</v>
      </c>
      <c r="T170" s="157" t="s">
        <v>241</v>
      </c>
      <c r="U170" s="366"/>
      <c r="V170" s="366"/>
      <c r="W170" s="156">
        <v>4154</v>
      </c>
      <c r="X170" s="156" t="s">
        <v>243</v>
      </c>
      <c r="Y170" s="164" t="s">
        <v>195</v>
      </c>
      <c r="Z170" s="149" t="s">
        <v>876</v>
      </c>
      <c r="AA170" s="141"/>
      <c r="AB170" s="163">
        <v>164</v>
      </c>
      <c r="AC170" s="157" t="s">
        <v>241</v>
      </c>
      <c r="AD170" s="366"/>
      <c r="AE170" s="366"/>
      <c r="AF170" s="156">
        <v>4654</v>
      </c>
      <c r="AG170" s="156" t="s">
        <v>243</v>
      </c>
      <c r="AH170" s="164" t="s">
        <v>195</v>
      </c>
      <c r="AI170" s="149" t="s">
        <v>876</v>
      </c>
    </row>
    <row r="171" spans="1:35">
      <c r="A171" s="229">
        <v>165</v>
      </c>
      <c r="B171" s="230" t="s">
        <v>242</v>
      </c>
      <c r="C171" s="366"/>
      <c r="D171" s="366"/>
      <c r="E171" s="156">
        <v>3155</v>
      </c>
      <c r="F171" s="156" t="s">
        <v>198</v>
      </c>
      <c r="G171" s="156" t="s">
        <v>195</v>
      </c>
      <c r="H171" s="149" t="s">
        <v>242</v>
      </c>
      <c r="I171" s="141"/>
      <c r="J171" s="163">
        <v>165</v>
      </c>
      <c r="K171" s="157" t="s">
        <v>242</v>
      </c>
      <c r="L171" s="366"/>
      <c r="M171" s="366"/>
      <c r="N171" s="156">
        <v>3655</v>
      </c>
      <c r="O171" s="156" t="s">
        <v>198</v>
      </c>
      <c r="P171" s="156" t="s">
        <v>195</v>
      </c>
      <c r="Q171" s="149" t="s">
        <v>242</v>
      </c>
      <c r="R171" s="141"/>
      <c r="S171" s="163">
        <v>165</v>
      </c>
      <c r="T171" s="157" t="s">
        <v>242</v>
      </c>
      <c r="U171" s="366"/>
      <c r="V171" s="366"/>
      <c r="W171" s="156">
        <v>4155</v>
      </c>
      <c r="X171" s="156" t="s">
        <v>198</v>
      </c>
      <c r="Y171" s="156" t="s">
        <v>195</v>
      </c>
      <c r="Z171" s="149" t="s">
        <v>242</v>
      </c>
      <c r="AA171" s="141"/>
      <c r="AB171" s="163">
        <v>165</v>
      </c>
      <c r="AC171" s="157" t="s">
        <v>242</v>
      </c>
      <c r="AD171" s="366"/>
      <c r="AE171" s="366"/>
      <c r="AF171" s="156">
        <v>4655</v>
      </c>
      <c r="AG171" s="156" t="s">
        <v>198</v>
      </c>
      <c r="AH171" s="156" t="s">
        <v>195</v>
      </c>
      <c r="AI171" s="149" t="s">
        <v>242</v>
      </c>
    </row>
    <row r="172" spans="1:35">
      <c r="A172" s="229">
        <v>166</v>
      </c>
      <c r="B172" s="230" t="s">
        <v>780</v>
      </c>
      <c r="C172" s="366"/>
      <c r="D172" s="366"/>
      <c r="E172" s="156">
        <v>3156</v>
      </c>
      <c r="F172" s="156"/>
      <c r="G172" s="164"/>
      <c r="H172" s="149"/>
      <c r="I172" s="141"/>
      <c r="J172" s="163">
        <v>166</v>
      </c>
      <c r="K172" s="157" t="s">
        <v>780</v>
      </c>
      <c r="L172" s="366"/>
      <c r="M172" s="366"/>
      <c r="N172" s="156">
        <v>3656</v>
      </c>
      <c r="O172" s="156"/>
      <c r="P172" s="164"/>
      <c r="Q172" s="149"/>
      <c r="R172" s="141"/>
      <c r="S172" s="163">
        <v>166</v>
      </c>
      <c r="T172" s="157" t="s">
        <v>780</v>
      </c>
      <c r="U172" s="366"/>
      <c r="V172" s="366"/>
      <c r="W172" s="156">
        <v>4156</v>
      </c>
      <c r="X172" s="156"/>
      <c r="Y172" s="164"/>
      <c r="Z172" s="149"/>
      <c r="AA172" s="141"/>
      <c r="AB172" s="163">
        <v>166</v>
      </c>
      <c r="AC172" s="157" t="s">
        <v>780</v>
      </c>
      <c r="AD172" s="366"/>
      <c r="AE172" s="366"/>
      <c r="AF172" s="156">
        <v>4656</v>
      </c>
      <c r="AG172" s="156"/>
      <c r="AH172" s="164"/>
      <c r="AI172" s="149"/>
    </row>
    <row r="173" spans="1:35">
      <c r="A173" s="229">
        <v>167</v>
      </c>
      <c r="B173" s="230" t="s">
        <v>780</v>
      </c>
      <c r="C173" s="366"/>
      <c r="D173" s="366"/>
      <c r="E173" s="156">
        <v>3157</v>
      </c>
      <c r="F173" s="156"/>
      <c r="G173" s="156"/>
      <c r="H173" s="149"/>
      <c r="I173" s="141"/>
      <c r="J173" s="163">
        <v>167</v>
      </c>
      <c r="K173" s="157" t="s">
        <v>780</v>
      </c>
      <c r="L173" s="366"/>
      <c r="M173" s="366"/>
      <c r="N173" s="156">
        <v>3657</v>
      </c>
      <c r="O173" s="156"/>
      <c r="P173" s="156"/>
      <c r="Q173" s="149"/>
      <c r="R173" s="141"/>
      <c r="S173" s="163">
        <v>167</v>
      </c>
      <c r="T173" s="157" t="s">
        <v>780</v>
      </c>
      <c r="U173" s="366"/>
      <c r="V173" s="366"/>
      <c r="W173" s="156">
        <v>4157</v>
      </c>
      <c r="X173" s="156"/>
      <c r="Y173" s="156"/>
      <c r="Z173" s="149"/>
      <c r="AA173" s="141"/>
      <c r="AB173" s="163">
        <v>167</v>
      </c>
      <c r="AC173" s="157" t="s">
        <v>780</v>
      </c>
      <c r="AD173" s="366"/>
      <c r="AE173" s="366"/>
      <c r="AF173" s="156">
        <v>4657</v>
      </c>
      <c r="AG173" s="156"/>
      <c r="AH173" s="156"/>
      <c r="AI173" s="149"/>
    </row>
    <row r="174" spans="1:35">
      <c r="A174" s="229">
        <v>168</v>
      </c>
      <c r="B174" s="230" t="s">
        <v>780</v>
      </c>
      <c r="C174" s="366"/>
      <c r="D174" s="366"/>
      <c r="E174" s="156">
        <v>3158</v>
      </c>
      <c r="F174" s="156"/>
      <c r="G174" s="156"/>
      <c r="H174" s="149"/>
      <c r="I174" s="141"/>
      <c r="J174" s="163">
        <v>168</v>
      </c>
      <c r="K174" s="157" t="s">
        <v>780</v>
      </c>
      <c r="L174" s="366"/>
      <c r="M174" s="366"/>
      <c r="N174" s="156">
        <v>3658</v>
      </c>
      <c r="O174" s="156"/>
      <c r="P174" s="156"/>
      <c r="Q174" s="149"/>
      <c r="R174" s="141"/>
      <c r="S174" s="163">
        <v>168</v>
      </c>
      <c r="T174" s="157" t="s">
        <v>780</v>
      </c>
      <c r="U174" s="366"/>
      <c r="V174" s="366"/>
      <c r="W174" s="156">
        <v>4158</v>
      </c>
      <c r="X174" s="156"/>
      <c r="Y174" s="156"/>
      <c r="Z174" s="149"/>
      <c r="AA174" s="141"/>
      <c r="AB174" s="163">
        <v>168</v>
      </c>
      <c r="AC174" s="157" t="s">
        <v>780</v>
      </c>
      <c r="AD174" s="366"/>
      <c r="AE174" s="366"/>
      <c r="AF174" s="156">
        <v>4658</v>
      </c>
      <c r="AG174" s="156"/>
      <c r="AH174" s="156"/>
      <c r="AI174" s="149"/>
    </row>
    <row r="175" spans="1:35">
      <c r="A175" s="229">
        <v>169</v>
      </c>
      <c r="B175" s="230" t="s">
        <v>283</v>
      </c>
      <c r="C175" s="366"/>
      <c r="D175" s="366"/>
      <c r="E175" s="156">
        <v>3159</v>
      </c>
      <c r="F175" s="156">
        <v>15</v>
      </c>
      <c r="G175" s="156" t="s">
        <v>842</v>
      </c>
      <c r="H175" s="149" t="s">
        <v>782</v>
      </c>
      <c r="I175" s="141"/>
      <c r="J175" s="163">
        <v>169</v>
      </c>
      <c r="K175" s="157" t="s">
        <v>283</v>
      </c>
      <c r="L175" s="366"/>
      <c r="M175" s="366"/>
      <c r="N175" s="156">
        <v>3659</v>
      </c>
      <c r="O175" s="156">
        <v>15</v>
      </c>
      <c r="P175" s="156" t="s">
        <v>842</v>
      </c>
      <c r="Q175" s="149" t="s">
        <v>782</v>
      </c>
      <c r="R175" s="141"/>
      <c r="S175" s="163">
        <v>169</v>
      </c>
      <c r="T175" s="157" t="s">
        <v>283</v>
      </c>
      <c r="U175" s="366"/>
      <c r="V175" s="366"/>
      <c r="W175" s="156">
        <v>4159</v>
      </c>
      <c r="X175" s="156">
        <v>15</v>
      </c>
      <c r="Y175" s="156" t="s">
        <v>842</v>
      </c>
      <c r="Z175" s="149" t="s">
        <v>782</v>
      </c>
      <c r="AA175" s="141"/>
      <c r="AB175" s="163">
        <v>169</v>
      </c>
      <c r="AC175" s="157" t="s">
        <v>283</v>
      </c>
      <c r="AD175" s="366"/>
      <c r="AE175" s="366"/>
      <c r="AF175" s="156">
        <v>4659</v>
      </c>
      <c r="AG175" s="156">
        <v>15</v>
      </c>
      <c r="AH175" s="156" t="s">
        <v>842</v>
      </c>
      <c r="AI175" s="149" t="s">
        <v>782</v>
      </c>
    </row>
    <row r="176" spans="1:35" ht="15" thickBot="1">
      <c r="A176" s="231">
        <v>170</v>
      </c>
      <c r="B176" s="232" t="s">
        <v>786</v>
      </c>
      <c r="C176" s="367"/>
      <c r="D176" s="367"/>
      <c r="E176" s="176">
        <v>3160</v>
      </c>
      <c r="F176" s="176" t="s">
        <v>243</v>
      </c>
      <c r="G176" s="176" t="s">
        <v>877</v>
      </c>
      <c r="H176" s="151" t="s">
        <v>843</v>
      </c>
      <c r="I176" s="141"/>
      <c r="J176" s="175">
        <v>170</v>
      </c>
      <c r="K176" s="178" t="s">
        <v>786</v>
      </c>
      <c r="L176" s="367"/>
      <c r="M176" s="367"/>
      <c r="N176" s="176">
        <v>3660</v>
      </c>
      <c r="O176" s="176" t="s">
        <v>243</v>
      </c>
      <c r="P176" s="176" t="s">
        <v>877</v>
      </c>
      <c r="Q176" s="151" t="s">
        <v>843</v>
      </c>
      <c r="R176" s="141"/>
      <c r="S176" s="175">
        <v>170</v>
      </c>
      <c r="T176" s="178" t="s">
        <v>786</v>
      </c>
      <c r="U176" s="367"/>
      <c r="V176" s="367"/>
      <c r="W176" s="176">
        <v>4160</v>
      </c>
      <c r="X176" s="176" t="s">
        <v>243</v>
      </c>
      <c r="Y176" s="176" t="s">
        <v>877</v>
      </c>
      <c r="Z176" s="151" t="s">
        <v>843</v>
      </c>
      <c r="AA176" s="141"/>
      <c r="AB176" s="175">
        <v>170</v>
      </c>
      <c r="AC176" s="178" t="s">
        <v>786</v>
      </c>
      <c r="AD176" s="367"/>
      <c r="AE176" s="367"/>
      <c r="AF176" s="176">
        <v>4660</v>
      </c>
      <c r="AG176" s="176" t="s">
        <v>243</v>
      </c>
      <c r="AH176" s="176" t="s">
        <v>877</v>
      </c>
      <c r="AI176" s="151" t="s">
        <v>843</v>
      </c>
    </row>
    <row r="177" spans="1:35" ht="15" thickBot="1">
      <c r="A177" s="179"/>
      <c r="B177" s="180"/>
      <c r="C177" s="211"/>
      <c r="D177" s="211"/>
      <c r="E177" s="181"/>
      <c r="F177" s="181"/>
      <c r="G177" s="181"/>
      <c r="H177" s="152"/>
      <c r="I177" s="141"/>
      <c r="J177" s="179"/>
      <c r="K177" s="180"/>
      <c r="L177" s="211"/>
      <c r="M177" s="211"/>
      <c r="N177" s="181"/>
      <c r="O177" s="181"/>
      <c r="P177" s="181"/>
      <c r="Q177" s="152"/>
      <c r="R177" s="141"/>
      <c r="S177" s="179"/>
      <c r="T177" s="180"/>
      <c r="U177" s="211"/>
      <c r="V177" s="211"/>
      <c r="W177" s="181"/>
      <c r="X177" s="181"/>
      <c r="Y177" s="181"/>
      <c r="Z177" s="152"/>
      <c r="AA177" s="141"/>
      <c r="AB177" s="179"/>
      <c r="AC177" s="180"/>
      <c r="AD177" s="211"/>
      <c r="AE177" s="211"/>
      <c r="AF177" s="181"/>
      <c r="AG177" s="181"/>
      <c r="AH177" s="181"/>
      <c r="AI177" s="152"/>
    </row>
    <row r="178" spans="1:35">
      <c r="A178" s="227">
        <v>171</v>
      </c>
      <c r="B178" s="233" t="s">
        <v>565</v>
      </c>
      <c r="C178" s="365" t="s">
        <v>773</v>
      </c>
      <c r="D178" s="365" t="s">
        <v>774</v>
      </c>
      <c r="E178" s="161">
        <v>3161</v>
      </c>
      <c r="F178" s="161">
        <v>16</v>
      </c>
      <c r="G178" s="162" t="s">
        <v>195</v>
      </c>
      <c r="H178" s="154" t="s">
        <v>775</v>
      </c>
      <c r="I178" s="141"/>
      <c r="J178" s="159">
        <v>171</v>
      </c>
      <c r="K178" s="160" t="s">
        <v>565</v>
      </c>
      <c r="L178" s="365" t="s">
        <v>773</v>
      </c>
      <c r="M178" s="365" t="s">
        <v>774</v>
      </c>
      <c r="N178" s="161">
        <v>3661</v>
      </c>
      <c r="O178" s="161">
        <v>16</v>
      </c>
      <c r="P178" s="162" t="s">
        <v>195</v>
      </c>
      <c r="Q178" s="154" t="s">
        <v>775</v>
      </c>
      <c r="R178" s="141"/>
      <c r="S178" s="159">
        <v>171</v>
      </c>
      <c r="T178" s="160" t="s">
        <v>565</v>
      </c>
      <c r="U178" s="365" t="s">
        <v>773</v>
      </c>
      <c r="V178" s="365" t="s">
        <v>774</v>
      </c>
      <c r="W178" s="161">
        <v>4161</v>
      </c>
      <c r="X178" s="161">
        <v>16</v>
      </c>
      <c r="Y178" s="162" t="s">
        <v>195</v>
      </c>
      <c r="Z178" s="154" t="s">
        <v>775</v>
      </c>
      <c r="AA178" s="141"/>
      <c r="AB178" s="159">
        <v>171</v>
      </c>
      <c r="AC178" s="160" t="s">
        <v>565</v>
      </c>
      <c r="AD178" s="365" t="s">
        <v>773</v>
      </c>
      <c r="AE178" s="365" t="s">
        <v>774</v>
      </c>
      <c r="AF178" s="161">
        <v>4661</v>
      </c>
      <c r="AG178" s="161">
        <v>16</v>
      </c>
      <c r="AH178" s="162" t="s">
        <v>195</v>
      </c>
      <c r="AI178" s="154" t="s">
        <v>775</v>
      </c>
    </row>
    <row r="179" spans="1:35">
      <c r="A179" s="229">
        <v>172</v>
      </c>
      <c r="B179" s="234" t="s">
        <v>245</v>
      </c>
      <c r="C179" s="366"/>
      <c r="D179" s="366"/>
      <c r="E179" s="156">
        <v>3162</v>
      </c>
      <c r="F179" s="156" t="s">
        <v>198</v>
      </c>
      <c r="G179" s="164" t="s">
        <v>195</v>
      </c>
      <c r="H179" s="149" t="s">
        <v>878</v>
      </c>
      <c r="I179" s="141"/>
      <c r="J179" s="163">
        <v>172</v>
      </c>
      <c r="K179" s="157" t="s">
        <v>245</v>
      </c>
      <c r="L179" s="366"/>
      <c r="M179" s="366"/>
      <c r="N179" s="156">
        <v>3662</v>
      </c>
      <c r="O179" s="156" t="s">
        <v>198</v>
      </c>
      <c r="P179" s="164" t="s">
        <v>195</v>
      </c>
      <c r="Q179" s="149" t="s">
        <v>878</v>
      </c>
      <c r="R179" s="141"/>
      <c r="S179" s="163">
        <v>172</v>
      </c>
      <c r="T179" s="157" t="s">
        <v>245</v>
      </c>
      <c r="U179" s="366"/>
      <c r="V179" s="366"/>
      <c r="W179" s="156">
        <v>4162</v>
      </c>
      <c r="X179" s="156" t="s">
        <v>198</v>
      </c>
      <c r="Y179" s="164" t="s">
        <v>195</v>
      </c>
      <c r="Z179" s="149" t="s">
        <v>878</v>
      </c>
      <c r="AA179" s="141"/>
      <c r="AB179" s="163">
        <v>172</v>
      </c>
      <c r="AC179" s="157" t="s">
        <v>245</v>
      </c>
      <c r="AD179" s="366"/>
      <c r="AE179" s="366"/>
      <c r="AF179" s="156">
        <v>4662</v>
      </c>
      <c r="AG179" s="156" t="s">
        <v>198</v>
      </c>
      <c r="AH179" s="164" t="s">
        <v>195</v>
      </c>
      <c r="AI179" s="149" t="s">
        <v>878</v>
      </c>
    </row>
    <row r="180" spans="1:35">
      <c r="A180" s="229">
        <v>173</v>
      </c>
      <c r="B180" s="234" t="s">
        <v>246</v>
      </c>
      <c r="C180" s="366"/>
      <c r="D180" s="366"/>
      <c r="E180" s="156">
        <v>3163</v>
      </c>
      <c r="F180" s="156" t="s">
        <v>198</v>
      </c>
      <c r="G180" s="164" t="s">
        <v>195</v>
      </c>
      <c r="H180" s="149" t="s">
        <v>879</v>
      </c>
      <c r="I180" s="141"/>
      <c r="J180" s="163">
        <v>173</v>
      </c>
      <c r="K180" s="157" t="s">
        <v>246</v>
      </c>
      <c r="L180" s="366"/>
      <c r="M180" s="366"/>
      <c r="N180" s="156">
        <v>3663</v>
      </c>
      <c r="O180" s="156" t="s">
        <v>198</v>
      </c>
      <c r="P180" s="164" t="s">
        <v>195</v>
      </c>
      <c r="Q180" s="149" t="s">
        <v>879</v>
      </c>
      <c r="R180" s="141"/>
      <c r="S180" s="163">
        <v>173</v>
      </c>
      <c r="T180" s="157" t="s">
        <v>246</v>
      </c>
      <c r="U180" s="366"/>
      <c r="V180" s="366"/>
      <c r="W180" s="156">
        <v>4163</v>
      </c>
      <c r="X180" s="156" t="s">
        <v>198</v>
      </c>
      <c r="Y180" s="164" t="s">
        <v>195</v>
      </c>
      <c r="Z180" s="149" t="s">
        <v>879</v>
      </c>
      <c r="AA180" s="141"/>
      <c r="AB180" s="163">
        <v>173</v>
      </c>
      <c r="AC180" s="157" t="s">
        <v>246</v>
      </c>
      <c r="AD180" s="366"/>
      <c r="AE180" s="366"/>
      <c r="AF180" s="156">
        <v>4663</v>
      </c>
      <c r="AG180" s="156" t="s">
        <v>198</v>
      </c>
      <c r="AH180" s="164" t="s">
        <v>195</v>
      </c>
      <c r="AI180" s="149" t="s">
        <v>879</v>
      </c>
    </row>
    <row r="181" spans="1:35">
      <c r="A181" s="229">
        <v>174</v>
      </c>
      <c r="B181" s="234" t="s">
        <v>780</v>
      </c>
      <c r="C181" s="366"/>
      <c r="D181" s="366"/>
      <c r="E181" s="156">
        <v>3164</v>
      </c>
      <c r="F181" s="156"/>
      <c r="G181" s="164"/>
      <c r="H181" s="149"/>
      <c r="I181" s="141"/>
      <c r="J181" s="163">
        <v>174</v>
      </c>
      <c r="K181" s="157" t="s">
        <v>780</v>
      </c>
      <c r="L181" s="366"/>
      <c r="M181" s="366"/>
      <c r="N181" s="156">
        <v>3664</v>
      </c>
      <c r="O181" s="156"/>
      <c r="P181" s="164"/>
      <c r="Q181" s="149"/>
      <c r="R181" s="141"/>
      <c r="S181" s="163">
        <v>174</v>
      </c>
      <c r="T181" s="157" t="s">
        <v>780</v>
      </c>
      <c r="U181" s="366"/>
      <c r="V181" s="366"/>
      <c r="W181" s="156">
        <v>4164</v>
      </c>
      <c r="X181" s="156"/>
      <c r="Y181" s="164"/>
      <c r="Z181" s="149"/>
      <c r="AA181" s="141"/>
      <c r="AB181" s="163">
        <v>174</v>
      </c>
      <c r="AC181" s="157" t="s">
        <v>780</v>
      </c>
      <c r="AD181" s="366"/>
      <c r="AE181" s="366"/>
      <c r="AF181" s="156">
        <v>4664</v>
      </c>
      <c r="AG181" s="156"/>
      <c r="AH181" s="164"/>
      <c r="AI181" s="149"/>
    </row>
    <row r="182" spans="1:35">
      <c r="A182" s="229">
        <v>175</v>
      </c>
      <c r="B182" s="234" t="s">
        <v>285</v>
      </c>
      <c r="C182" s="366"/>
      <c r="D182" s="366"/>
      <c r="E182" s="156">
        <v>3165</v>
      </c>
      <c r="F182" s="156">
        <v>16</v>
      </c>
      <c r="G182" s="156" t="s">
        <v>842</v>
      </c>
      <c r="H182" s="149" t="s">
        <v>782</v>
      </c>
      <c r="I182" s="141"/>
      <c r="J182" s="163">
        <v>175</v>
      </c>
      <c r="K182" s="157" t="s">
        <v>285</v>
      </c>
      <c r="L182" s="366"/>
      <c r="M182" s="366"/>
      <c r="N182" s="156">
        <v>3665</v>
      </c>
      <c r="O182" s="156">
        <v>16</v>
      </c>
      <c r="P182" s="156" t="s">
        <v>842</v>
      </c>
      <c r="Q182" s="149" t="s">
        <v>782</v>
      </c>
      <c r="R182" s="141"/>
      <c r="S182" s="163">
        <v>175</v>
      </c>
      <c r="T182" s="157" t="s">
        <v>285</v>
      </c>
      <c r="U182" s="366"/>
      <c r="V182" s="366"/>
      <c r="W182" s="156">
        <v>4165</v>
      </c>
      <c r="X182" s="156">
        <v>16</v>
      </c>
      <c r="Y182" s="156" t="s">
        <v>842</v>
      </c>
      <c r="Z182" s="149" t="s">
        <v>782</v>
      </c>
      <c r="AA182" s="141"/>
      <c r="AB182" s="163">
        <v>175</v>
      </c>
      <c r="AC182" s="157" t="s">
        <v>285</v>
      </c>
      <c r="AD182" s="366"/>
      <c r="AE182" s="366"/>
      <c r="AF182" s="156">
        <v>4665</v>
      </c>
      <c r="AG182" s="156">
        <v>16</v>
      </c>
      <c r="AH182" s="156" t="s">
        <v>842</v>
      </c>
      <c r="AI182" s="149" t="s">
        <v>782</v>
      </c>
    </row>
    <row r="183" spans="1:35">
      <c r="A183" s="229">
        <v>176</v>
      </c>
      <c r="B183" s="234" t="s">
        <v>780</v>
      </c>
      <c r="C183" s="366"/>
      <c r="D183" s="366"/>
      <c r="E183" s="156">
        <v>3166</v>
      </c>
      <c r="F183" s="156"/>
      <c r="G183" s="164"/>
      <c r="H183" s="149"/>
      <c r="I183" s="141"/>
      <c r="J183" s="163">
        <v>176</v>
      </c>
      <c r="K183" s="157" t="s">
        <v>780</v>
      </c>
      <c r="L183" s="366"/>
      <c r="M183" s="366"/>
      <c r="N183" s="156">
        <v>3666</v>
      </c>
      <c r="O183" s="156"/>
      <c r="P183" s="164"/>
      <c r="Q183" s="149"/>
      <c r="R183" s="141"/>
      <c r="S183" s="163">
        <v>176</v>
      </c>
      <c r="T183" s="157" t="s">
        <v>780</v>
      </c>
      <c r="U183" s="366"/>
      <c r="V183" s="366"/>
      <c r="W183" s="156">
        <v>4166</v>
      </c>
      <c r="X183" s="156"/>
      <c r="Y183" s="164"/>
      <c r="Z183" s="149"/>
      <c r="AA183" s="141"/>
      <c r="AB183" s="163">
        <v>176</v>
      </c>
      <c r="AC183" s="157" t="s">
        <v>780</v>
      </c>
      <c r="AD183" s="366"/>
      <c r="AE183" s="366"/>
      <c r="AF183" s="156">
        <v>4666</v>
      </c>
      <c r="AG183" s="156"/>
      <c r="AH183" s="164"/>
      <c r="AI183" s="149"/>
    </row>
    <row r="184" spans="1:35">
      <c r="A184" s="229">
        <v>177</v>
      </c>
      <c r="B184" s="234" t="s">
        <v>786</v>
      </c>
      <c r="C184" s="366"/>
      <c r="D184" s="366"/>
      <c r="E184" s="156">
        <v>3167</v>
      </c>
      <c r="F184" s="156" t="s">
        <v>243</v>
      </c>
      <c r="G184" s="156" t="s">
        <v>842</v>
      </c>
      <c r="H184" s="149" t="s">
        <v>843</v>
      </c>
      <c r="I184" s="141"/>
      <c r="J184" s="163">
        <v>177</v>
      </c>
      <c r="K184" s="157" t="s">
        <v>786</v>
      </c>
      <c r="L184" s="366"/>
      <c r="M184" s="366"/>
      <c r="N184" s="156">
        <v>3667</v>
      </c>
      <c r="O184" s="156" t="s">
        <v>243</v>
      </c>
      <c r="P184" s="156" t="s">
        <v>842</v>
      </c>
      <c r="Q184" s="149" t="s">
        <v>843</v>
      </c>
      <c r="R184" s="141"/>
      <c r="S184" s="163">
        <v>177</v>
      </c>
      <c r="T184" s="157" t="s">
        <v>786</v>
      </c>
      <c r="U184" s="366"/>
      <c r="V184" s="366"/>
      <c r="W184" s="156">
        <v>4167</v>
      </c>
      <c r="X184" s="156" t="s">
        <v>243</v>
      </c>
      <c r="Y184" s="156" t="s">
        <v>842</v>
      </c>
      <c r="Z184" s="149" t="s">
        <v>843</v>
      </c>
      <c r="AA184" s="141"/>
      <c r="AB184" s="163">
        <v>177</v>
      </c>
      <c r="AC184" s="157" t="s">
        <v>786</v>
      </c>
      <c r="AD184" s="366"/>
      <c r="AE184" s="366"/>
      <c r="AF184" s="156">
        <v>4667</v>
      </c>
      <c r="AG184" s="156" t="s">
        <v>243</v>
      </c>
      <c r="AH184" s="156" t="s">
        <v>842</v>
      </c>
      <c r="AI184" s="149" t="s">
        <v>843</v>
      </c>
    </row>
    <row r="185" spans="1:35">
      <c r="A185" s="229">
        <v>178</v>
      </c>
      <c r="B185" s="234" t="s">
        <v>780</v>
      </c>
      <c r="C185" s="366"/>
      <c r="D185" s="366"/>
      <c r="E185" s="156">
        <v>3168</v>
      </c>
      <c r="F185" s="156"/>
      <c r="G185" s="164"/>
      <c r="H185" s="149"/>
      <c r="I185" s="141"/>
      <c r="J185" s="163">
        <v>178</v>
      </c>
      <c r="K185" s="157" t="s">
        <v>780</v>
      </c>
      <c r="L185" s="366"/>
      <c r="M185" s="366"/>
      <c r="N185" s="156">
        <v>3668</v>
      </c>
      <c r="O185" s="156"/>
      <c r="P185" s="164"/>
      <c r="Q185" s="149"/>
      <c r="R185" s="141"/>
      <c r="S185" s="163">
        <v>178</v>
      </c>
      <c r="T185" s="157" t="s">
        <v>780</v>
      </c>
      <c r="U185" s="366"/>
      <c r="V185" s="366"/>
      <c r="W185" s="156">
        <v>4168</v>
      </c>
      <c r="X185" s="156"/>
      <c r="Y185" s="164"/>
      <c r="Z185" s="149"/>
      <c r="AA185" s="141"/>
      <c r="AB185" s="163">
        <v>178</v>
      </c>
      <c r="AC185" s="157" t="s">
        <v>780</v>
      </c>
      <c r="AD185" s="366"/>
      <c r="AE185" s="366"/>
      <c r="AF185" s="156">
        <v>4668</v>
      </c>
      <c r="AG185" s="156"/>
      <c r="AH185" s="164"/>
      <c r="AI185" s="149"/>
    </row>
    <row r="186" spans="1:35">
      <c r="A186" s="229">
        <v>179</v>
      </c>
      <c r="B186" s="234" t="s">
        <v>780</v>
      </c>
      <c r="C186" s="366"/>
      <c r="D186" s="366"/>
      <c r="E186" s="156">
        <v>3169</v>
      </c>
      <c r="F186" s="156"/>
      <c r="G186" s="164"/>
      <c r="H186" s="149"/>
      <c r="I186" s="141"/>
      <c r="J186" s="163">
        <v>179</v>
      </c>
      <c r="K186" s="157" t="s">
        <v>780</v>
      </c>
      <c r="L186" s="366"/>
      <c r="M186" s="366"/>
      <c r="N186" s="156">
        <v>3669</v>
      </c>
      <c r="O186" s="156"/>
      <c r="P186" s="164"/>
      <c r="Q186" s="149"/>
      <c r="R186" s="141"/>
      <c r="S186" s="163">
        <v>179</v>
      </c>
      <c r="T186" s="157" t="s">
        <v>780</v>
      </c>
      <c r="U186" s="366"/>
      <c r="V186" s="366"/>
      <c r="W186" s="156">
        <v>4169</v>
      </c>
      <c r="X186" s="156"/>
      <c r="Y186" s="164"/>
      <c r="Z186" s="149"/>
      <c r="AA186" s="141"/>
      <c r="AB186" s="163">
        <v>179</v>
      </c>
      <c r="AC186" s="157" t="s">
        <v>780</v>
      </c>
      <c r="AD186" s="366"/>
      <c r="AE186" s="366"/>
      <c r="AF186" s="156">
        <v>4669</v>
      </c>
      <c r="AG186" s="156"/>
      <c r="AH186" s="164"/>
      <c r="AI186" s="149"/>
    </row>
    <row r="187" spans="1:35" ht="15" thickBot="1">
      <c r="A187" s="231">
        <v>180</v>
      </c>
      <c r="B187" s="235" t="s">
        <v>780</v>
      </c>
      <c r="C187" s="367"/>
      <c r="D187" s="367"/>
      <c r="E187" s="176">
        <v>3170</v>
      </c>
      <c r="F187" s="176"/>
      <c r="G187" s="177"/>
      <c r="H187" s="151"/>
      <c r="I187" s="141"/>
      <c r="J187" s="175">
        <v>180</v>
      </c>
      <c r="K187" s="178" t="s">
        <v>780</v>
      </c>
      <c r="L187" s="367"/>
      <c r="M187" s="367"/>
      <c r="N187" s="176">
        <v>3670</v>
      </c>
      <c r="O187" s="176"/>
      <c r="P187" s="177"/>
      <c r="Q187" s="151"/>
      <c r="R187" s="141"/>
      <c r="S187" s="175">
        <v>180</v>
      </c>
      <c r="T187" s="178" t="s">
        <v>780</v>
      </c>
      <c r="U187" s="367"/>
      <c r="V187" s="367"/>
      <c r="W187" s="176">
        <v>4170</v>
      </c>
      <c r="X187" s="176"/>
      <c r="Y187" s="177"/>
      <c r="Z187" s="151"/>
      <c r="AA187" s="141"/>
      <c r="AB187" s="175">
        <v>180</v>
      </c>
      <c r="AC187" s="178" t="s">
        <v>780</v>
      </c>
      <c r="AD187" s="367"/>
      <c r="AE187" s="367"/>
      <c r="AF187" s="176">
        <v>4670</v>
      </c>
      <c r="AG187" s="176"/>
      <c r="AH187" s="177"/>
      <c r="AI187" s="151"/>
    </row>
    <row r="188" spans="1:35" ht="15" thickBot="1">
      <c r="A188" s="179"/>
      <c r="B188" s="180"/>
      <c r="C188" s="181"/>
      <c r="D188" s="181"/>
      <c r="E188" s="181"/>
      <c r="F188" s="181"/>
      <c r="G188" s="181"/>
      <c r="H188" s="152"/>
      <c r="I188" s="141"/>
      <c r="J188" s="179"/>
      <c r="K188" s="180"/>
      <c r="L188" s="181"/>
      <c r="M188" s="181"/>
      <c r="N188" s="181"/>
      <c r="O188" s="181"/>
      <c r="P188" s="181"/>
      <c r="Q188" s="152"/>
      <c r="R188" s="141"/>
      <c r="S188" s="179"/>
      <c r="T188" s="180"/>
      <c r="U188" s="181"/>
      <c r="V188" s="181"/>
      <c r="W188" s="181"/>
      <c r="X188" s="181"/>
      <c r="Y188" s="181"/>
      <c r="Z188" s="152"/>
      <c r="AA188" s="141"/>
      <c r="AB188" s="179"/>
      <c r="AC188" s="180"/>
      <c r="AD188" s="181"/>
      <c r="AE188" s="181"/>
      <c r="AF188" s="181"/>
      <c r="AG188" s="181"/>
      <c r="AH188" s="181"/>
      <c r="AI188" s="152"/>
    </row>
    <row r="189" spans="1:35">
      <c r="A189" s="236">
        <v>181</v>
      </c>
      <c r="B189" s="237" t="s">
        <v>880</v>
      </c>
      <c r="C189" s="365" t="s">
        <v>773</v>
      </c>
      <c r="D189" s="365" t="s">
        <v>774</v>
      </c>
      <c r="E189" s="161">
        <v>3171</v>
      </c>
      <c r="F189" s="161">
        <v>17</v>
      </c>
      <c r="G189" s="162" t="s">
        <v>195</v>
      </c>
      <c r="H189" s="154" t="s">
        <v>775</v>
      </c>
      <c r="I189" s="141"/>
      <c r="J189" s="159">
        <v>181</v>
      </c>
      <c r="K189" s="160" t="s">
        <v>880</v>
      </c>
      <c r="L189" s="365" t="s">
        <v>773</v>
      </c>
      <c r="M189" s="365" t="s">
        <v>774</v>
      </c>
      <c r="N189" s="161">
        <v>3671</v>
      </c>
      <c r="O189" s="161">
        <v>17</v>
      </c>
      <c r="P189" s="162" t="s">
        <v>195</v>
      </c>
      <c r="Q189" s="154" t="s">
        <v>775</v>
      </c>
      <c r="R189" s="141"/>
      <c r="S189" s="159">
        <v>181</v>
      </c>
      <c r="T189" s="160" t="s">
        <v>880</v>
      </c>
      <c r="U189" s="365" t="s">
        <v>773</v>
      </c>
      <c r="V189" s="365" t="s">
        <v>774</v>
      </c>
      <c r="W189" s="161">
        <v>4171</v>
      </c>
      <c r="X189" s="161">
        <v>17</v>
      </c>
      <c r="Y189" s="162" t="s">
        <v>195</v>
      </c>
      <c r="Z189" s="154" t="s">
        <v>775</v>
      </c>
      <c r="AA189" s="141"/>
      <c r="AB189" s="159">
        <v>181</v>
      </c>
      <c r="AC189" s="160" t="s">
        <v>880</v>
      </c>
      <c r="AD189" s="365" t="s">
        <v>773</v>
      </c>
      <c r="AE189" s="365" t="s">
        <v>774</v>
      </c>
      <c r="AF189" s="161">
        <v>4671</v>
      </c>
      <c r="AG189" s="161">
        <v>17</v>
      </c>
      <c r="AH189" s="162" t="s">
        <v>195</v>
      </c>
      <c r="AI189" s="154" t="s">
        <v>775</v>
      </c>
    </row>
    <row r="190" spans="1:35">
      <c r="A190" s="238">
        <v>182</v>
      </c>
      <c r="B190" s="239" t="s">
        <v>780</v>
      </c>
      <c r="C190" s="366"/>
      <c r="D190" s="366"/>
      <c r="E190" s="156">
        <v>3172</v>
      </c>
      <c r="F190" s="156"/>
      <c r="G190" s="164"/>
      <c r="H190" s="149"/>
      <c r="I190" s="141"/>
      <c r="J190" s="163">
        <v>182</v>
      </c>
      <c r="K190" s="157" t="s">
        <v>780</v>
      </c>
      <c r="L190" s="366"/>
      <c r="M190" s="366"/>
      <c r="N190" s="156">
        <v>3672</v>
      </c>
      <c r="O190" s="156"/>
      <c r="P190" s="164"/>
      <c r="Q190" s="149"/>
      <c r="R190" s="141"/>
      <c r="S190" s="163">
        <v>182</v>
      </c>
      <c r="T190" s="157" t="s">
        <v>780</v>
      </c>
      <c r="U190" s="366"/>
      <c r="V190" s="366"/>
      <c r="W190" s="156">
        <v>4172</v>
      </c>
      <c r="X190" s="156"/>
      <c r="Y190" s="164"/>
      <c r="Z190" s="149"/>
      <c r="AA190" s="141"/>
      <c r="AB190" s="163">
        <v>182</v>
      </c>
      <c r="AC190" s="157" t="s">
        <v>780</v>
      </c>
      <c r="AD190" s="366"/>
      <c r="AE190" s="366"/>
      <c r="AF190" s="156">
        <v>4672</v>
      </c>
      <c r="AG190" s="156"/>
      <c r="AH190" s="164"/>
      <c r="AI190" s="149"/>
    </row>
    <row r="191" spans="1:35">
      <c r="A191" s="238">
        <v>183</v>
      </c>
      <c r="B191" s="239" t="s">
        <v>780</v>
      </c>
      <c r="C191" s="366"/>
      <c r="D191" s="366"/>
      <c r="E191" s="156">
        <v>3173</v>
      </c>
      <c r="F191" s="156"/>
      <c r="G191" s="164"/>
      <c r="H191" s="149"/>
      <c r="I191" s="141"/>
      <c r="J191" s="163">
        <v>183</v>
      </c>
      <c r="K191" s="157" t="s">
        <v>780</v>
      </c>
      <c r="L191" s="366"/>
      <c r="M191" s="366"/>
      <c r="N191" s="156">
        <v>3673</v>
      </c>
      <c r="O191" s="156"/>
      <c r="P191" s="164"/>
      <c r="Q191" s="149"/>
      <c r="R191" s="141"/>
      <c r="S191" s="163">
        <v>183</v>
      </c>
      <c r="T191" s="157" t="s">
        <v>780</v>
      </c>
      <c r="U191" s="366"/>
      <c r="V191" s="366"/>
      <c r="W191" s="156">
        <v>4173</v>
      </c>
      <c r="X191" s="156"/>
      <c r="Y191" s="164"/>
      <c r="Z191" s="149"/>
      <c r="AA191" s="141"/>
      <c r="AB191" s="163">
        <v>183</v>
      </c>
      <c r="AC191" s="157" t="s">
        <v>780</v>
      </c>
      <c r="AD191" s="366"/>
      <c r="AE191" s="366"/>
      <c r="AF191" s="156">
        <v>4673</v>
      </c>
      <c r="AG191" s="156"/>
      <c r="AH191" s="164"/>
      <c r="AI191" s="149"/>
    </row>
    <row r="192" spans="1:35">
      <c r="A192" s="238">
        <v>184</v>
      </c>
      <c r="B192" s="239" t="s">
        <v>780</v>
      </c>
      <c r="C192" s="366"/>
      <c r="D192" s="366"/>
      <c r="E192" s="156">
        <v>3174</v>
      </c>
      <c r="F192" s="156"/>
      <c r="G192" s="164"/>
      <c r="H192" s="149"/>
      <c r="I192" s="141"/>
      <c r="J192" s="163">
        <v>184</v>
      </c>
      <c r="K192" s="157" t="s">
        <v>780</v>
      </c>
      <c r="L192" s="366"/>
      <c r="M192" s="366"/>
      <c r="N192" s="156">
        <v>3674</v>
      </c>
      <c r="O192" s="156"/>
      <c r="P192" s="164"/>
      <c r="Q192" s="149"/>
      <c r="R192" s="141"/>
      <c r="S192" s="163">
        <v>184</v>
      </c>
      <c r="T192" s="157" t="s">
        <v>780</v>
      </c>
      <c r="U192" s="366"/>
      <c r="V192" s="366"/>
      <c r="W192" s="156">
        <v>4174</v>
      </c>
      <c r="X192" s="156"/>
      <c r="Y192" s="164"/>
      <c r="Z192" s="149"/>
      <c r="AA192" s="141"/>
      <c r="AB192" s="163">
        <v>184</v>
      </c>
      <c r="AC192" s="157" t="s">
        <v>780</v>
      </c>
      <c r="AD192" s="366"/>
      <c r="AE192" s="366"/>
      <c r="AF192" s="156">
        <v>4674</v>
      </c>
      <c r="AG192" s="156"/>
      <c r="AH192" s="164"/>
      <c r="AI192" s="149"/>
    </row>
    <row r="193" spans="1:35">
      <c r="A193" s="238">
        <v>185</v>
      </c>
      <c r="B193" s="239" t="s">
        <v>285</v>
      </c>
      <c r="C193" s="366"/>
      <c r="D193" s="366"/>
      <c r="E193" s="156">
        <v>3175</v>
      </c>
      <c r="F193" s="156">
        <v>17</v>
      </c>
      <c r="G193" s="156" t="s">
        <v>842</v>
      </c>
      <c r="H193" s="149" t="s">
        <v>782</v>
      </c>
      <c r="I193" s="141"/>
      <c r="J193" s="163">
        <v>185</v>
      </c>
      <c r="K193" s="157" t="s">
        <v>285</v>
      </c>
      <c r="L193" s="366"/>
      <c r="M193" s="366"/>
      <c r="N193" s="156">
        <v>3675</v>
      </c>
      <c r="O193" s="156">
        <v>17</v>
      </c>
      <c r="P193" s="156" t="s">
        <v>842</v>
      </c>
      <c r="Q193" s="149" t="s">
        <v>782</v>
      </c>
      <c r="R193" s="141"/>
      <c r="S193" s="163">
        <v>185</v>
      </c>
      <c r="T193" s="157" t="s">
        <v>285</v>
      </c>
      <c r="U193" s="366"/>
      <c r="V193" s="366"/>
      <c r="W193" s="156">
        <v>4175</v>
      </c>
      <c r="X193" s="156">
        <v>17</v>
      </c>
      <c r="Y193" s="156" t="s">
        <v>842</v>
      </c>
      <c r="Z193" s="149" t="s">
        <v>782</v>
      </c>
      <c r="AA193" s="141"/>
      <c r="AB193" s="163">
        <v>185</v>
      </c>
      <c r="AC193" s="157" t="s">
        <v>285</v>
      </c>
      <c r="AD193" s="366"/>
      <c r="AE193" s="366"/>
      <c r="AF193" s="156">
        <v>4675</v>
      </c>
      <c r="AG193" s="156">
        <v>17</v>
      </c>
      <c r="AH193" s="156" t="s">
        <v>842</v>
      </c>
      <c r="AI193" s="149" t="s">
        <v>782</v>
      </c>
    </row>
    <row r="194" spans="1:35">
      <c r="A194" s="238">
        <v>186</v>
      </c>
      <c r="B194" s="239" t="s">
        <v>780</v>
      </c>
      <c r="C194" s="366"/>
      <c r="D194" s="366"/>
      <c r="E194" s="156">
        <v>3176</v>
      </c>
      <c r="F194" s="156"/>
      <c r="G194" s="164"/>
      <c r="H194" s="149"/>
      <c r="I194" s="141"/>
      <c r="J194" s="163">
        <v>186</v>
      </c>
      <c r="K194" s="157" t="s">
        <v>780</v>
      </c>
      <c r="L194" s="366"/>
      <c r="M194" s="366"/>
      <c r="N194" s="156">
        <v>3676</v>
      </c>
      <c r="O194" s="156"/>
      <c r="P194" s="164"/>
      <c r="Q194" s="149"/>
      <c r="R194" s="141"/>
      <c r="S194" s="163">
        <v>186</v>
      </c>
      <c r="T194" s="157" t="s">
        <v>780</v>
      </c>
      <c r="U194" s="366"/>
      <c r="V194" s="366"/>
      <c r="W194" s="156">
        <v>4176</v>
      </c>
      <c r="X194" s="156"/>
      <c r="Y194" s="164"/>
      <c r="Z194" s="149"/>
      <c r="AA194" s="141"/>
      <c r="AB194" s="163">
        <v>186</v>
      </c>
      <c r="AC194" s="157" t="s">
        <v>780</v>
      </c>
      <c r="AD194" s="366"/>
      <c r="AE194" s="366"/>
      <c r="AF194" s="156">
        <v>4676</v>
      </c>
      <c r="AG194" s="156"/>
      <c r="AH194" s="164"/>
      <c r="AI194" s="149"/>
    </row>
    <row r="195" spans="1:35">
      <c r="A195" s="238">
        <v>187</v>
      </c>
      <c r="B195" s="239" t="s">
        <v>786</v>
      </c>
      <c r="C195" s="366"/>
      <c r="D195" s="366"/>
      <c r="E195" s="156">
        <v>3177</v>
      </c>
      <c r="F195" s="156" t="s">
        <v>243</v>
      </c>
      <c r="G195" s="156" t="s">
        <v>842</v>
      </c>
      <c r="H195" s="149" t="s">
        <v>843</v>
      </c>
      <c r="I195" s="141"/>
      <c r="J195" s="163">
        <v>187</v>
      </c>
      <c r="K195" s="157" t="s">
        <v>786</v>
      </c>
      <c r="L195" s="366"/>
      <c r="M195" s="366"/>
      <c r="N195" s="156">
        <v>3677</v>
      </c>
      <c r="O195" s="156" t="s">
        <v>243</v>
      </c>
      <c r="P195" s="156" t="s">
        <v>842</v>
      </c>
      <c r="Q195" s="149" t="s">
        <v>843</v>
      </c>
      <c r="R195" s="141"/>
      <c r="S195" s="163">
        <v>187</v>
      </c>
      <c r="T195" s="157" t="s">
        <v>786</v>
      </c>
      <c r="U195" s="366"/>
      <c r="V195" s="366"/>
      <c r="W195" s="156">
        <v>4177</v>
      </c>
      <c r="X195" s="156" t="s">
        <v>243</v>
      </c>
      <c r="Y195" s="156" t="s">
        <v>842</v>
      </c>
      <c r="Z195" s="149" t="s">
        <v>843</v>
      </c>
      <c r="AA195" s="141"/>
      <c r="AB195" s="163">
        <v>187</v>
      </c>
      <c r="AC195" s="157" t="s">
        <v>786</v>
      </c>
      <c r="AD195" s="366"/>
      <c r="AE195" s="366"/>
      <c r="AF195" s="156">
        <v>4677</v>
      </c>
      <c r="AG195" s="156" t="s">
        <v>243</v>
      </c>
      <c r="AH195" s="156" t="s">
        <v>842</v>
      </c>
      <c r="AI195" s="149" t="s">
        <v>843</v>
      </c>
    </row>
    <row r="196" spans="1:35">
      <c r="A196" s="238">
        <v>188</v>
      </c>
      <c r="B196" s="239" t="s">
        <v>780</v>
      </c>
      <c r="C196" s="366"/>
      <c r="D196" s="366"/>
      <c r="E196" s="156">
        <v>3178</v>
      </c>
      <c r="F196" s="156"/>
      <c r="G196" s="164"/>
      <c r="H196" s="149"/>
      <c r="I196" s="141"/>
      <c r="J196" s="163">
        <v>188</v>
      </c>
      <c r="K196" s="157" t="s">
        <v>780</v>
      </c>
      <c r="L196" s="366"/>
      <c r="M196" s="366"/>
      <c r="N196" s="156">
        <v>3678</v>
      </c>
      <c r="O196" s="156"/>
      <c r="P196" s="164"/>
      <c r="Q196" s="149"/>
      <c r="R196" s="141"/>
      <c r="S196" s="163">
        <v>188</v>
      </c>
      <c r="T196" s="157" t="s">
        <v>780</v>
      </c>
      <c r="U196" s="366"/>
      <c r="V196" s="366"/>
      <c r="W196" s="156">
        <v>4178</v>
      </c>
      <c r="X196" s="156"/>
      <c r="Y196" s="164"/>
      <c r="Z196" s="149"/>
      <c r="AA196" s="141"/>
      <c r="AB196" s="163">
        <v>188</v>
      </c>
      <c r="AC196" s="157" t="s">
        <v>780</v>
      </c>
      <c r="AD196" s="366"/>
      <c r="AE196" s="366"/>
      <c r="AF196" s="156">
        <v>4678</v>
      </c>
      <c r="AG196" s="156"/>
      <c r="AH196" s="164"/>
      <c r="AI196" s="149"/>
    </row>
    <row r="197" spans="1:35">
      <c r="A197" s="238">
        <v>189</v>
      </c>
      <c r="B197" s="239" t="s">
        <v>780</v>
      </c>
      <c r="C197" s="366"/>
      <c r="D197" s="366"/>
      <c r="E197" s="156">
        <v>3179</v>
      </c>
      <c r="F197" s="156"/>
      <c r="G197" s="164"/>
      <c r="H197" s="149"/>
      <c r="I197" s="141"/>
      <c r="J197" s="163">
        <v>189</v>
      </c>
      <c r="K197" s="157" t="s">
        <v>780</v>
      </c>
      <c r="L197" s="366"/>
      <c r="M197" s="366"/>
      <c r="N197" s="156">
        <v>3679</v>
      </c>
      <c r="O197" s="156"/>
      <c r="P197" s="164"/>
      <c r="Q197" s="149"/>
      <c r="R197" s="141"/>
      <c r="S197" s="163">
        <v>189</v>
      </c>
      <c r="T197" s="157" t="s">
        <v>780</v>
      </c>
      <c r="U197" s="366"/>
      <c r="V197" s="366"/>
      <c r="W197" s="156">
        <v>4179</v>
      </c>
      <c r="X197" s="156"/>
      <c r="Y197" s="164"/>
      <c r="Z197" s="149"/>
      <c r="AA197" s="141"/>
      <c r="AB197" s="163">
        <v>189</v>
      </c>
      <c r="AC197" s="157" t="s">
        <v>780</v>
      </c>
      <c r="AD197" s="366"/>
      <c r="AE197" s="366"/>
      <c r="AF197" s="156">
        <v>4679</v>
      </c>
      <c r="AG197" s="156"/>
      <c r="AH197" s="164"/>
      <c r="AI197" s="149"/>
    </row>
    <row r="198" spans="1:35" ht="15" thickBot="1">
      <c r="A198" s="240">
        <v>190</v>
      </c>
      <c r="B198" s="241" t="s">
        <v>780</v>
      </c>
      <c r="C198" s="367"/>
      <c r="D198" s="367"/>
      <c r="E198" s="176">
        <v>3180</v>
      </c>
      <c r="F198" s="176"/>
      <c r="G198" s="177"/>
      <c r="H198" s="151"/>
      <c r="I198" s="141"/>
      <c r="J198" s="175">
        <v>190</v>
      </c>
      <c r="K198" s="178" t="s">
        <v>780</v>
      </c>
      <c r="L198" s="367"/>
      <c r="M198" s="367"/>
      <c r="N198" s="176">
        <v>3680</v>
      </c>
      <c r="O198" s="176"/>
      <c r="P198" s="177"/>
      <c r="Q198" s="151"/>
      <c r="R198" s="141"/>
      <c r="S198" s="175">
        <v>190</v>
      </c>
      <c r="T198" s="178" t="s">
        <v>780</v>
      </c>
      <c r="U198" s="367"/>
      <c r="V198" s="367"/>
      <c r="W198" s="176">
        <v>4180</v>
      </c>
      <c r="X198" s="176"/>
      <c r="Y198" s="177"/>
      <c r="Z198" s="151"/>
      <c r="AA198" s="141"/>
      <c r="AB198" s="175">
        <v>190</v>
      </c>
      <c r="AC198" s="178" t="s">
        <v>780</v>
      </c>
      <c r="AD198" s="367"/>
      <c r="AE198" s="367"/>
      <c r="AF198" s="176">
        <v>4680</v>
      </c>
      <c r="AG198" s="176"/>
      <c r="AH198" s="177"/>
      <c r="AI198" s="151"/>
    </row>
    <row r="199" spans="1:35" ht="15" thickBot="1">
      <c r="A199" s="179"/>
      <c r="B199" s="180"/>
      <c r="C199" s="181"/>
      <c r="D199" s="181"/>
      <c r="E199" s="181"/>
      <c r="F199" s="181"/>
      <c r="G199" s="181"/>
      <c r="H199" s="152"/>
      <c r="I199" s="141"/>
      <c r="J199" s="179"/>
      <c r="K199" s="180"/>
      <c r="L199" s="181"/>
      <c r="M199" s="181"/>
      <c r="N199" s="181"/>
      <c r="O199" s="181"/>
      <c r="P199" s="181"/>
      <c r="Q199" s="152"/>
      <c r="R199" s="141"/>
      <c r="S199" s="179"/>
      <c r="T199" s="180"/>
      <c r="U199" s="181"/>
      <c r="V199" s="181"/>
      <c r="W199" s="181"/>
      <c r="X199" s="181"/>
      <c r="Y199" s="181"/>
      <c r="Z199" s="152"/>
      <c r="AA199" s="141"/>
      <c r="AB199" s="182"/>
      <c r="AC199" s="180"/>
      <c r="AD199" s="181"/>
      <c r="AE199" s="181"/>
      <c r="AF199" s="180"/>
      <c r="AG199" s="180"/>
      <c r="AH199" s="181"/>
      <c r="AI199" s="152"/>
    </row>
    <row r="200" spans="1:35">
      <c r="A200" s="159">
        <v>301</v>
      </c>
      <c r="B200" s="190" t="s">
        <v>881</v>
      </c>
      <c r="C200" s="371" t="s">
        <v>773</v>
      </c>
      <c r="D200" s="371" t="s">
        <v>774</v>
      </c>
      <c r="E200" s="161">
        <v>3301</v>
      </c>
      <c r="F200" s="161"/>
      <c r="G200" s="161" t="s">
        <v>195</v>
      </c>
      <c r="H200" s="154" t="s">
        <v>248</v>
      </c>
      <c r="I200" s="141"/>
      <c r="J200" s="159">
        <v>301</v>
      </c>
      <c r="K200" s="190" t="s">
        <v>881</v>
      </c>
      <c r="L200" s="371" t="s">
        <v>773</v>
      </c>
      <c r="M200" s="371" t="s">
        <v>774</v>
      </c>
      <c r="N200" s="161">
        <v>3801</v>
      </c>
      <c r="O200" s="161"/>
      <c r="P200" s="161" t="s">
        <v>195</v>
      </c>
      <c r="Q200" s="154" t="s">
        <v>248</v>
      </c>
      <c r="R200" s="141"/>
      <c r="S200" s="159">
        <v>301</v>
      </c>
      <c r="T200" s="190" t="s">
        <v>881</v>
      </c>
      <c r="U200" s="371" t="s">
        <v>773</v>
      </c>
      <c r="V200" s="371" t="s">
        <v>774</v>
      </c>
      <c r="W200" s="161">
        <v>4301</v>
      </c>
      <c r="X200" s="161"/>
      <c r="Y200" s="161" t="s">
        <v>195</v>
      </c>
      <c r="Z200" s="154" t="s">
        <v>248</v>
      </c>
      <c r="AA200" s="141"/>
      <c r="AB200" s="159">
        <v>301</v>
      </c>
      <c r="AC200" s="190" t="s">
        <v>881</v>
      </c>
      <c r="AD200" s="371" t="s">
        <v>773</v>
      </c>
      <c r="AE200" s="371" t="s">
        <v>774</v>
      </c>
      <c r="AF200" s="161">
        <v>4801</v>
      </c>
      <c r="AG200" s="161"/>
      <c r="AH200" s="161" t="s">
        <v>195</v>
      </c>
      <c r="AI200" s="154" t="s">
        <v>248</v>
      </c>
    </row>
    <row r="201" spans="1:35">
      <c r="A201" s="163">
        <v>302</v>
      </c>
      <c r="B201" s="174" t="s">
        <v>882</v>
      </c>
      <c r="C201" s="372"/>
      <c r="D201" s="372"/>
      <c r="E201" s="156">
        <v>3302</v>
      </c>
      <c r="F201" s="156"/>
      <c r="G201" s="156" t="s">
        <v>195</v>
      </c>
      <c r="H201" s="149" t="s">
        <v>249</v>
      </c>
      <c r="I201" s="141"/>
      <c r="J201" s="163">
        <v>302</v>
      </c>
      <c r="K201" s="174" t="s">
        <v>882</v>
      </c>
      <c r="L201" s="372"/>
      <c r="M201" s="372"/>
      <c r="N201" s="156">
        <v>3802</v>
      </c>
      <c r="O201" s="156"/>
      <c r="P201" s="156" t="s">
        <v>195</v>
      </c>
      <c r="Q201" s="149" t="s">
        <v>249</v>
      </c>
      <c r="R201" s="141"/>
      <c r="S201" s="163">
        <v>302</v>
      </c>
      <c r="T201" s="174" t="s">
        <v>882</v>
      </c>
      <c r="U201" s="372"/>
      <c r="V201" s="372"/>
      <c r="W201" s="156">
        <v>4302</v>
      </c>
      <c r="X201" s="156"/>
      <c r="Y201" s="156" t="s">
        <v>195</v>
      </c>
      <c r="Z201" s="149" t="s">
        <v>249</v>
      </c>
      <c r="AA201" s="141"/>
      <c r="AB201" s="163">
        <v>302</v>
      </c>
      <c r="AC201" s="174" t="s">
        <v>882</v>
      </c>
      <c r="AD201" s="372"/>
      <c r="AE201" s="372"/>
      <c r="AF201" s="156">
        <v>4802</v>
      </c>
      <c r="AG201" s="156"/>
      <c r="AH201" s="156" t="s">
        <v>195</v>
      </c>
      <c r="AI201" s="149" t="s">
        <v>249</v>
      </c>
    </row>
    <row r="202" spans="1:35">
      <c r="A202" s="163">
        <v>303</v>
      </c>
      <c r="B202" s="174" t="s">
        <v>883</v>
      </c>
      <c r="C202" s="372"/>
      <c r="D202" s="372"/>
      <c r="E202" s="156">
        <v>3303</v>
      </c>
      <c r="F202" s="156"/>
      <c r="G202" s="156" t="s">
        <v>195</v>
      </c>
      <c r="H202" s="149" t="s">
        <v>250</v>
      </c>
      <c r="I202" s="141"/>
      <c r="J202" s="163">
        <v>303</v>
      </c>
      <c r="K202" s="174" t="s">
        <v>883</v>
      </c>
      <c r="L202" s="372"/>
      <c r="M202" s="372"/>
      <c r="N202" s="156">
        <v>3803</v>
      </c>
      <c r="O202" s="156"/>
      <c r="P202" s="156" t="s">
        <v>195</v>
      </c>
      <c r="Q202" s="149" t="s">
        <v>250</v>
      </c>
      <c r="R202" s="141"/>
      <c r="S202" s="163">
        <v>303</v>
      </c>
      <c r="T202" s="174" t="s">
        <v>883</v>
      </c>
      <c r="U202" s="372"/>
      <c r="V202" s="372"/>
      <c r="W202" s="156">
        <v>4303</v>
      </c>
      <c r="X202" s="156"/>
      <c r="Y202" s="156" t="s">
        <v>195</v>
      </c>
      <c r="Z202" s="149" t="s">
        <v>250</v>
      </c>
      <c r="AA202" s="141"/>
      <c r="AB202" s="163">
        <v>303</v>
      </c>
      <c r="AC202" s="174" t="s">
        <v>883</v>
      </c>
      <c r="AD202" s="372"/>
      <c r="AE202" s="372"/>
      <c r="AF202" s="156">
        <v>4803</v>
      </c>
      <c r="AG202" s="156"/>
      <c r="AH202" s="156" t="s">
        <v>195</v>
      </c>
      <c r="AI202" s="149" t="s">
        <v>250</v>
      </c>
    </row>
    <row r="203" spans="1:35">
      <c r="A203" s="163">
        <v>304</v>
      </c>
      <c r="B203" s="174" t="s">
        <v>884</v>
      </c>
      <c r="C203" s="372"/>
      <c r="D203" s="372"/>
      <c r="E203" s="156">
        <v>3304</v>
      </c>
      <c r="F203" s="156"/>
      <c r="G203" s="156" t="s">
        <v>195</v>
      </c>
      <c r="H203" s="149" t="s">
        <v>251</v>
      </c>
      <c r="I203" s="141"/>
      <c r="J203" s="163">
        <v>304</v>
      </c>
      <c r="K203" s="174" t="s">
        <v>884</v>
      </c>
      <c r="L203" s="372"/>
      <c r="M203" s="372"/>
      <c r="N203" s="156">
        <v>3804</v>
      </c>
      <c r="O203" s="156"/>
      <c r="P203" s="156" t="s">
        <v>195</v>
      </c>
      <c r="Q203" s="149" t="s">
        <v>251</v>
      </c>
      <c r="R203" s="141"/>
      <c r="S203" s="163">
        <v>304</v>
      </c>
      <c r="T203" s="174" t="s">
        <v>884</v>
      </c>
      <c r="U203" s="372"/>
      <c r="V203" s="372"/>
      <c r="W203" s="156">
        <v>4304</v>
      </c>
      <c r="X203" s="156"/>
      <c r="Y203" s="156" t="s">
        <v>195</v>
      </c>
      <c r="Z203" s="149" t="s">
        <v>251</v>
      </c>
      <c r="AA203" s="141"/>
      <c r="AB203" s="163">
        <v>304</v>
      </c>
      <c r="AC203" s="174" t="s">
        <v>884</v>
      </c>
      <c r="AD203" s="372"/>
      <c r="AE203" s="372"/>
      <c r="AF203" s="156">
        <v>4804</v>
      </c>
      <c r="AG203" s="156"/>
      <c r="AH203" s="156" t="s">
        <v>195</v>
      </c>
      <c r="AI203" s="149" t="s">
        <v>251</v>
      </c>
    </row>
    <row r="204" spans="1:35">
      <c r="A204" s="163">
        <v>305</v>
      </c>
      <c r="B204" s="157" t="s">
        <v>252</v>
      </c>
      <c r="C204" s="372"/>
      <c r="D204" s="372"/>
      <c r="E204" s="156">
        <v>3305</v>
      </c>
      <c r="F204" s="156"/>
      <c r="G204" s="156" t="s">
        <v>195</v>
      </c>
      <c r="H204" s="149" t="s">
        <v>252</v>
      </c>
      <c r="I204" s="141"/>
      <c r="J204" s="163">
        <v>305</v>
      </c>
      <c r="K204" s="157" t="s">
        <v>252</v>
      </c>
      <c r="L204" s="372"/>
      <c r="M204" s="372"/>
      <c r="N204" s="156">
        <v>3805</v>
      </c>
      <c r="O204" s="156"/>
      <c r="P204" s="156" t="s">
        <v>195</v>
      </c>
      <c r="Q204" s="149" t="s">
        <v>252</v>
      </c>
      <c r="R204" s="141"/>
      <c r="S204" s="163">
        <v>305</v>
      </c>
      <c r="T204" s="157" t="s">
        <v>252</v>
      </c>
      <c r="U204" s="372"/>
      <c r="V204" s="372"/>
      <c r="W204" s="156">
        <v>4305</v>
      </c>
      <c r="X204" s="156"/>
      <c r="Y204" s="156" t="s">
        <v>195</v>
      </c>
      <c r="Z204" s="149" t="s">
        <v>252</v>
      </c>
      <c r="AA204" s="141"/>
      <c r="AB204" s="163">
        <v>305</v>
      </c>
      <c r="AC204" s="157" t="s">
        <v>252</v>
      </c>
      <c r="AD204" s="372"/>
      <c r="AE204" s="372"/>
      <c r="AF204" s="156">
        <v>4805</v>
      </c>
      <c r="AG204" s="156"/>
      <c r="AH204" s="156" t="s">
        <v>195</v>
      </c>
      <c r="AI204" s="149" t="s">
        <v>252</v>
      </c>
    </row>
    <row r="205" spans="1:35">
      <c r="A205" s="163">
        <v>306</v>
      </c>
      <c r="B205" s="157" t="s">
        <v>253</v>
      </c>
      <c r="C205" s="372"/>
      <c r="D205" s="372"/>
      <c r="E205" s="156">
        <v>3306</v>
      </c>
      <c r="F205" s="156"/>
      <c r="G205" s="156" t="s">
        <v>195</v>
      </c>
      <c r="H205" s="149" t="s">
        <v>253</v>
      </c>
      <c r="I205" s="141"/>
      <c r="J205" s="163">
        <v>306</v>
      </c>
      <c r="K205" s="157" t="s">
        <v>253</v>
      </c>
      <c r="L205" s="372"/>
      <c r="M205" s="372"/>
      <c r="N205" s="156">
        <v>3806</v>
      </c>
      <c r="O205" s="156"/>
      <c r="P205" s="156" t="s">
        <v>195</v>
      </c>
      <c r="Q205" s="149" t="s">
        <v>253</v>
      </c>
      <c r="R205" s="141"/>
      <c r="S205" s="163">
        <v>306</v>
      </c>
      <c r="T205" s="157" t="s">
        <v>253</v>
      </c>
      <c r="U205" s="372"/>
      <c r="V205" s="372"/>
      <c r="W205" s="156">
        <v>4306</v>
      </c>
      <c r="X205" s="156"/>
      <c r="Y205" s="156" t="s">
        <v>195</v>
      </c>
      <c r="Z205" s="149" t="s">
        <v>253</v>
      </c>
      <c r="AA205" s="141"/>
      <c r="AB205" s="163">
        <v>306</v>
      </c>
      <c r="AC205" s="157" t="s">
        <v>253</v>
      </c>
      <c r="AD205" s="372"/>
      <c r="AE205" s="372"/>
      <c r="AF205" s="156">
        <v>4806</v>
      </c>
      <c r="AG205" s="156"/>
      <c r="AH205" s="156" t="s">
        <v>195</v>
      </c>
      <c r="AI205" s="149" t="s">
        <v>253</v>
      </c>
    </row>
    <row r="206" spans="1:35">
      <c r="A206" s="163">
        <v>307</v>
      </c>
      <c r="B206" s="157" t="s">
        <v>254</v>
      </c>
      <c r="C206" s="372"/>
      <c r="D206" s="372"/>
      <c r="E206" s="156">
        <v>3307</v>
      </c>
      <c r="F206" s="156"/>
      <c r="G206" s="156" t="s">
        <v>195</v>
      </c>
      <c r="H206" s="149" t="s">
        <v>254</v>
      </c>
      <c r="I206" s="141"/>
      <c r="J206" s="163">
        <v>307</v>
      </c>
      <c r="K206" s="157" t="s">
        <v>254</v>
      </c>
      <c r="L206" s="372"/>
      <c r="M206" s="372"/>
      <c r="N206" s="156">
        <v>3807</v>
      </c>
      <c r="O206" s="156"/>
      <c r="P206" s="156" t="s">
        <v>195</v>
      </c>
      <c r="Q206" s="149" t="s">
        <v>254</v>
      </c>
      <c r="R206" s="141"/>
      <c r="S206" s="163">
        <v>307</v>
      </c>
      <c r="T206" s="157" t="s">
        <v>254</v>
      </c>
      <c r="U206" s="372"/>
      <c r="V206" s="372"/>
      <c r="W206" s="156">
        <v>4307</v>
      </c>
      <c r="X206" s="156"/>
      <c r="Y206" s="156" t="s">
        <v>195</v>
      </c>
      <c r="Z206" s="149" t="s">
        <v>254</v>
      </c>
      <c r="AA206" s="141"/>
      <c r="AB206" s="163">
        <v>307</v>
      </c>
      <c r="AC206" s="157" t="s">
        <v>254</v>
      </c>
      <c r="AD206" s="372"/>
      <c r="AE206" s="372"/>
      <c r="AF206" s="156">
        <v>4807</v>
      </c>
      <c r="AG206" s="156"/>
      <c r="AH206" s="156" t="s">
        <v>195</v>
      </c>
      <c r="AI206" s="149" t="s">
        <v>254</v>
      </c>
    </row>
    <row r="207" spans="1:35">
      <c r="A207" s="163">
        <v>308</v>
      </c>
      <c r="B207" s="174" t="s">
        <v>780</v>
      </c>
      <c r="C207" s="372"/>
      <c r="D207" s="372"/>
      <c r="E207" s="156">
        <v>3308</v>
      </c>
      <c r="F207" s="156"/>
      <c r="G207" s="156"/>
      <c r="H207" s="149"/>
      <c r="I207" s="141"/>
      <c r="J207" s="163">
        <v>308</v>
      </c>
      <c r="K207" s="174" t="s">
        <v>780</v>
      </c>
      <c r="L207" s="372"/>
      <c r="M207" s="372"/>
      <c r="N207" s="156">
        <v>3808</v>
      </c>
      <c r="O207" s="156"/>
      <c r="P207" s="156"/>
      <c r="Q207" s="149"/>
      <c r="R207" s="141"/>
      <c r="S207" s="163">
        <v>308</v>
      </c>
      <c r="T207" s="174" t="s">
        <v>780</v>
      </c>
      <c r="U207" s="372"/>
      <c r="V207" s="372"/>
      <c r="W207" s="156">
        <v>4308</v>
      </c>
      <c r="X207" s="156"/>
      <c r="Y207" s="156"/>
      <c r="Z207" s="149"/>
      <c r="AA207" s="141"/>
      <c r="AB207" s="163">
        <v>308</v>
      </c>
      <c r="AC207" s="174" t="s">
        <v>780</v>
      </c>
      <c r="AD207" s="372"/>
      <c r="AE207" s="372"/>
      <c r="AF207" s="156">
        <v>4808</v>
      </c>
      <c r="AG207" s="156"/>
      <c r="AH207" s="156"/>
      <c r="AI207" s="149"/>
    </row>
    <row r="208" spans="1:35">
      <c r="A208" s="163">
        <v>309</v>
      </c>
      <c r="B208" s="174" t="s">
        <v>780</v>
      </c>
      <c r="C208" s="372"/>
      <c r="D208" s="372"/>
      <c r="E208" s="156">
        <v>3309</v>
      </c>
      <c r="F208" s="156"/>
      <c r="G208" s="156"/>
      <c r="H208" s="149"/>
      <c r="I208" s="141"/>
      <c r="J208" s="163">
        <v>309</v>
      </c>
      <c r="K208" s="174" t="s">
        <v>780</v>
      </c>
      <c r="L208" s="372"/>
      <c r="M208" s="372"/>
      <c r="N208" s="156">
        <v>3809</v>
      </c>
      <c r="O208" s="156"/>
      <c r="P208" s="156"/>
      <c r="Q208" s="149"/>
      <c r="R208" s="141"/>
      <c r="S208" s="163">
        <v>309</v>
      </c>
      <c r="T208" s="174" t="s">
        <v>780</v>
      </c>
      <c r="U208" s="372"/>
      <c r="V208" s="372"/>
      <c r="W208" s="156">
        <v>4309</v>
      </c>
      <c r="X208" s="156"/>
      <c r="Y208" s="156"/>
      <c r="Z208" s="149"/>
      <c r="AA208" s="141"/>
      <c r="AB208" s="163">
        <v>309</v>
      </c>
      <c r="AC208" s="174" t="s">
        <v>780</v>
      </c>
      <c r="AD208" s="372"/>
      <c r="AE208" s="372"/>
      <c r="AF208" s="156">
        <v>4809</v>
      </c>
      <c r="AG208" s="156"/>
      <c r="AH208" s="156"/>
      <c r="AI208" s="149"/>
    </row>
    <row r="209" spans="1:35" ht="15" thickBot="1">
      <c r="A209" s="175">
        <v>310</v>
      </c>
      <c r="B209" s="191" t="s">
        <v>780</v>
      </c>
      <c r="C209" s="373"/>
      <c r="D209" s="373"/>
      <c r="E209" s="176">
        <v>3310</v>
      </c>
      <c r="F209" s="176"/>
      <c r="G209" s="176"/>
      <c r="H209" s="151"/>
      <c r="I209" s="141"/>
      <c r="J209" s="175">
        <v>310</v>
      </c>
      <c r="K209" s="191" t="s">
        <v>780</v>
      </c>
      <c r="L209" s="373"/>
      <c r="M209" s="373"/>
      <c r="N209" s="176">
        <v>3810</v>
      </c>
      <c r="O209" s="176"/>
      <c r="P209" s="176"/>
      <c r="Q209" s="151"/>
      <c r="R209" s="141"/>
      <c r="S209" s="175">
        <v>310</v>
      </c>
      <c r="T209" s="191" t="s">
        <v>780</v>
      </c>
      <c r="U209" s="373"/>
      <c r="V209" s="373"/>
      <c r="W209" s="176">
        <v>4310</v>
      </c>
      <c r="X209" s="176"/>
      <c r="Y209" s="176"/>
      <c r="Z209" s="151"/>
      <c r="AA209" s="141"/>
      <c r="AB209" s="175">
        <v>310</v>
      </c>
      <c r="AC209" s="191" t="s">
        <v>780</v>
      </c>
      <c r="AD209" s="373"/>
      <c r="AE209" s="373"/>
      <c r="AF209" s="176">
        <v>4810</v>
      </c>
      <c r="AG209" s="176"/>
      <c r="AH209" s="176"/>
      <c r="AI209" s="151"/>
    </row>
    <row r="210" spans="1:35" ht="15" thickBot="1">
      <c r="A210" s="141"/>
      <c r="B210" s="141"/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141"/>
      <c r="O210" s="141"/>
      <c r="P210" s="141"/>
      <c r="Q210" s="141"/>
      <c r="R210" s="141"/>
      <c r="S210" s="141"/>
      <c r="T210" s="141"/>
      <c r="U210" s="141"/>
      <c r="V210" s="141"/>
      <c r="W210" s="141"/>
      <c r="X210" s="141"/>
      <c r="Y210" s="141"/>
      <c r="Z210" s="141"/>
      <c r="AA210" s="141"/>
      <c r="AB210" s="183"/>
      <c r="AC210" s="141"/>
      <c r="AD210" s="141"/>
      <c r="AE210" s="141"/>
      <c r="AF210" s="141"/>
      <c r="AG210" s="141"/>
      <c r="AH210" s="141"/>
      <c r="AI210" s="141"/>
    </row>
    <row r="211" spans="1:35">
      <c r="A211" s="159">
        <v>311</v>
      </c>
      <c r="B211" s="190" t="s">
        <v>885</v>
      </c>
      <c r="C211" s="365" t="s">
        <v>773</v>
      </c>
      <c r="D211" s="365" t="s">
        <v>774</v>
      </c>
      <c r="E211" s="161">
        <v>3311</v>
      </c>
      <c r="F211" s="161"/>
      <c r="G211" s="161" t="s">
        <v>195</v>
      </c>
      <c r="H211" s="154" t="s">
        <v>248</v>
      </c>
      <c r="I211" s="141"/>
      <c r="J211" s="159">
        <v>311</v>
      </c>
      <c r="K211" s="190" t="s">
        <v>255</v>
      </c>
      <c r="L211" s="365" t="s">
        <v>773</v>
      </c>
      <c r="M211" s="365" t="s">
        <v>774</v>
      </c>
      <c r="N211" s="161">
        <v>3811</v>
      </c>
      <c r="O211" s="161"/>
      <c r="P211" s="161" t="s">
        <v>195</v>
      </c>
      <c r="Q211" s="154" t="s">
        <v>248</v>
      </c>
      <c r="R211" s="141"/>
      <c r="S211" s="159">
        <v>311</v>
      </c>
      <c r="T211" s="190" t="s">
        <v>255</v>
      </c>
      <c r="U211" s="365" t="s">
        <v>773</v>
      </c>
      <c r="V211" s="365" t="s">
        <v>774</v>
      </c>
      <c r="W211" s="161">
        <v>4311</v>
      </c>
      <c r="X211" s="161"/>
      <c r="Y211" s="161" t="s">
        <v>195</v>
      </c>
      <c r="Z211" s="154" t="s">
        <v>248</v>
      </c>
      <c r="AA211" s="141"/>
      <c r="AB211" s="159">
        <v>311</v>
      </c>
      <c r="AC211" s="190" t="s">
        <v>886</v>
      </c>
      <c r="AD211" s="365" t="s">
        <v>773</v>
      </c>
      <c r="AE211" s="365" t="s">
        <v>774</v>
      </c>
      <c r="AF211" s="161">
        <v>4811</v>
      </c>
      <c r="AG211" s="161"/>
      <c r="AH211" s="161" t="s">
        <v>195</v>
      </c>
      <c r="AI211" s="154" t="s">
        <v>248</v>
      </c>
    </row>
    <row r="212" spans="1:35">
      <c r="A212" s="163">
        <v>312</v>
      </c>
      <c r="B212" s="174" t="s">
        <v>256</v>
      </c>
      <c r="C212" s="366"/>
      <c r="D212" s="366"/>
      <c r="E212" s="156">
        <v>3312</v>
      </c>
      <c r="F212" s="156"/>
      <c r="G212" s="156" t="s">
        <v>195</v>
      </c>
      <c r="H212" s="149" t="s">
        <v>249</v>
      </c>
      <c r="I212" s="141"/>
      <c r="J212" s="163">
        <v>312</v>
      </c>
      <c r="K212" s="174" t="s">
        <v>256</v>
      </c>
      <c r="L212" s="366"/>
      <c r="M212" s="366"/>
      <c r="N212" s="156">
        <v>3812</v>
      </c>
      <c r="O212" s="156"/>
      <c r="P212" s="156" t="s">
        <v>195</v>
      </c>
      <c r="Q212" s="149" t="s">
        <v>249</v>
      </c>
      <c r="R212" s="141"/>
      <c r="S212" s="163">
        <v>312</v>
      </c>
      <c r="T212" s="174" t="s">
        <v>256</v>
      </c>
      <c r="U212" s="366"/>
      <c r="V212" s="366"/>
      <c r="W212" s="156">
        <v>4312</v>
      </c>
      <c r="X212" s="156"/>
      <c r="Y212" s="156" t="s">
        <v>195</v>
      </c>
      <c r="Z212" s="149" t="s">
        <v>249</v>
      </c>
      <c r="AA212" s="141"/>
      <c r="AB212" s="163">
        <v>312</v>
      </c>
      <c r="AC212" s="174" t="s">
        <v>887</v>
      </c>
      <c r="AD212" s="366"/>
      <c r="AE212" s="366"/>
      <c r="AF212" s="156">
        <v>4812</v>
      </c>
      <c r="AG212" s="156"/>
      <c r="AH212" s="156" t="s">
        <v>195</v>
      </c>
      <c r="AI212" s="149" t="s">
        <v>249</v>
      </c>
    </row>
    <row r="213" spans="1:35">
      <c r="A213" s="163">
        <v>313</v>
      </c>
      <c r="B213" s="174" t="s">
        <v>888</v>
      </c>
      <c r="C213" s="366"/>
      <c r="D213" s="366"/>
      <c r="E213" s="156">
        <v>3313</v>
      </c>
      <c r="F213" s="156"/>
      <c r="G213" s="156" t="s">
        <v>195</v>
      </c>
      <c r="H213" s="149" t="s">
        <v>250</v>
      </c>
      <c r="I213" s="141"/>
      <c r="J213" s="163">
        <v>313</v>
      </c>
      <c r="K213" s="174" t="s">
        <v>257</v>
      </c>
      <c r="L213" s="366"/>
      <c r="M213" s="366"/>
      <c r="N213" s="156">
        <v>3813</v>
      </c>
      <c r="O213" s="156"/>
      <c r="P213" s="156" t="s">
        <v>195</v>
      </c>
      <c r="Q213" s="149" t="s">
        <v>250</v>
      </c>
      <c r="R213" s="141"/>
      <c r="S213" s="163">
        <v>313</v>
      </c>
      <c r="T213" s="174" t="s">
        <v>257</v>
      </c>
      <c r="U213" s="366"/>
      <c r="V213" s="366"/>
      <c r="W213" s="156">
        <v>4313</v>
      </c>
      <c r="X213" s="156"/>
      <c r="Y213" s="156" t="s">
        <v>195</v>
      </c>
      <c r="Z213" s="149" t="s">
        <v>250</v>
      </c>
      <c r="AA213" s="141"/>
      <c r="AB213" s="163">
        <v>313</v>
      </c>
      <c r="AC213" s="174" t="s">
        <v>257</v>
      </c>
      <c r="AD213" s="366"/>
      <c r="AE213" s="366"/>
      <c r="AF213" s="156">
        <v>4813</v>
      </c>
      <c r="AG213" s="156"/>
      <c r="AH213" s="156" t="s">
        <v>195</v>
      </c>
      <c r="AI213" s="149" t="s">
        <v>250</v>
      </c>
    </row>
    <row r="214" spans="1:35">
      <c r="A214" s="163">
        <v>314</v>
      </c>
      <c r="B214" s="174" t="s">
        <v>258</v>
      </c>
      <c r="C214" s="366"/>
      <c r="D214" s="366"/>
      <c r="E214" s="156">
        <v>3314</v>
      </c>
      <c r="F214" s="156"/>
      <c r="G214" s="156" t="s">
        <v>195</v>
      </c>
      <c r="H214" s="149" t="s">
        <v>251</v>
      </c>
      <c r="I214" s="141"/>
      <c r="J214" s="163">
        <v>314</v>
      </c>
      <c r="K214" s="174" t="s">
        <v>889</v>
      </c>
      <c r="L214" s="366"/>
      <c r="M214" s="366"/>
      <c r="N214" s="156">
        <v>3814</v>
      </c>
      <c r="O214" s="156"/>
      <c r="P214" s="156" t="s">
        <v>195</v>
      </c>
      <c r="Q214" s="149" t="s">
        <v>251</v>
      </c>
      <c r="R214" s="141"/>
      <c r="S214" s="163">
        <v>314</v>
      </c>
      <c r="T214" s="174" t="s">
        <v>258</v>
      </c>
      <c r="U214" s="366"/>
      <c r="V214" s="366"/>
      <c r="W214" s="156">
        <v>4314</v>
      </c>
      <c r="X214" s="156"/>
      <c r="Y214" s="156" t="s">
        <v>195</v>
      </c>
      <c r="Z214" s="149" t="s">
        <v>251</v>
      </c>
      <c r="AA214" s="141"/>
      <c r="AB214" s="163">
        <v>314</v>
      </c>
      <c r="AC214" s="174" t="s">
        <v>889</v>
      </c>
      <c r="AD214" s="366"/>
      <c r="AE214" s="366"/>
      <c r="AF214" s="156">
        <v>4814</v>
      </c>
      <c r="AG214" s="156"/>
      <c r="AH214" s="156" t="s">
        <v>195</v>
      </c>
      <c r="AI214" s="149" t="s">
        <v>251</v>
      </c>
    </row>
    <row r="215" spans="1:35">
      <c r="A215" s="163">
        <v>315</v>
      </c>
      <c r="B215" s="157" t="s">
        <v>252</v>
      </c>
      <c r="C215" s="366"/>
      <c r="D215" s="366"/>
      <c r="E215" s="156">
        <v>3315</v>
      </c>
      <c r="F215" s="156"/>
      <c r="G215" s="156" t="s">
        <v>195</v>
      </c>
      <c r="H215" s="149" t="s">
        <v>252</v>
      </c>
      <c r="I215" s="141"/>
      <c r="J215" s="163">
        <v>315</v>
      </c>
      <c r="K215" s="157" t="s">
        <v>252</v>
      </c>
      <c r="L215" s="366"/>
      <c r="M215" s="366"/>
      <c r="N215" s="156">
        <v>3815</v>
      </c>
      <c r="O215" s="156"/>
      <c r="P215" s="156" t="s">
        <v>195</v>
      </c>
      <c r="Q215" s="149" t="s">
        <v>252</v>
      </c>
      <c r="R215" s="141"/>
      <c r="S215" s="163">
        <v>315</v>
      </c>
      <c r="T215" s="157" t="s">
        <v>252</v>
      </c>
      <c r="U215" s="366"/>
      <c r="V215" s="366"/>
      <c r="W215" s="156">
        <v>4315</v>
      </c>
      <c r="X215" s="156"/>
      <c r="Y215" s="156" t="s">
        <v>195</v>
      </c>
      <c r="Z215" s="149" t="s">
        <v>252</v>
      </c>
      <c r="AA215" s="141"/>
      <c r="AB215" s="163">
        <v>315</v>
      </c>
      <c r="AC215" s="157" t="s">
        <v>252</v>
      </c>
      <c r="AD215" s="366"/>
      <c r="AE215" s="366"/>
      <c r="AF215" s="156">
        <v>4815</v>
      </c>
      <c r="AG215" s="156"/>
      <c r="AH215" s="156" t="s">
        <v>195</v>
      </c>
      <c r="AI215" s="149" t="s">
        <v>252</v>
      </c>
    </row>
    <row r="216" spans="1:35">
      <c r="A216" s="163">
        <v>316</v>
      </c>
      <c r="B216" s="157" t="s">
        <v>253</v>
      </c>
      <c r="C216" s="366"/>
      <c r="D216" s="366"/>
      <c r="E216" s="156">
        <v>3316</v>
      </c>
      <c r="F216" s="156"/>
      <c r="G216" s="156" t="s">
        <v>195</v>
      </c>
      <c r="H216" s="149" t="s">
        <v>253</v>
      </c>
      <c r="I216" s="141"/>
      <c r="J216" s="163">
        <v>316</v>
      </c>
      <c r="K216" s="157" t="s">
        <v>253</v>
      </c>
      <c r="L216" s="366"/>
      <c r="M216" s="366"/>
      <c r="N216" s="156">
        <v>3816</v>
      </c>
      <c r="O216" s="156"/>
      <c r="P216" s="156" t="s">
        <v>195</v>
      </c>
      <c r="Q216" s="149" t="s">
        <v>253</v>
      </c>
      <c r="R216" s="141"/>
      <c r="S216" s="163">
        <v>316</v>
      </c>
      <c r="T216" s="157" t="s">
        <v>253</v>
      </c>
      <c r="U216" s="366"/>
      <c r="V216" s="366"/>
      <c r="W216" s="156">
        <v>4316</v>
      </c>
      <c r="X216" s="156"/>
      <c r="Y216" s="156" t="s">
        <v>195</v>
      </c>
      <c r="Z216" s="149" t="s">
        <v>253</v>
      </c>
      <c r="AA216" s="141"/>
      <c r="AB216" s="163">
        <v>316</v>
      </c>
      <c r="AC216" s="157" t="s">
        <v>253</v>
      </c>
      <c r="AD216" s="366"/>
      <c r="AE216" s="366"/>
      <c r="AF216" s="156">
        <v>4816</v>
      </c>
      <c r="AG216" s="156"/>
      <c r="AH216" s="156" t="s">
        <v>195</v>
      </c>
      <c r="AI216" s="149" t="s">
        <v>253</v>
      </c>
    </row>
    <row r="217" spans="1:35">
      <c r="A217" s="163">
        <v>317</v>
      </c>
      <c r="B217" s="157" t="s">
        <v>254</v>
      </c>
      <c r="C217" s="366"/>
      <c r="D217" s="366"/>
      <c r="E217" s="156">
        <v>3317</v>
      </c>
      <c r="F217" s="156"/>
      <c r="G217" s="156" t="s">
        <v>195</v>
      </c>
      <c r="H217" s="149" t="s">
        <v>254</v>
      </c>
      <c r="I217" s="141"/>
      <c r="J217" s="163">
        <v>317</v>
      </c>
      <c r="K217" s="157" t="s">
        <v>254</v>
      </c>
      <c r="L217" s="366"/>
      <c r="M217" s="366"/>
      <c r="N217" s="156">
        <v>3817</v>
      </c>
      <c r="O217" s="156"/>
      <c r="P217" s="156" t="s">
        <v>195</v>
      </c>
      <c r="Q217" s="149" t="s">
        <v>254</v>
      </c>
      <c r="R217" s="141"/>
      <c r="S217" s="163">
        <v>317</v>
      </c>
      <c r="T217" s="157" t="s">
        <v>254</v>
      </c>
      <c r="U217" s="366"/>
      <c r="V217" s="366"/>
      <c r="W217" s="156">
        <v>4317</v>
      </c>
      <c r="X217" s="156"/>
      <c r="Y217" s="156" t="s">
        <v>195</v>
      </c>
      <c r="Z217" s="149" t="s">
        <v>254</v>
      </c>
      <c r="AA217" s="141"/>
      <c r="AB217" s="163">
        <v>317</v>
      </c>
      <c r="AC217" s="157" t="s">
        <v>254</v>
      </c>
      <c r="AD217" s="366"/>
      <c r="AE217" s="366"/>
      <c r="AF217" s="156">
        <v>4817</v>
      </c>
      <c r="AG217" s="156"/>
      <c r="AH217" s="156" t="s">
        <v>195</v>
      </c>
      <c r="AI217" s="149" t="s">
        <v>254</v>
      </c>
    </row>
    <row r="218" spans="1:35">
      <c r="A218" s="163">
        <v>318</v>
      </c>
      <c r="B218" s="174" t="s">
        <v>780</v>
      </c>
      <c r="C218" s="366"/>
      <c r="D218" s="366"/>
      <c r="E218" s="156">
        <v>3318</v>
      </c>
      <c r="F218" s="156"/>
      <c r="G218" s="156"/>
      <c r="H218" s="149"/>
      <c r="I218" s="141"/>
      <c r="J218" s="163">
        <v>318</v>
      </c>
      <c r="K218" s="174" t="s">
        <v>780</v>
      </c>
      <c r="L218" s="366"/>
      <c r="M218" s="366"/>
      <c r="N218" s="156">
        <v>3818</v>
      </c>
      <c r="O218" s="156"/>
      <c r="P218" s="156"/>
      <c r="Q218" s="149"/>
      <c r="R218" s="141"/>
      <c r="S218" s="163">
        <v>318</v>
      </c>
      <c r="T218" s="174" t="s">
        <v>780</v>
      </c>
      <c r="U218" s="366"/>
      <c r="V218" s="366"/>
      <c r="W218" s="156">
        <v>4318</v>
      </c>
      <c r="X218" s="156"/>
      <c r="Y218" s="156"/>
      <c r="Z218" s="149"/>
      <c r="AA218" s="141"/>
      <c r="AB218" s="163">
        <v>318</v>
      </c>
      <c r="AC218" s="174" t="s">
        <v>780</v>
      </c>
      <c r="AD218" s="366"/>
      <c r="AE218" s="366"/>
      <c r="AF218" s="156">
        <v>4818</v>
      </c>
      <c r="AG218" s="156"/>
      <c r="AH218" s="156"/>
      <c r="AI218" s="149"/>
    </row>
    <row r="219" spans="1:35">
      <c r="A219" s="163">
        <v>319</v>
      </c>
      <c r="B219" s="174" t="s">
        <v>780</v>
      </c>
      <c r="C219" s="366"/>
      <c r="D219" s="366"/>
      <c r="E219" s="156">
        <v>3319</v>
      </c>
      <c r="F219" s="156"/>
      <c r="G219" s="156"/>
      <c r="H219" s="149"/>
      <c r="I219" s="141"/>
      <c r="J219" s="163">
        <v>319</v>
      </c>
      <c r="K219" s="174" t="s">
        <v>780</v>
      </c>
      <c r="L219" s="366"/>
      <c r="M219" s="366"/>
      <c r="N219" s="156">
        <v>3819</v>
      </c>
      <c r="O219" s="156"/>
      <c r="P219" s="156"/>
      <c r="Q219" s="149"/>
      <c r="R219" s="141"/>
      <c r="S219" s="163">
        <v>319</v>
      </c>
      <c r="T219" s="174" t="s">
        <v>780</v>
      </c>
      <c r="U219" s="366"/>
      <c r="V219" s="366"/>
      <c r="W219" s="156">
        <v>4319</v>
      </c>
      <c r="X219" s="156"/>
      <c r="Y219" s="156"/>
      <c r="Z219" s="149"/>
      <c r="AA219" s="141"/>
      <c r="AB219" s="163">
        <v>319</v>
      </c>
      <c r="AC219" s="174" t="s">
        <v>780</v>
      </c>
      <c r="AD219" s="366"/>
      <c r="AE219" s="366"/>
      <c r="AF219" s="156">
        <v>4819</v>
      </c>
      <c r="AG219" s="156"/>
      <c r="AH219" s="156"/>
      <c r="AI219" s="149"/>
    </row>
    <row r="220" spans="1:35" ht="15" thickBot="1">
      <c r="A220" s="175">
        <v>320</v>
      </c>
      <c r="B220" s="191" t="s">
        <v>780</v>
      </c>
      <c r="C220" s="367"/>
      <c r="D220" s="367"/>
      <c r="E220" s="176">
        <v>3320</v>
      </c>
      <c r="F220" s="176"/>
      <c r="G220" s="176"/>
      <c r="H220" s="151"/>
      <c r="I220" s="141"/>
      <c r="J220" s="175">
        <v>320</v>
      </c>
      <c r="K220" s="191" t="s">
        <v>780</v>
      </c>
      <c r="L220" s="367"/>
      <c r="M220" s="367"/>
      <c r="N220" s="176">
        <v>3820</v>
      </c>
      <c r="O220" s="176"/>
      <c r="P220" s="176"/>
      <c r="Q220" s="151"/>
      <c r="R220" s="141"/>
      <c r="S220" s="175">
        <v>320</v>
      </c>
      <c r="T220" s="191" t="s">
        <v>780</v>
      </c>
      <c r="U220" s="367"/>
      <c r="V220" s="367"/>
      <c r="W220" s="176">
        <v>4320</v>
      </c>
      <c r="X220" s="176"/>
      <c r="Y220" s="176"/>
      <c r="Z220" s="151"/>
      <c r="AA220" s="141"/>
      <c r="AB220" s="175">
        <v>320</v>
      </c>
      <c r="AC220" s="191" t="s">
        <v>780</v>
      </c>
      <c r="AD220" s="367"/>
      <c r="AE220" s="367"/>
      <c r="AF220" s="176">
        <v>4820</v>
      </c>
      <c r="AG220" s="176"/>
      <c r="AH220" s="176"/>
      <c r="AI220" s="151"/>
    </row>
    <row r="221" spans="1:35" ht="15" thickBot="1">
      <c r="A221" s="141"/>
      <c r="B221" s="141"/>
      <c r="C221" s="141"/>
      <c r="D221" s="141"/>
      <c r="E221" s="141"/>
      <c r="F221" s="141"/>
      <c r="G221" s="141"/>
      <c r="H221" s="141"/>
      <c r="I221" s="141"/>
      <c r="J221" s="141"/>
      <c r="K221" s="141"/>
      <c r="L221" s="141"/>
      <c r="M221" s="141"/>
      <c r="N221" s="141"/>
      <c r="O221" s="141"/>
      <c r="P221" s="141"/>
      <c r="Q221" s="141"/>
      <c r="R221" s="141"/>
      <c r="S221" s="141"/>
      <c r="T221" s="141"/>
      <c r="U221" s="141"/>
      <c r="V221" s="141"/>
      <c r="W221" s="141"/>
      <c r="X221" s="141"/>
      <c r="Y221" s="141"/>
      <c r="Z221" s="141"/>
      <c r="AA221" s="141"/>
      <c r="AB221" s="183"/>
      <c r="AC221" s="141"/>
      <c r="AD221" s="141"/>
      <c r="AE221" s="141"/>
      <c r="AF221" s="141"/>
      <c r="AG221" s="141"/>
      <c r="AH221" s="141"/>
      <c r="AI221" s="141"/>
    </row>
    <row r="222" spans="1:35">
      <c r="A222" s="159">
        <v>321</v>
      </c>
      <c r="B222" s="190" t="s">
        <v>259</v>
      </c>
      <c r="C222" s="365" t="s">
        <v>773</v>
      </c>
      <c r="D222" s="365" t="s">
        <v>774</v>
      </c>
      <c r="E222" s="161">
        <v>3321</v>
      </c>
      <c r="F222" s="161"/>
      <c r="G222" s="161" t="s">
        <v>195</v>
      </c>
      <c r="H222" s="154" t="s">
        <v>248</v>
      </c>
      <c r="I222" s="141"/>
      <c r="J222" s="159">
        <v>321</v>
      </c>
      <c r="K222" s="190" t="s">
        <v>259</v>
      </c>
      <c r="L222" s="371" t="s">
        <v>773</v>
      </c>
      <c r="M222" s="371" t="s">
        <v>774</v>
      </c>
      <c r="N222" s="161">
        <v>3821</v>
      </c>
      <c r="O222" s="161"/>
      <c r="P222" s="161" t="s">
        <v>195</v>
      </c>
      <c r="Q222" s="154" t="s">
        <v>248</v>
      </c>
      <c r="R222" s="141"/>
      <c r="S222" s="159">
        <v>321</v>
      </c>
      <c r="T222" s="190" t="s">
        <v>259</v>
      </c>
      <c r="U222" s="371" t="s">
        <v>773</v>
      </c>
      <c r="V222" s="371" t="s">
        <v>774</v>
      </c>
      <c r="W222" s="161">
        <v>4321</v>
      </c>
      <c r="X222" s="161"/>
      <c r="Y222" s="161" t="s">
        <v>195</v>
      </c>
      <c r="Z222" s="154" t="s">
        <v>248</v>
      </c>
      <c r="AA222" s="141"/>
      <c r="AB222" s="159">
        <v>321</v>
      </c>
      <c r="AC222" s="190" t="s">
        <v>259</v>
      </c>
      <c r="AD222" s="371" t="s">
        <v>773</v>
      </c>
      <c r="AE222" s="371" t="s">
        <v>774</v>
      </c>
      <c r="AF222" s="195">
        <v>4821</v>
      </c>
      <c r="AG222" s="160"/>
      <c r="AH222" s="161" t="s">
        <v>195</v>
      </c>
      <c r="AI222" s="154" t="s">
        <v>248</v>
      </c>
    </row>
    <row r="223" spans="1:35">
      <c r="A223" s="163">
        <v>322</v>
      </c>
      <c r="B223" s="174" t="s">
        <v>260</v>
      </c>
      <c r="C223" s="366"/>
      <c r="D223" s="366"/>
      <c r="E223" s="156">
        <v>3322</v>
      </c>
      <c r="F223" s="156"/>
      <c r="G223" s="156" t="s">
        <v>195</v>
      </c>
      <c r="H223" s="149" t="s">
        <v>249</v>
      </c>
      <c r="I223" s="141"/>
      <c r="J223" s="163">
        <v>322</v>
      </c>
      <c r="K223" s="174" t="s">
        <v>260</v>
      </c>
      <c r="L223" s="372"/>
      <c r="M223" s="372"/>
      <c r="N223" s="156">
        <v>3822</v>
      </c>
      <c r="O223" s="156"/>
      <c r="P223" s="156" t="s">
        <v>195</v>
      </c>
      <c r="Q223" s="149" t="s">
        <v>249</v>
      </c>
      <c r="R223" s="141"/>
      <c r="S223" s="163">
        <v>322</v>
      </c>
      <c r="T223" s="174" t="s">
        <v>260</v>
      </c>
      <c r="U223" s="372"/>
      <c r="V223" s="372"/>
      <c r="W223" s="156">
        <v>4322</v>
      </c>
      <c r="X223" s="156"/>
      <c r="Y223" s="156" t="s">
        <v>195</v>
      </c>
      <c r="Z223" s="149" t="s">
        <v>249</v>
      </c>
      <c r="AA223" s="141"/>
      <c r="AB223" s="163">
        <v>322</v>
      </c>
      <c r="AC223" s="174" t="s">
        <v>260</v>
      </c>
      <c r="AD223" s="372"/>
      <c r="AE223" s="372"/>
      <c r="AF223" s="186">
        <v>4822</v>
      </c>
      <c r="AG223" s="157"/>
      <c r="AH223" s="156" t="s">
        <v>195</v>
      </c>
      <c r="AI223" s="149" t="s">
        <v>249</v>
      </c>
    </row>
    <row r="224" spans="1:35">
      <c r="A224" s="163">
        <v>323</v>
      </c>
      <c r="B224" s="174" t="s">
        <v>261</v>
      </c>
      <c r="C224" s="366"/>
      <c r="D224" s="366"/>
      <c r="E224" s="156">
        <v>3323</v>
      </c>
      <c r="F224" s="156"/>
      <c r="G224" s="156" t="s">
        <v>195</v>
      </c>
      <c r="H224" s="149" t="s">
        <v>250</v>
      </c>
      <c r="I224" s="141"/>
      <c r="J224" s="163">
        <v>323</v>
      </c>
      <c r="K224" s="174" t="s">
        <v>261</v>
      </c>
      <c r="L224" s="372"/>
      <c r="M224" s="372"/>
      <c r="N224" s="156">
        <v>3823</v>
      </c>
      <c r="O224" s="156"/>
      <c r="P224" s="156" t="s">
        <v>195</v>
      </c>
      <c r="Q224" s="149" t="s">
        <v>250</v>
      </c>
      <c r="R224" s="141"/>
      <c r="S224" s="163">
        <v>323</v>
      </c>
      <c r="T224" s="174" t="s">
        <v>261</v>
      </c>
      <c r="U224" s="372"/>
      <c r="V224" s="372"/>
      <c r="W224" s="156">
        <v>4323</v>
      </c>
      <c r="X224" s="156"/>
      <c r="Y224" s="156" t="s">
        <v>195</v>
      </c>
      <c r="Z224" s="149" t="s">
        <v>250</v>
      </c>
      <c r="AA224" s="141"/>
      <c r="AB224" s="163">
        <v>323</v>
      </c>
      <c r="AC224" s="174" t="s">
        <v>261</v>
      </c>
      <c r="AD224" s="372"/>
      <c r="AE224" s="372"/>
      <c r="AF224" s="186">
        <v>4823</v>
      </c>
      <c r="AG224" s="157"/>
      <c r="AH224" s="156" t="s">
        <v>195</v>
      </c>
      <c r="AI224" s="149" t="s">
        <v>250</v>
      </c>
    </row>
    <row r="225" spans="1:35">
      <c r="A225" s="163">
        <v>324</v>
      </c>
      <c r="B225" s="174" t="s">
        <v>262</v>
      </c>
      <c r="C225" s="366"/>
      <c r="D225" s="366"/>
      <c r="E225" s="156">
        <v>3324</v>
      </c>
      <c r="F225" s="156"/>
      <c r="G225" s="156" t="s">
        <v>195</v>
      </c>
      <c r="H225" s="149" t="s">
        <v>251</v>
      </c>
      <c r="I225" s="141"/>
      <c r="J225" s="163">
        <v>324</v>
      </c>
      <c r="K225" s="174" t="s">
        <v>262</v>
      </c>
      <c r="L225" s="372"/>
      <c r="M225" s="372"/>
      <c r="N225" s="156">
        <v>3824</v>
      </c>
      <c r="O225" s="156"/>
      <c r="P225" s="156" t="s">
        <v>195</v>
      </c>
      <c r="Q225" s="149" t="s">
        <v>251</v>
      </c>
      <c r="R225" s="141"/>
      <c r="S225" s="163">
        <v>324</v>
      </c>
      <c r="T225" s="174" t="s">
        <v>262</v>
      </c>
      <c r="U225" s="372"/>
      <c r="V225" s="372"/>
      <c r="W225" s="156">
        <v>4324</v>
      </c>
      <c r="X225" s="156"/>
      <c r="Y225" s="156" t="s">
        <v>195</v>
      </c>
      <c r="Z225" s="149" t="s">
        <v>251</v>
      </c>
      <c r="AA225" s="141"/>
      <c r="AB225" s="163">
        <v>324</v>
      </c>
      <c r="AC225" s="174" t="s">
        <v>262</v>
      </c>
      <c r="AD225" s="372"/>
      <c r="AE225" s="372"/>
      <c r="AF225" s="186">
        <v>4824</v>
      </c>
      <c r="AG225" s="157"/>
      <c r="AH225" s="156" t="s">
        <v>195</v>
      </c>
      <c r="AI225" s="149" t="s">
        <v>251</v>
      </c>
    </row>
    <row r="226" spans="1:35">
      <c r="A226" s="163">
        <v>325</v>
      </c>
      <c r="B226" s="157" t="s">
        <v>252</v>
      </c>
      <c r="C226" s="378"/>
      <c r="D226" s="366"/>
      <c r="E226" s="156">
        <v>3325</v>
      </c>
      <c r="F226" s="156"/>
      <c r="G226" s="156" t="s">
        <v>195</v>
      </c>
      <c r="H226" s="149" t="s">
        <v>233</v>
      </c>
      <c r="I226" s="141"/>
      <c r="J226" s="163">
        <v>325</v>
      </c>
      <c r="K226" s="157" t="s">
        <v>252</v>
      </c>
      <c r="L226" s="372"/>
      <c r="M226" s="372"/>
      <c r="N226" s="156">
        <v>3825</v>
      </c>
      <c r="O226" s="156"/>
      <c r="P226" s="156" t="s">
        <v>195</v>
      </c>
      <c r="Q226" s="149" t="s">
        <v>233</v>
      </c>
      <c r="R226" s="141"/>
      <c r="S226" s="163">
        <v>325</v>
      </c>
      <c r="T226" s="157" t="s">
        <v>252</v>
      </c>
      <c r="U226" s="372"/>
      <c r="V226" s="372"/>
      <c r="W226" s="156">
        <v>4325</v>
      </c>
      <c r="X226" s="156"/>
      <c r="Y226" s="156" t="s">
        <v>195</v>
      </c>
      <c r="Z226" s="149" t="s">
        <v>233</v>
      </c>
      <c r="AA226" s="141"/>
      <c r="AB226" s="163">
        <v>325</v>
      </c>
      <c r="AC226" s="157" t="s">
        <v>252</v>
      </c>
      <c r="AD226" s="372"/>
      <c r="AE226" s="372"/>
      <c r="AF226" s="186">
        <v>4825</v>
      </c>
      <c r="AG226" s="157"/>
      <c r="AH226" s="156" t="s">
        <v>195</v>
      </c>
      <c r="AI226" s="149" t="s">
        <v>233</v>
      </c>
    </row>
    <row r="227" spans="1:35">
      <c r="A227" s="163">
        <v>326</v>
      </c>
      <c r="B227" s="157" t="s">
        <v>253</v>
      </c>
      <c r="C227" s="378"/>
      <c r="D227" s="366"/>
      <c r="E227" s="156">
        <v>3326</v>
      </c>
      <c r="F227" s="156"/>
      <c r="G227" s="156" t="s">
        <v>195</v>
      </c>
      <c r="H227" s="149" t="s">
        <v>233</v>
      </c>
      <c r="I227" s="141"/>
      <c r="J227" s="163">
        <v>326</v>
      </c>
      <c r="K227" s="157" t="s">
        <v>253</v>
      </c>
      <c r="L227" s="372"/>
      <c r="M227" s="372"/>
      <c r="N227" s="156">
        <v>3826</v>
      </c>
      <c r="O227" s="156"/>
      <c r="P227" s="156" t="s">
        <v>195</v>
      </c>
      <c r="Q227" s="149" t="s">
        <v>233</v>
      </c>
      <c r="R227" s="141"/>
      <c r="S227" s="163">
        <v>326</v>
      </c>
      <c r="T227" s="157" t="s">
        <v>253</v>
      </c>
      <c r="U227" s="372"/>
      <c r="V227" s="372"/>
      <c r="W227" s="156">
        <v>4326</v>
      </c>
      <c r="X227" s="156"/>
      <c r="Y227" s="156" t="s">
        <v>195</v>
      </c>
      <c r="Z227" s="149" t="s">
        <v>233</v>
      </c>
      <c r="AA227" s="141"/>
      <c r="AB227" s="163">
        <v>326</v>
      </c>
      <c r="AC227" s="157" t="s">
        <v>253</v>
      </c>
      <c r="AD227" s="372"/>
      <c r="AE227" s="372"/>
      <c r="AF227" s="186">
        <v>4826</v>
      </c>
      <c r="AG227" s="157"/>
      <c r="AH227" s="156" t="s">
        <v>195</v>
      </c>
      <c r="AI227" s="149" t="s">
        <v>233</v>
      </c>
    </row>
    <row r="228" spans="1:35">
      <c r="A228" s="163">
        <v>327</v>
      </c>
      <c r="B228" s="157" t="s">
        <v>254</v>
      </c>
      <c r="C228" s="378"/>
      <c r="D228" s="366"/>
      <c r="E228" s="156">
        <v>3327</v>
      </c>
      <c r="F228" s="156"/>
      <c r="G228" s="156" t="s">
        <v>195</v>
      </c>
      <c r="H228" s="149" t="s">
        <v>233</v>
      </c>
      <c r="I228" s="141"/>
      <c r="J228" s="163">
        <v>327</v>
      </c>
      <c r="K228" s="157" t="s">
        <v>254</v>
      </c>
      <c r="L228" s="372"/>
      <c r="M228" s="372"/>
      <c r="N228" s="156">
        <v>3827</v>
      </c>
      <c r="O228" s="156" t="s">
        <v>779</v>
      </c>
      <c r="P228" s="156" t="s">
        <v>195</v>
      </c>
      <c r="Q228" s="149" t="s">
        <v>233</v>
      </c>
      <c r="R228" s="141"/>
      <c r="S228" s="163">
        <v>327</v>
      </c>
      <c r="T228" s="157" t="s">
        <v>254</v>
      </c>
      <c r="U228" s="372"/>
      <c r="V228" s="372"/>
      <c r="W228" s="156">
        <v>4327</v>
      </c>
      <c r="X228" s="156"/>
      <c r="Y228" s="156" t="s">
        <v>195</v>
      </c>
      <c r="Z228" s="149" t="s">
        <v>233</v>
      </c>
      <c r="AA228" s="141"/>
      <c r="AB228" s="163">
        <v>327</v>
      </c>
      <c r="AC228" s="157" t="s">
        <v>254</v>
      </c>
      <c r="AD228" s="372"/>
      <c r="AE228" s="372"/>
      <c r="AF228" s="186">
        <v>4827</v>
      </c>
      <c r="AG228" s="157"/>
      <c r="AH228" s="156" t="s">
        <v>195</v>
      </c>
      <c r="AI228" s="149" t="s">
        <v>233</v>
      </c>
    </row>
    <row r="229" spans="1:35">
      <c r="A229" s="163">
        <v>328</v>
      </c>
      <c r="B229" s="174" t="s">
        <v>780</v>
      </c>
      <c r="C229" s="366"/>
      <c r="D229" s="366"/>
      <c r="E229" s="156">
        <v>3328</v>
      </c>
      <c r="F229" s="156"/>
      <c r="G229" s="156"/>
      <c r="H229" s="149"/>
      <c r="I229" s="141"/>
      <c r="J229" s="163">
        <v>328</v>
      </c>
      <c r="K229" s="174" t="s">
        <v>780</v>
      </c>
      <c r="L229" s="372"/>
      <c r="M229" s="372"/>
      <c r="N229" s="156">
        <v>3828</v>
      </c>
      <c r="O229" s="156"/>
      <c r="P229" s="156"/>
      <c r="Q229" s="149"/>
      <c r="R229" s="141"/>
      <c r="S229" s="163">
        <v>328</v>
      </c>
      <c r="T229" s="174" t="s">
        <v>780</v>
      </c>
      <c r="U229" s="372"/>
      <c r="V229" s="372"/>
      <c r="W229" s="156">
        <v>4328</v>
      </c>
      <c r="X229" s="156"/>
      <c r="Y229" s="156"/>
      <c r="Z229" s="149"/>
      <c r="AA229" s="141"/>
      <c r="AB229" s="163">
        <v>328</v>
      </c>
      <c r="AC229" s="174" t="s">
        <v>780</v>
      </c>
      <c r="AD229" s="372"/>
      <c r="AE229" s="372"/>
      <c r="AF229" s="186">
        <v>4828</v>
      </c>
      <c r="AG229" s="157"/>
      <c r="AH229" s="156"/>
      <c r="AI229" s="149"/>
    </row>
    <row r="230" spans="1:35">
      <c r="A230" s="163">
        <v>329</v>
      </c>
      <c r="B230" s="174" t="s">
        <v>780</v>
      </c>
      <c r="C230" s="366"/>
      <c r="D230" s="366"/>
      <c r="E230" s="156">
        <v>3329</v>
      </c>
      <c r="F230" s="156"/>
      <c r="G230" s="156"/>
      <c r="H230" s="149"/>
      <c r="I230" s="141"/>
      <c r="J230" s="163">
        <v>329</v>
      </c>
      <c r="K230" s="174" t="s">
        <v>780</v>
      </c>
      <c r="L230" s="372"/>
      <c r="M230" s="372"/>
      <c r="N230" s="156">
        <v>3829</v>
      </c>
      <c r="O230" s="156"/>
      <c r="P230" s="156"/>
      <c r="Q230" s="149"/>
      <c r="R230" s="141"/>
      <c r="S230" s="163">
        <v>329</v>
      </c>
      <c r="T230" s="174" t="s">
        <v>780</v>
      </c>
      <c r="U230" s="372"/>
      <c r="V230" s="372"/>
      <c r="W230" s="156">
        <v>4329</v>
      </c>
      <c r="X230" s="156"/>
      <c r="Y230" s="156"/>
      <c r="Z230" s="149"/>
      <c r="AA230" s="141"/>
      <c r="AB230" s="163">
        <v>329</v>
      </c>
      <c r="AC230" s="174" t="s">
        <v>780</v>
      </c>
      <c r="AD230" s="372"/>
      <c r="AE230" s="372"/>
      <c r="AF230" s="186">
        <v>4829</v>
      </c>
      <c r="AG230" s="157"/>
      <c r="AH230" s="156"/>
      <c r="AI230" s="149"/>
    </row>
    <row r="231" spans="1:35" ht="15" thickBot="1">
      <c r="A231" s="175">
        <v>330</v>
      </c>
      <c r="B231" s="191" t="s">
        <v>780</v>
      </c>
      <c r="C231" s="367"/>
      <c r="D231" s="367"/>
      <c r="E231" s="176">
        <v>3330</v>
      </c>
      <c r="F231" s="176"/>
      <c r="G231" s="176"/>
      <c r="H231" s="151"/>
      <c r="I231" s="141"/>
      <c r="J231" s="175">
        <v>330</v>
      </c>
      <c r="K231" s="191" t="s">
        <v>780</v>
      </c>
      <c r="L231" s="373"/>
      <c r="M231" s="373"/>
      <c r="N231" s="176">
        <v>3830</v>
      </c>
      <c r="O231" s="176"/>
      <c r="P231" s="176"/>
      <c r="Q231" s="151"/>
      <c r="R231" s="141"/>
      <c r="S231" s="175">
        <v>330</v>
      </c>
      <c r="T231" s="191" t="s">
        <v>780</v>
      </c>
      <c r="U231" s="373"/>
      <c r="V231" s="373"/>
      <c r="W231" s="176">
        <v>4330</v>
      </c>
      <c r="X231" s="176"/>
      <c r="Y231" s="176"/>
      <c r="Z231" s="151"/>
      <c r="AA231" s="141"/>
      <c r="AB231" s="175">
        <v>330</v>
      </c>
      <c r="AC231" s="191" t="s">
        <v>780</v>
      </c>
      <c r="AD231" s="373"/>
      <c r="AE231" s="373"/>
      <c r="AF231" s="196">
        <v>4830</v>
      </c>
      <c r="AG231" s="178"/>
      <c r="AH231" s="176"/>
      <c r="AI231" s="151"/>
    </row>
    <row r="233" spans="1:35" ht="19" thickBot="1">
      <c r="A233" s="141"/>
      <c r="B233" s="184" t="s">
        <v>264</v>
      </c>
      <c r="C233" s="141"/>
      <c r="D233" s="141"/>
      <c r="E233" s="141"/>
      <c r="F233" s="141"/>
      <c r="G233" s="141"/>
      <c r="H233" s="141"/>
      <c r="I233" s="141"/>
      <c r="J233" s="141"/>
      <c r="K233" s="184" t="s">
        <v>264</v>
      </c>
      <c r="L233" s="141"/>
      <c r="M233" s="141"/>
      <c r="N233" s="141"/>
      <c r="O233" s="141"/>
      <c r="P233" s="141"/>
      <c r="Q233" s="141"/>
      <c r="R233" s="141"/>
      <c r="S233" s="141"/>
      <c r="T233" s="184" t="s">
        <v>264</v>
      </c>
      <c r="U233" s="141"/>
      <c r="V233" s="141"/>
      <c r="W233" s="141"/>
      <c r="X233" s="141"/>
      <c r="Y233" s="141"/>
      <c r="Z233" s="141"/>
      <c r="AA233" s="141"/>
      <c r="AB233" s="183"/>
      <c r="AC233" s="184" t="s">
        <v>264</v>
      </c>
      <c r="AD233" s="141"/>
      <c r="AE233" s="141"/>
      <c r="AF233" s="183"/>
      <c r="AG233" s="183"/>
      <c r="AH233" s="141"/>
      <c r="AI233" s="141"/>
    </row>
    <row r="234" spans="1:35">
      <c r="A234" s="219">
        <v>1</v>
      </c>
      <c r="B234" s="206" t="s">
        <v>263</v>
      </c>
      <c r="C234" s="371" t="s">
        <v>773</v>
      </c>
      <c r="D234" s="371" t="s">
        <v>774</v>
      </c>
      <c r="E234" s="199">
        <v>3401</v>
      </c>
      <c r="F234" s="161"/>
      <c r="G234" s="197" t="s">
        <v>195</v>
      </c>
      <c r="H234" s="207" t="s">
        <v>266</v>
      </c>
      <c r="I234" s="141"/>
      <c r="J234" s="205">
        <v>1</v>
      </c>
      <c r="K234" s="206" t="s">
        <v>263</v>
      </c>
      <c r="L234" s="371" t="s">
        <v>773</v>
      </c>
      <c r="M234" s="371" t="s">
        <v>774</v>
      </c>
      <c r="N234" s="199">
        <v>3901</v>
      </c>
      <c r="O234" s="161"/>
      <c r="P234" s="197" t="s">
        <v>195</v>
      </c>
      <c r="Q234" s="207" t="s">
        <v>266</v>
      </c>
      <c r="R234" s="141"/>
      <c r="S234" s="205">
        <v>1</v>
      </c>
      <c r="T234" s="206" t="s">
        <v>263</v>
      </c>
      <c r="U234" s="371" t="s">
        <v>773</v>
      </c>
      <c r="V234" s="371" t="s">
        <v>774</v>
      </c>
      <c r="W234" s="199">
        <v>4401</v>
      </c>
      <c r="X234" s="161"/>
      <c r="Y234" s="197" t="s">
        <v>195</v>
      </c>
      <c r="Z234" s="207" t="s">
        <v>266</v>
      </c>
      <c r="AA234" s="141"/>
      <c r="AB234" s="205">
        <v>1</v>
      </c>
      <c r="AC234" s="206" t="s">
        <v>263</v>
      </c>
      <c r="AD234" s="371" t="s">
        <v>773</v>
      </c>
      <c r="AE234" s="371" t="s">
        <v>774</v>
      </c>
      <c r="AF234" s="199">
        <v>4901</v>
      </c>
      <c r="AG234" s="161"/>
      <c r="AH234" s="197" t="s">
        <v>195</v>
      </c>
      <c r="AI234" s="207" t="s">
        <v>266</v>
      </c>
    </row>
    <row r="235" spans="1:35" ht="15" thickBot="1">
      <c r="A235" s="220">
        <v>2</v>
      </c>
      <c r="B235" s="208" t="s">
        <v>265</v>
      </c>
      <c r="C235" s="373"/>
      <c r="D235" s="373"/>
      <c r="E235" s="200">
        <v>3402</v>
      </c>
      <c r="F235" s="176"/>
      <c r="G235" s="198" t="s">
        <v>196</v>
      </c>
      <c r="H235" s="209" t="s">
        <v>267</v>
      </c>
      <c r="I235" s="141"/>
      <c r="J235" s="218">
        <v>2</v>
      </c>
      <c r="K235" s="208" t="s">
        <v>265</v>
      </c>
      <c r="L235" s="373"/>
      <c r="M235" s="373"/>
      <c r="N235" s="200">
        <v>3902</v>
      </c>
      <c r="O235" s="176"/>
      <c r="P235" s="198" t="s">
        <v>196</v>
      </c>
      <c r="Q235" s="209" t="s">
        <v>267</v>
      </c>
      <c r="R235" s="141"/>
      <c r="S235" s="175">
        <v>2</v>
      </c>
      <c r="T235" s="208" t="s">
        <v>265</v>
      </c>
      <c r="U235" s="373"/>
      <c r="V235" s="373"/>
      <c r="W235" s="200">
        <v>4402</v>
      </c>
      <c r="X235" s="176"/>
      <c r="Y235" s="198" t="s">
        <v>196</v>
      </c>
      <c r="Z235" s="209" t="s">
        <v>267</v>
      </c>
      <c r="AA235" s="141"/>
      <c r="AB235" s="175">
        <v>2</v>
      </c>
      <c r="AC235" s="208" t="s">
        <v>265</v>
      </c>
      <c r="AD235" s="373"/>
      <c r="AE235" s="373"/>
      <c r="AF235" s="200">
        <v>4902</v>
      </c>
      <c r="AG235" s="176"/>
      <c r="AH235" s="198" t="s">
        <v>196</v>
      </c>
      <c r="AI235" s="209" t="s">
        <v>267</v>
      </c>
    </row>
    <row r="237" spans="1:35" ht="16" thickBot="1">
      <c r="A237" s="141"/>
      <c r="B237" s="194" t="s">
        <v>890</v>
      </c>
      <c r="C237" s="141"/>
      <c r="D237" s="141"/>
      <c r="E237" s="141"/>
      <c r="F237" s="141"/>
      <c r="G237" s="141"/>
      <c r="H237" s="141"/>
      <c r="I237" s="141"/>
      <c r="J237" s="141"/>
      <c r="K237" s="194" t="s">
        <v>890</v>
      </c>
      <c r="L237" s="141"/>
      <c r="M237" s="141"/>
      <c r="N237" s="141"/>
      <c r="O237" s="141"/>
      <c r="P237" s="141"/>
      <c r="Q237" s="141"/>
      <c r="R237" s="141"/>
      <c r="S237" s="141"/>
      <c r="T237" s="194" t="s">
        <v>890</v>
      </c>
      <c r="U237" s="141"/>
      <c r="V237" s="141"/>
      <c r="W237" s="141"/>
      <c r="X237" s="141"/>
      <c r="Y237" s="141"/>
      <c r="Z237" s="141"/>
      <c r="AA237" s="141"/>
      <c r="AB237" s="141"/>
      <c r="AC237" s="194" t="s">
        <v>890</v>
      </c>
      <c r="AD237" s="141"/>
      <c r="AE237" s="141"/>
      <c r="AF237" s="141"/>
      <c r="AG237" s="141"/>
      <c r="AH237" s="141"/>
      <c r="AI237" s="141"/>
    </row>
    <row r="238" spans="1:35">
      <c r="A238" s="159">
        <v>1</v>
      </c>
      <c r="B238" s="190" t="s">
        <v>891</v>
      </c>
      <c r="C238" s="374" t="s">
        <v>892</v>
      </c>
      <c r="D238" s="374" t="s">
        <v>893</v>
      </c>
      <c r="E238" s="161">
        <v>5000</v>
      </c>
      <c r="F238" s="161"/>
      <c r="G238" s="161" t="s">
        <v>195</v>
      </c>
      <c r="H238" s="154"/>
      <c r="I238" s="141"/>
      <c r="J238" s="159">
        <v>1</v>
      </c>
      <c r="K238" s="190" t="s">
        <v>891</v>
      </c>
      <c r="L238" s="374" t="s">
        <v>892</v>
      </c>
      <c r="M238" s="374" t="s">
        <v>893</v>
      </c>
      <c r="N238" s="161">
        <v>5100</v>
      </c>
      <c r="O238" s="161"/>
      <c r="P238" s="161" t="s">
        <v>195</v>
      </c>
      <c r="Q238" s="154"/>
      <c r="R238" s="141"/>
      <c r="S238" s="159">
        <v>1</v>
      </c>
      <c r="T238" s="190" t="s">
        <v>894</v>
      </c>
      <c r="U238" s="374" t="s">
        <v>892</v>
      </c>
      <c r="V238" s="374" t="s">
        <v>893</v>
      </c>
      <c r="W238" s="161">
        <v>5200</v>
      </c>
      <c r="X238" s="161"/>
      <c r="Y238" s="161" t="s">
        <v>195</v>
      </c>
      <c r="Z238" s="154"/>
      <c r="AA238" s="141"/>
      <c r="AB238" s="159">
        <v>1</v>
      </c>
      <c r="AC238" s="190" t="s">
        <v>894</v>
      </c>
      <c r="AD238" s="374" t="s">
        <v>892</v>
      </c>
      <c r="AE238" s="374" t="s">
        <v>893</v>
      </c>
      <c r="AF238" s="161">
        <v>5200</v>
      </c>
      <c r="AG238" s="161"/>
      <c r="AH238" s="161" t="s">
        <v>195</v>
      </c>
      <c r="AI238" s="154"/>
    </row>
    <row r="239" spans="1:35">
      <c r="A239" s="163">
        <v>2</v>
      </c>
      <c r="B239" s="174" t="s">
        <v>895</v>
      </c>
      <c r="C239" s="375"/>
      <c r="D239" s="375"/>
      <c r="E239" s="156">
        <v>5001</v>
      </c>
      <c r="F239" s="156"/>
      <c r="G239" s="156" t="s">
        <v>195</v>
      </c>
      <c r="H239" s="149"/>
      <c r="I239" s="141"/>
      <c r="J239" s="163">
        <v>2</v>
      </c>
      <c r="K239" s="174" t="s">
        <v>896</v>
      </c>
      <c r="L239" s="375"/>
      <c r="M239" s="375"/>
      <c r="N239" s="156">
        <v>5101</v>
      </c>
      <c r="O239" s="156"/>
      <c r="P239" s="156" t="s">
        <v>195</v>
      </c>
      <c r="Q239" s="149"/>
      <c r="R239" s="141"/>
      <c r="S239" s="163">
        <v>2</v>
      </c>
      <c r="T239" s="174" t="s">
        <v>897</v>
      </c>
      <c r="U239" s="375"/>
      <c r="V239" s="375"/>
      <c r="W239" s="156">
        <v>5201</v>
      </c>
      <c r="X239" s="156"/>
      <c r="Y239" s="156" t="s">
        <v>195</v>
      </c>
      <c r="Z239" s="149"/>
      <c r="AA239" s="141"/>
      <c r="AB239" s="163">
        <v>2</v>
      </c>
      <c r="AC239" s="174" t="s">
        <v>898</v>
      </c>
      <c r="AD239" s="375"/>
      <c r="AE239" s="375"/>
      <c r="AF239" s="156">
        <v>5301</v>
      </c>
      <c r="AG239" s="156"/>
      <c r="AH239" s="156" t="s">
        <v>195</v>
      </c>
      <c r="AI239" s="149"/>
    </row>
    <row r="240" spans="1:35" ht="15" thickBot="1">
      <c r="A240" s="175">
        <v>3</v>
      </c>
      <c r="B240" s="191" t="s">
        <v>899</v>
      </c>
      <c r="C240" s="376"/>
      <c r="D240" s="376"/>
      <c r="E240" s="176">
        <v>5002</v>
      </c>
      <c r="F240" s="176"/>
      <c r="G240" s="176" t="s">
        <v>195</v>
      </c>
      <c r="H240" s="151"/>
      <c r="I240" s="141"/>
      <c r="J240" s="175">
        <v>3</v>
      </c>
      <c r="K240" s="191" t="s">
        <v>900</v>
      </c>
      <c r="L240" s="376"/>
      <c r="M240" s="376"/>
      <c r="N240" s="176">
        <v>5102</v>
      </c>
      <c r="O240" s="176"/>
      <c r="P240" s="176" t="s">
        <v>195</v>
      </c>
      <c r="Q240" s="151"/>
      <c r="R240" s="141"/>
      <c r="S240" s="175">
        <v>3</v>
      </c>
      <c r="T240" s="191" t="s">
        <v>901</v>
      </c>
      <c r="U240" s="376"/>
      <c r="V240" s="376"/>
      <c r="W240" s="176">
        <v>5202</v>
      </c>
      <c r="X240" s="176"/>
      <c r="Y240" s="176" t="s">
        <v>195</v>
      </c>
      <c r="Z240" s="151"/>
      <c r="AA240" s="141"/>
      <c r="AB240" s="175">
        <v>3</v>
      </c>
      <c r="AC240" s="191" t="s">
        <v>902</v>
      </c>
      <c r="AD240" s="376"/>
      <c r="AE240" s="376"/>
      <c r="AF240" s="176">
        <v>5302</v>
      </c>
      <c r="AG240" s="176"/>
      <c r="AH240" s="176" t="s">
        <v>195</v>
      </c>
      <c r="AI240" s="151"/>
    </row>
    <row r="241" spans="1:35">
      <c r="A241" s="181"/>
      <c r="B241" s="192"/>
      <c r="C241" s="193"/>
      <c r="D241" s="193"/>
      <c r="E241" s="181"/>
      <c r="F241" s="181"/>
      <c r="G241" s="181"/>
      <c r="H241" s="180"/>
      <c r="I241" s="141"/>
      <c r="J241" s="181"/>
      <c r="K241" s="192"/>
      <c r="L241" s="193"/>
      <c r="M241" s="193"/>
      <c r="N241" s="181"/>
      <c r="O241" s="181"/>
      <c r="P241" s="181"/>
      <c r="Q241" s="180"/>
      <c r="R241" s="141"/>
      <c r="S241" s="181"/>
      <c r="T241" s="192"/>
      <c r="U241" s="193"/>
      <c r="V241" s="193"/>
      <c r="W241" s="181"/>
      <c r="X241" s="181"/>
      <c r="Y241" s="181"/>
      <c r="Z241" s="180"/>
      <c r="AA241" s="141"/>
      <c r="AB241" s="181"/>
      <c r="AC241" s="192"/>
      <c r="AD241" s="193"/>
      <c r="AE241" s="193"/>
      <c r="AF241" s="181"/>
      <c r="AG241" s="181"/>
      <c r="AH241" s="181"/>
      <c r="AI241" s="180"/>
    </row>
    <row r="242" spans="1:35" ht="16" thickBot="1">
      <c r="A242" s="141"/>
      <c r="B242" s="194" t="s">
        <v>268</v>
      </c>
      <c r="C242" s="141"/>
      <c r="D242" s="141"/>
      <c r="E242" s="141"/>
      <c r="F242" s="141"/>
      <c r="G242" s="141"/>
      <c r="H242" s="141"/>
      <c r="I242" s="141"/>
      <c r="J242" s="141"/>
      <c r="K242" s="194" t="s">
        <v>268</v>
      </c>
      <c r="L242" s="141"/>
      <c r="M242" s="141"/>
      <c r="N242" s="141"/>
      <c r="O242" s="141"/>
      <c r="P242" s="141"/>
      <c r="Q242" s="141"/>
      <c r="R242" s="141"/>
      <c r="S242" s="141"/>
      <c r="T242" s="194" t="s">
        <v>268</v>
      </c>
      <c r="U242" s="141"/>
      <c r="V242" s="141"/>
      <c r="W242" s="141"/>
      <c r="X242" s="141"/>
      <c r="Y242" s="141"/>
      <c r="Z242" s="141"/>
      <c r="AA242" s="141"/>
      <c r="AB242" s="141"/>
      <c r="AC242" s="194" t="s">
        <v>268</v>
      </c>
      <c r="AD242" s="141"/>
      <c r="AE242" s="141"/>
      <c r="AF242" s="141"/>
      <c r="AG242" s="141"/>
      <c r="AH242" s="141"/>
      <c r="AI242" s="141"/>
    </row>
    <row r="243" spans="1:35">
      <c r="A243" s="221">
        <v>1</v>
      </c>
      <c r="B243" s="160" t="s">
        <v>269</v>
      </c>
      <c r="C243" s="374" t="s">
        <v>892</v>
      </c>
      <c r="D243" s="374" t="s">
        <v>893</v>
      </c>
      <c r="E243" s="161">
        <v>5051</v>
      </c>
      <c r="F243" s="161"/>
      <c r="G243" s="161" t="s">
        <v>196</v>
      </c>
      <c r="H243" s="154" t="s">
        <v>269</v>
      </c>
      <c r="I243" s="141"/>
      <c r="J243" s="159">
        <v>1</v>
      </c>
      <c r="K243" s="160" t="s">
        <v>269</v>
      </c>
      <c r="L243" s="374" t="s">
        <v>892</v>
      </c>
      <c r="M243" s="374" t="s">
        <v>893</v>
      </c>
      <c r="N243" s="161">
        <v>5151</v>
      </c>
      <c r="O243" s="161"/>
      <c r="P243" s="161" t="s">
        <v>196</v>
      </c>
      <c r="Q243" s="154" t="s">
        <v>269</v>
      </c>
      <c r="R243" s="141"/>
      <c r="S243" s="159">
        <v>1</v>
      </c>
      <c r="T243" s="160" t="s">
        <v>269</v>
      </c>
      <c r="U243" s="374" t="s">
        <v>892</v>
      </c>
      <c r="V243" s="374" t="s">
        <v>893</v>
      </c>
      <c r="W243" s="161">
        <v>5251</v>
      </c>
      <c r="X243" s="161"/>
      <c r="Y243" s="161" t="s">
        <v>196</v>
      </c>
      <c r="Z243" s="154" t="s">
        <v>269</v>
      </c>
      <c r="AA243" s="141"/>
      <c r="AB243" s="159">
        <v>1</v>
      </c>
      <c r="AC243" s="160" t="s">
        <v>269</v>
      </c>
      <c r="AD243" s="374" t="s">
        <v>892</v>
      </c>
      <c r="AE243" s="374" t="s">
        <v>893</v>
      </c>
      <c r="AF243" s="161">
        <v>5351</v>
      </c>
      <c r="AG243" s="161"/>
      <c r="AH243" s="161" t="s">
        <v>196</v>
      </c>
      <c r="AI243" s="154" t="s">
        <v>269</v>
      </c>
    </row>
    <row r="244" spans="1:35">
      <c r="A244" s="222">
        <v>2</v>
      </c>
      <c r="B244" s="157" t="s">
        <v>270</v>
      </c>
      <c r="C244" s="375"/>
      <c r="D244" s="375"/>
      <c r="E244" s="156">
        <v>5052</v>
      </c>
      <c r="F244" s="156"/>
      <c r="G244" s="156" t="s">
        <v>196</v>
      </c>
      <c r="H244" s="149" t="s">
        <v>270</v>
      </c>
      <c r="I244" s="141"/>
      <c r="J244" s="163">
        <v>2</v>
      </c>
      <c r="K244" s="157" t="s">
        <v>270</v>
      </c>
      <c r="L244" s="375"/>
      <c r="M244" s="375"/>
      <c r="N244" s="156">
        <v>5152</v>
      </c>
      <c r="O244" s="156"/>
      <c r="P244" s="156" t="s">
        <v>196</v>
      </c>
      <c r="Q244" s="149" t="s">
        <v>270</v>
      </c>
      <c r="R244" s="141"/>
      <c r="S244" s="163">
        <v>2</v>
      </c>
      <c r="T244" s="157" t="s">
        <v>270</v>
      </c>
      <c r="U244" s="375"/>
      <c r="V244" s="375"/>
      <c r="W244" s="156">
        <v>5252</v>
      </c>
      <c r="X244" s="156"/>
      <c r="Y244" s="156" t="s">
        <v>196</v>
      </c>
      <c r="Z244" s="149" t="s">
        <v>270</v>
      </c>
      <c r="AA244" s="141"/>
      <c r="AB244" s="163">
        <v>2</v>
      </c>
      <c r="AC244" s="157" t="s">
        <v>270</v>
      </c>
      <c r="AD244" s="375"/>
      <c r="AE244" s="375"/>
      <c r="AF244" s="156">
        <v>5352</v>
      </c>
      <c r="AG244" s="156"/>
      <c r="AH244" s="156" t="s">
        <v>196</v>
      </c>
      <c r="AI244" s="149" t="s">
        <v>270</v>
      </c>
    </row>
    <row r="245" spans="1:35">
      <c r="A245" s="222">
        <v>3</v>
      </c>
      <c r="B245" s="174" t="s">
        <v>271</v>
      </c>
      <c r="C245" s="375"/>
      <c r="D245" s="375"/>
      <c r="E245" s="156">
        <v>5053</v>
      </c>
      <c r="F245" s="156"/>
      <c r="G245" s="156" t="s">
        <v>196</v>
      </c>
      <c r="H245" s="213" t="s">
        <v>271</v>
      </c>
      <c r="I245" s="141"/>
      <c r="J245" s="163">
        <v>3</v>
      </c>
      <c r="K245" s="174" t="s">
        <v>271</v>
      </c>
      <c r="L245" s="375"/>
      <c r="M245" s="375"/>
      <c r="N245" s="156">
        <v>5153</v>
      </c>
      <c r="O245" s="156"/>
      <c r="P245" s="156" t="s">
        <v>196</v>
      </c>
      <c r="Q245" s="213" t="s">
        <v>271</v>
      </c>
      <c r="R245" s="141"/>
      <c r="S245" s="163">
        <v>3</v>
      </c>
      <c r="T245" s="174" t="s">
        <v>271</v>
      </c>
      <c r="U245" s="375"/>
      <c r="V245" s="375"/>
      <c r="W245" s="156">
        <v>5253</v>
      </c>
      <c r="X245" s="156"/>
      <c r="Y245" s="156" t="s">
        <v>196</v>
      </c>
      <c r="Z245" s="213" t="s">
        <v>271</v>
      </c>
      <c r="AA245" s="141"/>
      <c r="AB245" s="163">
        <v>3</v>
      </c>
      <c r="AC245" s="174" t="s">
        <v>271</v>
      </c>
      <c r="AD245" s="375"/>
      <c r="AE245" s="375"/>
      <c r="AF245" s="156">
        <v>5353</v>
      </c>
      <c r="AG245" s="156"/>
      <c r="AH245" s="156" t="s">
        <v>196</v>
      </c>
      <c r="AI245" s="213" t="s">
        <v>271</v>
      </c>
    </row>
    <row r="246" spans="1:35">
      <c r="A246" s="222">
        <v>4</v>
      </c>
      <c r="B246" s="174" t="s">
        <v>272</v>
      </c>
      <c r="C246" s="375"/>
      <c r="D246" s="375"/>
      <c r="E246" s="156">
        <v>5054</v>
      </c>
      <c r="F246" s="156"/>
      <c r="G246" s="156" t="s">
        <v>196</v>
      </c>
      <c r="H246" s="213" t="s">
        <v>272</v>
      </c>
      <c r="I246" s="141"/>
      <c r="J246" s="163">
        <v>4</v>
      </c>
      <c r="K246" s="174" t="s">
        <v>272</v>
      </c>
      <c r="L246" s="375"/>
      <c r="M246" s="375"/>
      <c r="N246" s="156">
        <v>5154</v>
      </c>
      <c r="O246" s="156"/>
      <c r="P246" s="156" t="s">
        <v>196</v>
      </c>
      <c r="Q246" s="213" t="s">
        <v>272</v>
      </c>
      <c r="R246" s="141"/>
      <c r="S246" s="163">
        <v>4</v>
      </c>
      <c r="T246" s="174" t="s">
        <v>272</v>
      </c>
      <c r="U246" s="375"/>
      <c r="V246" s="375"/>
      <c r="W246" s="156">
        <v>5254</v>
      </c>
      <c r="X246" s="156"/>
      <c r="Y246" s="156" t="s">
        <v>196</v>
      </c>
      <c r="Z246" s="213" t="s">
        <v>272</v>
      </c>
      <c r="AA246" s="141"/>
      <c r="AB246" s="163">
        <v>4</v>
      </c>
      <c r="AC246" s="174" t="s">
        <v>272</v>
      </c>
      <c r="AD246" s="375"/>
      <c r="AE246" s="375"/>
      <c r="AF246" s="156">
        <v>5354</v>
      </c>
      <c r="AG246" s="156"/>
      <c r="AH246" s="156" t="s">
        <v>196</v>
      </c>
      <c r="AI246" s="213" t="s">
        <v>272</v>
      </c>
    </row>
    <row r="247" spans="1:35">
      <c r="A247" s="222">
        <v>5</v>
      </c>
      <c r="B247" s="174" t="s">
        <v>273</v>
      </c>
      <c r="C247" s="375"/>
      <c r="D247" s="375"/>
      <c r="E247" s="156">
        <v>5055</v>
      </c>
      <c r="F247" s="156"/>
      <c r="G247" s="156" t="s">
        <v>196</v>
      </c>
      <c r="H247" s="213" t="s">
        <v>273</v>
      </c>
      <c r="I247" s="141"/>
      <c r="J247" s="163">
        <v>5</v>
      </c>
      <c r="K247" s="174" t="s">
        <v>273</v>
      </c>
      <c r="L247" s="375"/>
      <c r="M247" s="375"/>
      <c r="N247" s="156">
        <v>5155</v>
      </c>
      <c r="O247" s="156"/>
      <c r="P247" s="156" t="s">
        <v>196</v>
      </c>
      <c r="Q247" s="213" t="s">
        <v>273</v>
      </c>
      <c r="R247" s="141"/>
      <c r="S247" s="163">
        <v>5</v>
      </c>
      <c r="T247" s="174" t="s">
        <v>273</v>
      </c>
      <c r="U247" s="375"/>
      <c r="V247" s="375"/>
      <c r="W247" s="156">
        <v>5255</v>
      </c>
      <c r="X247" s="156"/>
      <c r="Y247" s="156" t="s">
        <v>196</v>
      </c>
      <c r="Z247" s="213" t="s">
        <v>273</v>
      </c>
      <c r="AA247" s="141"/>
      <c r="AB247" s="163">
        <v>5</v>
      </c>
      <c r="AC247" s="174" t="s">
        <v>273</v>
      </c>
      <c r="AD247" s="375"/>
      <c r="AE247" s="375"/>
      <c r="AF247" s="156">
        <v>5355</v>
      </c>
      <c r="AG247" s="156"/>
      <c r="AH247" s="156" t="s">
        <v>196</v>
      </c>
      <c r="AI247" s="213" t="s">
        <v>273</v>
      </c>
    </row>
    <row r="248" spans="1:35">
      <c r="A248" s="222">
        <v>6</v>
      </c>
      <c r="B248" s="174" t="s">
        <v>274</v>
      </c>
      <c r="C248" s="375"/>
      <c r="D248" s="375"/>
      <c r="E248" s="156">
        <v>5056</v>
      </c>
      <c r="F248" s="156"/>
      <c r="G248" s="156" t="s">
        <v>196</v>
      </c>
      <c r="H248" s="213" t="s">
        <v>274</v>
      </c>
      <c r="I248" s="141"/>
      <c r="J248" s="163">
        <v>6</v>
      </c>
      <c r="K248" s="174" t="s">
        <v>274</v>
      </c>
      <c r="L248" s="375"/>
      <c r="M248" s="375"/>
      <c r="N248" s="156">
        <v>5156</v>
      </c>
      <c r="O248" s="156"/>
      <c r="P248" s="156" t="s">
        <v>196</v>
      </c>
      <c r="Q248" s="213" t="s">
        <v>274</v>
      </c>
      <c r="R248" s="141"/>
      <c r="S248" s="163">
        <v>6</v>
      </c>
      <c r="T248" s="174" t="s">
        <v>274</v>
      </c>
      <c r="U248" s="375"/>
      <c r="V248" s="375"/>
      <c r="W248" s="156">
        <v>5256</v>
      </c>
      <c r="X248" s="156"/>
      <c r="Y248" s="156" t="s">
        <v>196</v>
      </c>
      <c r="Z248" s="213" t="s">
        <v>274</v>
      </c>
      <c r="AA248" s="141"/>
      <c r="AB248" s="163">
        <v>6</v>
      </c>
      <c r="AC248" s="174" t="s">
        <v>274</v>
      </c>
      <c r="AD248" s="375"/>
      <c r="AE248" s="375"/>
      <c r="AF248" s="156">
        <v>5356</v>
      </c>
      <c r="AG248" s="156"/>
      <c r="AH248" s="156" t="s">
        <v>196</v>
      </c>
      <c r="AI248" s="213" t="s">
        <v>274</v>
      </c>
    </row>
    <row r="249" spans="1:35">
      <c r="A249" s="222">
        <v>7</v>
      </c>
      <c r="B249" s="174" t="s">
        <v>275</v>
      </c>
      <c r="C249" s="375"/>
      <c r="D249" s="375"/>
      <c r="E249" s="156">
        <v>5057</v>
      </c>
      <c r="F249" s="156"/>
      <c r="G249" s="156" t="s">
        <v>196</v>
      </c>
      <c r="H249" s="213" t="s">
        <v>275</v>
      </c>
      <c r="I249" s="141"/>
      <c r="J249" s="163">
        <v>7</v>
      </c>
      <c r="K249" s="174" t="s">
        <v>275</v>
      </c>
      <c r="L249" s="375"/>
      <c r="M249" s="375"/>
      <c r="N249" s="156">
        <v>5157</v>
      </c>
      <c r="O249" s="156"/>
      <c r="P249" s="156" t="s">
        <v>196</v>
      </c>
      <c r="Q249" s="213" t="s">
        <v>275</v>
      </c>
      <c r="R249" s="141"/>
      <c r="S249" s="163">
        <v>7</v>
      </c>
      <c r="T249" s="174" t="s">
        <v>275</v>
      </c>
      <c r="U249" s="375"/>
      <c r="V249" s="375"/>
      <c r="W249" s="156">
        <v>5257</v>
      </c>
      <c r="X249" s="156"/>
      <c r="Y249" s="156" t="s">
        <v>196</v>
      </c>
      <c r="Z249" s="213" t="s">
        <v>275</v>
      </c>
      <c r="AA249" s="141"/>
      <c r="AB249" s="163">
        <v>7</v>
      </c>
      <c r="AC249" s="174" t="s">
        <v>275</v>
      </c>
      <c r="AD249" s="375"/>
      <c r="AE249" s="375"/>
      <c r="AF249" s="156">
        <v>5357</v>
      </c>
      <c r="AG249" s="156"/>
      <c r="AH249" s="156" t="s">
        <v>196</v>
      </c>
      <c r="AI249" s="213" t="s">
        <v>275</v>
      </c>
    </row>
    <row r="250" spans="1:35">
      <c r="A250" s="222">
        <v>8</v>
      </c>
      <c r="B250" s="174" t="s">
        <v>276</v>
      </c>
      <c r="C250" s="375"/>
      <c r="D250" s="375"/>
      <c r="E250" s="156">
        <v>5058</v>
      </c>
      <c r="F250" s="156"/>
      <c r="G250" s="156" t="s">
        <v>196</v>
      </c>
      <c r="H250" s="213" t="s">
        <v>276</v>
      </c>
      <c r="I250" s="141"/>
      <c r="J250" s="163">
        <v>8</v>
      </c>
      <c r="K250" s="174" t="s">
        <v>276</v>
      </c>
      <c r="L250" s="375"/>
      <c r="M250" s="375"/>
      <c r="N250" s="156">
        <v>5158</v>
      </c>
      <c r="O250" s="156"/>
      <c r="P250" s="156" t="s">
        <v>196</v>
      </c>
      <c r="Q250" s="213" t="s">
        <v>276</v>
      </c>
      <c r="R250" s="141"/>
      <c r="S250" s="163">
        <v>8</v>
      </c>
      <c r="T250" s="174" t="s">
        <v>276</v>
      </c>
      <c r="U250" s="375"/>
      <c r="V250" s="375"/>
      <c r="W250" s="156">
        <v>5258</v>
      </c>
      <c r="X250" s="156"/>
      <c r="Y250" s="156" t="s">
        <v>196</v>
      </c>
      <c r="Z250" s="213" t="s">
        <v>276</v>
      </c>
      <c r="AA250" s="141"/>
      <c r="AB250" s="163">
        <v>8</v>
      </c>
      <c r="AC250" s="174" t="s">
        <v>276</v>
      </c>
      <c r="AD250" s="375"/>
      <c r="AE250" s="375"/>
      <c r="AF250" s="156">
        <v>5358</v>
      </c>
      <c r="AG250" s="156"/>
      <c r="AH250" s="156" t="s">
        <v>196</v>
      </c>
      <c r="AI250" s="213" t="s">
        <v>276</v>
      </c>
    </row>
    <row r="251" spans="1:35">
      <c r="A251" s="222">
        <v>9</v>
      </c>
      <c r="B251" s="174" t="s">
        <v>277</v>
      </c>
      <c r="C251" s="375"/>
      <c r="D251" s="375"/>
      <c r="E251" s="156">
        <v>5059</v>
      </c>
      <c r="F251" s="156"/>
      <c r="G251" s="156" t="s">
        <v>196</v>
      </c>
      <c r="H251" s="213" t="s">
        <v>277</v>
      </c>
      <c r="I251" s="141"/>
      <c r="J251" s="163">
        <v>9</v>
      </c>
      <c r="K251" s="174" t="s">
        <v>277</v>
      </c>
      <c r="L251" s="375"/>
      <c r="M251" s="375"/>
      <c r="N251" s="156">
        <v>5159</v>
      </c>
      <c r="O251" s="156"/>
      <c r="P251" s="156" t="s">
        <v>196</v>
      </c>
      <c r="Q251" s="213" t="s">
        <v>277</v>
      </c>
      <c r="R251" s="141"/>
      <c r="S251" s="163">
        <v>9</v>
      </c>
      <c r="T251" s="174" t="s">
        <v>277</v>
      </c>
      <c r="U251" s="375"/>
      <c r="V251" s="375"/>
      <c r="W251" s="156">
        <v>5259</v>
      </c>
      <c r="X251" s="156"/>
      <c r="Y251" s="156" t="s">
        <v>196</v>
      </c>
      <c r="Z251" s="213" t="s">
        <v>277</v>
      </c>
      <c r="AA251" s="141"/>
      <c r="AB251" s="163">
        <v>9</v>
      </c>
      <c r="AC251" s="174" t="s">
        <v>277</v>
      </c>
      <c r="AD251" s="375"/>
      <c r="AE251" s="375"/>
      <c r="AF251" s="156">
        <v>5359</v>
      </c>
      <c r="AG251" s="156"/>
      <c r="AH251" s="156" t="s">
        <v>196</v>
      </c>
      <c r="AI251" s="213" t="s">
        <v>277</v>
      </c>
    </row>
    <row r="252" spans="1:35">
      <c r="A252" s="222">
        <v>10</v>
      </c>
      <c r="B252" s="174" t="s">
        <v>278</v>
      </c>
      <c r="C252" s="375"/>
      <c r="D252" s="375"/>
      <c r="E252" s="156">
        <v>5060</v>
      </c>
      <c r="F252" s="156"/>
      <c r="G252" s="156" t="s">
        <v>196</v>
      </c>
      <c r="H252" s="213" t="s">
        <v>278</v>
      </c>
      <c r="I252" s="141"/>
      <c r="J252" s="163">
        <v>10</v>
      </c>
      <c r="K252" s="174" t="s">
        <v>278</v>
      </c>
      <c r="L252" s="375"/>
      <c r="M252" s="375"/>
      <c r="N252" s="156">
        <v>5160</v>
      </c>
      <c r="O252" s="156"/>
      <c r="P252" s="156" t="s">
        <v>196</v>
      </c>
      <c r="Q252" s="213" t="s">
        <v>278</v>
      </c>
      <c r="R252" s="141"/>
      <c r="S252" s="163">
        <v>10</v>
      </c>
      <c r="T252" s="174" t="s">
        <v>278</v>
      </c>
      <c r="U252" s="375"/>
      <c r="V252" s="375"/>
      <c r="W252" s="156">
        <v>5260</v>
      </c>
      <c r="X252" s="156"/>
      <c r="Y252" s="156" t="s">
        <v>196</v>
      </c>
      <c r="Z252" s="213" t="s">
        <v>278</v>
      </c>
      <c r="AA252" s="141"/>
      <c r="AB252" s="163">
        <v>10</v>
      </c>
      <c r="AC252" s="174" t="s">
        <v>278</v>
      </c>
      <c r="AD252" s="375"/>
      <c r="AE252" s="375"/>
      <c r="AF252" s="156">
        <v>5360</v>
      </c>
      <c r="AG252" s="156"/>
      <c r="AH252" s="156" t="s">
        <v>196</v>
      </c>
      <c r="AI252" s="213" t="s">
        <v>278</v>
      </c>
    </row>
    <row r="253" spans="1:35">
      <c r="A253" s="222">
        <v>11</v>
      </c>
      <c r="B253" s="174" t="s">
        <v>279</v>
      </c>
      <c r="C253" s="375"/>
      <c r="D253" s="375"/>
      <c r="E253" s="156">
        <v>5061</v>
      </c>
      <c r="F253" s="156"/>
      <c r="G253" s="156" t="s">
        <v>196</v>
      </c>
      <c r="H253" s="213" t="s">
        <v>279</v>
      </c>
      <c r="I253" s="141"/>
      <c r="J253" s="163">
        <v>11</v>
      </c>
      <c r="K253" s="174" t="s">
        <v>279</v>
      </c>
      <c r="L253" s="375"/>
      <c r="M253" s="375"/>
      <c r="N253" s="156">
        <v>5161</v>
      </c>
      <c r="O253" s="156"/>
      <c r="P253" s="156" t="s">
        <v>196</v>
      </c>
      <c r="Q253" s="213" t="s">
        <v>279</v>
      </c>
      <c r="R253" s="141"/>
      <c r="S253" s="163">
        <v>11</v>
      </c>
      <c r="T253" s="174" t="s">
        <v>279</v>
      </c>
      <c r="U253" s="375"/>
      <c r="V253" s="375"/>
      <c r="W253" s="156">
        <v>5261</v>
      </c>
      <c r="X253" s="156"/>
      <c r="Y253" s="156" t="s">
        <v>196</v>
      </c>
      <c r="Z253" s="213" t="s">
        <v>279</v>
      </c>
      <c r="AA253" s="141"/>
      <c r="AB253" s="163">
        <v>11</v>
      </c>
      <c r="AC253" s="174" t="s">
        <v>279</v>
      </c>
      <c r="AD253" s="375"/>
      <c r="AE253" s="375"/>
      <c r="AF253" s="156">
        <v>5361</v>
      </c>
      <c r="AG253" s="156"/>
      <c r="AH253" s="156" t="s">
        <v>196</v>
      </c>
      <c r="AI253" s="213" t="s">
        <v>279</v>
      </c>
    </row>
    <row r="254" spans="1:35">
      <c r="A254" s="222">
        <v>12</v>
      </c>
      <c r="B254" s="174" t="s">
        <v>280</v>
      </c>
      <c r="C254" s="375"/>
      <c r="D254" s="375"/>
      <c r="E254" s="156">
        <v>5062</v>
      </c>
      <c r="F254" s="156"/>
      <c r="G254" s="156" t="s">
        <v>196</v>
      </c>
      <c r="H254" s="213" t="s">
        <v>280</v>
      </c>
      <c r="I254" s="141"/>
      <c r="J254" s="163">
        <v>12</v>
      </c>
      <c r="K254" s="174" t="s">
        <v>280</v>
      </c>
      <c r="L254" s="375"/>
      <c r="M254" s="375"/>
      <c r="N254" s="156">
        <v>5162</v>
      </c>
      <c r="O254" s="156"/>
      <c r="P254" s="156" t="s">
        <v>196</v>
      </c>
      <c r="Q254" s="213" t="s">
        <v>280</v>
      </c>
      <c r="R254" s="141"/>
      <c r="S254" s="163">
        <v>12</v>
      </c>
      <c r="T254" s="174" t="s">
        <v>280</v>
      </c>
      <c r="U254" s="375"/>
      <c r="V254" s="375"/>
      <c r="W254" s="156">
        <v>5262</v>
      </c>
      <c r="X254" s="156"/>
      <c r="Y254" s="156" t="s">
        <v>196</v>
      </c>
      <c r="Z254" s="213" t="s">
        <v>280</v>
      </c>
      <c r="AA254" s="141"/>
      <c r="AB254" s="163">
        <v>12</v>
      </c>
      <c r="AC254" s="174" t="s">
        <v>280</v>
      </c>
      <c r="AD254" s="375"/>
      <c r="AE254" s="375"/>
      <c r="AF254" s="156">
        <v>5362</v>
      </c>
      <c r="AG254" s="156"/>
      <c r="AH254" s="156" t="s">
        <v>196</v>
      </c>
      <c r="AI254" s="213" t="s">
        <v>280</v>
      </c>
    </row>
    <row r="255" spans="1:35">
      <c r="A255" s="222">
        <v>13</v>
      </c>
      <c r="B255" s="174" t="s">
        <v>281</v>
      </c>
      <c r="C255" s="375"/>
      <c r="D255" s="375"/>
      <c r="E255" s="156">
        <v>5063</v>
      </c>
      <c r="F255" s="156"/>
      <c r="G255" s="156" t="s">
        <v>196</v>
      </c>
      <c r="H255" s="213" t="s">
        <v>281</v>
      </c>
      <c r="I255" s="141"/>
      <c r="J255" s="163">
        <v>13</v>
      </c>
      <c r="K255" s="174" t="s">
        <v>281</v>
      </c>
      <c r="L255" s="375"/>
      <c r="M255" s="375"/>
      <c r="N255" s="156">
        <v>5163</v>
      </c>
      <c r="O255" s="156"/>
      <c r="P255" s="156" t="s">
        <v>196</v>
      </c>
      <c r="Q255" s="213" t="s">
        <v>281</v>
      </c>
      <c r="R255" s="141"/>
      <c r="S255" s="163">
        <v>13</v>
      </c>
      <c r="T255" s="174" t="s">
        <v>281</v>
      </c>
      <c r="U255" s="375"/>
      <c r="V255" s="375"/>
      <c r="W255" s="156">
        <v>5263</v>
      </c>
      <c r="X255" s="156"/>
      <c r="Y255" s="156" t="s">
        <v>196</v>
      </c>
      <c r="Z255" s="213" t="s">
        <v>281</v>
      </c>
      <c r="AA255" s="141"/>
      <c r="AB255" s="163">
        <v>13</v>
      </c>
      <c r="AC255" s="174" t="s">
        <v>281</v>
      </c>
      <c r="AD255" s="375"/>
      <c r="AE255" s="375"/>
      <c r="AF255" s="156">
        <v>5363</v>
      </c>
      <c r="AG255" s="156"/>
      <c r="AH255" s="156" t="s">
        <v>196</v>
      </c>
      <c r="AI255" s="213" t="s">
        <v>281</v>
      </c>
    </row>
    <row r="256" spans="1:35">
      <c r="A256" s="222">
        <v>14</v>
      </c>
      <c r="B256" s="174" t="s">
        <v>282</v>
      </c>
      <c r="C256" s="375"/>
      <c r="D256" s="375"/>
      <c r="E256" s="156">
        <v>5064</v>
      </c>
      <c r="F256" s="156"/>
      <c r="G256" s="156" t="s">
        <v>196</v>
      </c>
      <c r="H256" s="213" t="s">
        <v>282</v>
      </c>
      <c r="I256" s="141"/>
      <c r="J256" s="163">
        <v>14</v>
      </c>
      <c r="K256" s="174" t="s">
        <v>282</v>
      </c>
      <c r="L256" s="375"/>
      <c r="M256" s="375"/>
      <c r="N256" s="156">
        <v>5164</v>
      </c>
      <c r="O256" s="156"/>
      <c r="P256" s="156" t="s">
        <v>196</v>
      </c>
      <c r="Q256" s="213" t="s">
        <v>282</v>
      </c>
      <c r="R256" s="141"/>
      <c r="S256" s="163">
        <v>14</v>
      </c>
      <c r="T256" s="174" t="s">
        <v>282</v>
      </c>
      <c r="U256" s="375"/>
      <c r="V256" s="375"/>
      <c r="W256" s="156">
        <v>5264</v>
      </c>
      <c r="X256" s="156"/>
      <c r="Y256" s="156" t="s">
        <v>196</v>
      </c>
      <c r="Z256" s="213" t="s">
        <v>282</v>
      </c>
      <c r="AA256" s="141"/>
      <c r="AB256" s="163">
        <v>14</v>
      </c>
      <c r="AC256" s="174" t="s">
        <v>282</v>
      </c>
      <c r="AD256" s="375"/>
      <c r="AE256" s="375"/>
      <c r="AF256" s="156">
        <v>5364</v>
      </c>
      <c r="AG256" s="156"/>
      <c r="AH256" s="156" t="s">
        <v>196</v>
      </c>
      <c r="AI256" s="213" t="s">
        <v>282</v>
      </c>
    </row>
    <row r="257" spans="1:35">
      <c r="A257" s="222">
        <v>15</v>
      </c>
      <c r="B257" s="212" t="s">
        <v>283</v>
      </c>
      <c r="C257" s="377"/>
      <c r="D257" s="377"/>
      <c r="E257" s="156">
        <v>5065</v>
      </c>
      <c r="F257" s="171"/>
      <c r="G257" s="156" t="s">
        <v>196</v>
      </c>
      <c r="H257" s="214" t="s">
        <v>283</v>
      </c>
      <c r="I257" s="141"/>
      <c r="J257" s="163">
        <v>15</v>
      </c>
      <c r="K257" s="212" t="s">
        <v>283</v>
      </c>
      <c r="L257" s="377"/>
      <c r="M257" s="377"/>
      <c r="N257" s="156">
        <v>5165</v>
      </c>
      <c r="O257" s="171"/>
      <c r="P257" s="156" t="s">
        <v>196</v>
      </c>
      <c r="Q257" s="214" t="s">
        <v>283</v>
      </c>
      <c r="R257" s="141"/>
      <c r="S257" s="163">
        <v>15</v>
      </c>
      <c r="T257" s="212" t="s">
        <v>283</v>
      </c>
      <c r="U257" s="377"/>
      <c r="V257" s="377"/>
      <c r="W257" s="156">
        <v>5265</v>
      </c>
      <c r="X257" s="171"/>
      <c r="Y257" s="156" t="s">
        <v>196</v>
      </c>
      <c r="Z257" s="214" t="s">
        <v>283</v>
      </c>
      <c r="AA257" s="141"/>
      <c r="AB257" s="163">
        <v>15</v>
      </c>
      <c r="AC257" s="212" t="s">
        <v>283</v>
      </c>
      <c r="AD257" s="377"/>
      <c r="AE257" s="377"/>
      <c r="AF257" s="156">
        <v>5365</v>
      </c>
      <c r="AG257" s="171"/>
      <c r="AH257" s="156" t="s">
        <v>196</v>
      </c>
      <c r="AI257" s="214" t="s">
        <v>283</v>
      </c>
    </row>
    <row r="258" spans="1:35">
      <c r="A258" s="222">
        <v>16</v>
      </c>
      <c r="B258" s="212" t="s">
        <v>284</v>
      </c>
      <c r="C258" s="377"/>
      <c r="D258" s="377"/>
      <c r="E258" s="156">
        <v>5066</v>
      </c>
      <c r="F258" s="171"/>
      <c r="G258" s="156" t="s">
        <v>196</v>
      </c>
      <c r="H258" s="214" t="s">
        <v>284</v>
      </c>
      <c r="I258" s="141"/>
      <c r="J258" s="163">
        <v>16</v>
      </c>
      <c r="K258" s="212" t="s">
        <v>284</v>
      </c>
      <c r="L258" s="377"/>
      <c r="M258" s="377"/>
      <c r="N258" s="156">
        <v>5166</v>
      </c>
      <c r="O258" s="171"/>
      <c r="P258" s="156" t="s">
        <v>196</v>
      </c>
      <c r="Q258" s="214" t="s">
        <v>284</v>
      </c>
      <c r="R258" s="141"/>
      <c r="S258" s="163">
        <v>16</v>
      </c>
      <c r="T258" s="212" t="s">
        <v>284</v>
      </c>
      <c r="U258" s="377"/>
      <c r="V258" s="377"/>
      <c r="W258" s="156">
        <v>5266</v>
      </c>
      <c r="X258" s="171"/>
      <c r="Y258" s="156" t="s">
        <v>196</v>
      </c>
      <c r="Z258" s="214" t="s">
        <v>284</v>
      </c>
      <c r="AA258" s="141"/>
      <c r="AB258" s="163">
        <v>16</v>
      </c>
      <c r="AC258" s="212" t="s">
        <v>284</v>
      </c>
      <c r="AD258" s="377"/>
      <c r="AE258" s="377"/>
      <c r="AF258" s="156">
        <v>5366</v>
      </c>
      <c r="AG258" s="171"/>
      <c r="AH258" s="156" t="s">
        <v>196</v>
      </c>
      <c r="AI258" s="214" t="s">
        <v>284</v>
      </c>
    </row>
    <row r="259" spans="1:35" ht="15" thickBot="1">
      <c r="A259" s="220">
        <v>17</v>
      </c>
      <c r="B259" s="191" t="s">
        <v>285</v>
      </c>
      <c r="C259" s="376"/>
      <c r="D259" s="376"/>
      <c r="E259" s="176">
        <v>5067</v>
      </c>
      <c r="F259" s="176"/>
      <c r="G259" s="176" t="s">
        <v>196</v>
      </c>
      <c r="H259" s="215" t="s">
        <v>285</v>
      </c>
      <c r="I259" s="141"/>
      <c r="J259" s="175">
        <v>17</v>
      </c>
      <c r="K259" s="191" t="s">
        <v>285</v>
      </c>
      <c r="L259" s="376"/>
      <c r="M259" s="376"/>
      <c r="N259" s="176">
        <v>5167</v>
      </c>
      <c r="O259" s="176"/>
      <c r="P259" s="176" t="s">
        <v>196</v>
      </c>
      <c r="Q259" s="215" t="s">
        <v>285</v>
      </c>
      <c r="R259" s="141"/>
      <c r="S259" s="175">
        <v>17</v>
      </c>
      <c r="T259" s="191" t="s">
        <v>285</v>
      </c>
      <c r="U259" s="376"/>
      <c r="V259" s="376"/>
      <c r="W259" s="176">
        <v>5267</v>
      </c>
      <c r="X259" s="176"/>
      <c r="Y259" s="176" t="s">
        <v>196</v>
      </c>
      <c r="Z259" s="215" t="s">
        <v>285</v>
      </c>
      <c r="AA259" s="141"/>
      <c r="AB259" s="175">
        <v>17</v>
      </c>
      <c r="AC259" s="191" t="s">
        <v>285</v>
      </c>
      <c r="AD259" s="376"/>
      <c r="AE259" s="376"/>
      <c r="AF259" s="176">
        <v>5367</v>
      </c>
      <c r="AG259" s="176"/>
      <c r="AH259" s="176" t="s">
        <v>196</v>
      </c>
      <c r="AI259" s="215" t="s">
        <v>285</v>
      </c>
    </row>
    <row r="262" spans="1:35" ht="19" thickBot="1">
      <c r="A262" s="141"/>
      <c r="B262" s="184" t="s">
        <v>903</v>
      </c>
      <c r="C262" s="141"/>
      <c r="D262" s="141"/>
      <c r="E262" s="141"/>
      <c r="F262" s="141"/>
      <c r="G262" s="141"/>
      <c r="H262" s="141"/>
      <c r="I262" s="141"/>
      <c r="J262" s="141"/>
      <c r="K262" s="141"/>
      <c r="L262" s="141"/>
      <c r="M262" s="141"/>
      <c r="N262" s="141"/>
      <c r="O262" s="141"/>
      <c r="P262" s="141"/>
      <c r="Q262" s="141"/>
      <c r="R262" s="141"/>
      <c r="S262" s="141"/>
      <c r="T262" s="141"/>
      <c r="U262" s="141"/>
      <c r="V262" s="141"/>
      <c r="W262" s="141"/>
      <c r="X262" s="141"/>
      <c r="Y262" s="141"/>
      <c r="Z262" s="141"/>
      <c r="AA262" s="141"/>
      <c r="AB262" s="141"/>
      <c r="AC262" s="141"/>
      <c r="AD262" s="141"/>
      <c r="AE262" s="141"/>
      <c r="AF262" s="141"/>
      <c r="AG262" s="141"/>
      <c r="AH262" s="141"/>
      <c r="AI262" s="141"/>
    </row>
    <row r="263" spans="1:35">
      <c r="A263" s="159">
        <v>1</v>
      </c>
      <c r="B263" s="190" t="s">
        <v>286</v>
      </c>
      <c r="C263" s="374" t="s">
        <v>892</v>
      </c>
      <c r="D263" s="374" t="s">
        <v>893</v>
      </c>
      <c r="E263" s="161">
        <v>5501</v>
      </c>
      <c r="F263" s="161"/>
      <c r="G263" s="161" t="s">
        <v>196</v>
      </c>
      <c r="H263" s="154" t="s">
        <v>310</v>
      </c>
      <c r="I263" s="141"/>
      <c r="J263" s="141"/>
      <c r="K263" s="141"/>
      <c r="L263" s="141"/>
      <c r="M263" s="141"/>
      <c r="N263" s="141"/>
      <c r="O263" s="141"/>
      <c r="P263" s="141"/>
      <c r="Q263" s="141"/>
      <c r="R263" s="141"/>
      <c r="S263" s="141"/>
      <c r="T263" s="141"/>
      <c r="U263" s="141"/>
      <c r="V263" s="141"/>
      <c r="W263" s="141"/>
      <c r="X263" s="141"/>
      <c r="Y263" s="141"/>
      <c r="Z263" s="141"/>
      <c r="AA263" s="141"/>
      <c r="AB263" s="141"/>
      <c r="AC263" s="141"/>
      <c r="AD263" s="141"/>
      <c r="AE263" s="141"/>
      <c r="AF263" s="141"/>
      <c r="AG263" s="141"/>
      <c r="AH263" s="141"/>
      <c r="AI263" s="141"/>
    </row>
    <row r="264" spans="1:35">
      <c r="A264" s="163">
        <v>2</v>
      </c>
      <c r="B264" s="174" t="s">
        <v>287</v>
      </c>
      <c r="C264" s="375"/>
      <c r="D264" s="375"/>
      <c r="E264" s="156">
        <v>5502</v>
      </c>
      <c r="F264" s="156"/>
      <c r="G264" s="156" t="s">
        <v>196</v>
      </c>
      <c r="H264" s="149" t="s">
        <v>311</v>
      </c>
      <c r="I264" s="141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41"/>
      <c r="W264" s="141"/>
      <c r="X264" s="141"/>
      <c r="Y264" s="141"/>
      <c r="Z264" s="141"/>
      <c r="AA264" s="141"/>
      <c r="AB264" s="141"/>
      <c r="AC264" s="141"/>
      <c r="AD264" s="141"/>
      <c r="AE264" s="141"/>
      <c r="AF264" s="141"/>
      <c r="AG264" s="141"/>
      <c r="AH264" s="141"/>
      <c r="AI264" s="141"/>
    </row>
    <row r="265" spans="1:35">
      <c r="A265" s="163">
        <v>3</v>
      </c>
      <c r="B265" s="174" t="s">
        <v>288</v>
      </c>
      <c r="C265" s="375"/>
      <c r="D265" s="375"/>
      <c r="E265" s="156">
        <v>5503</v>
      </c>
      <c r="F265" s="156"/>
      <c r="G265" s="156" t="s">
        <v>196</v>
      </c>
      <c r="H265" s="149" t="s">
        <v>312</v>
      </c>
      <c r="I265" s="141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  <c r="U265" s="141"/>
      <c r="V265" s="141"/>
      <c r="W265" s="141"/>
      <c r="X265" s="141"/>
      <c r="Y265" s="141"/>
      <c r="Z265" s="141"/>
      <c r="AA265" s="141"/>
      <c r="AB265" s="141"/>
      <c r="AC265" s="141"/>
      <c r="AD265" s="141"/>
      <c r="AE265" s="141"/>
      <c r="AF265" s="141"/>
      <c r="AG265" s="141"/>
      <c r="AH265" s="141"/>
      <c r="AI265" s="141"/>
    </row>
    <row r="266" spans="1:35">
      <c r="A266" s="163">
        <v>4</v>
      </c>
      <c r="B266" s="174" t="s">
        <v>289</v>
      </c>
      <c r="C266" s="375"/>
      <c r="D266" s="375"/>
      <c r="E266" s="156">
        <v>5504</v>
      </c>
      <c r="F266" s="156"/>
      <c r="G266" s="156" t="s">
        <v>196</v>
      </c>
      <c r="H266" s="149" t="s">
        <v>313</v>
      </c>
      <c r="I266" s="141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  <c r="U266" s="141"/>
      <c r="V266" s="141"/>
      <c r="W266" s="141"/>
      <c r="X266" s="141"/>
      <c r="Y266" s="141"/>
      <c r="Z266" s="141"/>
      <c r="AA266" s="141"/>
      <c r="AB266" s="141"/>
      <c r="AC266" s="141"/>
      <c r="AD266" s="141"/>
      <c r="AE266" s="141"/>
      <c r="AF266" s="141"/>
      <c r="AG266" s="141"/>
      <c r="AH266" s="141"/>
      <c r="AI266" s="141"/>
    </row>
    <row r="267" spans="1:35">
      <c r="A267" s="163">
        <v>5</v>
      </c>
      <c r="B267" s="174" t="s">
        <v>290</v>
      </c>
      <c r="C267" s="375"/>
      <c r="D267" s="375"/>
      <c r="E267" s="156">
        <v>5505</v>
      </c>
      <c r="F267" s="156"/>
      <c r="G267" s="156" t="s">
        <v>196</v>
      </c>
      <c r="H267" s="149" t="s">
        <v>314</v>
      </c>
      <c r="I267" s="141"/>
      <c r="J267" s="141"/>
      <c r="K267" s="141"/>
      <c r="L267" s="141"/>
      <c r="M267" s="141"/>
      <c r="N267" s="141"/>
      <c r="O267" s="141"/>
      <c r="P267" s="141"/>
      <c r="Q267" s="141"/>
      <c r="R267" s="141"/>
      <c r="S267" s="141"/>
      <c r="T267" s="141"/>
      <c r="U267" s="141"/>
      <c r="V267" s="141"/>
      <c r="W267" s="141"/>
      <c r="X267" s="141"/>
      <c r="Y267" s="141"/>
      <c r="Z267" s="141"/>
      <c r="AA267" s="141"/>
      <c r="AB267" s="141"/>
      <c r="AC267" s="141"/>
      <c r="AD267" s="141"/>
      <c r="AE267" s="141"/>
      <c r="AF267" s="141"/>
      <c r="AG267" s="141"/>
      <c r="AH267" s="141"/>
      <c r="AI267" s="141"/>
    </row>
    <row r="268" spans="1:35">
      <c r="A268" s="163">
        <v>6</v>
      </c>
      <c r="B268" s="174" t="s">
        <v>291</v>
      </c>
      <c r="C268" s="375"/>
      <c r="D268" s="375"/>
      <c r="E268" s="156">
        <v>5506</v>
      </c>
      <c r="F268" s="156"/>
      <c r="G268" s="156" t="s">
        <v>196</v>
      </c>
      <c r="H268" s="149" t="s">
        <v>315</v>
      </c>
      <c r="I268" s="141"/>
      <c r="J268" s="141"/>
      <c r="K268" s="141"/>
      <c r="L268" s="141"/>
      <c r="M268" s="141"/>
      <c r="N268" s="141"/>
      <c r="O268" s="141"/>
      <c r="P268" s="141"/>
      <c r="Q268" s="141"/>
      <c r="R268" s="141"/>
      <c r="S268" s="141"/>
      <c r="T268" s="141"/>
      <c r="U268" s="141"/>
      <c r="V268" s="141"/>
      <c r="W268" s="141"/>
      <c r="X268" s="141"/>
      <c r="Y268" s="141"/>
      <c r="Z268" s="141"/>
      <c r="AA268" s="141"/>
      <c r="AB268" s="141"/>
      <c r="AC268" s="141"/>
      <c r="AD268" s="141"/>
      <c r="AE268" s="141"/>
      <c r="AF268" s="141"/>
      <c r="AG268" s="141"/>
      <c r="AH268" s="141"/>
      <c r="AI268" s="141"/>
    </row>
    <row r="269" spans="1:35">
      <c r="A269" s="163">
        <v>7</v>
      </c>
      <c r="B269" s="174" t="s">
        <v>292</v>
      </c>
      <c r="C269" s="375"/>
      <c r="D269" s="375"/>
      <c r="E269" s="156">
        <v>5507</v>
      </c>
      <c r="F269" s="156"/>
      <c r="G269" s="156" t="s">
        <v>196</v>
      </c>
      <c r="H269" s="149" t="s">
        <v>316</v>
      </c>
      <c r="I269" s="141"/>
      <c r="J269" s="141"/>
      <c r="K269" s="141"/>
      <c r="L269" s="141"/>
      <c r="M269" s="141"/>
      <c r="N269" s="141"/>
      <c r="O269" s="141"/>
      <c r="P269" s="141"/>
      <c r="Q269" s="141"/>
      <c r="R269" s="141"/>
      <c r="S269" s="141"/>
      <c r="T269" s="141"/>
      <c r="U269" s="141"/>
      <c r="V269" s="141"/>
      <c r="W269" s="141"/>
      <c r="X269" s="141"/>
      <c r="Y269" s="141"/>
      <c r="Z269" s="141"/>
      <c r="AA269" s="141"/>
      <c r="AB269" s="141"/>
      <c r="AC269" s="141"/>
      <c r="AD269" s="141"/>
      <c r="AE269" s="141"/>
      <c r="AF269" s="141"/>
      <c r="AG269" s="141"/>
      <c r="AH269" s="141"/>
      <c r="AI269" s="141"/>
    </row>
    <row r="270" spans="1:35">
      <c r="A270" s="163">
        <v>8</v>
      </c>
      <c r="B270" s="174" t="s">
        <v>293</v>
      </c>
      <c r="C270" s="375"/>
      <c r="D270" s="375"/>
      <c r="E270" s="156">
        <v>5508</v>
      </c>
      <c r="F270" s="156"/>
      <c r="G270" s="156" t="s">
        <v>196</v>
      </c>
      <c r="H270" s="149" t="s">
        <v>317</v>
      </c>
      <c r="I270" s="141"/>
      <c r="J270" s="141"/>
      <c r="K270" s="141"/>
      <c r="L270" s="141"/>
      <c r="M270" s="141"/>
      <c r="N270" s="141"/>
      <c r="O270" s="141"/>
      <c r="P270" s="141"/>
      <c r="Q270" s="141"/>
      <c r="R270" s="141"/>
      <c r="S270" s="141"/>
      <c r="T270" s="141"/>
      <c r="U270" s="141"/>
      <c r="V270" s="141"/>
      <c r="W270" s="141"/>
      <c r="X270" s="141"/>
      <c r="Y270" s="141"/>
      <c r="Z270" s="141"/>
      <c r="AA270" s="141"/>
      <c r="AB270" s="141"/>
      <c r="AC270" s="141"/>
      <c r="AD270" s="141"/>
      <c r="AE270" s="141"/>
      <c r="AF270" s="141"/>
      <c r="AG270" s="141"/>
      <c r="AH270" s="141"/>
      <c r="AI270" s="141"/>
    </row>
    <row r="271" spans="1:35">
      <c r="A271" s="163">
        <v>9</v>
      </c>
      <c r="B271" s="174" t="s">
        <v>294</v>
      </c>
      <c r="C271" s="375"/>
      <c r="D271" s="375"/>
      <c r="E271" s="156">
        <v>5509</v>
      </c>
      <c r="F271" s="156"/>
      <c r="G271" s="156" t="s">
        <v>196</v>
      </c>
      <c r="H271" s="149" t="s">
        <v>318</v>
      </c>
      <c r="I271" s="141"/>
      <c r="J271" s="141"/>
      <c r="K271" s="141"/>
      <c r="L271" s="141"/>
      <c r="M271" s="141"/>
      <c r="N271" s="141"/>
      <c r="O271" s="141"/>
      <c r="P271" s="141"/>
      <c r="Q271" s="141"/>
      <c r="R271" s="141"/>
      <c r="S271" s="141"/>
      <c r="T271" s="141"/>
      <c r="U271" s="141"/>
      <c r="V271" s="141"/>
      <c r="W271" s="141"/>
      <c r="X271" s="141"/>
      <c r="Y271" s="141"/>
      <c r="Z271" s="141"/>
      <c r="AA271" s="141"/>
      <c r="AB271" s="141"/>
      <c r="AC271" s="141"/>
      <c r="AD271" s="141"/>
      <c r="AE271" s="141"/>
      <c r="AF271" s="141"/>
      <c r="AG271" s="141"/>
      <c r="AH271" s="141"/>
      <c r="AI271" s="141"/>
    </row>
    <row r="272" spans="1:35">
      <c r="A272" s="163">
        <v>10</v>
      </c>
      <c r="B272" s="174" t="s">
        <v>295</v>
      </c>
      <c r="C272" s="375"/>
      <c r="D272" s="375"/>
      <c r="E272" s="156">
        <v>5510</v>
      </c>
      <c r="F272" s="156"/>
      <c r="G272" s="156" t="s">
        <v>196</v>
      </c>
      <c r="H272" s="149" t="s">
        <v>319</v>
      </c>
      <c r="I272" s="141"/>
      <c r="J272" s="141"/>
      <c r="K272" s="141"/>
      <c r="L272" s="141"/>
      <c r="M272" s="141"/>
      <c r="N272" s="141"/>
      <c r="O272" s="141"/>
      <c r="P272" s="141"/>
      <c r="Q272" s="141"/>
      <c r="R272" s="141"/>
      <c r="S272" s="141"/>
      <c r="T272" s="141"/>
      <c r="U272" s="141"/>
      <c r="V272" s="141"/>
      <c r="W272" s="141"/>
      <c r="X272" s="141"/>
      <c r="Y272" s="141"/>
      <c r="Z272" s="141"/>
      <c r="AA272" s="141"/>
      <c r="AB272" s="141"/>
      <c r="AC272" s="141"/>
      <c r="AD272" s="141"/>
      <c r="AE272" s="141"/>
      <c r="AF272" s="141"/>
      <c r="AG272" s="141"/>
      <c r="AH272" s="141"/>
      <c r="AI272" s="141"/>
    </row>
    <row r="273" spans="1:8">
      <c r="A273" s="163">
        <v>11</v>
      </c>
      <c r="B273" s="230" t="s">
        <v>296</v>
      </c>
      <c r="C273" s="375"/>
      <c r="D273" s="375"/>
      <c r="E273" s="156">
        <v>5511</v>
      </c>
      <c r="F273" s="156"/>
      <c r="G273" s="156" t="s">
        <v>196</v>
      </c>
      <c r="H273" s="149" t="s">
        <v>320</v>
      </c>
    </row>
    <row r="274" spans="1:8">
      <c r="A274" s="163">
        <v>12</v>
      </c>
      <c r="B274" s="230" t="s">
        <v>297</v>
      </c>
      <c r="C274" s="375"/>
      <c r="D274" s="375"/>
      <c r="E274" s="156">
        <v>5512</v>
      </c>
      <c r="F274" s="156"/>
      <c r="G274" s="156" t="s">
        <v>196</v>
      </c>
      <c r="H274" s="149" t="s">
        <v>321</v>
      </c>
    </row>
    <row r="275" spans="1:8">
      <c r="A275" s="163">
        <v>13</v>
      </c>
      <c r="B275" s="230" t="s">
        <v>298</v>
      </c>
      <c r="C275" s="375"/>
      <c r="D275" s="375"/>
      <c r="E275" s="156">
        <v>5513</v>
      </c>
      <c r="F275" s="156"/>
      <c r="G275" s="156" t="s">
        <v>196</v>
      </c>
      <c r="H275" s="149" t="s">
        <v>322</v>
      </c>
    </row>
    <row r="276" spans="1:8">
      <c r="A276" s="163">
        <v>14</v>
      </c>
      <c r="B276" s="230" t="s">
        <v>299</v>
      </c>
      <c r="C276" s="375"/>
      <c r="D276" s="375"/>
      <c r="E276" s="156">
        <v>5514</v>
      </c>
      <c r="F276" s="156"/>
      <c r="G276" s="156" t="s">
        <v>196</v>
      </c>
      <c r="H276" s="149" t="s">
        <v>323</v>
      </c>
    </row>
    <row r="277" spans="1:8">
      <c r="A277" s="163">
        <v>15</v>
      </c>
      <c r="B277" s="230" t="s">
        <v>300</v>
      </c>
      <c r="C277" s="375"/>
      <c r="D277" s="375"/>
      <c r="E277" s="156">
        <v>5515</v>
      </c>
      <c r="F277" s="156"/>
      <c r="G277" s="156" t="s">
        <v>196</v>
      </c>
      <c r="H277" s="149" t="s">
        <v>324</v>
      </c>
    </row>
    <row r="278" spans="1:8">
      <c r="A278" s="163">
        <v>16</v>
      </c>
      <c r="B278" s="230" t="s">
        <v>301</v>
      </c>
      <c r="C278" s="375"/>
      <c r="D278" s="375"/>
      <c r="E278" s="156">
        <v>5516</v>
      </c>
      <c r="F278" s="156"/>
      <c r="G278" s="156" t="s">
        <v>196</v>
      </c>
      <c r="H278" s="149" t="s">
        <v>325</v>
      </c>
    </row>
    <row r="279" spans="1:8">
      <c r="A279" s="163">
        <v>17</v>
      </c>
      <c r="B279" s="230" t="s">
        <v>302</v>
      </c>
      <c r="C279" s="375"/>
      <c r="D279" s="375"/>
      <c r="E279" s="156">
        <v>5517</v>
      </c>
      <c r="F279" s="156"/>
      <c r="G279" s="156" t="s">
        <v>196</v>
      </c>
      <c r="H279" s="149" t="s">
        <v>326</v>
      </c>
    </row>
    <row r="280" spans="1:8">
      <c r="A280" s="163">
        <v>18</v>
      </c>
      <c r="B280" s="230" t="s">
        <v>303</v>
      </c>
      <c r="C280" s="375"/>
      <c r="D280" s="375"/>
      <c r="E280" s="156">
        <v>5518</v>
      </c>
      <c r="F280" s="156"/>
      <c r="G280" s="156" t="s">
        <v>196</v>
      </c>
      <c r="H280" s="149" t="s">
        <v>327</v>
      </c>
    </row>
    <row r="281" spans="1:8">
      <c r="A281" s="163">
        <v>19</v>
      </c>
      <c r="B281" s="230" t="s">
        <v>304</v>
      </c>
      <c r="C281" s="375"/>
      <c r="D281" s="375"/>
      <c r="E281" s="156">
        <v>5519</v>
      </c>
      <c r="F281" s="156"/>
      <c r="G281" s="156" t="s">
        <v>196</v>
      </c>
      <c r="H281" s="149" t="s">
        <v>328</v>
      </c>
    </row>
    <row r="282" spans="1:8">
      <c r="A282" s="163">
        <v>20</v>
      </c>
      <c r="B282" s="230" t="s">
        <v>305</v>
      </c>
      <c r="C282" s="375"/>
      <c r="D282" s="375"/>
      <c r="E282" s="156">
        <v>5520</v>
      </c>
      <c r="F282" s="156"/>
      <c r="G282" s="156" t="s">
        <v>196</v>
      </c>
      <c r="H282" s="149" t="s">
        <v>329</v>
      </c>
    </row>
    <row r="283" spans="1:8">
      <c r="A283" s="163">
        <v>21</v>
      </c>
      <c r="B283" s="230" t="s">
        <v>306</v>
      </c>
      <c r="C283" s="375"/>
      <c r="D283" s="375"/>
      <c r="E283" s="156">
        <v>5521</v>
      </c>
      <c r="F283" s="156"/>
      <c r="G283" s="156" t="s">
        <v>196</v>
      </c>
      <c r="H283" s="149" t="s">
        <v>330</v>
      </c>
    </row>
    <row r="284" spans="1:8">
      <c r="A284" s="163">
        <v>22</v>
      </c>
      <c r="B284" s="230" t="s">
        <v>307</v>
      </c>
      <c r="C284" s="375"/>
      <c r="D284" s="375"/>
      <c r="E284" s="156">
        <v>5522</v>
      </c>
      <c r="F284" s="156"/>
      <c r="G284" s="156" t="s">
        <v>196</v>
      </c>
      <c r="H284" s="149" t="s">
        <v>331</v>
      </c>
    </row>
    <row r="285" spans="1:8">
      <c r="A285" s="163">
        <v>23</v>
      </c>
      <c r="B285" s="174" t="s">
        <v>308</v>
      </c>
      <c r="C285" s="375"/>
      <c r="D285" s="375"/>
      <c r="E285" s="156">
        <v>5523</v>
      </c>
      <c r="F285" s="156"/>
      <c r="G285" s="156" t="s">
        <v>196</v>
      </c>
      <c r="H285" s="149" t="s">
        <v>332</v>
      </c>
    </row>
    <row r="286" spans="1:8" ht="15" thickBot="1">
      <c r="A286" s="175">
        <v>24</v>
      </c>
      <c r="B286" s="191" t="s">
        <v>309</v>
      </c>
      <c r="C286" s="376"/>
      <c r="D286" s="376"/>
      <c r="E286" s="176">
        <v>5524</v>
      </c>
      <c r="F286" s="176"/>
      <c r="G286" s="176" t="s">
        <v>196</v>
      </c>
      <c r="H286" s="151" t="s">
        <v>333</v>
      </c>
    </row>
    <row r="288" spans="1:8" ht="21">
      <c r="A288" s="141"/>
      <c r="B288" s="185" t="s">
        <v>334</v>
      </c>
      <c r="C288" s="141"/>
      <c r="D288" s="141"/>
      <c r="E288" s="141"/>
      <c r="F288" s="141"/>
      <c r="G288" s="141"/>
      <c r="H288" s="141"/>
    </row>
    <row r="289" spans="1:8">
      <c r="A289" s="217">
        <v>1</v>
      </c>
      <c r="B289" s="174" t="s">
        <v>335</v>
      </c>
      <c r="C289" s="377" t="s">
        <v>892</v>
      </c>
      <c r="D289" s="377" t="s">
        <v>893</v>
      </c>
      <c r="E289" s="156">
        <v>5601</v>
      </c>
      <c r="F289" s="156"/>
      <c r="G289" s="156" t="s">
        <v>196</v>
      </c>
      <c r="H289" s="174" t="s">
        <v>359</v>
      </c>
    </row>
    <row r="290" spans="1:8">
      <c r="A290" s="217">
        <v>2</v>
      </c>
      <c r="B290" s="174" t="s">
        <v>336</v>
      </c>
      <c r="C290" s="388"/>
      <c r="D290" s="388"/>
      <c r="E290" s="156">
        <v>5602</v>
      </c>
      <c r="F290" s="156"/>
      <c r="G290" s="156" t="s">
        <v>196</v>
      </c>
      <c r="H290" s="174" t="s">
        <v>359</v>
      </c>
    </row>
    <row r="291" spans="1:8">
      <c r="A291" s="217">
        <v>3</v>
      </c>
      <c r="B291" s="174" t="s">
        <v>337</v>
      </c>
      <c r="C291" s="388"/>
      <c r="D291" s="388"/>
      <c r="E291" s="156">
        <v>5603</v>
      </c>
      <c r="F291" s="156"/>
      <c r="G291" s="156" t="s">
        <v>196</v>
      </c>
      <c r="H291" s="174" t="s">
        <v>359</v>
      </c>
    </row>
    <row r="292" spans="1:8">
      <c r="A292" s="217">
        <v>4</v>
      </c>
      <c r="B292" s="174" t="s">
        <v>338</v>
      </c>
      <c r="C292" s="388"/>
      <c r="D292" s="388"/>
      <c r="E292" s="156">
        <v>5604</v>
      </c>
      <c r="F292" s="156"/>
      <c r="G292" s="156" t="s">
        <v>196</v>
      </c>
      <c r="H292" s="174" t="s">
        <v>359</v>
      </c>
    </row>
    <row r="293" spans="1:8">
      <c r="A293" s="217">
        <v>5</v>
      </c>
      <c r="B293" s="174" t="s">
        <v>339</v>
      </c>
      <c r="C293" s="388"/>
      <c r="D293" s="388"/>
      <c r="E293" s="156">
        <v>5605</v>
      </c>
      <c r="F293" s="156"/>
      <c r="G293" s="156" t="s">
        <v>196</v>
      </c>
      <c r="H293" s="174" t="s">
        <v>359</v>
      </c>
    </row>
    <row r="294" spans="1:8">
      <c r="A294" s="217">
        <v>6</v>
      </c>
      <c r="B294" s="174" t="s">
        <v>340</v>
      </c>
      <c r="C294" s="388"/>
      <c r="D294" s="388"/>
      <c r="E294" s="156">
        <v>5606</v>
      </c>
      <c r="F294" s="156"/>
      <c r="G294" s="156" t="s">
        <v>196</v>
      </c>
      <c r="H294" s="174" t="s">
        <v>359</v>
      </c>
    </row>
    <row r="295" spans="1:8">
      <c r="A295" s="217"/>
      <c r="B295" s="157"/>
      <c r="C295" s="388"/>
      <c r="D295" s="388"/>
      <c r="E295" s="156"/>
      <c r="F295" s="156"/>
      <c r="G295" s="156" t="s">
        <v>196</v>
      </c>
      <c r="H295" s="157"/>
    </row>
    <row r="296" spans="1:8">
      <c r="A296" s="217">
        <v>11</v>
      </c>
      <c r="B296" s="174" t="s">
        <v>341</v>
      </c>
      <c r="C296" s="388"/>
      <c r="D296" s="388"/>
      <c r="E296" s="156">
        <v>5611</v>
      </c>
      <c r="F296" s="156"/>
      <c r="G296" s="156" t="s">
        <v>196</v>
      </c>
      <c r="H296" s="174" t="s">
        <v>360</v>
      </c>
    </row>
    <row r="297" spans="1:8">
      <c r="A297" s="217">
        <v>12</v>
      </c>
      <c r="B297" s="174" t="s">
        <v>342</v>
      </c>
      <c r="C297" s="388"/>
      <c r="D297" s="388"/>
      <c r="E297" s="156">
        <v>5612</v>
      </c>
      <c r="F297" s="156"/>
      <c r="G297" s="156" t="s">
        <v>196</v>
      </c>
      <c r="H297" s="174" t="s">
        <v>360</v>
      </c>
    </row>
    <row r="298" spans="1:8">
      <c r="A298" s="217">
        <v>13</v>
      </c>
      <c r="B298" s="174" t="s">
        <v>343</v>
      </c>
      <c r="C298" s="388"/>
      <c r="D298" s="388"/>
      <c r="E298" s="156">
        <v>5613</v>
      </c>
      <c r="F298" s="156"/>
      <c r="G298" s="156" t="s">
        <v>196</v>
      </c>
      <c r="H298" s="174" t="s">
        <v>360</v>
      </c>
    </row>
    <row r="299" spans="1:8">
      <c r="A299" s="217">
        <v>14</v>
      </c>
      <c r="B299" s="174" t="s">
        <v>344</v>
      </c>
      <c r="C299" s="388"/>
      <c r="D299" s="388"/>
      <c r="E299" s="156">
        <v>5614</v>
      </c>
      <c r="F299" s="156"/>
      <c r="G299" s="156" t="s">
        <v>196</v>
      </c>
      <c r="H299" s="174" t="s">
        <v>360</v>
      </c>
    </row>
    <row r="300" spans="1:8">
      <c r="A300" s="217">
        <v>15</v>
      </c>
      <c r="B300" s="174" t="s">
        <v>345</v>
      </c>
      <c r="C300" s="388"/>
      <c r="D300" s="388"/>
      <c r="E300" s="156">
        <v>5615</v>
      </c>
      <c r="F300" s="156"/>
      <c r="G300" s="156" t="s">
        <v>196</v>
      </c>
      <c r="H300" s="174" t="s">
        <v>360</v>
      </c>
    </row>
    <row r="301" spans="1:8">
      <c r="A301" s="217">
        <v>16</v>
      </c>
      <c r="B301" s="174" t="s">
        <v>346</v>
      </c>
      <c r="C301" s="388"/>
      <c r="D301" s="388"/>
      <c r="E301" s="156">
        <v>5616</v>
      </c>
      <c r="F301" s="156"/>
      <c r="G301" s="156" t="s">
        <v>196</v>
      </c>
      <c r="H301" s="174" t="s">
        <v>360</v>
      </c>
    </row>
    <row r="302" spans="1:8">
      <c r="A302" s="217"/>
      <c r="B302" s="157"/>
      <c r="C302" s="388"/>
      <c r="D302" s="388"/>
      <c r="E302" s="156"/>
      <c r="F302" s="156"/>
      <c r="G302" s="156" t="s">
        <v>196</v>
      </c>
      <c r="H302" s="157"/>
    </row>
    <row r="303" spans="1:8">
      <c r="A303" s="217">
        <v>21</v>
      </c>
      <c r="B303" s="174" t="s">
        <v>347</v>
      </c>
      <c r="C303" s="388"/>
      <c r="D303" s="388"/>
      <c r="E303" s="156">
        <v>5621</v>
      </c>
      <c r="F303" s="156"/>
      <c r="G303" s="156" t="s">
        <v>196</v>
      </c>
      <c r="H303" s="174" t="s">
        <v>361</v>
      </c>
    </row>
    <row r="304" spans="1:8">
      <c r="A304" s="217">
        <v>22</v>
      </c>
      <c r="B304" s="174" t="s">
        <v>348</v>
      </c>
      <c r="C304" s="388"/>
      <c r="D304" s="388"/>
      <c r="E304" s="156">
        <v>5622</v>
      </c>
      <c r="F304" s="156"/>
      <c r="G304" s="156" t="s">
        <v>196</v>
      </c>
      <c r="H304" s="174" t="s">
        <v>362</v>
      </c>
    </row>
    <row r="305" spans="1:8">
      <c r="A305" s="217">
        <v>23</v>
      </c>
      <c r="B305" s="174" t="s">
        <v>349</v>
      </c>
      <c r="C305" s="388"/>
      <c r="D305" s="388"/>
      <c r="E305" s="156">
        <v>5623</v>
      </c>
      <c r="F305" s="156"/>
      <c r="G305" s="156" t="s">
        <v>196</v>
      </c>
      <c r="H305" s="174" t="s">
        <v>362</v>
      </c>
    </row>
    <row r="306" spans="1:8">
      <c r="A306" s="217">
        <v>24</v>
      </c>
      <c r="B306" s="174" t="s">
        <v>350</v>
      </c>
      <c r="C306" s="388"/>
      <c r="D306" s="388"/>
      <c r="E306" s="156">
        <v>5624</v>
      </c>
      <c r="F306" s="156"/>
      <c r="G306" s="156" t="s">
        <v>196</v>
      </c>
      <c r="H306" s="174" t="s">
        <v>362</v>
      </c>
    </row>
    <row r="307" spans="1:8">
      <c r="A307" s="217">
        <v>25</v>
      </c>
      <c r="B307" s="174" t="s">
        <v>351</v>
      </c>
      <c r="C307" s="388"/>
      <c r="D307" s="388"/>
      <c r="E307" s="156">
        <v>5625</v>
      </c>
      <c r="F307" s="156"/>
      <c r="G307" s="156" t="s">
        <v>196</v>
      </c>
      <c r="H307" s="174" t="s">
        <v>362</v>
      </c>
    </row>
    <row r="308" spans="1:8">
      <c r="A308" s="217">
        <v>26</v>
      </c>
      <c r="B308" s="174" t="s">
        <v>352</v>
      </c>
      <c r="C308" s="388"/>
      <c r="D308" s="388"/>
      <c r="E308" s="156">
        <v>5626</v>
      </c>
      <c r="F308" s="156"/>
      <c r="G308" s="156" t="s">
        <v>196</v>
      </c>
      <c r="H308" s="174" t="s">
        <v>362</v>
      </c>
    </row>
    <row r="309" spans="1:8">
      <c r="A309" s="217"/>
      <c r="B309" s="157"/>
      <c r="C309" s="388"/>
      <c r="D309" s="388"/>
      <c r="E309" s="156"/>
      <c r="F309" s="156"/>
      <c r="G309" s="156" t="s">
        <v>196</v>
      </c>
      <c r="H309" s="157"/>
    </row>
    <row r="310" spans="1:8">
      <c r="A310" s="217">
        <v>31</v>
      </c>
      <c r="B310" s="174" t="s">
        <v>353</v>
      </c>
      <c r="C310" s="388"/>
      <c r="D310" s="388"/>
      <c r="E310" s="156">
        <v>5631</v>
      </c>
      <c r="F310" s="156"/>
      <c r="G310" s="156" t="s">
        <v>196</v>
      </c>
      <c r="H310" s="174" t="s">
        <v>361</v>
      </c>
    </row>
    <row r="311" spans="1:8">
      <c r="A311" s="217">
        <v>32</v>
      </c>
      <c r="B311" s="174" t="s">
        <v>354</v>
      </c>
      <c r="C311" s="388"/>
      <c r="D311" s="388"/>
      <c r="E311" s="156">
        <v>5632</v>
      </c>
      <c r="F311" s="156"/>
      <c r="G311" s="156" t="s">
        <v>196</v>
      </c>
      <c r="H311" s="174" t="s">
        <v>362</v>
      </c>
    </row>
    <row r="312" spans="1:8">
      <c r="A312" s="217">
        <v>33</v>
      </c>
      <c r="B312" s="174" t="s">
        <v>355</v>
      </c>
      <c r="C312" s="388"/>
      <c r="D312" s="388"/>
      <c r="E312" s="156">
        <v>5633</v>
      </c>
      <c r="F312" s="156"/>
      <c r="G312" s="156" t="s">
        <v>196</v>
      </c>
      <c r="H312" s="174" t="s">
        <v>362</v>
      </c>
    </row>
    <row r="313" spans="1:8">
      <c r="A313" s="217">
        <v>34</v>
      </c>
      <c r="B313" s="174" t="s">
        <v>356</v>
      </c>
      <c r="C313" s="388"/>
      <c r="D313" s="388"/>
      <c r="E313" s="156">
        <v>5634</v>
      </c>
      <c r="F313" s="156"/>
      <c r="G313" s="156" t="s">
        <v>196</v>
      </c>
      <c r="H313" s="174" t="s">
        <v>362</v>
      </c>
    </row>
    <row r="314" spans="1:8">
      <c r="A314" s="217">
        <v>35</v>
      </c>
      <c r="B314" s="174" t="s">
        <v>357</v>
      </c>
      <c r="C314" s="388"/>
      <c r="D314" s="388"/>
      <c r="E314" s="156">
        <v>5635</v>
      </c>
      <c r="F314" s="156"/>
      <c r="G314" s="156" t="s">
        <v>196</v>
      </c>
      <c r="H314" s="174" t="s">
        <v>362</v>
      </c>
    </row>
    <row r="315" spans="1:8">
      <c r="A315" s="217">
        <v>36</v>
      </c>
      <c r="B315" s="174" t="s">
        <v>358</v>
      </c>
      <c r="C315" s="389"/>
      <c r="D315" s="389"/>
      <c r="E315" s="156">
        <v>5636</v>
      </c>
      <c r="F315" s="156"/>
      <c r="G315" s="156" t="s">
        <v>196</v>
      </c>
      <c r="H315" s="174" t="s">
        <v>362</v>
      </c>
    </row>
  </sheetData>
  <mergeCells count="244">
    <mergeCell ref="C289:C315"/>
    <mergeCell ref="D289:D315"/>
    <mergeCell ref="U243:U259"/>
    <mergeCell ref="V243:V259"/>
    <mergeCell ref="AD243:AD259"/>
    <mergeCell ref="AE243:AE259"/>
    <mergeCell ref="AD3:AD12"/>
    <mergeCell ref="AE3:AE12"/>
    <mergeCell ref="A13:H13"/>
    <mergeCell ref="J13:Q13"/>
    <mergeCell ref="S13:Z13"/>
    <mergeCell ref="AB13:AI13"/>
    <mergeCell ref="AD14:AD23"/>
    <mergeCell ref="AE14:AE23"/>
    <mergeCell ref="A24:H24"/>
    <mergeCell ref="J24:Q24"/>
    <mergeCell ref="S24:Z24"/>
    <mergeCell ref="AB24:AI24"/>
    <mergeCell ref="C14:C23"/>
    <mergeCell ref="D14:D23"/>
    <mergeCell ref="L14:L23"/>
    <mergeCell ref="M14:M23"/>
    <mergeCell ref="U14:U23"/>
    <mergeCell ref="V14:V23"/>
    <mergeCell ref="A1:H1"/>
    <mergeCell ref="J1:Q1"/>
    <mergeCell ref="S1:Z1"/>
    <mergeCell ref="AB1:AI1"/>
    <mergeCell ref="C3:C12"/>
    <mergeCell ref="D3:D12"/>
    <mergeCell ref="L3:L12"/>
    <mergeCell ref="M3:M12"/>
    <mergeCell ref="U3:U12"/>
    <mergeCell ref="V3:V12"/>
    <mergeCell ref="AD25:AD34"/>
    <mergeCell ref="AE25:AE34"/>
    <mergeCell ref="A35:H35"/>
    <mergeCell ref="J35:Q35"/>
    <mergeCell ref="S35:Z35"/>
    <mergeCell ref="AB35:AI35"/>
    <mergeCell ref="C25:C34"/>
    <mergeCell ref="D25:D34"/>
    <mergeCell ref="L25:L34"/>
    <mergeCell ref="M25:M34"/>
    <mergeCell ref="U25:U34"/>
    <mergeCell ref="V25:V34"/>
    <mergeCell ref="AD36:AD45"/>
    <mergeCell ref="AE36:AE45"/>
    <mergeCell ref="A46:H46"/>
    <mergeCell ref="J46:Q46"/>
    <mergeCell ref="S46:Z46"/>
    <mergeCell ref="AB46:AI46"/>
    <mergeCell ref="C36:C45"/>
    <mergeCell ref="D36:D45"/>
    <mergeCell ref="L36:L45"/>
    <mergeCell ref="M36:M45"/>
    <mergeCell ref="U36:U45"/>
    <mergeCell ref="V36:V45"/>
    <mergeCell ref="AD47:AD56"/>
    <mergeCell ref="AE47:AE56"/>
    <mergeCell ref="A57:H57"/>
    <mergeCell ref="J57:Q57"/>
    <mergeCell ref="S57:Z57"/>
    <mergeCell ref="AB57:AI57"/>
    <mergeCell ref="C47:C56"/>
    <mergeCell ref="D47:D56"/>
    <mergeCell ref="L47:L56"/>
    <mergeCell ref="M47:M56"/>
    <mergeCell ref="U47:U56"/>
    <mergeCell ref="V47:V56"/>
    <mergeCell ref="AD58:AD67"/>
    <mergeCell ref="AE58:AE67"/>
    <mergeCell ref="A68:H68"/>
    <mergeCell ref="J68:Q68"/>
    <mergeCell ref="S68:Z68"/>
    <mergeCell ref="AB68:AI68"/>
    <mergeCell ref="C58:C67"/>
    <mergeCell ref="D58:D67"/>
    <mergeCell ref="L58:L67"/>
    <mergeCell ref="M58:M67"/>
    <mergeCell ref="U58:U67"/>
    <mergeCell ref="V58:V67"/>
    <mergeCell ref="AD69:AD78"/>
    <mergeCell ref="AE69:AE78"/>
    <mergeCell ref="A79:H79"/>
    <mergeCell ref="J79:Q79"/>
    <mergeCell ref="S79:Z79"/>
    <mergeCell ref="AB79:AI79"/>
    <mergeCell ref="C69:C78"/>
    <mergeCell ref="D69:D78"/>
    <mergeCell ref="L69:L78"/>
    <mergeCell ref="M69:M78"/>
    <mergeCell ref="U69:U78"/>
    <mergeCell ref="V69:V78"/>
    <mergeCell ref="AD80:AD89"/>
    <mergeCell ref="AE80:AE89"/>
    <mergeCell ref="A90:H90"/>
    <mergeCell ref="J90:Q90"/>
    <mergeCell ref="S90:Z90"/>
    <mergeCell ref="AB90:AI90"/>
    <mergeCell ref="C80:C89"/>
    <mergeCell ref="D80:D89"/>
    <mergeCell ref="L80:L89"/>
    <mergeCell ref="M80:M89"/>
    <mergeCell ref="U80:U89"/>
    <mergeCell ref="V80:V89"/>
    <mergeCell ref="AD91:AD100"/>
    <mergeCell ref="AE91:AE100"/>
    <mergeCell ref="A101:H101"/>
    <mergeCell ref="J101:Q101"/>
    <mergeCell ref="S101:Z101"/>
    <mergeCell ref="AB101:AI101"/>
    <mergeCell ref="C91:C100"/>
    <mergeCell ref="D91:D100"/>
    <mergeCell ref="L91:L100"/>
    <mergeCell ref="M91:M100"/>
    <mergeCell ref="U91:U100"/>
    <mergeCell ref="V91:V100"/>
    <mergeCell ref="AD102:AD111"/>
    <mergeCell ref="AE102:AE111"/>
    <mergeCell ref="A112:H112"/>
    <mergeCell ref="J112:Q112"/>
    <mergeCell ref="S112:Z112"/>
    <mergeCell ref="AB112:AI112"/>
    <mergeCell ref="C102:C111"/>
    <mergeCell ref="D102:D111"/>
    <mergeCell ref="L102:L111"/>
    <mergeCell ref="M102:M111"/>
    <mergeCell ref="U102:U111"/>
    <mergeCell ref="V102:V111"/>
    <mergeCell ref="AD113:AD122"/>
    <mergeCell ref="AE113:AE122"/>
    <mergeCell ref="A123:H123"/>
    <mergeCell ref="J123:Q123"/>
    <mergeCell ref="S123:Z123"/>
    <mergeCell ref="AB123:AI123"/>
    <mergeCell ref="C113:C122"/>
    <mergeCell ref="D113:D122"/>
    <mergeCell ref="L113:L122"/>
    <mergeCell ref="M113:M122"/>
    <mergeCell ref="U113:U122"/>
    <mergeCell ref="V113:V122"/>
    <mergeCell ref="AD124:AD143"/>
    <mergeCell ref="AE124:AE143"/>
    <mergeCell ref="A144:H144"/>
    <mergeCell ref="J144:Q144"/>
    <mergeCell ref="S144:Z144"/>
    <mergeCell ref="AB144:AI144"/>
    <mergeCell ref="C124:C143"/>
    <mergeCell ref="D124:D143"/>
    <mergeCell ref="L124:L143"/>
    <mergeCell ref="M124:M143"/>
    <mergeCell ref="U124:U143"/>
    <mergeCell ref="V124:V143"/>
    <mergeCell ref="AD145:AD154"/>
    <mergeCell ref="AE145:AE154"/>
    <mergeCell ref="C145:C154"/>
    <mergeCell ref="D145:D154"/>
    <mergeCell ref="L145:L154"/>
    <mergeCell ref="M145:M154"/>
    <mergeCell ref="U145:U154"/>
    <mergeCell ref="V145:V154"/>
    <mergeCell ref="A166:H166"/>
    <mergeCell ref="C156:C165"/>
    <mergeCell ref="D156:D165"/>
    <mergeCell ref="U156:U165"/>
    <mergeCell ref="V156:V165"/>
    <mergeCell ref="S166:Z166"/>
    <mergeCell ref="C263:C286"/>
    <mergeCell ref="D263:D286"/>
    <mergeCell ref="M211:M220"/>
    <mergeCell ref="L211:L220"/>
    <mergeCell ref="D211:D220"/>
    <mergeCell ref="C211:C220"/>
    <mergeCell ref="U211:U220"/>
    <mergeCell ref="V211:V220"/>
    <mergeCell ref="AD211:AD220"/>
    <mergeCell ref="C243:C259"/>
    <mergeCell ref="D243:D259"/>
    <mergeCell ref="C238:C240"/>
    <mergeCell ref="D238:D240"/>
    <mergeCell ref="L238:L240"/>
    <mergeCell ref="M238:M240"/>
    <mergeCell ref="C222:C231"/>
    <mergeCell ref="D222:D231"/>
    <mergeCell ref="L222:L231"/>
    <mergeCell ref="M222:M231"/>
    <mergeCell ref="U222:U231"/>
    <mergeCell ref="V222:V231"/>
    <mergeCell ref="AD222:AD231"/>
    <mergeCell ref="L243:L259"/>
    <mergeCell ref="M243:M259"/>
    <mergeCell ref="AE222:AE231"/>
    <mergeCell ref="U238:U240"/>
    <mergeCell ref="V238:V240"/>
    <mergeCell ref="AD238:AD240"/>
    <mergeCell ref="AE238:AE240"/>
    <mergeCell ref="C200:C209"/>
    <mergeCell ref="D200:D209"/>
    <mergeCell ref="L200:L209"/>
    <mergeCell ref="M200:M209"/>
    <mergeCell ref="U200:U209"/>
    <mergeCell ref="V200:V209"/>
    <mergeCell ref="AD200:AD209"/>
    <mergeCell ref="AE200:AE209"/>
    <mergeCell ref="AE211:AE220"/>
    <mergeCell ref="C234:C235"/>
    <mergeCell ref="D234:D235"/>
    <mergeCell ref="L234:L235"/>
    <mergeCell ref="M234:M235"/>
    <mergeCell ref="U234:U235"/>
    <mergeCell ref="V234:V235"/>
    <mergeCell ref="AD234:AD235"/>
    <mergeCell ref="AE234:AE235"/>
    <mergeCell ref="C189:C198"/>
    <mergeCell ref="D189:D198"/>
    <mergeCell ref="L156:L165"/>
    <mergeCell ref="M156:M165"/>
    <mergeCell ref="J166:Q166"/>
    <mergeCell ref="L167:L176"/>
    <mergeCell ref="M167:M176"/>
    <mergeCell ref="L189:L198"/>
    <mergeCell ref="M189:M198"/>
    <mergeCell ref="C178:C187"/>
    <mergeCell ref="D178:D187"/>
    <mergeCell ref="L178:L187"/>
    <mergeCell ref="M178:M187"/>
    <mergeCell ref="C167:C176"/>
    <mergeCell ref="D167:D176"/>
    <mergeCell ref="U189:U198"/>
    <mergeCell ref="V189:V198"/>
    <mergeCell ref="AD156:AD165"/>
    <mergeCell ref="AE156:AE165"/>
    <mergeCell ref="AB166:AI166"/>
    <mergeCell ref="AD167:AD176"/>
    <mergeCell ref="AE167:AE176"/>
    <mergeCell ref="AD189:AD198"/>
    <mergeCell ref="AE189:AE198"/>
    <mergeCell ref="AD178:AD187"/>
    <mergeCell ref="AE178:AE187"/>
    <mergeCell ref="U178:U187"/>
    <mergeCell ref="V178:V187"/>
    <mergeCell ref="U167:U176"/>
    <mergeCell ref="V167:V17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K122"/>
  <sheetViews>
    <sheetView topLeftCell="A13" zoomScale="85" zoomScaleNormal="85" workbookViewId="0">
      <selection activeCell="B35" sqref="B35"/>
    </sheetView>
  </sheetViews>
  <sheetFormatPr defaultColWidth="9.1796875" defaultRowHeight="14.5"/>
  <cols>
    <col min="1" max="1" width="9.1796875" style="70"/>
    <col min="2" max="2" width="25.54296875" style="141" customWidth="1"/>
    <col min="3" max="3" width="13.81640625" style="81" customWidth="1"/>
    <col min="4" max="4" width="11.26953125" style="141" bestFit="1" customWidth="1"/>
    <col min="5" max="5" width="7.81640625" style="141" customWidth="1"/>
    <col min="6" max="6" width="5.81640625" style="141" bestFit="1" customWidth="1"/>
    <col min="7" max="7" width="19.1796875" style="141" bestFit="1" customWidth="1"/>
    <col min="8" max="8" width="10.26953125" style="141" customWidth="1"/>
    <col min="9" max="9" width="8.81640625" style="141" customWidth="1"/>
    <col min="10" max="10" width="16.54296875" style="141" bestFit="1" customWidth="1"/>
    <col min="11" max="11" width="9.26953125" style="141" bestFit="1" customWidth="1"/>
    <col min="12" max="12" width="18.1796875" style="141" bestFit="1" customWidth="1"/>
    <col min="13" max="13" width="9.26953125" style="81" bestFit="1" customWidth="1"/>
    <col min="14" max="14" width="26.7265625" style="81" bestFit="1" customWidth="1"/>
    <col min="15" max="15" width="5" style="81" bestFit="1" customWidth="1"/>
    <col min="16" max="16" width="13.7265625" style="70" bestFit="1" customWidth="1"/>
    <col min="17" max="17" width="7" style="141" bestFit="1" customWidth="1"/>
    <col min="18" max="18" width="20.54296875" style="141" bestFit="1" customWidth="1"/>
    <col min="19" max="21" width="20.54296875" style="141" hidden="1" customWidth="1"/>
    <col min="22" max="22" width="69" style="141" bestFit="1" customWidth="1"/>
    <col min="23" max="23" width="17.7265625" style="141" hidden="1" customWidth="1"/>
    <col min="24" max="24" width="9.1796875" style="141" customWidth="1"/>
    <col min="25" max="25" width="9.54296875" style="141" customWidth="1"/>
    <col min="26" max="26" width="20.54296875" style="141" bestFit="1" customWidth="1"/>
    <col min="27" max="27" width="18" style="141" bestFit="1" customWidth="1"/>
    <col min="28" max="28" width="11.54296875" style="141" bestFit="1" customWidth="1"/>
    <col min="29" max="29" width="15.7265625" style="141" bestFit="1" customWidth="1"/>
    <col min="30" max="30" width="12.453125" style="141" bestFit="1" customWidth="1"/>
    <col min="31" max="31" width="18.7265625" style="141" bestFit="1" customWidth="1"/>
    <col min="32" max="32" width="9.1796875" style="141"/>
    <col min="33" max="33" width="15.453125" style="141" bestFit="1" customWidth="1"/>
    <col min="34" max="34" width="9.54296875" style="141" bestFit="1" customWidth="1"/>
    <col min="35" max="16384" width="9.1796875" style="141"/>
  </cols>
  <sheetData>
    <row r="1" spans="1:37" ht="15" thickBot="1">
      <c r="A1" s="350" t="s">
        <v>153</v>
      </c>
      <c r="B1" s="351"/>
      <c r="C1" s="351"/>
      <c r="D1" s="351"/>
      <c r="E1" s="351"/>
      <c r="F1" s="351"/>
      <c r="G1" s="351"/>
      <c r="H1" s="352"/>
      <c r="J1" s="360" t="s">
        <v>153</v>
      </c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  <c r="X1" s="361"/>
      <c r="Y1" s="361"/>
      <c r="Z1" s="361"/>
    </row>
    <row r="2" spans="1:37" ht="87">
      <c r="A2" s="117" t="s">
        <v>155</v>
      </c>
      <c r="B2" s="18" t="s">
        <v>377</v>
      </c>
      <c r="C2" s="18" t="s">
        <v>156</v>
      </c>
      <c r="D2" s="18" t="s">
        <v>157</v>
      </c>
      <c r="E2" s="18" t="s">
        <v>158</v>
      </c>
      <c r="F2" s="18" t="s">
        <v>172</v>
      </c>
      <c r="G2" s="18" t="s">
        <v>175</v>
      </c>
      <c r="H2" s="118" t="s">
        <v>159</v>
      </c>
      <c r="J2" s="18" t="s">
        <v>739</v>
      </c>
      <c r="K2" s="18" t="s">
        <v>740</v>
      </c>
      <c r="L2" s="18" t="s">
        <v>741</v>
      </c>
      <c r="M2" s="18" t="s">
        <v>742</v>
      </c>
      <c r="N2" s="18" t="s">
        <v>1293</v>
      </c>
      <c r="O2" s="18" t="s">
        <v>758</v>
      </c>
      <c r="P2" s="18" t="s">
        <v>743</v>
      </c>
      <c r="Q2" s="18" t="s">
        <v>744</v>
      </c>
      <c r="R2" s="18" t="s">
        <v>746</v>
      </c>
      <c r="S2" s="18"/>
      <c r="T2" s="18"/>
      <c r="U2" s="18"/>
      <c r="V2" s="18" t="s">
        <v>1326</v>
      </c>
      <c r="W2" s="18" t="s">
        <v>1326</v>
      </c>
      <c r="X2" s="18" t="s">
        <v>1294</v>
      </c>
      <c r="Y2" s="18" t="s">
        <v>1295</v>
      </c>
      <c r="Z2" s="18" t="s">
        <v>746</v>
      </c>
      <c r="AE2" s="136"/>
      <c r="AF2" s="136"/>
      <c r="AG2" s="136"/>
      <c r="AH2" s="136"/>
      <c r="AI2" s="136"/>
      <c r="AJ2" s="136"/>
    </row>
    <row r="3" spans="1:37">
      <c r="A3" s="117">
        <v>1</v>
      </c>
      <c r="B3" s="17" t="s">
        <v>160</v>
      </c>
      <c r="C3" s="18" t="s">
        <v>378</v>
      </c>
      <c r="D3" s="18"/>
      <c r="E3" s="17"/>
      <c r="F3" s="18" t="s">
        <v>174</v>
      </c>
      <c r="G3" s="19" t="s">
        <v>161</v>
      </c>
      <c r="H3" s="95">
        <v>1</v>
      </c>
      <c r="J3" s="18">
        <v>1</v>
      </c>
      <c r="K3" s="18">
        <v>1</v>
      </c>
      <c r="L3" s="18" t="s">
        <v>153</v>
      </c>
      <c r="M3" s="18">
        <v>1</v>
      </c>
      <c r="N3" s="18">
        <v>1</v>
      </c>
      <c r="O3" s="18">
        <v>0</v>
      </c>
      <c r="P3" s="18">
        <v>0</v>
      </c>
      <c r="Q3" s="18">
        <v>15</v>
      </c>
      <c r="R3" s="18">
        <v>1</v>
      </c>
      <c r="S3" s="18" t="s">
        <v>1335</v>
      </c>
      <c r="T3" s="18" t="s">
        <v>1336</v>
      </c>
      <c r="U3" s="18" t="s">
        <v>672</v>
      </c>
      <c r="V3" s="18" t="s">
        <v>1318</v>
      </c>
      <c r="W3" s="18" t="str">
        <f t="shared" ref="W3:W16" si="0">S3&amp;+X3&amp;+T3&amp;+Y3&amp;+U3</f>
        <v>[1,1]</v>
      </c>
      <c r="X3" s="18">
        <v>1</v>
      </c>
      <c r="Y3" s="18">
        <v>1</v>
      </c>
      <c r="Z3" s="18">
        <v>1</v>
      </c>
      <c r="AA3" s="141" t="s">
        <v>1296</v>
      </c>
      <c r="AB3" s="141" t="s">
        <v>748</v>
      </c>
      <c r="AC3" s="141" t="s">
        <v>749</v>
      </c>
      <c r="AD3" s="141" t="s">
        <v>750</v>
      </c>
      <c r="AE3" s="136" t="s">
        <v>1363</v>
      </c>
      <c r="AF3" s="136" t="s">
        <v>759</v>
      </c>
      <c r="AG3" s="136" t="s">
        <v>751</v>
      </c>
      <c r="AH3" s="136" t="s">
        <v>752</v>
      </c>
      <c r="AI3" s="136" t="s">
        <v>1297</v>
      </c>
      <c r="AJ3" s="136" t="s">
        <v>452</v>
      </c>
      <c r="AK3" s="141" t="str">
        <f>AA3&amp;+J3&amp;+AB3&amp;+K3&amp;+AC3&amp;+L3&amp;+AD3&amp;+M3&amp;+AE3&amp;+V3&amp;+AF3&amp;+O3&amp;+AG3&amp;+P3&amp;+AH3&amp;+AI3&amp;+Z3&amp;+AJ3</f>
        <v xml:space="preserve"> { "recipeDetailsId" : 1, "recipeId" : 1, "recipeName" : "Veg Fried Rice", "actionId" : 1, "sourceType" : [1], "qty" : 0, "noOfMilliSec" : 0, "flame" : , "groupId" : 1}</v>
      </c>
    </row>
    <row r="4" spans="1:37">
      <c r="A4" s="117">
        <v>2</v>
      </c>
      <c r="B4" s="17" t="s">
        <v>162</v>
      </c>
      <c r="C4" s="18"/>
      <c r="D4" s="18"/>
      <c r="E4" s="17"/>
      <c r="F4" s="18">
        <v>15</v>
      </c>
      <c r="G4" s="19" t="s">
        <v>161</v>
      </c>
      <c r="H4" s="95">
        <v>1</v>
      </c>
      <c r="J4" s="18">
        <v>2</v>
      </c>
      <c r="K4" s="18">
        <v>1</v>
      </c>
      <c r="L4" s="18" t="s">
        <v>153</v>
      </c>
      <c r="M4" s="18">
        <v>9</v>
      </c>
      <c r="N4" s="18">
        <v>0</v>
      </c>
      <c r="O4" s="18">
        <v>0</v>
      </c>
      <c r="P4" s="18">
        <v>5</v>
      </c>
      <c r="Q4" s="18">
        <v>15</v>
      </c>
      <c r="R4" s="18">
        <v>1</v>
      </c>
      <c r="S4" s="18" t="s">
        <v>1335</v>
      </c>
      <c r="T4" s="18" t="s">
        <v>1336</v>
      </c>
      <c r="U4" s="18" t="s">
        <v>672</v>
      </c>
      <c r="V4" s="18" t="s">
        <v>1321</v>
      </c>
      <c r="W4" s="18" t="str">
        <f t="shared" si="0"/>
        <v>[0,0]</v>
      </c>
      <c r="X4" s="18">
        <v>0</v>
      </c>
      <c r="Y4" s="18">
        <v>0</v>
      </c>
      <c r="Z4" s="18">
        <v>2</v>
      </c>
      <c r="AA4" s="141" t="s">
        <v>1296</v>
      </c>
      <c r="AB4" s="141" t="s">
        <v>748</v>
      </c>
      <c r="AC4" s="141" t="s">
        <v>749</v>
      </c>
      <c r="AD4" s="141" t="s">
        <v>750</v>
      </c>
      <c r="AE4" s="136" t="s">
        <v>1363</v>
      </c>
      <c r="AF4" s="136" t="s">
        <v>759</v>
      </c>
      <c r="AG4" s="136" t="s">
        <v>751</v>
      </c>
      <c r="AH4" s="136" t="s">
        <v>752</v>
      </c>
      <c r="AI4" s="136" t="s">
        <v>1297</v>
      </c>
      <c r="AJ4" s="136" t="s">
        <v>452</v>
      </c>
      <c r="AK4" s="141" t="str">
        <f t="shared" ref="AK4:AK24" si="1">AA4&amp;+J4&amp;+AB4&amp;+K4&amp;+AC4&amp;+L4&amp;+AD4&amp;+M4&amp;+AE4&amp;+V4&amp;+AF4&amp;+O4&amp;+AG4&amp;+P4&amp;+AH4&amp;+AI4&amp;+Z4&amp;+AJ4</f>
        <v xml:space="preserve"> { "recipeDetailsId" : 2, "recipeId" : 1, "recipeName" : "Veg Fried Rice", "actionId" : 9, "sourceType" : [0], "qty" : 0, "noOfMilliSec" : 5, "flame" : , "groupId" : 2}</v>
      </c>
    </row>
    <row r="5" spans="1:37">
      <c r="A5" s="117">
        <v>3</v>
      </c>
      <c r="B5" s="17" t="s">
        <v>164</v>
      </c>
      <c r="C5" s="18" t="s">
        <v>165</v>
      </c>
      <c r="D5" s="18" t="s">
        <v>704</v>
      </c>
      <c r="E5" s="17"/>
      <c r="F5" s="18">
        <v>30</v>
      </c>
      <c r="G5" s="19" t="s">
        <v>173</v>
      </c>
      <c r="H5" s="95" t="s">
        <v>166</v>
      </c>
      <c r="J5" s="18">
        <v>3</v>
      </c>
      <c r="K5" s="18">
        <v>1</v>
      </c>
      <c r="L5" s="18" t="s">
        <v>153</v>
      </c>
      <c r="M5" s="18">
        <v>3</v>
      </c>
      <c r="N5" s="18">
        <v>1</v>
      </c>
      <c r="O5" s="18">
        <v>30</v>
      </c>
      <c r="P5" s="18">
        <v>0</v>
      </c>
      <c r="Q5" s="18">
        <v>15</v>
      </c>
      <c r="R5" s="18" t="s">
        <v>166</v>
      </c>
      <c r="S5" s="18" t="s">
        <v>1335</v>
      </c>
      <c r="T5" s="18" t="s">
        <v>1336</v>
      </c>
      <c r="U5" s="18" t="s">
        <v>672</v>
      </c>
      <c r="V5" s="18" t="s">
        <v>1322</v>
      </c>
      <c r="W5" s="18" t="str">
        <f t="shared" si="0"/>
        <v>[1,19]</v>
      </c>
      <c r="X5" s="18">
        <v>1</v>
      </c>
      <c r="Y5" s="18">
        <v>19</v>
      </c>
      <c r="Z5" s="18">
        <v>1</v>
      </c>
      <c r="AA5" s="141" t="s">
        <v>1296</v>
      </c>
      <c r="AB5" s="141" t="s">
        <v>748</v>
      </c>
      <c r="AC5" s="141" t="s">
        <v>749</v>
      </c>
      <c r="AD5" s="141" t="s">
        <v>750</v>
      </c>
      <c r="AE5" s="136" t="s">
        <v>1363</v>
      </c>
      <c r="AF5" s="136" t="s">
        <v>759</v>
      </c>
      <c r="AG5" s="136" t="s">
        <v>751</v>
      </c>
      <c r="AH5" s="136" t="s">
        <v>752</v>
      </c>
      <c r="AI5" s="136" t="s">
        <v>1297</v>
      </c>
      <c r="AJ5" s="136" t="s">
        <v>452</v>
      </c>
      <c r="AK5" s="141" t="str">
        <f t="shared" si="1"/>
        <v xml:space="preserve"> { "recipeDetailsId" : 3, "recipeId" : 1, "recipeName" : "Veg Fried Rice", "actionId" : 3, "sourceType" : [1,19], "qty" : 30, "noOfMilliSec" : 0, "flame" : , "groupId" : 1}</v>
      </c>
    </row>
    <row r="6" spans="1:37">
      <c r="A6" s="117">
        <v>4</v>
      </c>
      <c r="B6" s="17" t="s">
        <v>383</v>
      </c>
      <c r="C6" s="18" t="s">
        <v>398</v>
      </c>
      <c r="D6" s="18" t="s">
        <v>760</v>
      </c>
      <c r="E6" s="17"/>
      <c r="F6" s="18">
        <v>50</v>
      </c>
      <c r="G6" s="19" t="s">
        <v>173</v>
      </c>
      <c r="H6" s="95" t="s">
        <v>761</v>
      </c>
      <c r="J6" s="18">
        <v>4</v>
      </c>
      <c r="K6" s="18">
        <v>1</v>
      </c>
      <c r="L6" s="18" t="s">
        <v>153</v>
      </c>
      <c r="M6" s="18">
        <v>4</v>
      </c>
      <c r="N6" s="18">
        <v>2</v>
      </c>
      <c r="O6" s="18">
        <v>60</v>
      </c>
      <c r="P6" s="18">
        <v>0</v>
      </c>
      <c r="Q6" s="18">
        <v>15</v>
      </c>
      <c r="R6" s="95" t="s">
        <v>761</v>
      </c>
      <c r="S6" s="18" t="s">
        <v>1335</v>
      </c>
      <c r="T6" s="18" t="s">
        <v>1336</v>
      </c>
      <c r="U6" s="18" t="s">
        <v>672</v>
      </c>
      <c r="V6" s="18" t="s">
        <v>1324</v>
      </c>
      <c r="W6" s="18" t="str">
        <f t="shared" si="0"/>
        <v>[2,21]</v>
      </c>
      <c r="X6" s="18">
        <v>2</v>
      </c>
      <c r="Y6" s="18">
        <v>21</v>
      </c>
      <c r="Z6" s="18">
        <v>1</v>
      </c>
      <c r="AA6" s="141" t="s">
        <v>1296</v>
      </c>
      <c r="AB6" s="141" t="s">
        <v>748</v>
      </c>
      <c r="AC6" s="141" t="s">
        <v>749</v>
      </c>
      <c r="AD6" s="141" t="s">
        <v>750</v>
      </c>
      <c r="AE6" s="136" t="s">
        <v>1363</v>
      </c>
      <c r="AF6" s="136" t="s">
        <v>759</v>
      </c>
      <c r="AG6" s="136" t="s">
        <v>751</v>
      </c>
      <c r="AH6" s="136" t="s">
        <v>752</v>
      </c>
      <c r="AI6" s="136" t="s">
        <v>1297</v>
      </c>
      <c r="AJ6" s="136" t="s">
        <v>452</v>
      </c>
      <c r="AK6" s="141" t="str">
        <f t="shared" si="1"/>
        <v xml:space="preserve"> { "recipeDetailsId" : 4, "recipeId" : 1, "recipeName" : "Veg Fried Rice", "actionId" : 4, "sourceType" : [2,21], "qty" : 60, "noOfMilliSec" : 0, "flame" : , "groupId" : 1}</v>
      </c>
    </row>
    <row r="7" spans="1:37">
      <c r="A7" s="117">
        <v>5</v>
      </c>
      <c r="B7" s="17" t="s">
        <v>59</v>
      </c>
      <c r="C7" s="18" t="s">
        <v>379</v>
      </c>
      <c r="D7" s="18"/>
      <c r="E7" s="17"/>
      <c r="F7" s="18">
        <v>15</v>
      </c>
      <c r="G7" s="19" t="s">
        <v>161</v>
      </c>
      <c r="H7" s="95">
        <v>2</v>
      </c>
      <c r="J7" s="18">
        <v>5</v>
      </c>
      <c r="K7" s="18">
        <v>1</v>
      </c>
      <c r="L7" s="18" t="s">
        <v>153</v>
      </c>
      <c r="M7" s="18">
        <v>2</v>
      </c>
      <c r="N7" s="18">
        <v>1</v>
      </c>
      <c r="O7" s="18">
        <v>0</v>
      </c>
      <c r="P7" s="18">
        <v>0</v>
      </c>
      <c r="Q7" s="18">
        <v>15</v>
      </c>
      <c r="R7" s="18">
        <v>2</v>
      </c>
      <c r="S7" s="18" t="s">
        <v>1335</v>
      </c>
      <c r="T7" s="18" t="s">
        <v>1336</v>
      </c>
      <c r="U7" s="18" t="s">
        <v>672</v>
      </c>
      <c r="V7" s="18" t="s">
        <v>1318</v>
      </c>
      <c r="W7" s="18" t="str">
        <f t="shared" si="0"/>
        <v>[1,1]</v>
      </c>
      <c r="X7" s="18">
        <v>1</v>
      </c>
      <c r="Y7" s="18">
        <v>1</v>
      </c>
      <c r="Z7" s="18">
        <v>2</v>
      </c>
      <c r="AA7" s="141" t="s">
        <v>1296</v>
      </c>
      <c r="AB7" s="141" t="s">
        <v>748</v>
      </c>
      <c r="AC7" s="141" t="s">
        <v>749</v>
      </c>
      <c r="AD7" s="141" t="s">
        <v>750</v>
      </c>
      <c r="AE7" s="136" t="s">
        <v>1363</v>
      </c>
      <c r="AF7" s="136" t="s">
        <v>759</v>
      </c>
      <c r="AG7" s="136" t="s">
        <v>751</v>
      </c>
      <c r="AH7" s="136" t="s">
        <v>752</v>
      </c>
      <c r="AI7" s="136" t="s">
        <v>1297</v>
      </c>
      <c r="AJ7" s="136" t="s">
        <v>452</v>
      </c>
      <c r="AK7" s="141" t="str">
        <f t="shared" si="1"/>
        <v xml:space="preserve"> { "recipeDetailsId" : 5, "recipeId" : 1, "recipeName" : "Veg Fried Rice", "actionId" : 2, "sourceType" : [1], "qty" : 0, "noOfMilliSec" : 0, "flame" : , "groupId" : 2}</v>
      </c>
    </row>
    <row r="8" spans="1:37">
      <c r="A8" s="117">
        <v>6</v>
      </c>
      <c r="B8" s="21" t="s">
        <v>380</v>
      </c>
      <c r="C8" s="18" t="s">
        <v>163</v>
      </c>
      <c r="D8" s="18"/>
      <c r="E8" s="17">
        <v>3000</v>
      </c>
      <c r="F8" s="18">
        <v>30</v>
      </c>
      <c r="G8" s="19" t="s">
        <v>161</v>
      </c>
      <c r="H8" s="95">
        <v>2</v>
      </c>
      <c r="J8" s="18">
        <v>6</v>
      </c>
      <c r="K8" s="18">
        <v>1</v>
      </c>
      <c r="L8" s="18" t="s">
        <v>153</v>
      </c>
      <c r="M8" s="18">
        <v>12</v>
      </c>
      <c r="N8" s="18">
        <v>5</v>
      </c>
      <c r="O8" s="18">
        <v>0</v>
      </c>
      <c r="P8" s="18">
        <v>2000</v>
      </c>
      <c r="Q8" s="18">
        <v>15</v>
      </c>
      <c r="R8" s="18">
        <v>2</v>
      </c>
      <c r="S8" s="18" t="s">
        <v>1335</v>
      </c>
      <c r="T8" s="18" t="s">
        <v>1336</v>
      </c>
      <c r="U8" s="18" t="s">
        <v>672</v>
      </c>
      <c r="V8" s="18" t="s">
        <v>1337</v>
      </c>
      <c r="W8" s="18" t="s">
        <v>1337</v>
      </c>
      <c r="X8" s="18">
        <v>1</v>
      </c>
      <c r="Y8" s="18">
        <v>11</v>
      </c>
      <c r="Z8" s="18">
        <v>2</v>
      </c>
      <c r="AA8" s="141" t="s">
        <v>1296</v>
      </c>
      <c r="AB8" s="141" t="s">
        <v>748</v>
      </c>
      <c r="AC8" s="141" t="s">
        <v>749</v>
      </c>
      <c r="AD8" s="141" t="s">
        <v>750</v>
      </c>
      <c r="AE8" s="136" t="s">
        <v>1363</v>
      </c>
      <c r="AF8" s="136" t="s">
        <v>759</v>
      </c>
      <c r="AG8" s="136" t="s">
        <v>751</v>
      </c>
      <c r="AH8" s="136" t="s">
        <v>752</v>
      </c>
      <c r="AI8" s="136" t="s">
        <v>1297</v>
      </c>
      <c r="AJ8" s="136" t="s">
        <v>452</v>
      </c>
      <c r="AK8" s="141" t="str">
        <f t="shared" si="1"/>
        <v xml:space="preserve"> { "recipeDetailsId" : 6, "recipeId" : 1, "recipeName" : "Veg Fried Rice", "actionId" : 12, "sourceType" : [{1,2000},{11,2000}], "qty" : 0, "noOfMilliSec" : 2000, "flame" : , "groupId" : 2}</v>
      </c>
    </row>
    <row r="9" spans="1:37">
      <c r="A9" s="117">
        <v>7</v>
      </c>
      <c r="B9" s="17" t="s">
        <v>69</v>
      </c>
      <c r="C9" s="18"/>
      <c r="D9" s="18"/>
      <c r="E9" s="17">
        <v>15</v>
      </c>
      <c r="F9" s="18">
        <v>30</v>
      </c>
      <c r="G9" s="19" t="s">
        <v>161</v>
      </c>
      <c r="H9" s="95">
        <v>2</v>
      </c>
      <c r="J9" s="18">
        <v>7</v>
      </c>
      <c r="K9" s="18">
        <v>1</v>
      </c>
      <c r="L9" s="18" t="s">
        <v>153</v>
      </c>
      <c r="M9" s="18">
        <v>13</v>
      </c>
      <c r="N9" s="18">
        <v>0</v>
      </c>
      <c r="O9" s="18">
        <v>0</v>
      </c>
      <c r="P9" s="18">
        <v>15</v>
      </c>
      <c r="Q9" s="18">
        <v>15</v>
      </c>
      <c r="R9" s="18">
        <v>2</v>
      </c>
      <c r="S9" s="18" t="s">
        <v>1335</v>
      </c>
      <c r="T9" s="18" t="s">
        <v>1336</v>
      </c>
      <c r="U9" s="18" t="s">
        <v>672</v>
      </c>
      <c r="V9" s="18" t="s">
        <v>1321</v>
      </c>
      <c r="W9" s="18" t="str">
        <f t="shared" si="0"/>
        <v>[0,0]</v>
      </c>
      <c r="X9" s="18">
        <v>0</v>
      </c>
      <c r="Y9" s="18">
        <v>0</v>
      </c>
      <c r="Z9" s="18">
        <v>2</v>
      </c>
      <c r="AA9" s="141" t="s">
        <v>1296</v>
      </c>
      <c r="AB9" s="141" t="s">
        <v>748</v>
      </c>
      <c r="AC9" s="141" t="s">
        <v>749</v>
      </c>
      <c r="AD9" s="141" t="s">
        <v>750</v>
      </c>
      <c r="AE9" s="136" t="s">
        <v>1363</v>
      </c>
      <c r="AF9" s="136" t="s">
        <v>759</v>
      </c>
      <c r="AG9" s="136" t="s">
        <v>751</v>
      </c>
      <c r="AH9" s="136" t="s">
        <v>752</v>
      </c>
      <c r="AI9" s="136" t="s">
        <v>1297</v>
      </c>
      <c r="AJ9" s="136" t="s">
        <v>452</v>
      </c>
      <c r="AK9" s="141" t="str">
        <f t="shared" si="1"/>
        <v xml:space="preserve"> { "recipeDetailsId" : 7, "recipeId" : 1, "recipeName" : "Veg Fried Rice", "actionId" : 13, "sourceType" : [0], "qty" : 0, "noOfMilliSec" : 15, "flame" : , "groupId" : 2}</v>
      </c>
    </row>
    <row r="10" spans="1:37">
      <c r="A10" s="117">
        <v>8</v>
      </c>
      <c r="B10" s="17" t="s">
        <v>164</v>
      </c>
      <c r="C10" s="18" t="s">
        <v>692</v>
      </c>
      <c r="D10" s="18" t="s">
        <v>1338</v>
      </c>
      <c r="E10" s="17"/>
      <c r="F10" s="18">
        <v>30</v>
      </c>
      <c r="G10" s="19" t="s">
        <v>173</v>
      </c>
      <c r="H10" s="95" t="s">
        <v>166</v>
      </c>
      <c r="J10" s="18">
        <v>8</v>
      </c>
      <c r="K10" s="18">
        <v>1</v>
      </c>
      <c r="L10" s="18" t="s">
        <v>153</v>
      </c>
      <c r="M10" s="18">
        <v>3</v>
      </c>
      <c r="N10" s="18">
        <v>2</v>
      </c>
      <c r="O10" s="18">
        <v>50</v>
      </c>
      <c r="P10" s="18">
        <v>0</v>
      </c>
      <c r="Q10" s="18">
        <v>15</v>
      </c>
      <c r="R10" s="18" t="s">
        <v>166</v>
      </c>
      <c r="S10" s="18" t="s">
        <v>1335</v>
      </c>
      <c r="T10" s="18" t="s">
        <v>1336</v>
      </c>
      <c r="U10" s="18" t="s">
        <v>672</v>
      </c>
      <c r="V10" s="18" t="s">
        <v>1325</v>
      </c>
      <c r="W10" s="18" t="str">
        <f t="shared" si="0"/>
        <v>[2,20]</v>
      </c>
      <c r="X10" s="18">
        <v>2</v>
      </c>
      <c r="Y10" s="18">
        <v>20</v>
      </c>
      <c r="Z10" s="18">
        <v>2</v>
      </c>
      <c r="AA10" s="141" t="s">
        <v>1296</v>
      </c>
      <c r="AB10" s="141" t="s">
        <v>748</v>
      </c>
      <c r="AC10" s="141" t="s">
        <v>749</v>
      </c>
      <c r="AD10" s="141" t="s">
        <v>750</v>
      </c>
      <c r="AE10" s="136" t="s">
        <v>1363</v>
      </c>
      <c r="AF10" s="136" t="s">
        <v>759</v>
      </c>
      <c r="AG10" s="136" t="s">
        <v>751</v>
      </c>
      <c r="AH10" s="136" t="s">
        <v>752</v>
      </c>
      <c r="AI10" s="136" t="s">
        <v>1297</v>
      </c>
      <c r="AJ10" s="136" t="s">
        <v>452</v>
      </c>
      <c r="AK10" s="141" t="str">
        <f t="shared" si="1"/>
        <v xml:space="preserve"> { "recipeDetailsId" : 8, "recipeId" : 1, "recipeName" : "Veg Fried Rice", "actionId" : 3, "sourceType" : [2,20], "qty" : 50, "noOfMilliSec" : 0, "flame" : , "groupId" : 2}</v>
      </c>
    </row>
    <row r="11" spans="1:37">
      <c r="A11" s="117">
        <v>9</v>
      </c>
      <c r="B11" s="17" t="s">
        <v>60</v>
      </c>
      <c r="C11" s="18"/>
      <c r="D11" s="18"/>
      <c r="E11" s="17"/>
      <c r="F11" s="18">
        <v>30</v>
      </c>
      <c r="G11" s="19" t="s">
        <v>161</v>
      </c>
      <c r="H11" s="95">
        <v>3</v>
      </c>
      <c r="J11" s="18">
        <v>9</v>
      </c>
      <c r="K11" s="18">
        <v>1</v>
      </c>
      <c r="L11" s="18" t="s">
        <v>153</v>
      </c>
      <c r="M11" s="18">
        <v>6</v>
      </c>
      <c r="N11" s="18">
        <v>2</v>
      </c>
      <c r="O11" s="18">
        <v>0</v>
      </c>
      <c r="P11" s="18">
        <v>0</v>
      </c>
      <c r="Q11" s="18">
        <v>15</v>
      </c>
      <c r="R11" s="18">
        <v>3</v>
      </c>
      <c r="S11" s="18" t="s">
        <v>1335</v>
      </c>
      <c r="T11" s="18" t="s">
        <v>1336</v>
      </c>
      <c r="U11" s="18" t="s">
        <v>672</v>
      </c>
      <c r="V11" s="18" t="s">
        <v>1319</v>
      </c>
      <c r="W11" s="18" t="str">
        <f t="shared" si="0"/>
        <v>[2,2]</v>
      </c>
      <c r="X11" s="18">
        <v>2</v>
      </c>
      <c r="Y11" s="18">
        <v>2</v>
      </c>
      <c r="Z11" s="18">
        <v>3</v>
      </c>
      <c r="AA11" s="141" t="s">
        <v>1296</v>
      </c>
      <c r="AB11" s="141" t="s">
        <v>748</v>
      </c>
      <c r="AC11" s="141" t="s">
        <v>749</v>
      </c>
      <c r="AD11" s="141" t="s">
        <v>750</v>
      </c>
      <c r="AE11" s="136" t="s">
        <v>1363</v>
      </c>
      <c r="AF11" s="136" t="s">
        <v>759</v>
      </c>
      <c r="AG11" s="136" t="s">
        <v>751</v>
      </c>
      <c r="AH11" s="136" t="s">
        <v>752</v>
      </c>
      <c r="AI11" s="136" t="s">
        <v>1297</v>
      </c>
      <c r="AJ11" s="136" t="s">
        <v>452</v>
      </c>
      <c r="AK11" s="141" t="str">
        <f t="shared" si="1"/>
        <v xml:space="preserve"> { "recipeDetailsId" : 9, "recipeId" : 1, "recipeName" : "Veg Fried Rice", "actionId" : 6, "sourceType" : [2], "qty" : 0, "noOfMilliSec" : 0, "flame" : , "groupId" : 3}</v>
      </c>
    </row>
    <row r="12" spans="1:37">
      <c r="A12" s="117">
        <v>10</v>
      </c>
      <c r="B12" s="17" t="s">
        <v>168</v>
      </c>
      <c r="C12" s="18" t="s">
        <v>409</v>
      </c>
      <c r="D12" s="18"/>
      <c r="E12" s="17">
        <v>3000</v>
      </c>
      <c r="F12" s="18">
        <v>30</v>
      </c>
      <c r="G12" s="19" t="s">
        <v>161</v>
      </c>
      <c r="H12" s="95">
        <v>4</v>
      </c>
      <c r="J12" s="18">
        <v>10</v>
      </c>
      <c r="K12" s="18">
        <v>1</v>
      </c>
      <c r="L12" s="18" t="s">
        <v>153</v>
      </c>
      <c r="M12" s="18">
        <v>10</v>
      </c>
      <c r="N12" s="18">
        <v>1</v>
      </c>
      <c r="O12" s="18">
        <v>0</v>
      </c>
      <c r="P12" s="18">
        <v>15</v>
      </c>
      <c r="Q12" s="18">
        <v>15</v>
      </c>
      <c r="R12" s="18">
        <v>4</v>
      </c>
      <c r="S12" s="18" t="s">
        <v>1335</v>
      </c>
      <c r="T12" s="18" t="s">
        <v>1336</v>
      </c>
      <c r="U12" s="18" t="s">
        <v>672</v>
      </c>
      <c r="V12" s="18" t="s">
        <v>1318</v>
      </c>
      <c r="W12" s="18" t="str">
        <f t="shared" si="0"/>
        <v>[1,1]</v>
      </c>
      <c r="X12" s="18">
        <v>1</v>
      </c>
      <c r="Y12" s="18">
        <v>1</v>
      </c>
      <c r="Z12" s="18">
        <v>4</v>
      </c>
      <c r="AA12" s="141" t="s">
        <v>1296</v>
      </c>
      <c r="AB12" s="141" t="s">
        <v>748</v>
      </c>
      <c r="AC12" s="141" t="s">
        <v>749</v>
      </c>
      <c r="AD12" s="141" t="s">
        <v>750</v>
      </c>
      <c r="AE12" s="136" t="s">
        <v>1363</v>
      </c>
      <c r="AF12" s="136" t="s">
        <v>759</v>
      </c>
      <c r="AG12" s="136" t="s">
        <v>751</v>
      </c>
      <c r="AH12" s="136" t="s">
        <v>752</v>
      </c>
      <c r="AI12" s="136" t="s">
        <v>1297</v>
      </c>
      <c r="AJ12" s="136" t="s">
        <v>452</v>
      </c>
      <c r="AK12" s="141" t="str">
        <f t="shared" si="1"/>
        <v xml:space="preserve"> { "recipeDetailsId" : 10, "recipeId" : 1, "recipeName" : "Veg Fried Rice", "actionId" : 10, "sourceType" : [1], "qty" : 0, "noOfMilliSec" : 15, "flame" : , "groupId" : 4}</v>
      </c>
    </row>
    <row r="13" spans="1:37">
      <c r="A13" s="117">
        <v>11</v>
      </c>
      <c r="B13" s="17" t="s">
        <v>164</v>
      </c>
      <c r="C13" s="18" t="s">
        <v>169</v>
      </c>
      <c r="D13" s="18" t="s">
        <v>706</v>
      </c>
      <c r="E13" s="17"/>
      <c r="F13" s="18">
        <v>30</v>
      </c>
      <c r="G13" s="19" t="s">
        <v>161</v>
      </c>
      <c r="H13" s="95">
        <v>5</v>
      </c>
      <c r="J13" s="18">
        <v>11</v>
      </c>
      <c r="K13" s="18">
        <v>1</v>
      </c>
      <c r="L13" s="18" t="s">
        <v>153</v>
      </c>
      <c r="M13" s="18">
        <v>3</v>
      </c>
      <c r="N13" s="18">
        <v>3</v>
      </c>
      <c r="O13" s="18">
        <v>250</v>
      </c>
      <c r="P13" s="18">
        <v>0</v>
      </c>
      <c r="Q13" s="18">
        <v>15</v>
      </c>
      <c r="R13" s="18">
        <v>5</v>
      </c>
      <c r="S13" s="18" t="s">
        <v>1335</v>
      </c>
      <c r="T13" s="18" t="s">
        <v>1336</v>
      </c>
      <c r="U13" s="18" t="s">
        <v>672</v>
      </c>
      <c r="V13" s="18" t="s">
        <v>1346</v>
      </c>
      <c r="W13" s="18" t="str">
        <f t="shared" si="0"/>
        <v>[3,21]</v>
      </c>
      <c r="X13" s="18">
        <v>3</v>
      </c>
      <c r="Y13" s="18">
        <v>21</v>
      </c>
      <c r="Z13" s="18">
        <v>5</v>
      </c>
      <c r="AA13" s="141" t="s">
        <v>1296</v>
      </c>
      <c r="AB13" s="141" t="s">
        <v>748</v>
      </c>
      <c r="AC13" s="141" t="s">
        <v>749</v>
      </c>
      <c r="AD13" s="141" t="s">
        <v>750</v>
      </c>
      <c r="AE13" s="136" t="s">
        <v>1363</v>
      </c>
      <c r="AF13" s="136" t="s">
        <v>759</v>
      </c>
      <c r="AG13" s="136" t="s">
        <v>751</v>
      </c>
      <c r="AH13" s="136" t="s">
        <v>752</v>
      </c>
      <c r="AI13" s="136" t="s">
        <v>1297</v>
      </c>
      <c r="AJ13" s="136" t="s">
        <v>452</v>
      </c>
      <c r="AK13" s="141" t="str">
        <f t="shared" si="1"/>
        <v xml:space="preserve"> { "recipeDetailsId" : 11, "recipeId" : 1, "recipeName" : "Veg Fried Rice", "actionId" : 3, "sourceType" : [3,21], "qty" : 250, "noOfMilliSec" : 0, "flame" : , "groupId" : 5}</v>
      </c>
    </row>
    <row r="14" spans="1:37">
      <c r="A14" s="117">
        <v>12</v>
      </c>
      <c r="B14" s="17" t="s">
        <v>60</v>
      </c>
      <c r="C14" s="18"/>
      <c r="D14" s="18"/>
      <c r="E14" s="17"/>
      <c r="F14" s="18">
        <v>50</v>
      </c>
      <c r="G14" s="19" t="s">
        <v>161</v>
      </c>
      <c r="H14" s="95">
        <v>6</v>
      </c>
      <c r="J14" s="18">
        <v>12</v>
      </c>
      <c r="K14" s="18">
        <v>1</v>
      </c>
      <c r="L14" s="18" t="s">
        <v>153</v>
      </c>
      <c r="M14" s="18">
        <v>6</v>
      </c>
      <c r="N14" s="18">
        <v>2</v>
      </c>
      <c r="O14" s="18">
        <v>0</v>
      </c>
      <c r="P14" s="18">
        <v>0</v>
      </c>
      <c r="Q14" s="18">
        <v>30</v>
      </c>
      <c r="R14" s="18">
        <v>6</v>
      </c>
      <c r="S14" s="18" t="s">
        <v>1335</v>
      </c>
      <c r="T14" s="18" t="s">
        <v>1336</v>
      </c>
      <c r="U14" s="18" t="s">
        <v>672</v>
      </c>
      <c r="V14" s="18" t="s">
        <v>1319</v>
      </c>
      <c r="W14" s="18" t="str">
        <f t="shared" si="0"/>
        <v>[2,2]</v>
      </c>
      <c r="X14" s="18">
        <v>2</v>
      </c>
      <c r="Y14" s="18">
        <v>2</v>
      </c>
      <c r="Z14" s="18">
        <v>6</v>
      </c>
      <c r="AA14" s="141" t="s">
        <v>1296</v>
      </c>
      <c r="AB14" s="141" t="s">
        <v>748</v>
      </c>
      <c r="AC14" s="141" t="s">
        <v>749</v>
      </c>
      <c r="AD14" s="141" t="s">
        <v>750</v>
      </c>
      <c r="AE14" s="136" t="s">
        <v>1363</v>
      </c>
      <c r="AF14" s="136" t="s">
        <v>759</v>
      </c>
      <c r="AG14" s="136" t="s">
        <v>751</v>
      </c>
      <c r="AH14" s="136" t="s">
        <v>752</v>
      </c>
      <c r="AI14" s="136" t="s">
        <v>1297</v>
      </c>
      <c r="AJ14" s="136" t="s">
        <v>452</v>
      </c>
      <c r="AK14" s="141" t="str">
        <f t="shared" si="1"/>
        <v xml:space="preserve"> { "recipeDetailsId" : 12, "recipeId" : 1, "recipeName" : "Veg Fried Rice", "actionId" : 6, "sourceType" : [2], "qty" : 0, "noOfMilliSec" : 0, "flame" : , "groupId" : 6}</v>
      </c>
    </row>
    <row r="15" spans="1:37">
      <c r="A15" s="117">
        <v>13</v>
      </c>
      <c r="B15" s="17" t="s">
        <v>61</v>
      </c>
      <c r="C15" s="18"/>
      <c r="D15" s="18"/>
      <c r="E15" s="17"/>
      <c r="F15" s="18">
        <v>50</v>
      </c>
      <c r="G15" s="19" t="s">
        <v>161</v>
      </c>
      <c r="H15" s="95">
        <v>7</v>
      </c>
      <c r="J15" s="18">
        <v>13</v>
      </c>
      <c r="K15" s="18">
        <v>1</v>
      </c>
      <c r="L15" s="18" t="s">
        <v>153</v>
      </c>
      <c r="M15" s="18">
        <v>7</v>
      </c>
      <c r="N15" s="18">
        <v>2</v>
      </c>
      <c r="O15" s="18">
        <v>0</v>
      </c>
      <c r="P15" s="18">
        <v>0</v>
      </c>
      <c r="Q15" s="18">
        <v>30</v>
      </c>
      <c r="R15" s="18">
        <v>7</v>
      </c>
      <c r="S15" s="18" t="s">
        <v>1335</v>
      </c>
      <c r="T15" s="18" t="s">
        <v>1336</v>
      </c>
      <c r="U15" s="18" t="s">
        <v>672</v>
      </c>
      <c r="V15" s="18" t="s">
        <v>1319</v>
      </c>
      <c r="W15" s="18" t="str">
        <f t="shared" si="0"/>
        <v>[2,2]</v>
      </c>
      <c r="X15" s="18">
        <v>2</v>
      </c>
      <c r="Y15" s="18">
        <v>2</v>
      </c>
      <c r="Z15" s="18">
        <v>7</v>
      </c>
      <c r="AA15" s="141" t="s">
        <v>1296</v>
      </c>
      <c r="AB15" s="141" t="s">
        <v>748</v>
      </c>
      <c r="AC15" s="141" t="s">
        <v>749</v>
      </c>
      <c r="AD15" s="141" t="s">
        <v>750</v>
      </c>
      <c r="AE15" s="136" t="s">
        <v>1363</v>
      </c>
      <c r="AF15" s="136" t="s">
        <v>759</v>
      </c>
      <c r="AG15" s="136" t="s">
        <v>751</v>
      </c>
      <c r="AH15" s="136" t="s">
        <v>752</v>
      </c>
      <c r="AI15" s="136" t="s">
        <v>1297</v>
      </c>
      <c r="AJ15" s="136" t="s">
        <v>452</v>
      </c>
      <c r="AK15" s="141" t="str">
        <f t="shared" si="1"/>
        <v xml:space="preserve"> { "recipeDetailsId" : 13, "recipeId" : 1, "recipeName" : "Veg Fried Rice", "actionId" : 7, "sourceType" : [2], "qty" : 0, "noOfMilliSec" : 0, "flame" : , "groupId" : 7}</v>
      </c>
    </row>
    <row r="16" spans="1:37">
      <c r="A16" s="117">
        <v>14</v>
      </c>
      <c r="B16" s="17" t="s">
        <v>168</v>
      </c>
      <c r="C16" s="18" t="s">
        <v>409</v>
      </c>
      <c r="D16" s="18"/>
      <c r="E16" s="17">
        <v>120000</v>
      </c>
      <c r="F16" s="18">
        <v>50</v>
      </c>
      <c r="G16" s="19" t="s">
        <v>161</v>
      </c>
      <c r="H16" s="95">
        <v>8</v>
      </c>
      <c r="J16" s="18">
        <v>14</v>
      </c>
      <c r="K16" s="18">
        <v>1</v>
      </c>
      <c r="L16" s="18" t="s">
        <v>153</v>
      </c>
      <c r="M16" s="18">
        <v>10</v>
      </c>
      <c r="N16" s="18">
        <v>1</v>
      </c>
      <c r="O16" s="18">
        <v>0</v>
      </c>
      <c r="P16" s="18">
        <v>15</v>
      </c>
      <c r="Q16" s="18">
        <v>30</v>
      </c>
      <c r="R16" s="18">
        <v>8</v>
      </c>
      <c r="S16" s="18" t="s">
        <v>1335</v>
      </c>
      <c r="T16" s="18" t="s">
        <v>1336</v>
      </c>
      <c r="U16" s="18" t="s">
        <v>672</v>
      </c>
      <c r="V16" s="18" t="s">
        <v>1318</v>
      </c>
      <c r="W16" s="18" t="str">
        <f t="shared" si="0"/>
        <v>[1,1]</v>
      </c>
      <c r="X16" s="18">
        <v>1</v>
      </c>
      <c r="Y16" s="18">
        <v>1</v>
      </c>
      <c r="Z16" s="18">
        <v>8</v>
      </c>
      <c r="AA16" s="141" t="s">
        <v>1296</v>
      </c>
      <c r="AB16" s="141" t="s">
        <v>748</v>
      </c>
      <c r="AC16" s="141" t="s">
        <v>749</v>
      </c>
      <c r="AD16" s="141" t="s">
        <v>750</v>
      </c>
      <c r="AE16" s="136" t="s">
        <v>1363</v>
      </c>
      <c r="AF16" s="136" t="s">
        <v>759</v>
      </c>
      <c r="AG16" s="136" t="s">
        <v>751</v>
      </c>
      <c r="AH16" s="136" t="s">
        <v>752</v>
      </c>
      <c r="AI16" s="136" t="s">
        <v>1297</v>
      </c>
      <c r="AJ16" s="136" t="s">
        <v>452</v>
      </c>
      <c r="AK16" s="141" t="str">
        <f t="shared" si="1"/>
        <v xml:space="preserve"> { "recipeDetailsId" : 14, "recipeId" : 1, "recipeName" : "Veg Fried Rice", "actionId" : 10, "sourceType" : [1], "qty" : 0, "noOfMilliSec" : 15, "flame" : , "groupId" : 8}</v>
      </c>
    </row>
    <row r="17" spans="1:37">
      <c r="A17" s="117">
        <v>15</v>
      </c>
      <c r="B17" s="17" t="s">
        <v>170</v>
      </c>
      <c r="C17" s="18" t="s">
        <v>171</v>
      </c>
      <c r="D17" s="18"/>
      <c r="E17" s="17">
        <v>1500</v>
      </c>
      <c r="F17" s="18">
        <v>30</v>
      </c>
      <c r="G17" s="19" t="s">
        <v>161</v>
      </c>
      <c r="H17" s="95">
        <v>9</v>
      </c>
      <c r="J17" s="18">
        <v>15</v>
      </c>
      <c r="K17" s="18">
        <v>1</v>
      </c>
      <c r="L17" s="18" t="s">
        <v>153</v>
      </c>
      <c r="M17" s="18">
        <v>12</v>
      </c>
      <c r="N17" s="18">
        <v>2</v>
      </c>
      <c r="O17" s="18">
        <v>0</v>
      </c>
      <c r="P17" s="18">
        <v>1</v>
      </c>
      <c r="Q17" s="18">
        <v>30</v>
      </c>
      <c r="R17" s="18">
        <v>9</v>
      </c>
      <c r="S17" s="18"/>
      <c r="T17" s="18"/>
      <c r="U17" s="18"/>
      <c r="V17" s="18" t="s">
        <v>1333</v>
      </c>
      <c r="W17" s="18" t="s">
        <v>1333</v>
      </c>
      <c r="X17" s="18" t="s">
        <v>1343</v>
      </c>
      <c r="Y17" s="18" t="s">
        <v>1344</v>
      </c>
      <c r="Z17" s="18">
        <v>9</v>
      </c>
      <c r="AA17" s="141" t="s">
        <v>1296</v>
      </c>
      <c r="AB17" s="141" t="s">
        <v>748</v>
      </c>
      <c r="AC17" s="141" t="s">
        <v>749</v>
      </c>
      <c r="AD17" s="141" t="s">
        <v>750</v>
      </c>
      <c r="AE17" s="136" t="s">
        <v>1363</v>
      </c>
      <c r="AF17" s="136" t="s">
        <v>759</v>
      </c>
      <c r="AG17" s="136" t="s">
        <v>751</v>
      </c>
      <c r="AH17" s="136" t="s">
        <v>752</v>
      </c>
      <c r="AI17" s="136" t="s">
        <v>1297</v>
      </c>
      <c r="AJ17" s="136" t="s">
        <v>452</v>
      </c>
      <c r="AK17" s="141" t="str">
        <f t="shared" si="1"/>
        <v xml:space="preserve"> { "recipeDetailsId" : 15, "recipeId" : 1, "recipeName" : "Veg Fried Rice", "actionId" : 12, "sourceType" : [{2,1000},{3,1000},{12,1000},{13,1000}], "qty" : 0, "noOfMilliSec" : 1, "flame" : , "groupId" : 9}</v>
      </c>
    </row>
    <row r="18" spans="1:37">
      <c r="A18" s="117">
        <v>16</v>
      </c>
      <c r="B18" s="17" t="s">
        <v>168</v>
      </c>
      <c r="C18" s="18" t="s">
        <v>409</v>
      </c>
      <c r="D18" s="17"/>
      <c r="E18" s="17">
        <v>30000</v>
      </c>
      <c r="F18" s="18">
        <v>30</v>
      </c>
      <c r="G18" s="19" t="s">
        <v>161</v>
      </c>
      <c r="H18" s="95">
        <v>10</v>
      </c>
      <c r="J18" s="18">
        <v>16</v>
      </c>
      <c r="K18" s="18">
        <v>1</v>
      </c>
      <c r="L18" s="18" t="s">
        <v>153</v>
      </c>
      <c r="M18" s="18">
        <v>10</v>
      </c>
      <c r="N18" s="18">
        <v>1</v>
      </c>
      <c r="O18" s="18">
        <v>0</v>
      </c>
      <c r="P18" s="18">
        <v>15</v>
      </c>
      <c r="Q18" s="18">
        <v>30</v>
      </c>
      <c r="R18" s="18">
        <v>10</v>
      </c>
      <c r="S18" s="18" t="s">
        <v>1335</v>
      </c>
      <c r="T18" s="18" t="s">
        <v>1336</v>
      </c>
      <c r="U18" s="18" t="s">
        <v>672</v>
      </c>
      <c r="V18" s="18" t="s">
        <v>1318</v>
      </c>
      <c r="W18" s="18" t="str">
        <f t="shared" ref="W18:W24" si="2">S18&amp;+X18&amp;+T18&amp;+Y18&amp;+U18</f>
        <v>[1,1]</v>
      </c>
      <c r="X18" s="18">
        <v>1</v>
      </c>
      <c r="Y18" s="18">
        <v>1</v>
      </c>
      <c r="Z18" s="18">
        <v>10</v>
      </c>
      <c r="AA18" s="141" t="s">
        <v>1296</v>
      </c>
      <c r="AB18" s="141" t="s">
        <v>748</v>
      </c>
      <c r="AC18" s="141" t="s">
        <v>749</v>
      </c>
      <c r="AD18" s="141" t="s">
        <v>750</v>
      </c>
      <c r="AE18" s="136" t="s">
        <v>1363</v>
      </c>
      <c r="AF18" s="136" t="s">
        <v>759</v>
      </c>
      <c r="AG18" s="136" t="s">
        <v>751</v>
      </c>
      <c r="AH18" s="136" t="s">
        <v>752</v>
      </c>
      <c r="AI18" s="136" t="s">
        <v>1297</v>
      </c>
      <c r="AJ18" s="136" t="s">
        <v>452</v>
      </c>
      <c r="AK18" s="141" t="str">
        <f t="shared" si="1"/>
        <v xml:space="preserve"> { "recipeDetailsId" : 16, "recipeId" : 1, "recipeName" : "Veg Fried Rice", "actionId" : 10, "sourceType" : [1], "qty" : 0, "noOfMilliSec" : 15, "flame" : , "groupId" : 10}</v>
      </c>
    </row>
    <row r="19" spans="1:37">
      <c r="A19" s="117">
        <v>17</v>
      </c>
      <c r="B19" s="17" t="s">
        <v>67</v>
      </c>
      <c r="C19" s="18" t="s">
        <v>409</v>
      </c>
      <c r="D19" s="17"/>
      <c r="E19" s="17">
        <v>30000</v>
      </c>
      <c r="F19" s="139">
        <v>30</v>
      </c>
      <c r="G19" s="19" t="s">
        <v>161</v>
      </c>
      <c r="H19" s="95">
        <v>11</v>
      </c>
      <c r="J19" s="18">
        <v>17</v>
      </c>
      <c r="K19" s="18">
        <v>1</v>
      </c>
      <c r="L19" s="18" t="s">
        <v>153</v>
      </c>
      <c r="M19" s="18">
        <v>11</v>
      </c>
      <c r="N19" s="18">
        <v>1</v>
      </c>
      <c r="O19" s="18">
        <v>0</v>
      </c>
      <c r="P19" s="19">
        <v>15</v>
      </c>
      <c r="Q19" s="18">
        <v>30</v>
      </c>
      <c r="R19" s="18">
        <v>11</v>
      </c>
      <c r="S19" s="18" t="s">
        <v>1335</v>
      </c>
      <c r="T19" s="18" t="s">
        <v>1336</v>
      </c>
      <c r="U19" s="18" t="s">
        <v>672</v>
      </c>
      <c r="V19" s="18" t="s">
        <v>1318</v>
      </c>
      <c r="W19" s="18" t="str">
        <f t="shared" si="2"/>
        <v>[1,1]</v>
      </c>
      <c r="X19" s="18">
        <v>1</v>
      </c>
      <c r="Y19" s="18">
        <v>1</v>
      </c>
      <c r="Z19" s="18">
        <v>11</v>
      </c>
      <c r="AA19" s="141" t="s">
        <v>1296</v>
      </c>
      <c r="AB19" s="141" t="s">
        <v>748</v>
      </c>
      <c r="AC19" s="141" t="s">
        <v>749</v>
      </c>
      <c r="AD19" s="141" t="s">
        <v>750</v>
      </c>
      <c r="AE19" s="136" t="s">
        <v>1363</v>
      </c>
      <c r="AF19" s="136" t="s">
        <v>759</v>
      </c>
      <c r="AG19" s="136" t="s">
        <v>751</v>
      </c>
      <c r="AH19" s="136" t="s">
        <v>752</v>
      </c>
      <c r="AI19" s="136" t="s">
        <v>1297</v>
      </c>
      <c r="AJ19" s="136" t="s">
        <v>452</v>
      </c>
      <c r="AK19" s="141" t="str">
        <f t="shared" si="1"/>
        <v xml:space="preserve"> { "recipeDetailsId" : 17, "recipeId" : 1, "recipeName" : "Veg Fried Rice", "actionId" : 11, "sourceType" : [1], "qty" : 0, "noOfMilliSec" : 15, "flame" : , "groupId" : 11}</v>
      </c>
    </row>
    <row r="20" spans="1:37">
      <c r="A20" s="117">
        <v>18</v>
      </c>
      <c r="B20" s="17" t="s">
        <v>168</v>
      </c>
      <c r="C20" s="18" t="s">
        <v>409</v>
      </c>
      <c r="D20" s="17"/>
      <c r="E20" s="17">
        <v>30000</v>
      </c>
      <c r="F20" s="18">
        <v>30</v>
      </c>
      <c r="G20" s="19" t="s">
        <v>161</v>
      </c>
      <c r="H20" s="95">
        <v>12</v>
      </c>
      <c r="J20" s="18">
        <v>18</v>
      </c>
      <c r="K20" s="18">
        <v>1</v>
      </c>
      <c r="L20" s="18" t="s">
        <v>153</v>
      </c>
      <c r="M20" s="18">
        <v>10</v>
      </c>
      <c r="N20" s="18">
        <v>1</v>
      </c>
      <c r="O20" s="18">
        <v>0</v>
      </c>
      <c r="P20" s="19">
        <v>15</v>
      </c>
      <c r="Q20" s="18">
        <v>30</v>
      </c>
      <c r="R20" s="18">
        <v>12</v>
      </c>
      <c r="S20" s="18" t="s">
        <v>1335</v>
      </c>
      <c r="T20" s="18" t="s">
        <v>1336</v>
      </c>
      <c r="U20" s="18" t="s">
        <v>672</v>
      </c>
      <c r="V20" s="18" t="s">
        <v>1318</v>
      </c>
      <c r="W20" s="18" t="str">
        <f t="shared" si="2"/>
        <v>[1,1]</v>
      </c>
      <c r="X20" s="18">
        <v>1</v>
      </c>
      <c r="Y20" s="18">
        <v>1</v>
      </c>
      <c r="Z20" s="18">
        <v>12</v>
      </c>
      <c r="AA20" s="141" t="s">
        <v>1296</v>
      </c>
      <c r="AB20" s="141" t="s">
        <v>748</v>
      </c>
      <c r="AC20" s="141" t="s">
        <v>749</v>
      </c>
      <c r="AD20" s="141" t="s">
        <v>750</v>
      </c>
      <c r="AE20" s="136" t="s">
        <v>1363</v>
      </c>
      <c r="AF20" s="136" t="s">
        <v>759</v>
      </c>
      <c r="AG20" s="136" t="s">
        <v>751</v>
      </c>
      <c r="AH20" s="136" t="s">
        <v>752</v>
      </c>
      <c r="AI20" s="136" t="s">
        <v>1297</v>
      </c>
      <c r="AJ20" s="136" t="s">
        <v>452</v>
      </c>
      <c r="AK20" s="141" t="str">
        <f t="shared" si="1"/>
        <v xml:space="preserve"> { "recipeDetailsId" : 18, "recipeId" : 1, "recipeName" : "Veg Fried Rice", "actionId" : 10, "sourceType" : [1], "qty" : 0, "noOfMilliSec" : 15, "flame" : , "groupId" : 12}</v>
      </c>
    </row>
    <row r="21" spans="1:37">
      <c r="A21" s="117">
        <v>19</v>
      </c>
      <c r="B21" s="17" t="s">
        <v>67</v>
      </c>
      <c r="C21" s="18" t="s">
        <v>409</v>
      </c>
      <c r="D21" s="17"/>
      <c r="E21" s="17">
        <v>30000</v>
      </c>
      <c r="F21" s="139">
        <v>30</v>
      </c>
      <c r="G21" s="19" t="s">
        <v>161</v>
      </c>
      <c r="H21" s="95">
        <v>13</v>
      </c>
      <c r="J21" s="18">
        <v>19</v>
      </c>
      <c r="K21" s="18">
        <v>1</v>
      </c>
      <c r="L21" s="18" t="s">
        <v>153</v>
      </c>
      <c r="M21" s="18">
        <v>11</v>
      </c>
      <c r="N21" s="18">
        <v>1</v>
      </c>
      <c r="O21" s="18">
        <v>0</v>
      </c>
      <c r="P21" s="19">
        <v>15</v>
      </c>
      <c r="Q21" s="18">
        <v>30</v>
      </c>
      <c r="R21" s="18">
        <v>13</v>
      </c>
      <c r="S21" s="18" t="s">
        <v>1335</v>
      </c>
      <c r="T21" s="18" t="s">
        <v>1336</v>
      </c>
      <c r="U21" s="18" t="s">
        <v>672</v>
      </c>
      <c r="V21" s="18" t="s">
        <v>1318</v>
      </c>
      <c r="W21" s="18" t="str">
        <f t="shared" si="2"/>
        <v>[1,1]</v>
      </c>
      <c r="X21" s="18">
        <v>1</v>
      </c>
      <c r="Y21" s="18">
        <v>1</v>
      </c>
      <c r="Z21" s="18">
        <v>13</v>
      </c>
      <c r="AA21" s="141" t="s">
        <v>1296</v>
      </c>
      <c r="AB21" s="141" t="s">
        <v>748</v>
      </c>
      <c r="AC21" s="141" t="s">
        <v>749</v>
      </c>
      <c r="AD21" s="141" t="s">
        <v>750</v>
      </c>
      <c r="AE21" s="136" t="s">
        <v>1363</v>
      </c>
      <c r="AF21" s="136" t="s">
        <v>759</v>
      </c>
      <c r="AG21" s="136" t="s">
        <v>751</v>
      </c>
      <c r="AH21" s="136" t="s">
        <v>752</v>
      </c>
      <c r="AI21" s="136" t="s">
        <v>1297</v>
      </c>
      <c r="AJ21" s="136" t="s">
        <v>452</v>
      </c>
      <c r="AK21" s="141" t="str">
        <f t="shared" si="1"/>
        <v xml:space="preserve"> { "recipeDetailsId" : 19, "recipeId" : 1, "recipeName" : "Veg Fried Rice", "actionId" : 11, "sourceType" : [1], "qty" : 0, "noOfMilliSec" : 15, "flame" : , "groupId" : 13}</v>
      </c>
    </row>
    <row r="22" spans="1:37">
      <c r="A22" s="117">
        <v>20</v>
      </c>
      <c r="B22" s="17" t="s">
        <v>168</v>
      </c>
      <c r="C22" s="18" t="s">
        <v>409</v>
      </c>
      <c r="D22" s="17"/>
      <c r="E22" s="17">
        <v>30000</v>
      </c>
      <c r="F22" s="18">
        <v>30</v>
      </c>
      <c r="G22" s="19" t="s">
        <v>161</v>
      </c>
      <c r="H22" s="95">
        <v>14</v>
      </c>
      <c r="J22" s="18">
        <v>20</v>
      </c>
      <c r="K22" s="18">
        <v>1</v>
      </c>
      <c r="L22" s="18" t="s">
        <v>153</v>
      </c>
      <c r="M22" s="18">
        <v>10</v>
      </c>
      <c r="N22" s="18">
        <v>1</v>
      </c>
      <c r="O22" s="18">
        <v>0</v>
      </c>
      <c r="P22" s="19">
        <v>15</v>
      </c>
      <c r="Q22" s="18">
        <v>30</v>
      </c>
      <c r="R22" s="18">
        <v>14</v>
      </c>
      <c r="S22" s="18" t="s">
        <v>1335</v>
      </c>
      <c r="T22" s="18" t="s">
        <v>1336</v>
      </c>
      <c r="U22" s="18" t="s">
        <v>672</v>
      </c>
      <c r="V22" s="18" t="s">
        <v>1318</v>
      </c>
      <c r="W22" s="18" t="str">
        <f t="shared" si="2"/>
        <v>[1,1]</v>
      </c>
      <c r="X22" s="18">
        <v>1</v>
      </c>
      <c r="Y22" s="18">
        <v>1</v>
      </c>
      <c r="Z22" s="18">
        <v>14</v>
      </c>
      <c r="AA22" s="141" t="s">
        <v>1296</v>
      </c>
      <c r="AB22" s="141" t="s">
        <v>748</v>
      </c>
      <c r="AC22" s="141" t="s">
        <v>749</v>
      </c>
      <c r="AD22" s="141" t="s">
        <v>750</v>
      </c>
      <c r="AE22" s="136" t="s">
        <v>1363</v>
      </c>
      <c r="AF22" s="136" t="s">
        <v>759</v>
      </c>
      <c r="AG22" s="136" t="s">
        <v>751</v>
      </c>
      <c r="AH22" s="136" t="s">
        <v>752</v>
      </c>
      <c r="AI22" s="136" t="s">
        <v>1297</v>
      </c>
      <c r="AJ22" s="136" t="s">
        <v>452</v>
      </c>
      <c r="AK22" s="141" t="str">
        <f t="shared" si="1"/>
        <v xml:space="preserve"> { "recipeDetailsId" : 20, "recipeId" : 1, "recipeName" : "Veg Fried Rice", "actionId" : 10, "sourceType" : [1], "qty" : 0, "noOfMilliSec" : 15, "flame" : , "groupId" : 14}</v>
      </c>
    </row>
    <row r="23" spans="1:37">
      <c r="A23" s="117">
        <v>21</v>
      </c>
      <c r="B23" s="17" t="s">
        <v>67</v>
      </c>
      <c r="C23" s="18" t="s">
        <v>409</v>
      </c>
      <c r="D23" s="17"/>
      <c r="E23" s="17">
        <v>30000</v>
      </c>
      <c r="F23" s="139">
        <v>30</v>
      </c>
      <c r="G23" s="19" t="s">
        <v>161</v>
      </c>
      <c r="H23" s="95">
        <v>15</v>
      </c>
      <c r="J23" s="18">
        <v>21</v>
      </c>
      <c r="K23" s="18">
        <v>1</v>
      </c>
      <c r="L23" s="18" t="s">
        <v>153</v>
      </c>
      <c r="M23" s="18">
        <v>11</v>
      </c>
      <c r="N23" s="18">
        <v>1</v>
      </c>
      <c r="O23" s="18">
        <v>0</v>
      </c>
      <c r="P23" s="19">
        <v>15</v>
      </c>
      <c r="Q23" s="18">
        <v>30</v>
      </c>
      <c r="R23" s="18">
        <v>15</v>
      </c>
      <c r="S23" s="18" t="s">
        <v>1335</v>
      </c>
      <c r="T23" s="18" t="s">
        <v>1336</v>
      </c>
      <c r="U23" s="18" t="s">
        <v>672</v>
      </c>
      <c r="V23" s="18" t="s">
        <v>1318</v>
      </c>
      <c r="W23" s="18" t="str">
        <f t="shared" si="2"/>
        <v>[1,1]</v>
      </c>
      <c r="X23" s="18">
        <v>1</v>
      </c>
      <c r="Y23" s="18">
        <v>1</v>
      </c>
      <c r="Z23" s="18">
        <v>15</v>
      </c>
      <c r="AA23" s="141" t="s">
        <v>1296</v>
      </c>
      <c r="AB23" s="141" t="s">
        <v>748</v>
      </c>
      <c r="AC23" s="141" t="s">
        <v>749</v>
      </c>
      <c r="AD23" s="141" t="s">
        <v>750</v>
      </c>
      <c r="AE23" s="136" t="s">
        <v>1363</v>
      </c>
      <c r="AF23" s="136" t="s">
        <v>759</v>
      </c>
      <c r="AG23" s="136" t="s">
        <v>751</v>
      </c>
      <c r="AH23" s="136" t="s">
        <v>752</v>
      </c>
      <c r="AI23" s="136" t="s">
        <v>1297</v>
      </c>
      <c r="AJ23" s="136" t="s">
        <v>452</v>
      </c>
      <c r="AK23" s="141" t="str">
        <f t="shared" si="1"/>
        <v xml:space="preserve"> { "recipeDetailsId" : 21, "recipeId" : 1, "recipeName" : "Veg Fried Rice", "actionId" : 11, "sourceType" : [1], "qty" : 0, "noOfMilliSec" : 15, "flame" : , "groupId" : 15}</v>
      </c>
    </row>
    <row r="24" spans="1:37" ht="15" thickBot="1">
      <c r="A24" s="117">
        <v>22</v>
      </c>
      <c r="B24" s="122" t="s">
        <v>70</v>
      </c>
      <c r="C24" s="123"/>
      <c r="D24" s="122"/>
      <c r="E24" s="122"/>
      <c r="F24" s="122"/>
      <c r="G24" s="140"/>
      <c r="H24" s="95">
        <v>16</v>
      </c>
      <c r="J24" s="18">
        <v>22</v>
      </c>
      <c r="K24" s="18">
        <v>1</v>
      </c>
      <c r="L24" s="18" t="s">
        <v>153</v>
      </c>
      <c r="M24" s="18">
        <v>17</v>
      </c>
      <c r="N24" s="18">
        <v>0</v>
      </c>
      <c r="O24" s="18">
        <v>0</v>
      </c>
      <c r="P24" s="18">
        <v>0</v>
      </c>
      <c r="Q24" s="18">
        <v>0</v>
      </c>
      <c r="R24" s="18">
        <v>16</v>
      </c>
      <c r="S24" s="18" t="s">
        <v>1335</v>
      </c>
      <c r="T24" s="18" t="s">
        <v>1336</v>
      </c>
      <c r="U24" s="18" t="s">
        <v>672</v>
      </c>
      <c r="V24" s="18" t="s">
        <v>1321</v>
      </c>
      <c r="W24" s="18" t="str">
        <f t="shared" si="2"/>
        <v>[0,0]</v>
      </c>
      <c r="X24" s="18">
        <v>0</v>
      </c>
      <c r="Y24" s="18">
        <v>0</v>
      </c>
      <c r="Z24" s="18">
        <v>16</v>
      </c>
      <c r="AA24" s="141" t="s">
        <v>1296</v>
      </c>
      <c r="AB24" s="141" t="s">
        <v>748</v>
      </c>
      <c r="AC24" s="141" t="s">
        <v>749</v>
      </c>
      <c r="AD24" s="141" t="s">
        <v>750</v>
      </c>
      <c r="AE24" s="136" t="s">
        <v>1363</v>
      </c>
      <c r="AF24" s="136" t="s">
        <v>759</v>
      </c>
      <c r="AG24" s="136" t="s">
        <v>751</v>
      </c>
      <c r="AH24" s="136" t="s">
        <v>752</v>
      </c>
      <c r="AI24" s="136" t="s">
        <v>1297</v>
      </c>
      <c r="AJ24" s="136" t="s">
        <v>452</v>
      </c>
      <c r="AK24" s="141" t="str">
        <f t="shared" si="1"/>
        <v xml:space="preserve"> { "recipeDetailsId" : 22, "recipeId" : 1, "recipeName" : "Veg Fried Rice", "actionId" : 17, "sourceType" : [0], "qty" : 0, "noOfMilliSec" : 0, "flame" : , "groupId" : 16}</v>
      </c>
    </row>
    <row r="26" spans="1:37" ht="15" thickBot="1"/>
    <row r="27" spans="1:37" ht="15" thickBot="1">
      <c r="A27" s="350" t="s">
        <v>151</v>
      </c>
      <c r="B27" s="351"/>
      <c r="C27" s="351"/>
      <c r="D27" s="351"/>
      <c r="E27" s="351"/>
      <c r="F27" s="351"/>
      <c r="G27" s="351"/>
      <c r="H27" s="352"/>
      <c r="J27" s="362" t="s">
        <v>151</v>
      </c>
      <c r="K27" s="363"/>
      <c r="L27" s="363"/>
      <c r="M27" s="363"/>
      <c r="N27" s="363"/>
      <c r="O27" s="363"/>
      <c r="P27" s="363"/>
      <c r="Q27" s="363"/>
      <c r="R27" s="363"/>
      <c r="S27" s="363"/>
      <c r="T27" s="363"/>
      <c r="U27" s="363"/>
      <c r="V27" s="363"/>
      <c r="W27" s="363"/>
      <c r="X27" s="363"/>
      <c r="Y27" s="363"/>
      <c r="Z27" s="364"/>
    </row>
    <row r="28" spans="1:37" ht="87">
      <c r="A28" s="117" t="s">
        <v>155</v>
      </c>
      <c r="B28" s="18" t="s">
        <v>377</v>
      </c>
      <c r="C28" s="18" t="s">
        <v>156</v>
      </c>
      <c r="D28" s="18" t="s">
        <v>157</v>
      </c>
      <c r="E28" s="18" t="s">
        <v>158</v>
      </c>
      <c r="F28" s="18" t="s">
        <v>172</v>
      </c>
      <c r="G28" s="18" t="s">
        <v>175</v>
      </c>
      <c r="H28" s="118" t="s">
        <v>159</v>
      </c>
      <c r="J28" s="117" t="s">
        <v>739</v>
      </c>
      <c r="K28" s="18" t="s">
        <v>740</v>
      </c>
      <c r="L28" s="18" t="s">
        <v>741</v>
      </c>
      <c r="M28" s="18" t="s">
        <v>742</v>
      </c>
      <c r="N28" s="18" t="s">
        <v>756</v>
      </c>
      <c r="O28" s="18" t="s">
        <v>758</v>
      </c>
      <c r="P28" s="18" t="s">
        <v>743</v>
      </c>
      <c r="Q28" s="18" t="s">
        <v>744</v>
      </c>
      <c r="R28" s="18" t="s">
        <v>746</v>
      </c>
      <c r="S28" s="18"/>
      <c r="T28" s="18"/>
      <c r="U28" s="18"/>
      <c r="V28" s="18" t="s">
        <v>1326</v>
      </c>
      <c r="W28" s="18" t="s">
        <v>1326</v>
      </c>
      <c r="X28" s="18" t="s">
        <v>1294</v>
      </c>
      <c r="Y28" s="18" t="s">
        <v>1295</v>
      </c>
      <c r="Z28" s="95" t="s">
        <v>746</v>
      </c>
    </row>
    <row r="29" spans="1:37">
      <c r="A29" s="117">
        <v>1</v>
      </c>
      <c r="B29" s="17" t="s">
        <v>160</v>
      </c>
      <c r="C29" s="18" t="s">
        <v>378</v>
      </c>
      <c r="D29" s="18"/>
      <c r="E29" s="17"/>
      <c r="F29" s="18" t="s">
        <v>174</v>
      </c>
      <c r="G29" s="19" t="s">
        <v>161</v>
      </c>
      <c r="H29" s="95">
        <v>1</v>
      </c>
      <c r="J29" s="117">
        <v>23</v>
      </c>
      <c r="K29" s="18">
        <v>2</v>
      </c>
      <c r="L29" s="18" t="s">
        <v>151</v>
      </c>
      <c r="M29" s="18">
        <v>1</v>
      </c>
      <c r="N29" s="18">
        <v>1</v>
      </c>
      <c r="O29" s="18">
        <v>0</v>
      </c>
      <c r="P29" s="18">
        <v>0</v>
      </c>
      <c r="Q29" s="18">
        <v>0</v>
      </c>
      <c r="R29" s="18">
        <v>1</v>
      </c>
      <c r="S29" s="18" t="s">
        <v>1335</v>
      </c>
      <c r="T29" s="18" t="s">
        <v>1336</v>
      </c>
      <c r="U29" s="18" t="s">
        <v>672</v>
      </c>
      <c r="V29" s="18" t="s">
        <v>1318</v>
      </c>
      <c r="W29" s="18" t="str">
        <f t="shared" ref="W29:W51" si="3">S29&amp;+X29&amp;+T29&amp;+Y29&amp;+U29</f>
        <v>[1,1]</v>
      </c>
      <c r="X29" s="18">
        <v>1</v>
      </c>
      <c r="Y29" s="18">
        <v>1</v>
      </c>
      <c r="Z29" s="95">
        <v>1</v>
      </c>
    </row>
    <row r="30" spans="1:37">
      <c r="A30" s="117">
        <v>2</v>
      </c>
      <c r="B30" s="17" t="s">
        <v>59</v>
      </c>
      <c r="C30" s="18" t="s">
        <v>379</v>
      </c>
      <c r="D30" s="18"/>
      <c r="E30" s="17"/>
      <c r="F30" s="119">
        <v>0.15</v>
      </c>
      <c r="G30" s="19" t="s">
        <v>161</v>
      </c>
      <c r="H30" s="95">
        <v>2</v>
      </c>
      <c r="J30" s="117">
        <v>24</v>
      </c>
      <c r="K30" s="18">
        <v>2</v>
      </c>
      <c r="L30" s="18" t="s">
        <v>151</v>
      </c>
      <c r="M30" s="18">
        <v>2</v>
      </c>
      <c r="N30" s="18">
        <v>1</v>
      </c>
      <c r="O30" s="18">
        <v>0</v>
      </c>
      <c r="P30" s="18">
        <v>0</v>
      </c>
      <c r="Q30" s="18">
        <v>10</v>
      </c>
      <c r="R30" s="18">
        <v>2</v>
      </c>
      <c r="S30" s="18" t="s">
        <v>1335</v>
      </c>
      <c r="T30" s="18" t="s">
        <v>1336</v>
      </c>
      <c r="U30" s="18" t="s">
        <v>672</v>
      </c>
      <c r="V30" s="18" t="s">
        <v>1318</v>
      </c>
      <c r="W30" s="18" t="str">
        <f t="shared" si="3"/>
        <v>[1,1]</v>
      </c>
      <c r="X30" s="18">
        <v>1</v>
      </c>
      <c r="Y30" s="18">
        <v>1</v>
      </c>
      <c r="Z30" s="95">
        <v>2</v>
      </c>
    </row>
    <row r="31" spans="1:37" s="258" customFormat="1">
      <c r="A31" s="117">
        <v>3</v>
      </c>
      <c r="B31" s="255" t="s">
        <v>381</v>
      </c>
      <c r="C31" s="249" t="s">
        <v>163</v>
      </c>
      <c r="D31" s="249"/>
      <c r="E31" s="4">
        <v>3000</v>
      </c>
      <c r="F31" s="256">
        <v>0.15</v>
      </c>
      <c r="G31" s="250" t="s">
        <v>161</v>
      </c>
      <c r="H31" s="257">
        <v>2</v>
      </c>
      <c r="J31" s="117">
        <v>25</v>
      </c>
      <c r="K31" s="249">
        <v>2</v>
      </c>
      <c r="L31" s="249" t="s">
        <v>151</v>
      </c>
      <c r="M31" s="249">
        <v>12</v>
      </c>
      <c r="N31" s="249">
        <v>1</v>
      </c>
      <c r="O31" s="249">
        <v>0</v>
      </c>
      <c r="P31" s="249">
        <v>3000</v>
      </c>
      <c r="Q31" s="249">
        <v>15</v>
      </c>
      <c r="R31" s="249">
        <v>2</v>
      </c>
      <c r="S31" s="18" t="s">
        <v>1335</v>
      </c>
      <c r="T31" s="18" t="s">
        <v>1336</v>
      </c>
      <c r="U31" s="18" t="s">
        <v>672</v>
      </c>
      <c r="V31" s="18" t="s">
        <v>1339</v>
      </c>
      <c r="W31" s="18" t="s">
        <v>1339</v>
      </c>
      <c r="X31" s="249">
        <v>1</v>
      </c>
      <c r="Y31" s="249">
        <v>11</v>
      </c>
      <c r="Z31" s="257">
        <v>2</v>
      </c>
    </row>
    <row r="32" spans="1:37">
      <c r="A32" s="117">
        <v>4</v>
      </c>
      <c r="B32" s="17" t="s">
        <v>162</v>
      </c>
      <c r="C32" s="18"/>
      <c r="D32" s="18"/>
      <c r="E32" s="17"/>
      <c r="F32" s="119">
        <v>0.05</v>
      </c>
      <c r="G32" s="19" t="s">
        <v>161</v>
      </c>
      <c r="H32" s="95">
        <v>1</v>
      </c>
      <c r="J32" s="117">
        <v>26</v>
      </c>
      <c r="K32" s="18">
        <v>2</v>
      </c>
      <c r="L32" s="18" t="s">
        <v>151</v>
      </c>
      <c r="M32" s="18">
        <v>9</v>
      </c>
      <c r="N32" s="18">
        <v>0</v>
      </c>
      <c r="O32" s="18">
        <v>0</v>
      </c>
      <c r="P32" s="18">
        <v>5</v>
      </c>
      <c r="Q32" s="18">
        <v>35</v>
      </c>
      <c r="R32" s="18">
        <v>1</v>
      </c>
      <c r="S32" s="18" t="s">
        <v>1335</v>
      </c>
      <c r="T32" s="18" t="s">
        <v>1336</v>
      </c>
      <c r="U32" s="18" t="s">
        <v>672</v>
      </c>
      <c r="V32" s="18" t="s">
        <v>1321</v>
      </c>
      <c r="W32" s="18" t="str">
        <f t="shared" si="3"/>
        <v>[0,0]</v>
      </c>
      <c r="X32" s="18">
        <v>0</v>
      </c>
      <c r="Y32" s="18">
        <v>0</v>
      </c>
      <c r="Z32" s="95">
        <v>2</v>
      </c>
    </row>
    <row r="33" spans="1:26" s="258" customFormat="1">
      <c r="A33" s="117">
        <v>5</v>
      </c>
      <c r="B33" s="4" t="s">
        <v>382</v>
      </c>
      <c r="C33" s="249"/>
      <c r="D33" s="249"/>
      <c r="E33" s="4">
        <v>10000</v>
      </c>
      <c r="F33" s="256">
        <v>0.15</v>
      </c>
      <c r="G33" s="250" t="s">
        <v>161</v>
      </c>
      <c r="H33" s="257">
        <v>2</v>
      </c>
      <c r="J33" s="117">
        <v>27</v>
      </c>
      <c r="K33" s="249">
        <v>2</v>
      </c>
      <c r="L33" s="249" t="s">
        <v>151</v>
      </c>
      <c r="M33" s="249">
        <v>13</v>
      </c>
      <c r="N33" s="249">
        <v>0</v>
      </c>
      <c r="O33" s="249">
        <v>0</v>
      </c>
      <c r="P33" s="249">
        <v>10</v>
      </c>
      <c r="Q33" s="249">
        <v>15</v>
      </c>
      <c r="R33" s="249">
        <v>3</v>
      </c>
      <c r="S33" s="18" t="s">
        <v>1335</v>
      </c>
      <c r="T33" s="18" t="s">
        <v>1336</v>
      </c>
      <c r="U33" s="18" t="s">
        <v>672</v>
      </c>
      <c r="V33" s="18" t="s">
        <v>1321</v>
      </c>
      <c r="W33" s="18" t="str">
        <f t="shared" si="3"/>
        <v>[0,0]</v>
      </c>
      <c r="X33" s="249">
        <v>0</v>
      </c>
      <c r="Y33" s="249">
        <v>0</v>
      </c>
      <c r="Z33" s="257">
        <v>3</v>
      </c>
    </row>
    <row r="34" spans="1:26" s="258" customFormat="1">
      <c r="A34" s="117">
        <v>6</v>
      </c>
      <c r="B34" s="4" t="s">
        <v>383</v>
      </c>
      <c r="C34" s="249" t="s">
        <v>384</v>
      </c>
      <c r="D34" s="249" t="s">
        <v>1340</v>
      </c>
      <c r="E34" s="4"/>
      <c r="F34" s="256">
        <v>0.15</v>
      </c>
      <c r="G34" s="250" t="s">
        <v>173</v>
      </c>
      <c r="H34" s="259" t="s">
        <v>166</v>
      </c>
      <c r="J34" s="117">
        <v>28</v>
      </c>
      <c r="K34" s="249">
        <v>2</v>
      </c>
      <c r="L34" s="249" t="s">
        <v>151</v>
      </c>
      <c r="M34" s="249">
        <v>4</v>
      </c>
      <c r="N34" s="249">
        <v>14</v>
      </c>
      <c r="O34" s="249">
        <v>50</v>
      </c>
      <c r="P34" s="249">
        <v>0</v>
      </c>
      <c r="Q34" s="249">
        <v>10</v>
      </c>
      <c r="R34" s="250">
        <v>1</v>
      </c>
      <c r="S34" s="18" t="s">
        <v>1335</v>
      </c>
      <c r="T34" s="18" t="s">
        <v>1336</v>
      </c>
      <c r="U34" s="18" t="s">
        <v>672</v>
      </c>
      <c r="V34" s="18" t="s">
        <v>1327</v>
      </c>
      <c r="W34" s="18" t="str">
        <f t="shared" si="3"/>
        <v>[14,19]</v>
      </c>
      <c r="X34" s="249">
        <v>14</v>
      </c>
      <c r="Y34" s="249">
        <v>19</v>
      </c>
      <c r="Z34" s="259">
        <v>1</v>
      </c>
    </row>
    <row r="35" spans="1:26" s="258" customFormat="1">
      <c r="A35" s="117">
        <v>7</v>
      </c>
      <c r="B35" s="4" t="s">
        <v>386</v>
      </c>
      <c r="C35" s="249"/>
      <c r="D35" s="249"/>
      <c r="E35" s="4"/>
      <c r="F35" s="256">
        <v>0.15</v>
      </c>
      <c r="G35" s="250" t="s">
        <v>161</v>
      </c>
      <c r="H35" s="259">
        <v>3</v>
      </c>
      <c r="J35" s="117">
        <v>29</v>
      </c>
      <c r="K35" s="249">
        <v>2</v>
      </c>
      <c r="L35" s="249" t="s">
        <v>151</v>
      </c>
      <c r="M35" s="249">
        <v>7</v>
      </c>
      <c r="N35" s="249">
        <v>1</v>
      </c>
      <c r="O35" s="249">
        <v>0</v>
      </c>
      <c r="P35" s="249">
        <v>0</v>
      </c>
      <c r="Q35" s="249">
        <v>10</v>
      </c>
      <c r="R35" s="250">
        <v>4</v>
      </c>
      <c r="S35" s="18" t="s">
        <v>1335</v>
      </c>
      <c r="T35" s="18" t="s">
        <v>1336</v>
      </c>
      <c r="U35" s="18" t="s">
        <v>672</v>
      </c>
      <c r="V35" s="18" t="s">
        <v>1318</v>
      </c>
      <c r="W35" s="18" t="str">
        <f t="shared" si="3"/>
        <v>[1,1]</v>
      </c>
      <c r="X35" s="249">
        <v>1</v>
      </c>
      <c r="Y35" s="249">
        <v>1</v>
      </c>
      <c r="Z35" s="259">
        <v>4</v>
      </c>
    </row>
    <row r="36" spans="1:26" s="258" customFormat="1">
      <c r="A36" s="117">
        <v>8</v>
      </c>
      <c r="B36" s="4" t="s">
        <v>164</v>
      </c>
      <c r="C36" s="249" t="s">
        <v>388</v>
      </c>
      <c r="D36" s="249" t="s">
        <v>389</v>
      </c>
      <c r="E36" s="4"/>
      <c r="F36" s="256">
        <v>0.15</v>
      </c>
      <c r="G36" s="250" t="s">
        <v>173</v>
      </c>
      <c r="H36" s="259" t="s">
        <v>390</v>
      </c>
      <c r="J36" s="117">
        <v>30</v>
      </c>
      <c r="K36" s="249">
        <v>2</v>
      </c>
      <c r="L36" s="249" t="s">
        <v>151</v>
      </c>
      <c r="M36" s="249">
        <v>3</v>
      </c>
      <c r="N36" s="249">
        <v>1</v>
      </c>
      <c r="O36" s="249">
        <v>60</v>
      </c>
      <c r="P36" s="249">
        <v>0</v>
      </c>
      <c r="Q36" s="249">
        <v>10</v>
      </c>
      <c r="R36" s="250">
        <v>1</v>
      </c>
      <c r="S36" s="18" t="s">
        <v>1335</v>
      </c>
      <c r="T36" s="18" t="s">
        <v>1336</v>
      </c>
      <c r="U36" s="18" t="s">
        <v>672</v>
      </c>
      <c r="V36" s="18" t="s">
        <v>1322</v>
      </c>
      <c r="W36" s="18" t="str">
        <f t="shared" si="3"/>
        <v>[1,19]</v>
      </c>
      <c r="X36" s="249">
        <v>1</v>
      </c>
      <c r="Y36" s="249">
        <v>19</v>
      </c>
      <c r="Z36" s="259">
        <v>1</v>
      </c>
    </row>
    <row r="37" spans="1:26" s="258" customFormat="1">
      <c r="A37" s="117">
        <v>9</v>
      </c>
      <c r="B37" s="4" t="s">
        <v>393</v>
      </c>
      <c r="C37" s="249"/>
      <c r="D37" s="249"/>
      <c r="E37" s="4"/>
      <c r="F37" s="256">
        <v>0.15</v>
      </c>
      <c r="G37" s="250" t="s">
        <v>161</v>
      </c>
      <c r="H37" s="259">
        <v>5</v>
      </c>
      <c r="J37" s="117">
        <v>31</v>
      </c>
      <c r="K37" s="249">
        <v>2</v>
      </c>
      <c r="L37" s="249" t="s">
        <v>151</v>
      </c>
      <c r="M37" s="249">
        <v>6</v>
      </c>
      <c r="N37" s="249">
        <v>1</v>
      </c>
      <c r="O37" s="249">
        <v>0</v>
      </c>
      <c r="P37" s="249">
        <v>0</v>
      </c>
      <c r="Q37" s="249">
        <v>10</v>
      </c>
      <c r="R37" s="250">
        <v>5</v>
      </c>
      <c r="S37" s="18" t="s">
        <v>1335</v>
      </c>
      <c r="T37" s="18" t="s">
        <v>1336</v>
      </c>
      <c r="U37" s="18" t="s">
        <v>672</v>
      </c>
      <c r="V37" s="18" t="s">
        <v>1318</v>
      </c>
      <c r="W37" s="18" t="str">
        <f t="shared" si="3"/>
        <v>[1,1]</v>
      </c>
      <c r="X37" s="249">
        <v>1</v>
      </c>
      <c r="Y37" s="249">
        <v>1</v>
      </c>
      <c r="Z37" s="259">
        <v>5</v>
      </c>
    </row>
    <row r="38" spans="1:26" s="258" customFormat="1">
      <c r="A38" s="117">
        <v>10</v>
      </c>
      <c r="B38" s="4" t="s">
        <v>387</v>
      </c>
      <c r="C38" s="249" t="s">
        <v>151</v>
      </c>
      <c r="D38" s="249"/>
      <c r="E38" s="4">
        <f>60*1000</f>
        <v>60000</v>
      </c>
      <c r="F38" s="256">
        <v>0.15</v>
      </c>
      <c r="G38" s="250" t="s">
        <v>161</v>
      </c>
      <c r="H38" s="259">
        <v>4</v>
      </c>
      <c r="J38" s="117">
        <v>32</v>
      </c>
      <c r="K38" s="249">
        <v>2</v>
      </c>
      <c r="L38" s="249" t="s">
        <v>151</v>
      </c>
      <c r="M38" s="249">
        <v>10</v>
      </c>
      <c r="N38" s="249">
        <v>1</v>
      </c>
      <c r="O38" s="249">
        <v>0</v>
      </c>
      <c r="P38" s="249">
        <v>15</v>
      </c>
      <c r="Q38" s="249">
        <v>10</v>
      </c>
      <c r="R38" s="250">
        <v>6</v>
      </c>
      <c r="S38" s="18" t="s">
        <v>1335</v>
      </c>
      <c r="T38" s="18" t="s">
        <v>1336</v>
      </c>
      <c r="U38" s="18" t="s">
        <v>672</v>
      </c>
      <c r="V38" s="18" t="s">
        <v>1319</v>
      </c>
      <c r="W38" s="18" t="str">
        <f t="shared" si="3"/>
        <v>[2,2]</v>
      </c>
      <c r="X38" s="249">
        <v>2</v>
      </c>
      <c r="Y38" s="249">
        <v>2</v>
      </c>
      <c r="Z38" s="259">
        <v>6</v>
      </c>
    </row>
    <row r="39" spans="1:26" s="258" customFormat="1">
      <c r="A39" s="117">
        <v>11</v>
      </c>
      <c r="B39" s="255" t="s">
        <v>395</v>
      </c>
      <c r="C39" s="249" t="s">
        <v>396</v>
      </c>
      <c r="D39" s="249"/>
      <c r="E39" s="4">
        <v>3000</v>
      </c>
      <c r="F39" s="256">
        <v>0.15</v>
      </c>
      <c r="G39" s="250" t="s">
        <v>161</v>
      </c>
      <c r="H39" s="259">
        <v>7</v>
      </c>
      <c r="J39" s="117">
        <v>33</v>
      </c>
      <c r="K39" s="249">
        <v>2</v>
      </c>
      <c r="L39" s="249" t="s">
        <v>151</v>
      </c>
      <c r="M39" s="249">
        <v>12</v>
      </c>
      <c r="N39" s="249">
        <v>4</v>
      </c>
      <c r="O39" s="249">
        <v>0</v>
      </c>
      <c r="P39" s="249">
        <v>3000</v>
      </c>
      <c r="Q39" s="249">
        <v>15</v>
      </c>
      <c r="R39" s="250">
        <v>7</v>
      </c>
      <c r="S39" s="18" t="s">
        <v>1335</v>
      </c>
      <c r="T39" s="18" t="s">
        <v>1336</v>
      </c>
      <c r="U39" s="18" t="s">
        <v>672</v>
      </c>
      <c r="V39" s="18" t="s">
        <v>1353</v>
      </c>
      <c r="W39" s="250" t="s">
        <v>1329</v>
      </c>
      <c r="X39" s="267" t="s">
        <v>1314</v>
      </c>
      <c r="Y39" s="267" t="s">
        <v>1315</v>
      </c>
      <c r="Z39" s="259">
        <v>7</v>
      </c>
    </row>
    <row r="40" spans="1:26" s="258" customFormat="1">
      <c r="A40" s="117">
        <v>12</v>
      </c>
      <c r="B40" s="4" t="s">
        <v>383</v>
      </c>
      <c r="C40" s="249" t="s">
        <v>151</v>
      </c>
      <c r="D40" s="249" t="s">
        <v>399</v>
      </c>
      <c r="E40" s="4"/>
      <c r="F40" s="256">
        <v>0.15</v>
      </c>
      <c r="G40" s="250" t="s">
        <v>173</v>
      </c>
      <c r="H40" s="259" t="s">
        <v>400</v>
      </c>
      <c r="J40" s="117">
        <v>34</v>
      </c>
      <c r="K40" s="249">
        <v>2</v>
      </c>
      <c r="L40" s="249" t="s">
        <v>151</v>
      </c>
      <c r="M40" s="249">
        <v>4</v>
      </c>
      <c r="N40" s="249">
        <v>5</v>
      </c>
      <c r="O40" s="249">
        <v>50</v>
      </c>
      <c r="P40" s="249">
        <v>0</v>
      </c>
      <c r="Q40" s="249">
        <v>10</v>
      </c>
      <c r="R40" s="250">
        <v>5</v>
      </c>
      <c r="S40" s="18" t="s">
        <v>1335</v>
      </c>
      <c r="T40" s="18" t="s">
        <v>1336</v>
      </c>
      <c r="U40" s="18" t="s">
        <v>672</v>
      </c>
      <c r="V40" s="18" t="s">
        <v>1328</v>
      </c>
      <c r="W40" s="18" t="str">
        <f t="shared" si="3"/>
        <v>[5,24]</v>
      </c>
      <c r="X40" s="249">
        <v>5</v>
      </c>
      <c r="Y40" s="249">
        <v>24</v>
      </c>
      <c r="Z40" s="259">
        <v>5</v>
      </c>
    </row>
    <row r="41" spans="1:26" s="258" customFormat="1">
      <c r="A41" s="117">
        <v>13</v>
      </c>
      <c r="B41" s="4" t="s">
        <v>386</v>
      </c>
      <c r="C41" s="249">
        <v>1</v>
      </c>
      <c r="D41" s="249"/>
      <c r="E41" s="4"/>
      <c r="F41" s="256">
        <v>0.15</v>
      </c>
      <c r="G41" s="250" t="s">
        <v>161</v>
      </c>
      <c r="H41" s="259">
        <v>8</v>
      </c>
      <c r="J41" s="117">
        <v>35</v>
      </c>
      <c r="K41" s="249">
        <v>2</v>
      </c>
      <c r="L41" s="249" t="s">
        <v>151</v>
      </c>
      <c r="M41" s="249">
        <v>7</v>
      </c>
      <c r="N41" s="249">
        <v>1</v>
      </c>
      <c r="O41" s="249">
        <v>0</v>
      </c>
      <c r="P41" s="249">
        <v>0</v>
      </c>
      <c r="Q41" s="249">
        <v>10</v>
      </c>
      <c r="R41" s="250">
        <v>8</v>
      </c>
      <c r="S41" s="18" t="s">
        <v>1335</v>
      </c>
      <c r="T41" s="18" t="s">
        <v>1336</v>
      </c>
      <c r="U41" s="18" t="s">
        <v>672</v>
      </c>
      <c r="V41" s="18" t="s">
        <v>1319</v>
      </c>
      <c r="W41" s="18" t="str">
        <f t="shared" si="3"/>
        <v>[2,2]</v>
      </c>
      <c r="X41" s="249">
        <v>2</v>
      </c>
      <c r="Y41" s="249">
        <v>2</v>
      </c>
      <c r="Z41" s="259">
        <v>8</v>
      </c>
    </row>
    <row r="42" spans="1:26" s="258" customFormat="1">
      <c r="A42" s="117">
        <v>14</v>
      </c>
      <c r="B42" s="255" t="s">
        <v>401</v>
      </c>
      <c r="C42" s="249" t="s">
        <v>402</v>
      </c>
      <c r="D42" s="249"/>
      <c r="E42" s="4">
        <v>1000</v>
      </c>
      <c r="F42" s="256">
        <v>0.15</v>
      </c>
      <c r="G42" s="250" t="s">
        <v>161</v>
      </c>
      <c r="H42" s="259">
        <v>9</v>
      </c>
      <c r="J42" s="117">
        <v>36</v>
      </c>
      <c r="K42" s="249">
        <v>2</v>
      </c>
      <c r="L42" s="249" t="s">
        <v>151</v>
      </c>
      <c r="M42" s="249">
        <v>12</v>
      </c>
      <c r="N42" s="249">
        <v>11</v>
      </c>
      <c r="O42" s="249">
        <v>0</v>
      </c>
      <c r="P42" s="249">
        <v>2000</v>
      </c>
      <c r="Q42" s="249">
        <v>10</v>
      </c>
      <c r="R42" s="250">
        <v>9</v>
      </c>
      <c r="S42" s="18" t="s">
        <v>1335</v>
      </c>
      <c r="T42" s="18" t="s">
        <v>1336</v>
      </c>
      <c r="U42" s="18" t="s">
        <v>672</v>
      </c>
      <c r="V42" s="18" t="s">
        <v>1332</v>
      </c>
      <c r="W42" s="250" t="s">
        <v>1332</v>
      </c>
      <c r="X42" s="249" t="s">
        <v>1330</v>
      </c>
      <c r="Y42" s="249" t="s">
        <v>1331</v>
      </c>
      <c r="Z42" s="259">
        <v>9</v>
      </c>
    </row>
    <row r="43" spans="1:26" s="258" customFormat="1">
      <c r="A43" s="117">
        <v>15</v>
      </c>
      <c r="B43" s="4" t="s">
        <v>387</v>
      </c>
      <c r="C43" s="249" t="s">
        <v>394</v>
      </c>
      <c r="D43" s="249"/>
      <c r="E43" s="4">
        <f>60*1000</f>
        <v>60000</v>
      </c>
      <c r="F43" s="256">
        <v>0.15</v>
      </c>
      <c r="G43" s="250" t="s">
        <v>161</v>
      </c>
      <c r="H43" s="259">
        <v>6</v>
      </c>
      <c r="J43" s="117">
        <v>37</v>
      </c>
      <c r="K43" s="249">
        <v>2</v>
      </c>
      <c r="L43" s="249" t="s">
        <v>151</v>
      </c>
      <c r="M43" s="249">
        <v>10</v>
      </c>
      <c r="N43" s="249">
        <v>1</v>
      </c>
      <c r="O43" s="249">
        <v>0</v>
      </c>
      <c r="P43" s="249">
        <v>20</v>
      </c>
      <c r="Q43" s="249">
        <v>10</v>
      </c>
      <c r="R43" s="250">
        <v>10</v>
      </c>
      <c r="S43" s="18" t="s">
        <v>1335</v>
      </c>
      <c r="T43" s="18" t="s">
        <v>1336</v>
      </c>
      <c r="U43" s="18" t="s">
        <v>672</v>
      </c>
      <c r="V43" s="18" t="s">
        <v>1319</v>
      </c>
      <c r="W43" s="18" t="str">
        <f t="shared" si="3"/>
        <v>[2,2]</v>
      </c>
      <c r="X43" s="249">
        <v>2</v>
      </c>
      <c r="Y43" s="249">
        <v>2</v>
      </c>
      <c r="Z43" s="259">
        <v>10</v>
      </c>
    </row>
    <row r="44" spans="1:26" s="258" customFormat="1">
      <c r="A44" s="117">
        <v>16</v>
      </c>
      <c r="B44" s="4" t="s">
        <v>404</v>
      </c>
      <c r="C44" s="249" t="s">
        <v>405</v>
      </c>
      <c r="D44" s="249" t="s">
        <v>406</v>
      </c>
      <c r="E44" s="4"/>
      <c r="F44" s="256">
        <v>0.15</v>
      </c>
      <c r="G44" s="250" t="s">
        <v>173</v>
      </c>
      <c r="H44" s="259" t="s">
        <v>407</v>
      </c>
      <c r="J44" s="117">
        <v>38</v>
      </c>
      <c r="K44" s="249">
        <v>2</v>
      </c>
      <c r="L44" s="249" t="s">
        <v>151</v>
      </c>
      <c r="M44" s="249">
        <v>5</v>
      </c>
      <c r="N44" s="249">
        <v>7</v>
      </c>
      <c r="O44" s="249">
        <v>300</v>
      </c>
      <c r="P44" s="249">
        <v>0</v>
      </c>
      <c r="Q44" s="249">
        <v>10</v>
      </c>
      <c r="R44" s="250">
        <v>9</v>
      </c>
      <c r="S44" s="18" t="s">
        <v>1335</v>
      </c>
      <c r="T44" s="18" t="s">
        <v>1336</v>
      </c>
      <c r="U44" s="18" t="s">
        <v>672</v>
      </c>
      <c r="V44" s="18" t="s">
        <v>1334</v>
      </c>
      <c r="W44" s="18" t="str">
        <f t="shared" si="3"/>
        <v>[2,8]</v>
      </c>
      <c r="X44" s="249">
        <v>2</v>
      </c>
      <c r="Y44" s="249">
        <v>8</v>
      </c>
      <c r="Z44" s="259">
        <v>1</v>
      </c>
    </row>
    <row r="45" spans="1:26">
      <c r="A45" s="117">
        <v>17</v>
      </c>
      <c r="B45" s="17" t="s">
        <v>408</v>
      </c>
      <c r="C45" s="18"/>
      <c r="D45" s="18"/>
      <c r="E45" s="17"/>
      <c r="F45" s="119">
        <v>0.15</v>
      </c>
      <c r="G45" s="19" t="s">
        <v>161</v>
      </c>
      <c r="H45" s="120">
        <v>11</v>
      </c>
      <c r="J45" s="117">
        <v>39</v>
      </c>
      <c r="K45" s="18">
        <v>2</v>
      </c>
      <c r="L45" s="18" t="s">
        <v>151</v>
      </c>
      <c r="M45" s="18">
        <v>8</v>
      </c>
      <c r="N45" s="18">
        <v>2</v>
      </c>
      <c r="O45" s="18">
        <v>0</v>
      </c>
      <c r="P45" s="18">
        <v>0</v>
      </c>
      <c r="Q45" s="18">
        <v>10</v>
      </c>
      <c r="R45" s="19">
        <v>11</v>
      </c>
      <c r="S45" s="18" t="s">
        <v>1335</v>
      </c>
      <c r="T45" s="18" t="s">
        <v>1336</v>
      </c>
      <c r="U45" s="18" t="s">
        <v>672</v>
      </c>
      <c r="V45" s="18" t="s">
        <v>1319</v>
      </c>
      <c r="W45" s="18" t="str">
        <f t="shared" si="3"/>
        <v>[2,2]</v>
      </c>
      <c r="X45" s="18">
        <v>2</v>
      </c>
      <c r="Y45" s="18">
        <v>2</v>
      </c>
      <c r="Z45" s="120">
        <v>11</v>
      </c>
    </row>
    <row r="46" spans="1:26">
      <c r="A46" s="117">
        <v>18</v>
      </c>
      <c r="B46" s="17" t="s">
        <v>387</v>
      </c>
      <c r="C46" s="18" t="s">
        <v>151</v>
      </c>
      <c r="D46" s="18"/>
      <c r="E46" s="17">
        <v>10000</v>
      </c>
      <c r="F46" s="119">
        <v>0.2</v>
      </c>
      <c r="G46" s="19" t="s">
        <v>161</v>
      </c>
      <c r="H46" s="120">
        <v>16</v>
      </c>
      <c r="J46" s="117">
        <v>40</v>
      </c>
      <c r="K46" s="18">
        <v>2</v>
      </c>
      <c r="L46" s="18" t="s">
        <v>151</v>
      </c>
      <c r="M46" s="18">
        <v>10</v>
      </c>
      <c r="N46" s="18">
        <v>5</v>
      </c>
      <c r="O46" s="18">
        <v>0</v>
      </c>
      <c r="P46" s="19">
        <v>20</v>
      </c>
      <c r="Q46" s="18">
        <v>30</v>
      </c>
      <c r="R46" s="19">
        <v>12</v>
      </c>
      <c r="S46" s="18" t="s">
        <v>1335</v>
      </c>
      <c r="T46" s="18" t="s">
        <v>1336</v>
      </c>
      <c r="U46" s="18" t="s">
        <v>672</v>
      </c>
      <c r="V46" s="18" t="s">
        <v>1319</v>
      </c>
      <c r="W46" s="18" t="str">
        <f t="shared" si="3"/>
        <v>[2,2]</v>
      </c>
      <c r="X46" s="18">
        <v>2</v>
      </c>
      <c r="Y46" s="18">
        <v>2</v>
      </c>
      <c r="Z46" s="120">
        <v>12</v>
      </c>
    </row>
    <row r="47" spans="1:26">
      <c r="A47" s="117">
        <v>19</v>
      </c>
      <c r="B47" s="17" t="s">
        <v>67</v>
      </c>
      <c r="C47" s="18" t="s">
        <v>151</v>
      </c>
      <c r="D47" s="18"/>
      <c r="E47" s="17">
        <v>7000</v>
      </c>
      <c r="F47" s="119">
        <v>0.2</v>
      </c>
      <c r="G47" s="19" t="s">
        <v>161</v>
      </c>
      <c r="H47" s="120">
        <v>17</v>
      </c>
      <c r="J47" s="117">
        <v>41</v>
      </c>
      <c r="K47" s="18">
        <v>2</v>
      </c>
      <c r="L47" s="18" t="s">
        <v>151</v>
      </c>
      <c r="M47" s="18">
        <v>11</v>
      </c>
      <c r="N47" s="18">
        <v>1</v>
      </c>
      <c r="O47" s="18">
        <v>0</v>
      </c>
      <c r="P47" s="19">
        <v>20</v>
      </c>
      <c r="Q47" s="18">
        <v>10</v>
      </c>
      <c r="R47" s="19">
        <v>13</v>
      </c>
      <c r="S47" s="18" t="s">
        <v>1335</v>
      </c>
      <c r="T47" s="18" t="s">
        <v>1336</v>
      </c>
      <c r="U47" s="18" t="s">
        <v>672</v>
      </c>
      <c r="V47" s="18" t="s">
        <v>1319</v>
      </c>
      <c r="W47" s="18" t="str">
        <f t="shared" si="3"/>
        <v>[2,2]</v>
      </c>
      <c r="X47" s="18">
        <v>2</v>
      </c>
      <c r="Y47" s="18">
        <v>2</v>
      </c>
      <c r="Z47" s="120">
        <v>13</v>
      </c>
    </row>
    <row r="48" spans="1:26">
      <c r="A48" s="117">
        <v>20</v>
      </c>
      <c r="B48" s="248" t="s">
        <v>1316</v>
      </c>
      <c r="C48" s="252"/>
      <c r="D48" s="254"/>
      <c r="E48" s="254"/>
      <c r="F48" s="254"/>
      <c r="G48" s="254"/>
      <c r="H48" s="262"/>
      <c r="J48" s="117">
        <v>42</v>
      </c>
      <c r="K48" s="18">
        <v>2</v>
      </c>
      <c r="L48" s="18" t="s">
        <v>151</v>
      </c>
      <c r="M48" s="249">
        <v>13</v>
      </c>
      <c r="N48" s="249">
        <v>0</v>
      </c>
      <c r="O48" s="249">
        <v>0</v>
      </c>
      <c r="P48" s="19">
        <v>20</v>
      </c>
      <c r="Q48" s="249">
        <v>10</v>
      </c>
      <c r="R48" s="250">
        <v>14</v>
      </c>
      <c r="S48" s="18" t="s">
        <v>1335</v>
      </c>
      <c r="T48" s="18" t="s">
        <v>1336</v>
      </c>
      <c r="U48" s="18" t="s">
        <v>672</v>
      </c>
      <c r="V48" s="18" t="s">
        <v>1319</v>
      </c>
      <c r="W48" s="18" t="str">
        <f t="shared" si="3"/>
        <v>[2,2]</v>
      </c>
      <c r="X48" s="18">
        <v>2</v>
      </c>
      <c r="Y48" s="18">
        <v>2</v>
      </c>
      <c r="Z48" s="259">
        <v>14</v>
      </c>
    </row>
    <row r="49" spans="1:26">
      <c r="A49" s="117">
        <v>21</v>
      </c>
      <c r="B49" s="17" t="s">
        <v>387</v>
      </c>
      <c r="C49" s="18" t="s">
        <v>151</v>
      </c>
      <c r="D49" s="18"/>
      <c r="E49" s="17">
        <v>10000</v>
      </c>
      <c r="F49" s="119">
        <v>0.2</v>
      </c>
      <c r="G49" s="19" t="s">
        <v>161</v>
      </c>
      <c r="H49" s="120">
        <v>16</v>
      </c>
      <c r="J49" s="117">
        <v>43</v>
      </c>
      <c r="K49" s="18">
        <v>2</v>
      </c>
      <c r="L49" s="18" t="s">
        <v>151</v>
      </c>
      <c r="M49" s="18">
        <v>10</v>
      </c>
      <c r="N49" s="18">
        <v>5</v>
      </c>
      <c r="O49" s="18">
        <v>0</v>
      </c>
      <c r="P49" s="19">
        <v>20</v>
      </c>
      <c r="Q49" s="18">
        <v>10</v>
      </c>
      <c r="R49" s="19">
        <v>15</v>
      </c>
      <c r="S49" s="18" t="s">
        <v>1335</v>
      </c>
      <c r="T49" s="18" t="s">
        <v>1336</v>
      </c>
      <c r="U49" s="18" t="s">
        <v>672</v>
      </c>
      <c r="V49" s="18" t="s">
        <v>1319</v>
      </c>
      <c r="W49" s="18" t="str">
        <f t="shared" si="3"/>
        <v>[2,2]</v>
      </c>
      <c r="X49" s="18">
        <v>2</v>
      </c>
      <c r="Y49" s="18">
        <v>2</v>
      </c>
      <c r="Z49" s="120">
        <v>15</v>
      </c>
    </row>
    <row r="50" spans="1:26">
      <c r="A50" s="117">
        <v>22</v>
      </c>
      <c r="B50" s="17" t="s">
        <v>67</v>
      </c>
      <c r="C50" s="18" t="s">
        <v>151</v>
      </c>
      <c r="D50" s="18"/>
      <c r="E50" s="17">
        <v>7000</v>
      </c>
      <c r="F50" s="119">
        <v>0.2</v>
      </c>
      <c r="G50" s="19" t="s">
        <v>161</v>
      </c>
      <c r="H50" s="120">
        <v>17</v>
      </c>
      <c r="J50" s="117">
        <v>44</v>
      </c>
      <c r="K50" s="18">
        <v>2</v>
      </c>
      <c r="L50" s="18" t="s">
        <v>151</v>
      </c>
      <c r="M50" s="18">
        <v>11</v>
      </c>
      <c r="N50" s="18">
        <v>1</v>
      </c>
      <c r="O50" s="18">
        <v>0</v>
      </c>
      <c r="P50" s="19">
        <v>200</v>
      </c>
      <c r="Q50" s="18">
        <v>10</v>
      </c>
      <c r="R50" s="19">
        <v>16</v>
      </c>
      <c r="S50" s="18" t="s">
        <v>1335</v>
      </c>
      <c r="T50" s="18" t="s">
        <v>1336</v>
      </c>
      <c r="U50" s="18" t="s">
        <v>672</v>
      </c>
      <c r="V50" s="18" t="s">
        <v>1319</v>
      </c>
      <c r="W50" s="18" t="str">
        <f t="shared" si="3"/>
        <v>[2,2]</v>
      </c>
      <c r="X50" s="18">
        <v>2</v>
      </c>
      <c r="Y50" s="18">
        <v>2</v>
      </c>
      <c r="Z50" s="120">
        <v>16</v>
      </c>
    </row>
    <row r="51" spans="1:26" ht="15" thickBot="1">
      <c r="A51" s="121">
        <v>23</v>
      </c>
      <c r="B51" s="125" t="s">
        <v>70</v>
      </c>
      <c r="C51" s="114"/>
      <c r="D51" s="114"/>
      <c r="E51" s="125"/>
      <c r="F51" s="125"/>
      <c r="G51" s="115" t="s">
        <v>161</v>
      </c>
      <c r="H51" s="126">
        <v>19</v>
      </c>
      <c r="J51" s="121">
        <v>45</v>
      </c>
      <c r="K51" s="114">
        <v>2</v>
      </c>
      <c r="L51" s="114" t="s">
        <v>151</v>
      </c>
      <c r="M51" s="114">
        <v>17</v>
      </c>
      <c r="N51" s="114">
        <v>0</v>
      </c>
      <c r="O51" s="114">
        <v>0</v>
      </c>
      <c r="P51" s="114">
        <v>0</v>
      </c>
      <c r="Q51" s="114">
        <v>0</v>
      </c>
      <c r="R51" s="115">
        <v>17</v>
      </c>
      <c r="S51" s="114" t="s">
        <v>1335</v>
      </c>
      <c r="T51" s="114" t="s">
        <v>1336</v>
      </c>
      <c r="U51" s="114" t="s">
        <v>672</v>
      </c>
      <c r="V51" s="114" t="s">
        <v>1321</v>
      </c>
      <c r="W51" s="114" t="str">
        <f t="shared" si="3"/>
        <v>[0,0]</v>
      </c>
      <c r="X51" s="114">
        <v>0</v>
      </c>
      <c r="Y51" s="114">
        <v>0</v>
      </c>
      <c r="Z51" s="126">
        <v>17</v>
      </c>
    </row>
    <row r="52" spans="1:26">
      <c r="A52" s="252"/>
      <c r="B52" s="254"/>
      <c r="C52" s="252"/>
      <c r="D52" s="252"/>
      <c r="E52" s="254"/>
      <c r="F52" s="261"/>
      <c r="G52" s="253"/>
      <c r="H52" s="253"/>
      <c r="J52" s="252"/>
      <c r="K52" s="252"/>
      <c r="L52" s="252"/>
      <c r="M52" s="252"/>
      <c r="N52" s="252"/>
      <c r="O52" s="252"/>
      <c r="P52" s="252"/>
      <c r="Q52" s="252"/>
      <c r="R52" s="253"/>
      <c r="S52" s="253"/>
      <c r="T52" s="253"/>
      <c r="U52" s="253"/>
      <c r="V52" s="253"/>
      <c r="W52" s="253"/>
    </row>
    <row r="53" spans="1:26" ht="15" thickBot="1">
      <c r="A53" s="252"/>
      <c r="B53" s="254"/>
      <c r="C53" s="252"/>
      <c r="D53" s="252"/>
      <c r="E53" s="254"/>
      <c r="F53" s="261"/>
      <c r="G53" s="253"/>
      <c r="H53" s="253"/>
      <c r="J53" s="252"/>
      <c r="K53" s="252"/>
      <c r="L53" s="252"/>
      <c r="M53" s="252"/>
      <c r="N53" s="252"/>
      <c r="O53" s="252"/>
      <c r="P53" s="252"/>
      <c r="Q53" s="252"/>
      <c r="R53" s="253"/>
      <c r="S53" s="253"/>
      <c r="T53" s="253"/>
      <c r="U53" s="253"/>
      <c r="V53" s="253"/>
      <c r="W53" s="253"/>
    </row>
    <row r="54" spans="1:26" ht="15" thickBot="1">
      <c r="A54" s="350" t="s">
        <v>419</v>
      </c>
      <c r="B54" s="351"/>
      <c r="C54" s="351"/>
      <c r="D54" s="351"/>
      <c r="E54" s="351"/>
      <c r="F54" s="351"/>
      <c r="G54" s="351"/>
      <c r="H54" s="352"/>
      <c r="J54" s="362" t="s">
        <v>1307</v>
      </c>
      <c r="K54" s="363"/>
      <c r="L54" s="363"/>
      <c r="M54" s="363"/>
      <c r="N54" s="363"/>
      <c r="O54" s="363"/>
      <c r="P54" s="363"/>
      <c r="Q54" s="363"/>
      <c r="R54" s="363"/>
      <c r="S54" s="363"/>
      <c r="T54" s="363"/>
      <c r="U54" s="363"/>
      <c r="V54" s="363"/>
      <c r="W54" s="363"/>
      <c r="X54" s="363"/>
      <c r="Y54" s="363"/>
      <c r="Z54" s="364"/>
    </row>
    <row r="55" spans="1:26" ht="87">
      <c r="A55" s="117" t="s">
        <v>708</v>
      </c>
      <c r="B55" s="18" t="s">
        <v>377</v>
      </c>
      <c r="C55" s="18" t="s">
        <v>156</v>
      </c>
      <c r="D55" s="18" t="s">
        <v>157</v>
      </c>
      <c r="E55" s="18" t="s">
        <v>158</v>
      </c>
      <c r="F55" s="18" t="s">
        <v>172</v>
      </c>
      <c r="G55" s="18" t="s">
        <v>175</v>
      </c>
      <c r="H55" s="118" t="s">
        <v>159</v>
      </c>
      <c r="J55" s="117" t="s">
        <v>739</v>
      </c>
      <c r="K55" s="18" t="s">
        <v>740</v>
      </c>
      <c r="L55" s="18" t="s">
        <v>741</v>
      </c>
      <c r="M55" s="18" t="s">
        <v>742</v>
      </c>
      <c r="N55" s="18" t="s">
        <v>756</v>
      </c>
      <c r="O55" s="18" t="s">
        <v>758</v>
      </c>
      <c r="P55" s="18" t="s">
        <v>743</v>
      </c>
      <c r="Q55" s="18" t="s">
        <v>744</v>
      </c>
      <c r="R55" s="18" t="s">
        <v>746</v>
      </c>
      <c r="S55" s="18"/>
      <c r="T55" s="18"/>
      <c r="U55" s="18"/>
      <c r="V55" s="18" t="s">
        <v>1326</v>
      </c>
      <c r="W55" s="18" t="s">
        <v>1326</v>
      </c>
      <c r="X55" s="18" t="s">
        <v>1294</v>
      </c>
      <c r="Y55" s="18" t="s">
        <v>1295</v>
      </c>
      <c r="Z55" s="95" t="s">
        <v>746</v>
      </c>
    </row>
    <row r="56" spans="1:26">
      <c r="A56" s="117">
        <v>1</v>
      </c>
      <c r="B56" s="17" t="s">
        <v>160</v>
      </c>
      <c r="C56" s="18" t="s">
        <v>378</v>
      </c>
      <c r="D56" s="18"/>
      <c r="E56" s="17"/>
      <c r="F56" s="18" t="s">
        <v>174</v>
      </c>
      <c r="G56" s="19" t="s">
        <v>161</v>
      </c>
      <c r="H56" s="95">
        <v>1</v>
      </c>
      <c r="J56" s="117">
        <v>46</v>
      </c>
      <c r="K56" s="18">
        <v>3</v>
      </c>
      <c r="L56" s="18" t="s">
        <v>419</v>
      </c>
      <c r="M56" s="18">
        <v>1</v>
      </c>
      <c r="N56" s="18">
        <v>1</v>
      </c>
      <c r="O56" s="18">
        <v>0</v>
      </c>
      <c r="P56" s="18">
        <v>0</v>
      </c>
      <c r="Q56" s="18">
        <v>0</v>
      </c>
      <c r="R56" s="18">
        <v>1</v>
      </c>
      <c r="S56" s="18" t="s">
        <v>1335</v>
      </c>
      <c r="T56" s="18" t="s">
        <v>1336</v>
      </c>
      <c r="U56" s="18" t="s">
        <v>672</v>
      </c>
      <c r="V56" s="18" t="s">
        <v>1318</v>
      </c>
      <c r="W56" s="18" t="str">
        <f>S56&amp;+X56&amp;+T56&amp;+Y56&amp;+U56</f>
        <v>[1,1]</v>
      </c>
      <c r="X56" s="18">
        <v>1</v>
      </c>
      <c r="Y56" s="18">
        <v>1</v>
      </c>
      <c r="Z56" s="95">
        <v>1</v>
      </c>
    </row>
    <row r="57" spans="1:26">
      <c r="A57" s="117">
        <v>2</v>
      </c>
      <c r="B57" s="17" t="s">
        <v>59</v>
      </c>
      <c r="C57" s="18" t="s">
        <v>379</v>
      </c>
      <c r="D57" s="18"/>
      <c r="E57" s="17"/>
      <c r="F57" s="119">
        <v>0.15</v>
      </c>
      <c r="G57" s="19" t="s">
        <v>161</v>
      </c>
      <c r="H57" s="95">
        <v>2</v>
      </c>
      <c r="J57" s="117">
        <v>47</v>
      </c>
      <c r="K57" s="18">
        <v>3</v>
      </c>
      <c r="L57" s="18" t="s">
        <v>419</v>
      </c>
      <c r="M57" s="18">
        <v>2</v>
      </c>
      <c r="N57" s="18">
        <v>1</v>
      </c>
      <c r="O57" s="18">
        <v>0</v>
      </c>
      <c r="P57" s="18">
        <v>0</v>
      </c>
      <c r="Q57" s="18">
        <v>10</v>
      </c>
      <c r="R57" s="18">
        <v>2</v>
      </c>
      <c r="S57" s="18" t="s">
        <v>1335</v>
      </c>
      <c r="T57" s="18" t="s">
        <v>1336</v>
      </c>
      <c r="U57" s="18" t="s">
        <v>672</v>
      </c>
      <c r="V57" s="18" t="s">
        <v>1318</v>
      </c>
      <c r="W57" s="18" t="str">
        <f>S57&amp;+X57&amp;+T57&amp;+Y57&amp;+U57</f>
        <v>[1,1]</v>
      </c>
      <c r="X57" s="18">
        <v>1</v>
      </c>
      <c r="Y57" s="18">
        <v>1</v>
      </c>
      <c r="Z57" s="95">
        <v>2</v>
      </c>
    </row>
    <row r="58" spans="1:26">
      <c r="A58" s="117">
        <v>3</v>
      </c>
      <c r="B58" s="255" t="s">
        <v>170</v>
      </c>
      <c r="C58" s="249" t="s">
        <v>163</v>
      </c>
      <c r="D58" s="249" t="s">
        <v>1302</v>
      </c>
      <c r="E58" s="4">
        <v>2000</v>
      </c>
      <c r="F58" s="256">
        <v>0.15</v>
      </c>
      <c r="G58" s="250" t="s">
        <v>161</v>
      </c>
      <c r="H58" s="257">
        <v>2</v>
      </c>
      <c r="J58" s="117">
        <v>48</v>
      </c>
      <c r="K58" s="18">
        <v>3</v>
      </c>
      <c r="L58" s="18" t="s">
        <v>419</v>
      </c>
      <c r="M58" s="249">
        <v>12</v>
      </c>
      <c r="N58" s="249">
        <v>1</v>
      </c>
      <c r="O58" s="249">
        <v>0</v>
      </c>
      <c r="P58" s="249">
        <v>1000</v>
      </c>
      <c r="Q58" s="249">
        <v>15</v>
      </c>
      <c r="R58" s="249">
        <v>2</v>
      </c>
      <c r="S58" s="18" t="s">
        <v>1335</v>
      </c>
      <c r="T58" s="18" t="s">
        <v>1336</v>
      </c>
      <c r="U58" s="18" t="s">
        <v>672</v>
      </c>
      <c r="V58" s="18" t="s">
        <v>1341</v>
      </c>
      <c r="W58" s="18" t="s">
        <v>1341</v>
      </c>
      <c r="X58" s="249">
        <v>1</v>
      </c>
      <c r="Y58" s="249">
        <v>11</v>
      </c>
      <c r="Z58" s="257">
        <v>2</v>
      </c>
    </row>
    <row r="59" spans="1:26">
      <c r="A59" s="117">
        <v>4</v>
      </c>
      <c r="B59" s="17" t="s">
        <v>162</v>
      </c>
      <c r="C59" s="18"/>
      <c r="D59" s="18"/>
      <c r="E59" s="17"/>
      <c r="F59" s="119">
        <v>0.05</v>
      </c>
      <c r="G59" s="19" t="s">
        <v>161</v>
      </c>
      <c r="H59" s="95">
        <v>1</v>
      </c>
      <c r="J59" s="117">
        <v>49</v>
      </c>
      <c r="K59" s="18">
        <v>3</v>
      </c>
      <c r="L59" s="18" t="s">
        <v>419</v>
      </c>
      <c r="M59" s="18">
        <v>9</v>
      </c>
      <c r="N59" s="18">
        <v>0</v>
      </c>
      <c r="O59" s="18">
        <v>0</v>
      </c>
      <c r="P59" s="18">
        <v>5</v>
      </c>
      <c r="Q59" s="249">
        <v>15</v>
      </c>
      <c r="R59" s="18">
        <v>1</v>
      </c>
      <c r="S59" s="18" t="s">
        <v>1335</v>
      </c>
      <c r="T59" s="18" t="s">
        <v>1336</v>
      </c>
      <c r="U59" s="18" t="s">
        <v>672</v>
      </c>
      <c r="V59" s="18" t="s">
        <v>1321</v>
      </c>
      <c r="W59" s="18" t="str">
        <f t="shared" ref="W59:W69" si="4">S59&amp;+X59&amp;+T59&amp;+Y59&amp;+U59</f>
        <v>[0,0]</v>
      </c>
      <c r="X59" s="18">
        <v>0</v>
      </c>
      <c r="Y59" s="18">
        <v>0</v>
      </c>
      <c r="Z59" s="95">
        <v>2</v>
      </c>
    </row>
    <row r="60" spans="1:26">
      <c r="A60" s="117">
        <v>5</v>
      </c>
      <c r="B60" s="4" t="s">
        <v>69</v>
      </c>
      <c r="C60" s="249"/>
      <c r="D60" s="249"/>
      <c r="E60" s="4">
        <v>20000</v>
      </c>
      <c r="F60" s="256">
        <v>0.15</v>
      </c>
      <c r="G60" s="250" t="s">
        <v>161</v>
      </c>
      <c r="H60" s="257">
        <v>2</v>
      </c>
      <c r="J60" s="117">
        <v>50</v>
      </c>
      <c r="K60" s="18">
        <v>3</v>
      </c>
      <c r="L60" s="18" t="s">
        <v>419</v>
      </c>
      <c r="M60" s="249">
        <v>13</v>
      </c>
      <c r="N60" s="249">
        <v>0</v>
      </c>
      <c r="O60" s="249">
        <v>0</v>
      </c>
      <c r="P60" s="249">
        <v>15</v>
      </c>
      <c r="Q60" s="249">
        <v>15</v>
      </c>
      <c r="R60" s="249">
        <v>3</v>
      </c>
      <c r="S60" s="18" t="s">
        <v>1335</v>
      </c>
      <c r="T60" s="18" t="s">
        <v>1336</v>
      </c>
      <c r="U60" s="18" t="s">
        <v>672</v>
      </c>
      <c r="V60" s="18" t="s">
        <v>1321</v>
      </c>
      <c r="W60" s="18" t="str">
        <f t="shared" si="4"/>
        <v>[0,0]</v>
      </c>
      <c r="X60" s="249">
        <v>0</v>
      </c>
      <c r="Y60" s="249">
        <v>0</v>
      </c>
      <c r="Z60" s="257">
        <v>3</v>
      </c>
    </row>
    <row r="61" spans="1:26">
      <c r="A61" s="117">
        <v>6</v>
      </c>
      <c r="B61" s="4" t="s">
        <v>383</v>
      </c>
      <c r="C61" s="249" t="s">
        <v>384</v>
      </c>
      <c r="D61" s="249" t="s">
        <v>1303</v>
      </c>
      <c r="E61" s="4"/>
      <c r="F61" s="256">
        <v>0.15</v>
      </c>
      <c r="G61" s="250" t="s">
        <v>173</v>
      </c>
      <c r="H61" s="259" t="s">
        <v>166</v>
      </c>
      <c r="J61" s="117">
        <v>51</v>
      </c>
      <c r="K61" s="18">
        <v>3</v>
      </c>
      <c r="L61" s="18" t="s">
        <v>419</v>
      </c>
      <c r="M61" s="249">
        <v>4</v>
      </c>
      <c r="N61" s="249">
        <v>14</v>
      </c>
      <c r="O61" s="249">
        <v>70</v>
      </c>
      <c r="P61" s="249">
        <v>0</v>
      </c>
      <c r="Q61" s="249">
        <v>15</v>
      </c>
      <c r="R61" s="250">
        <v>1</v>
      </c>
      <c r="S61" s="18" t="s">
        <v>1335</v>
      </c>
      <c r="T61" s="18" t="s">
        <v>1336</v>
      </c>
      <c r="U61" s="18" t="s">
        <v>672</v>
      </c>
      <c r="V61" s="18" t="s">
        <v>1327</v>
      </c>
      <c r="W61" s="18" t="str">
        <f t="shared" si="4"/>
        <v>[14,19]</v>
      </c>
      <c r="X61" s="249">
        <v>14</v>
      </c>
      <c r="Y61" s="249">
        <v>19</v>
      </c>
      <c r="Z61" s="259">
        <v>1</v>
      </c>
    </row>
    <row r="62" spans="1:26">
      <c r="A62" s="117">
        <v>7</v>
      </c>
      <c r="B62" s="4" t="s">
        <v>386</v>
      </c>
      <c r="C62" s="249"/>
      <c r="D62" s="249"/>
      <c r="E62" s="4"/>
      <c r="F62" s="256">
        <v>0.15</v>
      </c>
      <c r="G62" s="250" t="s">
        <v>161</v>
      </c>
      <c r="H62" s="259">
        <v>3</v>
      </c>
      <c r="J62" s="117">
        <v>52</v>
      </c>
      <c r="K62" s="18">
        <v>3</v>
      </c>
      <c r="L62" s="18" t="s">
        <v>419</v>
      </c>
      <c r="M62" s="249">
        <v>7</v>
      </c>
      <c r="N62" s="249">
        <v>1</v>
      </c>
      <c r="O62" s="249">
        <v>0</v>
      </c>
      <c r="P62" s="249">
        <v>0</v>
      </c>
      <c r="Q62" s="249">
        <v>15</v>
      </c>
      <c r="R62" s="250">
        <v>4</v>
      </c>
      <c r="S62" s="18" t="s">
        <v>1335</v>
      </c>
      <c r="T62" s="18" t="s">
        <v>1336</v>
      </c>
      <c r="U62" s="18" t="s">
        <v>672</v>
      </c>
      <c r="V62" s="18" t="s">
        <v>1318</v>
      </c>
      <c r="W62" s="18" t="str">
        <f t="shared" si="4"/>
        <v>[1,1]</v>
      </c>
      <c r="X62" s="249">
        <v>1</v>
      </c>
      <c r="Y62" s="249">
        <v>1</v>
      </c>
      <c r="Z62" s="259">
        <v>4</v>
      </c>
    </row>
    <row r="63" spans="1:26">
      <c r="A63" s="117">
        <v>8</v>
      </c>
      <c r="B63" s="4" t="s">
        <v>1304</v>
      </c>
      <c r="C63" s="249" t="s">
        <v>419</v>
      </c>
      <c r="D63" s="249"/>
      <c r="E63" s="4">
        <v>10000</v>
      </c>
      <c r="F63" s="256">
        <v>0.15</v>
      </c>
      <c r="G63" s="250" t="s">
        <v>161</v>
      </c>
      <c r="H63" s="259">
        <v>6</v>
      </c>
      <c r="J63" s="117">
        <v>53</v>
      </c>
      <c r="K63" s="18">
        <v>3</v>
      </c>
      <c r="L63" s="18" t="s">
        <v>419</v>
      </c>
      <c r="M63" s="18">
        <v>10</v>
      </c>
      <c r="N63" s="18">
        <v>5</v>
      </c>
      <c r="O63" s="18">
        <v>0</v>
      </c>
      <c r="P63" s="19">
        <v>20</v>
      </c>
      <c r="Q63" s="249">
        <v>15</v>
      </c>
      <c r="R63" s="19">
        <v>12</v>
      </c>
      <c r="S63" s="18" t="s">
        <v>1335</v>
      </c>
      <c r="T63" s="18" t="s">
        <v>1336</v>
      </c>
      <c r="U63" s="18" t="s">
        <v>672</v>
      </c>
      <c r="V63" s="18" t="s">
        <v>1320</v>
      </c>
      <c r="W63" s="18" t="str">
        <f t="shared" si="4"/>
        <v>[3,3]</v>
      </c>
      <c r="X63" s="18">
        <v>3</v>
      </c>
      <c r="Y63" s="18">
        <v>3</v>
      </c>
      <c r="Z63" s="120">
        <v>5</v>
      </c>
    </row>
    <row r="64" spans="1:26">
      <c r="A64" s="117">
        <v>9</v>
      </c>
      <c r="B64" s="4" t="s">
        <v>164</v>
      </c>
      <c r="C64" s="249" t="s">
        <v>702</v>
      </c>
      <c r="D64" s="249" t="s">
        <v>389</v>
      </c>
      <c r="E64" s="4"/>
      <c r="F64" s="256">
        <v>0.15</v>
      </c>
      <c r="G64" s="250" t="s">
        <v>173</v>
      </c>
      <c r="H64" s="259" t="s">
        <v>390</v>
      </c>
      <c r="J64" s="117">
        <v>54</v>
      </c>
      <c r="K64" s="18">
        <v>3</v>
      </c>
      <c r="L64" s="18" t="s">
        <v>419</v>
      </c>
      <c r="M64" s="18">
        <v>3</v>
      </c>
      <c r="N64" s="264">
        <v>1</v>
      </c>
      <c r="O64" s="18">
        <v>60</v>
      </c>
      <c r="P64" s="18">
        <v>0</v>
      </c>
      <c r="Q64" s="249">
        <v>15</v>
      </c>
      <c r="R64" s="18" t="s">
        <v>166</v>
      </c>
      <c r="S64" s="18" t="s">
        <v>1335</v>
      </c>
      <c r="T64" s="18" t="s">
        <v>1336</v>
      </c>
      <c r="U64" s="18" t="s">
        <v>672</v>
      </c>
      <c r="V64" s="18" t="s">
        <v>1322</v>
      </c>
      <c r="W64" s="18" t="str">
        <f t="shared" si="4"/>
        <v>[1,19]</v>
      </c>
      <c r="X64" s="18">
        <v>1</v>
      </c>
      <c r="Y64" s="18">
        <v>19</v>
      </c>
      <c r="Z64" s="95">
        <v>1</v>
      </c>
    </row>
    <row r="65" spans="1:26">
      <c r="A65" s="117">
        <v>10</v>
      </c>
      <c r="B65" s="4" t="s">
        <v>393</v>
      </c>
      <c r="C65" s="249"/>
      <c r="D65" s="249"/>
      <c r="E65" s="4"/>
      <c r="F65" s="256">
        <v>0.15</v>
      </c>
      <c r="G65" s="250" t="s">
        <v>161</v>
      </c>
      <c r="H65" s="259">
        <v>5</v>
      </c>
      <c r="J65" s="117">
        <v>55</v>
      </c>
      <c r="K65" s="18">
        <v>3</v>
      </c>
      <c r="L65" s="18" t="s">
        <v>419</v>
      </c>
      <c r="M65" s="18">
        <v>6</v>
      </c>
      <c r="N65" s="264">
        <v>2</v>
      </c>
      <c r="O65" s="18">
        <v>0</v>
      </c>
      <c r="P65" s="18">
        <v>0</v>
      </c>
      <c r="Q65" s="249">
        <v>15</v>
      </c>
      <c r="R65" s="18">
        <v>3</v>
      </c>
      <c r="S65" s="18" t="s">
        <v>1335</v>
      </c>
      <c r="T65" s="18" t="s">
        <v>1336</v>
      </c>
      <c r="U65" s="18" t="s">
        <v>672</v>
      </c>
      <c r="V65" s="18" t="s">
        <v>1319</v>
      </c>
      <c r="W65" s="18" t="str">
        <f t="shared" si="4"/>
        <v>[2,2]</v>
      </c>
      <c r="X65" s="18">
        <v>2</v>
      </c>
      <c r="Y65" s="18">
        <v>2</v>
      </c>
      <c r="Z65" s="95">
        <v>6</v>
      </c>
    </row>
    <row r="66" spans="1:26">
      <c r="A66" s="117">
        <v>11</v>
      </c>
      <c r="B66" s="4" t="s">
        <v>1304</v>
      </c>
      <c r="C66" s="249" t="s">
        <v>419</v>
      </c>
      <c r="D66" s="249"/>
      <c r="E66" s="4">
        <v>10000</v>
      </c>
      <c r="F66" s="256">
        <v>0.15</v>
      </c>
      <c r="G66" s="250" t="s">
        <v>161</v>
      </c>
      <c r="H66" s="259">
        <v>6</v>
      </c>
      <c r="J66" s="117">
        <v>56</v>
      </c>
      <c r="K66" s="18">
        <v>3</v>
      </c>
      <c r="L66" s="18" t="s">
        <v>419</v>
      </c>
      <c r="M66" s="18">
        <v>10</v>
      </c>
      <c r="N66" s="18">
        <v>5</v>
      </c>
      <c r="O66" s="18">
        <v>0</v>
      </c>
      <c r="P66" s="19">
        <v>15</v>
      </c>
      <c r="Q66" s="249">
        <v>15</v>
      </c>
      <c r="R66" s="19">
        <v>12</v>
      </c>
      <c r="S66" s="18" t="s">
        <v>1335</v>
      </c>
      <c r="T66" s="18" t="s">
        <v>1336</v>
      </c>
      <c r="U66" s="18" t="s">
        <v>672</v>
      </c>
      <c r="V66" s="18" t="s">
        <v>1320</v>
      </c>
      <c r="W66" s="18" t="str">
        <f t="shared" si="4"/>
        <v>[3,3]</v>
      </c>
      <c r="X66" s="18">
        <v>3</v>
      </c>
      <c r="Y66" s="18">
        <v>3</v>
      </c>
      <c r="Z66" s="120">
        <v>7</v>
      </c>
    </row>
    <row r="67" spans="1:26">
      <c r="A67" s="117">
        <v>12</v>
      </c>
      <c r="B67" s="4" t="s">
        <v>383</v>
      </c>
      <c r="C67" s="249" t="s">
        <v>425</v>
      </c>
      <c r="D67" s="249" t="s">
        <v>392</v>
      </c>
      <c r="E67" s="4"/>
      <c r="F67" s="256">
        <v>0.15</v>
      </c>
      <c r="G67" s="250" t="s">
        <v>173</v>
      </c>
      <c r="H67" s="259" t="s">
        <v>166</v>
      </c>
      <c r="J67" s="117">
        <v>57</v>
      </c>
      <c r="K67" s="18">
        <v>3</v>
      </c>
      <c r="L67" s="18" t="s">
        <v>419</v>
      </c>
      <c r="M67" s="249">
        <v>4</v>
      </c>
      <c r="N67" s="249">
        <v>3</v>
      </c>
      <c r="O67" s="249">
        <v>50</v>
      </c>
      <c r="P67" s="249">
        <v>0</v>
      </c>
      <c r="Q67" s="249">
        <v>15</v>
      </c>
      <c r="R67" s="250">
        <v>1</v>
      </c>
      <c r="S67" s="18" t="s">
        <v>1335</v>
      </c>
      <c r="T67" s="18" t="s">
        <v>1336</v>
      </c>
      <c r="U67" s="18" t="s">
        <v>672</v>
      </c>
      <c r="V67" s="18" t="s">
        <v>1347</v>
      </c>
      <c r="W67" s="18" t="str">
        <f t="shared" si="4"/>
        <v>[3,22]</v>
      </c>
      <c r="X67" s="249">
        <v>3</v>
      </c>
      <c r="Y67" s="249">
        <v>22</v>
      </c>
      <c r="Z67" s="259">
        <v>5</v>
      </c>
    </row>
    <row r="68" spans="1:26">
      <c r="A68" s="117">
        <v>13</v>
      </c>
      <c r="B68" s="4" t="s">
        <v>386</v>
      </c>
      <c r="C68" s="249"/>
      <c r="D68" s="249"/>
      <c r="E68" s="4"/>
      <c r="F68" s="256">
        <v>0.15</v>
      </c>
      <c r="G68" s="250" t="s">
        <v>161</v>
      </c>
      <c r="H68" s="259">
        <v>3</v>
      </c>
      <c r="J68" s="117">
        <v>58</v>
      </c>
      <c r="K68" s="18">
        <v>3</v>
      </c>
      <c r="L68" s="18" t="s">
        <v>419</v>
      </c>
      <c r="M68" s="249">
        <v>7</v>
      </c>
      <c r="N68" s="249">
        <v>1</v>
      </c>
      <c r="O68" s="249">
        <v>0</v>
      </c>
      <c r="P68" s="249">
        <v>0</v>
      </c>
      <c r="Q68" s="249">
        <v>15</v>
      </c>
      <c r="R68" s="250">
        <v>4</v>
      </c>
      <c r="S68" s="18" t="s">
        <v>1335</v>
      </c>
      <c r="T68" s="18" t="s">
        <v>1336</v>
      </c>
      <c r="U68" s="18" t="s">
        <v>672</v>
      </c>
      <c r="V68" s="18" t="s">
        <v>1319</v>
      </c>
      <c r="W68" s="18" t="str">
        <f t="shared" si="4"/>
        <v>[2,2]</v>
      </c>
      <c r="X68" s="249">
        <v>2</v>
      </c>
      <c r="Y68" s="249">
        <v>2</v>
      </c>
      <c r="Z68" s="259">
        <v>8</v>
      </c>
    </row>
    <row r="69" spans="1:26">
      <c r="A69" s="117">
        <v>14</v>
      </c>
      <c r="B69" s="4" t="s">
        <v>1304</v>
      </c>
      <c r="C69" s="249" t="s">
        <v>419</v>
      </c>
      <c r="D69" s="249"/>
      <c r="E69" s="4">
        <v>10000</v>
      </c>
      <c r="F69" s="256">
        <v>0.15</v>
      </c>
      <c r="G69" s="250" t="s">
        <v>161</v>
      </c>
      <c r="H69" s="259">
        <v>6</v>
      </c>
      <c r="J69" s="117">
        <v>59</v>
      </c>
      <c r="K69" s="18">
        <v>3</v>
      </c>
      <c r="L69" s="18" t="s">
        <v>419</v>
      </c>
      <c r="M69" s="18">
        <v>10</v>
      </c>
      <c r="N69" s="18">
        <v>5</v>
      </c>
      <c r="O69" s="18">
        <v>0</v>
      </c>
      <c r="P69" s="19">
        <v>15</v>
      </c>
      <c r="Q69" s="249">
        <v>15</v>
      </c>
      <c r="R69" s="19">
        <v>12</v>
      </c>
      <c r="S69" s="18" t="s">
        <v>1335</v>
      </c>
      <c r="T69" s="18" t="s">
        <v>1336</v>
      </c>
      <c r="U69" s="18" t="s">
        <v>672</v>
      </c>
      <c r="V69" s="18" t="s">
        <v>1320</v>
      </c>
      <c r="W69" s="18" t="str">
        <f t="shared" si="4"/>
        <v>[3,3]</v>
      </c>
      <c r="X69" s="18">
        <v>3</v>
      </c>
      <c r="Y69" s="18">
        <v>3</v>
      </c>
      <c r="Z69" s="120">
        <v>9</v>
      </c>
    </row>
    <row r="70" spans="1:26">
      <c r="A70" s="117">
        <v>15</v>
      </c>
      <c r="B70" s="255" t="s">
        <v>170</v>
      </c>
      <c r="C70" s="249" t="s">
        <v>396</v>
      </c>
      <c r="D70" s="249"/>
      <c r="E70" s="4">
        <v>4000</v>
      </c>
      <c r="F70" s="256">
        <v>0.15</v>
      </c>
      <c r="G70" s="250" t="s">
        <v>161</v>
      </c>
      <c r="H70" s="257">
        <v>2</v>
      </c>
      <c r="J70" s="117">
        <v>60</v>
      </c>
      <c r="K70" s="18">
        <v>3</v>
      </c>
      <c r="L70" s="18" t="s">
        <v>419</v>
      </c>
      <c r="M70" s="249">
        <v>12</v>
      </c>
      <c r="N70" s="249">
        <v>4</v>
      </c>
      <c r="O70" s="249">
        <v>0</v>
      </c>
      <c r="P70" s="249">
        <v>3000</v>
      </c>
      <c r="Q70" s="249">
        <v>15</v>
      </c>
      <c r="R70" s="250">
        <v>9</v>
      </c>
      <c r="S70" s="18" t="s">
        <v>1335</v>
      </c>
      <c r="T70" s="18" t="s">
        <v>1336</v>
      </c>
      <c r="U70" s="18" t="s">
        <v>672</v>
      </c>
      <c r="V70" s="18" t="s">
        <v>1342</v>
      </c>
      <c r="W70" s="18" t="s">
        <v>1342</v>
      </c>
      <c r="X70" s="249">
        <v>4</v>
      </c>
      <c r="Y70" s="249">
        <v>14</v>
      </c>
      <c r="Z70" s="259">
        <v>10</v>
      </c>
    </row>
    <row r="71" spans="1:26">
      <c r="A71" s="117">
        <v>16</v>
      </c>
      <c r="B71" s="4" t="s">
        <v>69</v>
      </c>
      <c r="C71" s="249"/>
      <c r="D71" s="249"/>
      <c r="E71" s="4">
        <v>60000</v>
      </c>
      <c r="F71" s="256">
        <v>0.15</v>
      </c>
      <c r="G71" s="250" t="s">
        <v>161</v>
      </c>
      <c r="H71" s="257">
        <v>2</v>
      </c>
      <c r="J71" s="117">
        <v>61</v>
      </c>
      <c r="K71" s="18">
        <v>3</v>
      </c>
      <c r="L71" s="18" t="s">
        <v>419</v>
      </c>
      <c r="M71" s="249">
        <v>13</v>
      </c>
      <c r="N71" s="249">
        <v>0</v>
      </c>
      <c r="O71" s="249">
        <v>0</v>
      </c>
      <c r="P71" s="19">
        <v>10</v>
      </c>
      <c r="Q71" s="249">
        <v>15</v>
      </c>
      <c r="R71" s="250">
        <v>14</v>
      </c>
      <c r="S71" s="18" t="s">
        <v>1335</v>
      </c>
      <c r="T71" s="18" t="s">
        <v>1336</v>
      </c>
      <c r="U71" s="18" t="s">
        <v>672</v>
      </c>
      <c r="V71" s="18" t="s">
        <v>1321</v>
      </c>
      <c r="W71" s="18" t="str">
        <f>S71&amp;+X71&amp;+T71&amp;+Y71&amp;+U71</f>
        <v>[0,0]</v>
      </c>
      <c r="X71" s="18">
        <v>0</v>
      </c>
      <c r="Y71" s="18">
        <v>0</v>
      </c>
      <c r="Z71" s="259">
        <v>11</v>
      </c>
    </row>
    <row r="72" spans="1:26" ht="45" customHeight="1">
      <c r="A72" s="117">
        <v>17</v>
      </c>
      <c r="B72" s="255" t="s">
        <v>1301</v>
      </c>
      <c r="C72" s="268" t="s">
        <v>1305</v>
      </c>
      <c r="D72" s="249"/>
      <c r="E72" s="263" t="s">
        <v>1300</v>
      </c>
      <c r="F72" s="256">
        <v>0.15</v>
      </c>
      <c r="G72" s="250" t="s">
        <v>161</v>
      </c>
      <c r="H72" s="257">
        <v>2</v>
      </c>
      <c r="J72" s="117">
        <v>62</v>
      </c>
      <c r="K72" s="18">
        <v>3</v>
      </c>
      <c r="L72" s="18" t="s">
        <v>419</v>
      </c>
      <c r="M72" s="249">
        <v>12</v>
      </c>
      <c r="N72" s="249">
        <v>11</v>
      </c>
      <c r="O72" s="249">
        <v>0</v>
      </c>
      <c r="P72" s="249">
        <v>20000</v>
      </c>
      <c r="Q72" s="249">
        <v>15</v>
      </c>
      <c r="R72" s="250">
        <v>9</v>
      </c>
      <c r="S72" s="18" t="s">
        <v>1335</v>
      </c>
      <c r="T72" s="18" t="s">
        <v>1336</v>
      </c>
      <c r="U72" s="18" t="s">
        <v>672</v>
      </c>
      <c r="V72" s="18" t="s">
        <v>1332</v>
      </c>
      <c r="W72" s="18" t="s">
        <v>1332</v>
      </c>
      <c r="X72" s="249" t="s">
        <v>1330</v>
      </c>
      <c r="Y72" s="249" t="s">
        <v>1331</v>
      </c>
      <c r="Z72" s="259">
        <v>12</v>
      </c>
    </row>
    <row r="73" spans="1:26">
      <c r="A73" s="117">
        <v>18</v>
      </c>
      <c r="B73" s="4" t="s">
        <v>1304</v>
      </c>
      <c r="C73" s="249" t="s">
        <v>419</v>
      </c>
      <c r="D73" s="249"/>
      <c r="E73" s="4">
        <v>10000</v>
      </c>
      <c r="F73" s="256">
        <v>0.15</v>
      </c>
      <c r="G73" s="250" t="s">
        <v>161</v>
      </c>
      <c r="H73" s="259">
        <v>6</v>
      </c>
      <c r="J73" s="117">
        <v>63</v>
      </c>
      <c r="K73" s="18">
        <v>3</v>
      </c>
      <c r="L73" s="18" t="s">
        <v>419</v>
      </c>
      <c r="M73" s="18">
        <v>10</v>
      </c>
      <c r="N73" s="18">
        <v>5</v>
      </c>
      <c r="O73" s="18">
        <v>0</v>
      </c>
      <c r="P73" s="19">
        <v>15</v>
      </c>
      <c r="Q73" s="249">
        <v>15</v>
      </c>
      <c r="R73" s="19">
        <v>12</v>
      </c>
      <c r="S73" s="18" t="s">
        <v>1335</v>
      </c>
      <c r="T73" s="18" t="s">
        <v>1336</v>
      </c>
      <c r="U73" s="18" t="s">
        <v>672</v>
      </c>
      <c r="V73" s="18" t="s">
        <v>1320</v>
      </c>
      <c r="W73" s="18" t="str">
        <f t="shared" ref="W73:W80" si="5">S73&amp;+X73&amp;+T73&amp;+Y73&amp;+U73</f>
        <v>[3,3]</v>
      </c>
      <c r="X73" s="18">
        <v>3</v>
      </c>
      <c r="Y73" s="18">
        <v>3</v>
      </c>
      <c r="Z73" s="120">
        <v>13</v>
      </c>
    </row>
    <row r="74" spans="1:26">
      <c r="A74" s="117">
        <v>19</v>
      </c>
      <c r="B74" s="4" t="s">
        <v>404</v>
      </c>
      <c r="C74" s="249" t="s">
        <v>1308</v>
      </c>
      <c r="D74" s="249" t="s">
        <v>1306</v>
      </c>
      <c r="E74" s="4"/>
      <c r="F74" s="256">
        <v>0.15</v>
      </c>
      <c r="G74" s="250" t="s">
        <v>173</v>
      </c>
      <c r="H74" s="259" t="s">
        <v>407</v>
      </c>
      <c r="J74" s="117">
        <v>64</v>
      </c>
      <c r="K74" s="18">
        <v>3</v>
      </c>
      <c r="L74" s="18" t="s">
        <v>419</v>
      </c>
      <c r="M74" s="249">
        <v>5</v>
      </c>
      <c r="N74" s="249">
        <v>3</v>
      </c>
      <c r="O74" s="249">
        <v>600</v>
      </c>
      <c r="P74" s="249">
        <v>0</v>
      </c>
      <c r="Q74" s="249">
        <v>15</v>
      </c>
      <c r="R74" s="250">
        <v>9</v>
      </c>
      <c r="S74" s="18" t="s">
        <v>1335</v>
      </c>
      <c r="T74" s="18" t="s">
        <v>1336</v>
      </c>
      <c r="U74" s="18" t="s">
        <v>672</v>
      </c>
      <c r="V74" s="18" t="s">
        <v>1348</v>
      </c>
      <c r="W74" s="18" t="str">
        <f t="shared" si="5"/>
        <v>[3,9]</v>
      </c>
      <c r="X74" s="249">
        <v>3</v>
      </c>
      <c r="Y74" s="249">
        <v>9</v>
      </c>
      <c r="Z74" s="259">
        <v>1</v>
      </c>
    </row>
    <row r="75" spans="1:26">
      <c r="A75" s="117">
        <v>20</v>
      </c>
      <c r="B75" s="17" t="s">
        <v>408</v>
      </c>
      <c r="C75" s="18"/>
      <c r="D75" s="18"/>
      <c r="E75" s="17"/>
      <c r="F75" s="119">
        <v>0.15</v>
      </c>
      <c r="G75" s="19" t="s">
        <v>161</v>
      </c>
      <c r="H75" s="120">
        <v>11</v>
      </c>
      <c r="J75" s="117">
        <v>65</v>
      </c>
      <c r="K75" s="18">
        <v>3</v>
      </c>
      <c r="L75" s="18" t="s">
        <v>419</v>
      </c>
      <c r="M75" s="18">
        <v>8</v>
      </c>
      <c r="N75" s="18">
        <v>2</v>
      </c>
      <c r="O75" s="18">
        <v>0</v>
      </c>
      <c r="P75" s="18">
        <v>0</v>
      </c>
      <c r="Q75" s="249">
        <v>15</v>
      </c>
      <c r="R75" s="19">
        <v>11</v>
      </c>
      <c r="S75" s="18" t="s">
        <v>1335</v>
      </c>
      <c r="T75" s="18" t="s">
        <v>1336</v>
      </c>
      <c r="U75" s="18" t="s">
        <v>672</v>
      </c>
      <c r="V75" s="18" t="s">
        <v>1319</v>
      </c>
      <c r="W75" s="18" t="str">
        <f t="shared" si="5"/>
        <v>[2,2]</v>
      </c>
      <c r="X75" s="18">
        <v>2</v>
      </c>
      <c r="Y75" s="18">
        <v>2</v>
      </c>
      <c r="Z75" s="120">
        <v>14</v>
      </c>
    </row>
    <row r="76" spans="1:26">
      <c r="A76" s="117">
        <v>21</v>
      </c>
      <c r="B76" s="4" t="s">
        <v>1304</v>
      </c>
      <c r="C76" s="249" t="s">
        <v>419</v>
      </c>
      <c r="D76" s="249"/>
      <c r="E76" s="4">
        <v>10000</v>
      </c>
      <c r="F76" s="256">
        <v>0.15</v>
      </c>
      <c r="G76" s="250" t="s">
        <v>161</v>
      </c>
      <c r="H76" s="259">
        <v>6</v>
      </c>
      <c r="J76" s="117">
        <v>66</v>
      </c>
      <c r="K76" s="18">
        <v>3</v>
      </c>
      <c r="L76" s="18" t="s">
        <v>419</v>
      </c>
      <c r="M76" s="18">
        <v>10</v>
      </c>
      <c r="N76" s="18">
        <v>5</v>
      </c>
      <c r="O76" s="18">
        <v>0</v>
      </c>
      <c r="P76" s="19">
        <v>15</v>
      </c>
      <c r="Q76" s="249">
        <v>15</v>
      </c>
      <c r="R76" s="19">
        <v>12</v>
      </c>
      <c r="S76" s="18" t="s">
        <v>1335</v>
      </c>
      <c r="T76" s="18" t="s">
        <v>1336</v>
      </c>
      <c r="U76" s="18" t="s">
        <v>672</v>
      </c>
      <c r="V76" s="18" t="s">
        <v>1320</v>
      </c>
      <c r="W76" s="18" t="str">
        <f t="shared" si="5"/>
        <v>[3,3]</v>
      </c>
      <c r="X76" s="18">
        <v>3</v>
      </c>
      <c r="Y76" s="18">
        <v>3</v>
      </c>
      <c r="Z76" s="120">
        <v>15</v>
      </c>
    </row>
    <row r="77" spans="1:26">
      <c r="A77" s="117">
        <v>22</v>
      </c>
      <c r="B77" s="4" t="s">
        <v>164</v>
      </c>
      <c r="C77" s="249" t="s">
        <v>1309</v>
      </c>
      <c r="D77" s="249" t="s">
        <v>389</v>
      </c>
      <c r="E77" s="4"/>
      <c r="F77" s="256">
        <v>0.15</v>
      </c>
      <c r="G77" s="250" t="s">
        <v>173</v>
      </c>
      <c r="H77" s="259" t="s">
        <v>390</v>
      </c>
      <c r="J77" s="117">
        <v>67</v>
      </c>
      <c r="K77" s="18">
        <v>3</v>
      </c>
      <c r="L77" s="18" t="s">
        <v>419</v>
      </c>
      <c r="M77" s="18">
        <v>3</v>
      </c>
      <c r="N77" s="249">
        <v>4</v>
      </c>
      <c r="O77" s="18">
        <v>150</v>
      </c>
      <c r="P77" s="18">
        <v>0</v>
      </c>
      <c r="Q77" s="249">
        <v>15</v>
      </c>
      <c r="R77" s="18" t="s">
        <v>166</v>
      </c>
      <c r="S77" s="18" t="s">
        <v>1335</v>
      </c>
      <c r="T77" s="18" t="s">
        <v>1336</v>
      </c>
      <c r="U77" s="18" t="s">
        <v>672</v>
      </c>
      <c r="V77" s="18" t="s">
        <v>1349</v>
      </c>
      <c r="W77" s="18" t="str">
        <f t="shared" si="5"/>
        <v>[4,22]</v>
      </c>
      <c r="X77" s="18">
        <v>4</v>
      </c>
      <c r="Y77" s="18">
        <v>22</v>
      </c>
      <c r="Z77" s="95">
        <v>7</v>
      </c>
    </row>
    <row r="78" spans="1:26">
      <c r="A78" s="117">
        <v>23</v>
      </c>
      <c r="B78" s="4" t="s">
        <v>393</v>
      </c>
      <c r="C78" s="249"/>
      <c r="D78" s="249"/>
      <c r="E78" s="4"/>
      <c r="F78" s="256">
        <v>0.15</v>
      </c>
      <c r="G78" s="250" t="s">
        <v>161</v>
      </c>
      <c r="H78" s="259">
        <v>5</v>
      </c>
      <c r="J78" s="117">
        <v>68</v>
      </c>
      <c r="K78" s="18">
        <v>3</v>
      </c>
      <c r="L78" s="18" t="s">
        <v>419</v>
      </c>
      <c r="M78" s="18">
        <v>6</v>
      </c>
      <c r="N78" s="249">
        <v>2</v>
      </c>
      <c r="O78" s="18">
        <v>0</v>
      </c>
      <c r="P78" s="18">
        <v>0</v>
      </c>
      <c r="Q78" s="249">
        <v>15</v>
      </c>
      <c r="R78" s="18">
        <v>3</v>
      </c>
      <c r="S78" s="18" t="s">
        <v>1335</v>
      </c>
      <c r="T78" s="18" t="s">
        <v>1336</v>
      </c>
      <c r="U78" s="18" t="s">
        <v>672</v>
      </c>
      <c r="V78" s="18" t="s">
        <v>1319</v>
      </c>
      <c r="W78" s="18" t="str">
        <f t="shared" si="5"/>
        <v>[2,2]</v>
      </c>
      <c r="X78" s="18">
        <v>2</v>
      </c>
      <c r="Y78" s="18">
        <v>2</v>
      </c>
      <c r="Z78" s="95">
        <v>16</v>
      </c>
    </row>
    <row r="79" spans="1:26" ht="15" thickBot="1">
      <c r="A79" s="117">
        <v>24</v>
      </c>
      <c r="B79" s="4" t="s">
        <v>1304</v>
      </c>
      <c r="C79" s="249" t="s">
        <v>394</v>
      </c>
      <c r="D79" s="249"/>
      <c r="E79" s="4">
        <v>10000</v>
      </c>
      <c r="F79" s="256">
        <v>0.15</v>
      </c>
      <c r="G79" s="250" t="s">
        <v>161</v>
      </c>
      <c r="H79" s="259">
        <v>6</v>
      </c>
      <c r="J79" s="121">
        <v>69</v>
      </c>
      <c r="K79" s="114">
        <v>3</v>
      </c>
      <c r="L79" s="114" t="s">
        <v>419</v>
      </c>
      <c r="M79" s="114">
        <v>10</v>
      </c>
      <c r="N79" s="114">
        <v>5</v>
      </c>
      <c r="O79" s="114">
        <v>0</v>
      </c>
      <c r="P79" s="115">
        <v>15</v>
      </c>
      <c r="Q79" s="272">
        <v>15</v>
      </c>
      <c r="R79" s="115">
        <v>12</v>
      </c>
      <c r="S79" s="114" t="s">
        <v>1335</v>
      </c>
      <c r="T79" s="114" t="s">
        <v>1336</v>
      </c>
      <c r="U79" s="114" t="s">
        <v>672</v>
      </c>
      <c r="V79" s="114" t="s">
        <v>1320</v>
      </c>
      <c r="W79" s="114" t="str">
        <f t="shared" si="5"/>
        <v>[3,3]</v>
      </c>
      <c r="X79" s="114">
        <v>3</v>
      </c>
      <c r="Y79" s="114">
        <v>3</v>
      </c>
      <c r="Z79" s="126">
        <v>17</v>
      </c>
    </row>
    <row r="80" spans="1:26" ht="15" thickBot="1">
      <c r="A80" s="121">
        <v>23</v>
      </c>
      <c r="B80" s="125" t="s">
        <v>70</v>
      </c>
      <c r="C80" s="114"/>
      <c r="D80" s="114"/>
      <c r="E80" s="125"/>
      <c r="F80" s="125"/>
      <c r="G80" s="115" t="s">
        <v>161</v>
      </c>
      <c r="H80" s="126">
        <v>19</v>
      </c>
      <c r="J80" s="270">
        <v>70</v>
      </c>
      <c r="K80" s="123">
        <v>3</v>
      </c>
      <c r="L80" s="123" t="s">
        <v>419</v>
      </c>
      <c r="M80" s="123">
        <v>17</v>
      </c>
      <c r="N80" s="123">
        <v>0</v>
      </c>
      <c r="O80" s="123">
        <v>0</v>
      </c>
      <c r="P80" s="123">
        <v>0</v>
      </c>
      <c r="Q80" s="123">
        <v>0</v>
      </c>
      <c r="R80" s="140">
        <v>17</v>
      </c>
      <c r="S80" s="24" t="s">
        <v>1335</v>
      </c>
      <c r="T80" s="24" t="s">
        <v>1336</v>
      </c>
      <c r="U80" s="24" t="s">
        <v>672</v>
      </c>
      <c r="V80" s="123" t="s">
        <v>1321</v>
      </c>
      <c r="W80" s="24" t="str">
        <f t="shared" si="5"/>
        <v>[0,0]</v>
      </c>
      <c r="X80" s="123">
        <v>0</v>
      </c>
      <c r="Y80" s="123">
        <v>0</v>
      </c>
      <c r="Z80" s="271">
        <v>18</v>
      </c>
    </row>
    <row r="82" spans="1:26" ht="15" thickBot="1"/>
    <row r="83" spans="1:26" ht="15" thickBot="1">
      <c r="A83" s="350" t="s">
        <v>1310</v>
      </c>
      <c r="B83" s="351"/>
      <c r="C83" s="351"/>
      <c r="D83" s="351"/>
      <c r="E83" s="351"/>
      <c r="F83" s="351"/>
      <c r="G83" s="351"/>
      <c r="H83" s="352"/>
      <c r="J83" s="350" t="s">
        <v>1310</v>
      </c>
      <c r="K83" s="351"/>
      <c r="L83" s="351"/>
      <c r="M83" s="351"/>
      <c r="N83" s="351"/>
      <c r="O83" s="351"/>
      <c r="P83" s="351"/>
      <c r="Q83" s="351"/>
      <c r="R83" s="351"/>
      <c r="S83" s="351"/>
      <c r="T83" s="351"/>
      <c r="U83" s="351"/>
      <c r="V83" s="351"/>
      <c r="W83" s="351"/>
      <c r="X83" s="351"/>
      <c r="Y83" s="351"/>
      <c r="Z83" s="352"/>
    </row>
    <row r="84" spans="1:26" ht="87">
      <c r="A84" s="117" t="s">
        <v>155</v>
      </c>
      <c r="B84" s="18" t="s">
        <v>377</v>
      </c>
      <c r="C84" s="18" t="s">
        <v>156</v>
      </c>
      <c r="D84" s="18" t="s">
        <v>157</v>
      </c>
      <c r="E84" s="18" t="s">
        <v>158</v>
      </c>
      <c r="F84" s="18" t="s">
        <v>172</v>
      </c>
      <c r="G84" s="18" t="s">
        <v>175</v>
      </c>
      <c r="H84" s="118" t="s">
        <v>159</v>
      </c>
      <c r="J84" s="127" t="s">
        <v>739</v>
      </c>
      <c r="K84" s="24" t="s">
        <v>740</v>
      </c>
      <c r="L84" s="24" t="s">
        <v>741</v>
      </c>
      <c r="M84" s="24" t="s">
        <v>742</v>
      </c>
      <c r="N84" s="24" t="s">
        <v>1293</v>
      </c>
      <c r="O84" s="24" t="s">
        <v>758</v>
      </c>
      <c r="P84" s="24" t="s">
        <v>743</v>
      </c>
      <c r="Q84" s="24" t="s">
        <v>744</v>
      </c>
      <c r="R84" s="24" t="s">
        <v>746</v>
      </c>
      <c r="S84" s="24"/>
      <c r="T84" s="24"/>
      <c r="U84" s="24"/>
      <c r="V84" s="18" t="s">
        <v>1326</v>
      </c>
      <c r="W84" s="18" t="s">
        <v>1326</v>
      </c>
      <c r="X84" s="24" t="s">
        <v>1294</v>
      </c>
      <c r="Y84" s="24" t="s">
        <v>1295</v>
      </c>
      <c r="Z84" s="266" t="s">
        <v>746</v>
      </c>
    </row>
    <row r="85" spans="1:26">
      <c r="A85" s="117">
        <v>1</v>
      </c>
      <c r="B85" s="17" t="s">
        <v>160</v>
      </c>
      <c r="C85" s="18" t="s">
        <v>378</v>
      </c>
      <c r="D85" s="18"/>
      <c r="E85" s="17"/>
      <c r="F85" s="18" t="s">
        <v>174</v>
      </c>
      <c r="G85" s="19" t="s">
        <v>161</v>
      </c>
      <c r="H85" s="95">
        <v>1</v>
      </c>
      <c r="J85" s="117">
        <v>71</v>
      </c>
      <c r="K85" s="18">
        <v>4</v>
      </c>
      <c r="L85" s="18" t="s">
        <v>413</v>
      </c>
      <c r="M85" s="18">
        <v>1</v>
      </c>
      <c r="N85" s="18">
        <v>1</v>
      </c>
      <c r="O85" s="18">
        <v>0</v>
      </c>
      <c r="P85" s="18">
        <v>0</v>
      </c>
      <c r="Q85" s="18">
        <v>15</v>
      </c>
      <c r="R85" s="18">
        <v>1</v>
      </c>
      <c r="S85" s="18" t="s">
        <v>1335</v>
      </c>
      <c r="T85" s="18" t="s">
        <v>1336</v>
      </c>
      <c r="U85" s="18" t="s">
        <v>672</v>
      </c>
      <c r="V85" s="18" t="s">
        <v>1318</v>
      </c>
      <c r="W85" s="18" t="str">
        <f t="shared" ref="W85:W94" si="6">S85&amp;+X85&amp;+T85&amp;+Y85&amp;+U85</f>
        <v>[1,1]</v>
      </c>
      <c r="X85" s="18">
        <v>1</v>
      </c>
      <c r="Y85" s="18">
        <v>1</v>
      </c>
      <c r="Z85" s="95">
        <v>1</v>
      </c>
    </row>
    <row r="86" spans="1:26">
      <c r="A86" s="117">
        <v>2</v>
      </c>
      <c r="B86" s="17" t="s">
        <v>162</v>
      </c>
      <c r="C86" s="18"/>
      <c r="D86" s="18"/>
      <c r="E86" s="17"/>
      <c r="F86" s="18">
        <v>15</v>
      </c>
      <c r="G86" s="19" t="s">
        <v>161</v>
      </c>
      <c r="H86" s="95">
        <v>1</v>
      </c>
      <c r="J86" s="117">
        <v>72</v>
      </c>
      <c r="K86" s="18">
        <v>4</v>
      </c>
      <c r="L86" s="18" t="s">
        <v>413</v>
      </c>
      <c r="M86" s="18">
        <v>9</v>
      </c>
      <c r="N86" s="18">
        <v>0</v>
      </c>
      <c r="O86" s="18">
        <v>0</v>
      </c>
      <c r="P86" s="18">
        <v>0</v>
      </c>
      <c r="Q86" s="18">
        <v>15</v>
      </c>
      <c r="R86" s="18">
        <v>1</v>
      </c>
      <c r="S86" s="18" t="s">
        <v>1335</v>
      </c>
      <c r="T86" s="18" t="s">
        <v>1336</v>
      </c>
      <c r="U86" s="18" t="s">
        <v>672</v>
      </c>
      <c r="V86" s="18" t="s">
        <v>1321</v>
      </c>
      <c r="W86" s="18" t="str">
        <f t="shared" si="6"/>
        <v>[0,0]</v>
      </c>
      <c r="X86" s="18">
        <v>0</v>
      </c>
      <c r="Y86" s="18">
        <v>0</v>
      </c>
      <c r="Z86" s="95">
        <v>2</v>
      </c>
    </row>
    <row r="87" spans="1:26">
      <c r="A87" s="117">
        <v>3</v>
      </c>
      <c r="B87" s="17" t="s">
        <v>164</v>
      </c>
      <c r="C87" s="18" t="s">
        <v>165</v>
      </c>
      <c r="D87" s="18" t="s">
        <v>704</v>
      </c>
      <c r="E87" s="17"/>
      <c r="F87" s="18">
        <v>30</v>
      </c>
      <c r="G87" s="19" t="s">
        <v>173</v>
      </c>
      <c r="H87" s="95" t="s">
        <v>166</v>
      </c>
      <c r="J87" s="117">
        <v>73</v>
      </c>
      <c r="K87" s="18">
        <v>4</v>
      </c>
      <c r="L87" s="18" t="s">
        <v>413</v>
      </c>
      <c r="M87" s="18">
        <v>3</v>
      </c>
      <c r="N87" s="18">
        <v>1</v>
      </c>
      <c r="O87" s="18">
        <v>30</v>
      </c>
      <c r="P87" s="18">
        <v>0</v>
      </c>
      <c r="Q87" s="18">
        <v>15</v>
      </c>
      <c r="R87" s="18" t="s">
        <v>166</v>
      </c>
      <c r="S87" s="18" t="s">
        <v>1335</v>
      </c>
      <c r="T87" s="18" t="s">
        <v>1336</v>
      </c>
      <c r="U87" s="18" t="s">
        <v>672</v>
      </c>
      <c r="V87" s="18" t="s">
        <v>1322</v>
      </c>
      <c r="W87" s="18" t="str">
        <f t="shared" si="6"/>
        <v>[1,19]</v>
      </c>
      <c r="X87" s="18">
        <v>1</v>
      </c>
      <c r="Y87" s="18">
        <v>19</v>
      </c>
      <c r="Z87" s="95">
        <v>1</v>
      </c>
    </row>
    <row r="88" spans="1:26">
      <c r="A88" s="117">
        <v>4</v>
      </c>
      <c r="B88" s="17" t="s">
        <v>383</v>
      </c>
      <c r="C88" s="18" t="s">
        <v>398</v>
      </c>
      <c r="D88" s="18" t="s">
        <v>760</v>
      </c>
      <c r="E88" s="17"/>
      <c r="F88" s="18">
        <v>50</v>
      </c>
      <c r="G88" s="19" t="s">
        <v>173</v>
      </c>
      <c r="H88" s="95" t="s">
        <v>761</v>
      </c>
      <c r="J88" s="117">
        <v>74</v>
      </c>
      <c r="K88" s="18">
        <v>4</v>
      </c>
      <c r="L88" s="18" t="s">
        <v>413</v>
      </c>
      <c r="M88" s="18">
        <v>4</v>
      </c>
      <c r="N88" s="18">
        <v>2</v>
      </c>
      <c r="O88" s="18">
        <v>60</v>
      </c>
      <c r="P88" s="18">
        <v>0</v>
      </c>
      <c r="Q88" s="18">
        <v>15</v>
      </c>
      <c r="R88" s="95" t="s">
        <v>761</v>
      </c>
      <c r="S88" s="18" t="s">
        <v>1335</v>
      </c>
      <c r="T88" s="18" t="s">
        <v>1336</v>
      </c>
      <c r="U88" s="18" t="s">
        <v>672</v>
      </c>
      <c r="V88" s="18" t="s">
        <v>1324</v>
      </c>
      <c r="W88" s="18" t="str">
        <f t="shared" si="6"/>
        <v>[2,21]</v>
      </c>
      <c r="X88" s="18">
        <v>2</v>
      </c>
      <c r="Y88" s="18">
        <v>21</v>
      </c>
      <c r="Z88" s="95">
        <v>1</v>
      </c>
    </row>
    <row r="89" spans="1:26">
      <c r="A89" s="117">
        <v>5</v>
      </c>
      <c r="B89" s="17" t="s">
        <v>59</v>
      </c>
      <c r="C89" s="18" t="s">
        <v>379</v>
      </c>
      <c r="D89" s="18"/>
      <c r="E89" s="17"/>
      <c r="F89" s="18">
        <v>15</v>
      </c>
      <c r="G89" s="19" t="s">
        <v>161</v>
      </c>
      <c r="H89" s="95">
        <v>2</v>
      </c>
      <c r="J89" s="117">
        <v>75</v>
      </c>
      <c r="K89" s="18">
        <v>4</v>
      </c>
      <c r="L89" s="18" t="s">
        <v>413</v>
      </c>
      <c r="M89" s="18">
        <v>2</v>
      </c>
      <c r="N89" s="18">
        <v>1</v>
      </c>
      <c r="O89" s="18">
        <v>0</v>
      </c>
      <c r="P89" s="18">
        <v>0</v>
      </c>
      <c r="Q89" s="18">
        <v>15</v>
      </c>
      <c r="R89" s="18">
        <v>2</v>
      </c>
      <c r="S89" s="18" t="s">
        <v>1335</v>
      </c>
      <c r="T89" s="18" t="s">
        <v>1336</v>
      </c>
      <c r="U89" s="18" t="s">
        <v>672</v>
      </c>
      <c r="V89" s="18" t="s">
        <v>1318</v>
      </c>
      <c r="W89" s="18" t="str">
        <f t="shared" si="6"/>
        <v>[1,1]</v>
      </c>
      <c r="X89" s="18">
        <v>1</v>
      </c>
      <c r="Y89" s="18">
        <v>1</v>
      </c>
      <c r="Z89" s="95">
        <v>2</v>
      </c>
    </row>
    <row r="90" spans="1:26">
      <c r="A90" s="117">
        <v>6</v>
      </c>
      <c r="B90" s="21" t="s">
        <v>380</v>
      </c>
      <c r="C90" s="18" t="s">
        <v>163</v>
      </c>
      <c r="D90" s="18"/>
      <c r="E90" s="17">
        <v>3000</v>
      </c>
      <c r="F90" s="18">
        <v>30</v>
      </c>
      <c r="G90" s="19" t="s">
        <v>161</v>
      </c>
      <c r="H90" s="95">
        <v>2</v>
      </c>
      <c r="J90" s="117">
        <v>76</v>
      </c>
      <c r="K90" s="18">
        <v>4</v>
      </c>
      <c r="L90" s="18" t="s">
        <v>413</v>
      </c>
      <c r="M90" s="18">
        <v>12</v>
      </c>
      <c r="N90" s="18">
        <v>5</v>
      </c>
      <c r="O90" s="18">
        <v>0</v>
      </c>
      <c r="P90" s="18">
        <v>2000</v>
      </c>
      <c r="Q90" s="18">
        <v>15</v>
      </c>
      <c r="R90" s="18">
        <v>2</v>
      </c>
      <c r="S90" s="18" t="s">
        <v>1335</v>
      </c>
      <c r="T90" s="18" t="s">
        <v>1336</v>
      </c>
      <c r="U90" s="18" t="s">
        <v>672</v>
      </c>
      <c r="V90" s="18" t="s">
        <v>1337</v>
      </c>
      <c r="W90" s="18" t="s">
        <v>1337</v>
      </c>
      <c r="X90" s="18">
        <v>1</v>
      </c>
      <c r="Y90" s="18">
        <v>11</v>
      </c>
      <c r="Z90" s="95">
        <v>2</v>
      </c>
    </row>
    <row r="91" spans="1:26">
      <c r="A91" s="117">
        <v>7</v>
      </c>
      <c r="B91" s="17" t="s">
        <v>69</v>
      </c>
      <c r="C91" s="18"/>
      <c r="D91" s="18"/>
      <c r="E91" s="17">
        <v>60000</v>
      </c>
      <c r="F91" s="18">
        <v>30</v>
      </c>
      <c r="G91" s="19" t="s">
        <v>161</v>
      </c>
      <c r="H91" s="95">
        <v>2</v>
      </c>
      <c r="J91" s="117">
        <v>77</v>
      </c>
      <c r="K91" s="18">
        <v>4</v>
      </c>
      <c r="L91" s="18" t="s">
        <v>413</v>
      </c>
      <c r="M91" s="18">
        <v>13</v>
      </c>
      <c r="N91" s="18">
        <v>0</v>
      </c>
      <c r="O91" s="18">
        <v>0</v>
      </c>
      <c r="P91" s="18">
        <v>30</v>
      </c>
      <c r="Q91" s="18">
        <v>15</v>
      </c>
      <c r="R91" s="18">
        <v>2</v>
      </c>
      <c r="S91" s="18" t="s">
        <v>1335</v>
      </c>
      <c r="T91" s="18" t="s">
        <v>1336</v>
      </c>
      <c r="U91" s="18" t="s">
        <v>672</v>
      </c>
      <c r="V91" s="18" t="s">
        <v>1321</v>
      </c>
      <c r="W91" s="18" t="str">
        <f t="shared" si="6"/>
        <v>[0,0]</v>
      </c>
      <c r="X91" s="18">
        <v>0</v>
      </c>
      <c r="Y91" s="18">
        <v>0</v>
      </c>
      <c r="Z91" s="95">
        <v>3</v>
      </c>
    </row>
    <row r="92" spans="1:26">
      <c r="A92" s="117">
        <v>8</v>
      </c>
      <c r="B92" s="17" t="s">
        <v>164</v>
      </c>
      <c r="C92" s="18" t="s">
        <v>692</v>
      </c>
      <c r="D92" s="18" t="s">
        <v>705</v>
      </c>
      <c r="E92" s="17"/>
      <c r="F92" s="18">
        <v>30</v>
      </c>
      <c r="G92" s="19" t="s">
        <v>173</v>
      </c>
      <c r="H92" s="95" t="s">
        <v>166</v>
      </c>
      <c r="J92" s="117">
        <v>78</v>
      </c>
      <c r="K92" s="18">
        <v>4</v>
      </c>
      <c r="L92" s="18" t="s">
        <v>413</v>
      </c>
      <c r="M92" s="18">
        <v>3</v>
      </c>
      <c r="N92" s="18">
        <v>2</v>
      </c>
      <c r="O92" s="18">
        <v>150</v>
      </c>
      <c r="P92" s="18">
        <v>0</v>
      </c>
      <c r="Q92" s="18">
        <v>15</v>
      </c>
      <c r="R92" s="18" t="s">
        <v>166</v>
      </c>
      <c r="S92" s="18" t="s">
        <v>1335</v>
      </c>
      <c r="T92" s="18" t="s">
        <v>1336</v>
      </c>
      <c r="U92" s="18" t="s">
        <v>672</v>
      </c>
      <c r="V92" s="18" t="s">
        <v>1325</v>
      </c>
      <c r="W92" s="18" t="str">
        <f t="shared" si="6"/>
        <v>[2,20]</v>
      </c>
      <c r="X92" s="18">
        <v>2</v>
      </c>
      <c r="Y92" s="18">
        <v>20</v>
      </c>
      <c r="Z92" s="95">
        <v>2</v>
      </c>
    </row>
    <row r="93" spans="1:26">
      <c r="A93" s="117">
        <v>9</v>
      </c>
      <c r="B93" s="17" t="s">
        <v>60</v>
      </c>
      <c r="C93" s="18"/>
      <c r="D93" s="18"/>
      <c r="E93" s="17"/>
      <c r="F93" s="18">
        <v>30</v>
      </c>
      <c r="G93" s="19" t="s">
        <v>161</v>
      </c>
      <c r="H93" s="95">
        <v>3</v>
      </c>
      <c r="J93" s="117">
        <v>79</v>
      </c>
      <c r="K93" s="18">
        <v>4</v>
      </c>
      <c r="L93" s="18" t="s">
        <v>413</v>
      </c>
      <c r="M93" s="18">
        <v>6</v>
      </c>
      <c r="N93" s="18">
        <v>2</v>
      </c>
      <c r="O93" s="18">
        <v>0</v>
      </c>
      <c r="P93" s="18">
        <v>0</v>
      </c>
      <c r="Q93" s="18">
        <v>15</v>
      </c>
      <c r="R93" s="18">
        <v>3</v>
      </c>
      <c r="S93" s="18" t="s">
        <v>1335</v>
      </c>
      <c r="T93" s="18" t="s">
        <v>1336</v>
      </c>
      <c r="U93" s="18" t="s">
        <v>672</v>
      </c>
      <c r="V93" s="18" t="s">
        <v>1319</v>
      </c>
      <c r="W93" s="18" t="str">
        <f t="shared" si="6"/>
        <v>[2,2]</v>
      </c>
      <c r="X93" s="18">
        <v>2</v>
      </c>
      <c r="Y93" s="18">
        <v>2</v>
      </c>
      <c r="Z93" s="95">
        <v>4</v>
      </c>
    </row>
    <row r="94" spans="1:26">
      <c r="A94" s="117">
        <v>10</v>
      </c>
      <c r="B94" s="17" t="s">
        <v>168</v>
      </c>
      <c r="C94" s="18" t="s">
        <v>409</v>
      </c>
      <c r="D94" s="18"/>
      <c r="E94" s="17">
        <v>3000</v>
      </c>
      <c r="F94" s="18">
        <v>30</v>
      </c>
      <c r="G94" s="19" t="s">
        <v>161</v>
      </c>
      <c r="H94" s="95">
        <v>4</v>
      </c>
      <c r="J94" s="117">
        <v>80</v>
      </c>
      <c r="K94" s="18">
        <v>4</v>
      </c>
      <c r="L94" s="18" t="s">
        <v>413</v>
      </c>
      <c r="M94" s="18">
        <v>10</v>
      </c>
      <c r="N94" s="18">
        <v>1</v>
      </c>
      <c r="O94" s="18">
        <v>0</v>
      </c>
      <c r="P94" s="18">
        <v>3000</v>
      </c>
      <c r="Q94" s="18">
        <v>15</v>
      </c>
      <c r="R94" s="18">
        <v>4</v>
      </c>
      <c r="S94" s="18" t="s">
        <v>1335</v>
      </c>
      <c r="T94" s="18" t="s">
        <v>1336</v>
      </c>
      <c r="U94" s="18" t="s">
        <v>672</v>
      </c>
      <c r="V94" s="18" t="s">
        <v>1318</v>
      </c>
      <c r="W94" s="18" t="str">
        <f t="shared" si="6"/>
        <v>[1,1]</v>
      </c>
      <c r="X94" s="18">
        <v>1</v>
      </c>
      <c r="Y94" s="18">
        <v>1</v>
      </c>
      <c r="Z94" s="95">
        <v>5</v>
      </c>
    </row>
    <row r="95" spans="1:26">
      <c r="A95" s="117">
        <v>19</v>
      </c>
      <c r="B95" s="4" t="s">
        <v>404</v>
      </c>
      <c r="C95" s="249" t="s">
        <v>416</v>
      </c>
      <c r="D95" s="18" t="s">
        <v>1311</v>
      </c>
      <c r="E95" s="4"/>
      <c r="F95" s="256">
        <v>0.15</v>
      </c>
      <c r="G95" s="250" t="s">
        <v>173</v>
      </c>
      <c r="H95" s="259" t="s">
        <v>407</v>
      </c>
      <c r="J95" s="117">
        <v>81</v>
      </c>
      <c r="K95" s="18">
        <v>4</v>
      </c>
      <c r="L95" s="18" t="s">
        <v>413</v>
      </c>
      <c r="M95" s="249">
        <v>5</v>
      </c>
      <c r="N95" s="249">
        <v>2</v>
      </c>
      <c r="O95" s="249">
        <v>200</v>
      </c>
      <c r="P95" s="249">
        <v>0</v>
      </c>
      <c r="Q95" s="18">
        <v>15</v>
      </c>
      <c r="R95" s="250">
        <v>9</v>
      </c>
      <c r="S95" s="18" t="s">
        <v>1335</v>
      </c>
      <c r="T95" s="18" t="s">
        <v>1336</v>
      </c>
      <c r="U95" s="18" t="s">
        <v>672</v>
      </c>
      <c r="V95" s="18" t="s">
        <v>1334</v>
      </c>
      <c r="W95" s="18" t="str">
        <f t="shared" ref="W95:W101" si="7">S95&amp;+X95&amp;+T95&amp;+Y95&amp;+U95</f>
        <v>[2,8]</v>
      </c>
      <c r="X95" s="249">
        <v>2</v>
      </c>
      <c r="Y95" s="249">
        <v>8</v>
      </c>
      <c r="Z95" s="259">
        <v>1</v>
      </c>
    </row>
    <row r="96" spans="1:26">
      <c r="A96" s="117">
        <v>20</v>
      </c>
      <c r="B96" s="17" t="s">
        <v>408</v>
      </c>
      <c r="C96" s="18"/>
      <c r="D96" s="18"/>
      <c r="E96" s="17"/>
      <c r="F96" s="119">
        <v>0.15</v>
      </c>
      <c r="G96" s="19" t="s">
        <v>161</v>
      </c>
      <c r="H96" s="120">
        <v>11</v>
      </c>
      <c r="J96" s="117">
        <v>82</v>
      </c>
      <c r="K96" s="18">
        <v>4</v>
      </c>
      <c r="L96" s="18" t="s">
        <v>413</v>
      </c>
      <c r="M96" s="18">
        <v>8</v>
      </c>
      <c r="N96" s="18">
        <v>2</v>
      </c>
      <c r="O96" s="18">
        <v>0</v>
      </c>
      <c r="P96" s="18">
        <v>0</v>
      </c>
      <c r="Q96" s="18">
        <v>15</v>
      </c>
      <c r="R96" s="19">
        <v>11</v>
      </c>
      <c r="S96" s="18" t="s">
        <v>1335</v>
      </c>
      <c r="T96" s="18" t="s">
        <v>1336</v>
      </c>
      <c r="U96" s="18" t="s">
        <v>672</v>
      </c>
      <c r="V96" s="18" t="s">
        <v>1319</v>
      </c>
      <c r="W96" s="18" t="str">
        <f t="shared" si="7"/>
        <v>[2,2]</v>
      </c>
      <c r="X96" s="18">
        <v>2</v>
      </c>
      <c r="Y96" s="18">
        <v>2</v>
      </c>
      <c r="Z96" s="120">
        <v>6</v>
      </c>
    </row>
    <row r="97" spans="1:26">
      <c r="A97" s="117">
        <v>14</v>
      </c>
      <c r="B97" s="17" t="s">
        <v>168</v>
      </c>
      <c r="C97" s="18" t="s">
        <v>409</v>
      </c>
      <c r="D97" s="18"/>
      <c r="E97" s="17">
        <v>120000</v>
      </c>
      <c r="F97" s="18">
        <v>50</v>
      </c>
      <c r="G97" s="19" t="s">
        <v>161</v>
      </c>
      <c r="H97" s="95">
        <v>8</v>
      </c>
      <c r="J97" s="117">
        <v>83</v>
      </c>
      <c r="K97" s="18">
        <v>4</v>
      </c>
      <c r="L97" s="18" t="s">
        <v>413</v>
      </c>
      <c r="M97" s="18">
        <v>10</v>
      </c>
      <c r="N97" s="18">
        <v>1</v>
      </c>
      <c r="O97" s="18">
        <v>0</v>
      </c>
      <c r="P97" s="19">
        <v>15</v>
      </c>
      <c r="Q97" s="18">
        <v>15</v>
      </c>
      <c r="R97" s="19">
        <v>12</v>
      </c>
      <c r="S97" s="18" t="s">
        <v>1335</v>
      </c>
      <c r="T97" s="18" t="s">
        <v>1336</v>
      </c>
      <c r="U97" s="18" t="s">
        <v>672</v>
      </c>
      <c r="V97" s="18" t="s">
        <v>1318</v>
      </c>
      <c r="W97" s="18" t="str">
        <f t="shared" si="7"/>
        <v>[1,1]</v>
      </c>
      <c r="X97" s="18">
        <v>1</v>
      </c>
      <c r="Y97" s="18">
        <v>1</v>
      </c>
      <c r="Z97" s="120">
        <v>7</v>
      </c>
    </row>
    <row r="98" spans="1:26">
      <c r="A98" s="117">
        <v>11</v>
      </c>
      <c r="B98" s="17" t="s">
        <v>164</v>
      </c>
      <c r="C98" s="18" t="s">
        <v>169</v>
      </c>
      <c r="D98" s="18" t="s">
        <v>706</v>
      </c>
      <c r="E98" s="17"/>
      <c r="F98" s="18">
        <v>30</v>
      </c>
      <c r="G98" s="19" t="s">
        <v>161</v>
      </c>
      <c r="H98" s="95">
        <v>5</v>
      </c>
      <c r="J98" s="117">
        <v>84</v>
      </c>
      <c r="K98" s="18">
        <v>4</v>
      </c>
      <c r="L98" s="18" t="s">
        <v>413</v>
      </c>
      <c r="M98" s="18">
        <v>3</v>
      </c>
      <c r="N98" s="18">
        <v>3</v>
      </c>
      <c r="O98" s="18">
        <v>250</v>
      </c>
      <c r="P98" s="18">
        <v>0</v>
      </c>
      <c r="Q98" s="18">
        <v>15</v>
      </c>
      <c r="R98" s="18">
        <v>5</v>
      </c>
      <c r="S98" s="18" t="s">
        <v>1335</v>
      </c>
      <c r="T98" s="18" t="s">
        <v>1336</v>
      </c>
      <c r="U98" s="18" t="s">
        <v>672</v>
      </c>
      <c r="V98" s="18" t="s">
        <v>1346</v>
      </c>
      <c r="W98" s="18" t="str">
        <f t="shared" si="7"/>
        <v>[3,21]</v>
      </c>
      <c r="X98" s="18">
        <v>3</v>
      </c>
      <c r="Y98" s="18">
        <v>21</v>
      </c>
      <c r="Z98" s="95">
        <v>5</v>
      </c>
    </row>
    <row r="99" spans="1:26">
      <c r="A99" s="117">
        <v>12</v>
      </c>
      <c r="B99" s="17" t="s">
        <v>60</v>
      </c>
      <c r="C99" s="18"/>
      <c r="D99" s="18"/>
      <c r="E99" s="17"/>
      <c r="F99" s="18">
        <v>50</v>
      </c>
      <c r="G99" s="19" t="s">
        <v>161</v>
      </c>
      <c r="H99" s="95">
        <v>6</v>
      </c>
      <c r="J99" s="117">
        <v>85</v>
      </c>
      <c r="K99" s="18">
        <v>4</v>
      </c>
      <c r="L99" s="18" t="s">
        <v>413</v>
      </c>
      <c r="M99" s="18">
        <v>6</v>
      </c>
      <c r="N99" s="18">
        <v>2</v>
      </c>
      <c r="O99" s="18">
        <v>0</v>
      </c>
      <c r="P99" s="18">
        <v>0</v>
      </c>
      <c r="Q99" s="18">
        <v>15</v>
      </c>
      <c r="R99" s="18">
        <v>6</v>
      </c>
      <c r="S99" s="18" t="s">
        <v>1335</v>
      </c>
      <c r="T99" s="18" t="s">
        <v>1336</v>
      </c>
      <c r="U99" s="18" t="s">
        <v>672</v>
      </c>
      <c r="V99" s="18" t="s">
        <v>1319</v>
      </c>
      <c r="W99" s="18" t="str">
        <f t="shared" si="7"/>
        <v>[2,2]</v>
      </c>
      <c r="X99" s="18">
        <v>2</v>
      </c>
      <c r="Y99" s="18">
        <v>2</v>
      </c>
      <c r="Z99" s="95">
        <v>8</v>
      </c>
    </row>
    <row r="100" spans="1:26">
      <c r="A100" s="117">
        <v>13</v>
      </c>
      <c r="B100" s="17" t="s">
        <v>61</v>
      </c>
      <c r="C100" s="18"/>
      <c r="D100" s="18"/>
      <c r="E100" s="17"/>
      <c r="F100" s="18">
        <v>50</v>
      </c>
      <c r="G100" s="19" t="s">
        <v>161</v>
      </c>
      <c r="H100" s="95">
        <v>7</v>
      </c>
      <c r="J100" s="117">
        <v>86</v>
      </c>
      <c r="K100" s="18">
        <v>4</v>
      </c>
      <c r="L100" s="18" t="s">
        <v>413</v>
      </c>
      <c r="M100" s="18">
        <v>7</v>
      </c>
      <c r="N100" s="18">
        <v>2</v>
      </c>
      <c r="O100" s="18">
        <v>0</v>
      </c>
      <c r="P100" s="18">
        <v>0</v>
      </c>
      <c r="Q100" s="18">
        <v>15</v>
      </c>
      <c r="R100" s="18">
        <v>7</v>
      </c>
      <c r="S100" s="18" t="s">
        <v>1335</v>
      </c>
      <c r="T100" s="18" t="s">
        <v>1336</v>
      </c>
      <c r="U100" s="18" t="s">
        <v>672</v>
      </c>
      <c r="V100" s="18" t="s">
        <v>1319</v>
      </c>
      <c r="W100" s="18" t="str">
        <f t="shared" si="7"/>
        <v>[2,2]</v>
      </c>
      <c r="X100" s="18">
        <v>2</v>
      </c>
      <c r="Y100" s="18">
        <v>2</v>
      </c>
      <c r="Z100" s="95">
        <v>9</v>
      </c>
    </row>
    <row r="101" spans="1:26">
      <c r="A101" s="117">
        <v>14</v>
      </c>
      <c r="B101" s="17" t="s">
        <v>168</v>
      </c>
      <c r="C101" s="18" t="s">
        <v>409</v>
      </c>
      <c r="D101" s="18"/>
      <c r="E101" s="17">
        <v>120000</v>
      </c>
      <c r="F101" s="18">
        <v>50</v>
      </c>
      <c r="G101" s="19" t="s">
        <v>161</v>
      </c>
      <c r="H101" s="95">
        <v>8</v>
      </c>
      <c r="J101" s="117">
        <v>87</v>
      </c>
      <c r="K101" s="18">
        <v>4</v>
      </c>
      <c r="L101" s="18" t="s">
        <v>413</v>
      </c>
      <c r="M101" s="18">
        <v>10</v>
      </c>
      <c r="N101" s="18">
        <v>1</v>
      </c>
      <c r="O101" s="18">
        <v>0</v>
      </c>
      <c r="P101" s="18">
        <v>15</v>
      </c>
      <c r="Q101" s="18">
        <v>15</v>
      </c>
      <c r="R101" s="18">
        <v>8</v>
      </c>
      <c r="S101" s="18" t="s">
        <v>1335</v>
      </c>
      <c r="T101" s="18" t="s">
        <v>1336</v>
      </c>
      <c r="U101" s="18" t="s">
        <v>672</v>
      </c>
      <c r="V101" s="18" t="s">
        <v>1318</v>
      </c>
      <c r="W101" s="18" t="str">
        <f t="shared" si="7"/>
        <v>[1,1]</v>
      </c>
      <c r="X101" s="18">
        <v>1</v>
      </c>
      <c r="Y101" s="18">
        <v>1</v>
      </c>
      <c r="Z101" s="95">
        <v>10</v>
      </c>
    </row>
    <row r="102" spans="1:26">
      <c r="A102" s="117">
        <v>15</v>
      </c>
      <c r="B102" s="17" t="s">
        <v>170</v>
      </c>
      <c r="C102" s="18" t="s">
        <v>171</v>
      </c>
      <c r="D102" s="18"/>
      <c r="E102" s="17">
        <v>1500</v>
      </c>
      <c r="F102" s="18">
        <v>30</v>
      </c>
      <c r="G102" s="19" t="s">
        <v>161</v>
      </c>
      <c r="H102" s="95">
        <v>9</v>
      </c>
      <c r="J102" s="117">
        <v>88</v>
      </c>
      <c r="K102" s="18">
        <v>4</v>
      </c>
      <c r="L102" s="18" t="s">
        <v>413</v>
      </c>
      <c r="M102" s="18">
        <v>12</v>
      </c>
      <c r="N102" s="18">
        <v>2</v>
      </c>
      <c r="O102" s="18">
        <v>0</v>
      </c>
      <c r="P102" s="18">
        <v>1000</v>
      </c>
      <c r="Q102" s="18">
        <v>15</v>
      </c>
      <c r="R102" s="18">
        <v>9</v>
      </c>
      <c r="S102" s="18" t="s">
        <v>1335</v>
      </c>
      <c r="T102" s="18" t="s">
        <v>1336</v>
      </c>
      <c r="U102" s="18" t="s">
        <v>672</v>
      </c>
      <c r="V102" s="18" t="s">
        <v>1333</v>
      </c>
      <c r="W102" s="18" t="s">
        <v>1333</v>
      </c>
      <c r="X102" s="18" t="s">
        <v>1343</v>
      </c>
      <c r="Y102" s="18" t="s">
        <v>1317</v>
      </c>
      <c r="Z102" s="95">
        <v>11</v>
      </c>
    </row>
    <row r="103" spans="1:26">
      <c r="A103" s="117">
        <v>16</v>
      </c>
      <c r="B103" s="17" t="s">
        <v>168</v>
      </c>
      <c r="C103" s="18" t="s">
        <v>409</v>
      </c>
      <c r="D103" s="17"/>
      <c r="E103" s="17">
        <v>30000</v>
      </c>
      <c r="F103" s="18">
        <v>30</v>
      </c>
      <c r="G103" s="19" t="s">
        <v>161</v>
      </c>
      <c r="H103" s="95">
        <v>10</v>
      </c>
      <c r="J103" s="117">
        <v>89</v>
      </c>
      <c r="K103" s="18">
        <v>4</v>
      </c>
      <c r="L103" s="18" t="s">
        <v>413</v>
      </c>
      <c r="M103" s="18">
        <v>10</v>
      </c>
      <c r="N103" s="18">
        <v>1</v>
      </c>
      <c r="O103" s="18">
        <v>0</v>
      </c>
      <c r="P103" s="18">
        <v>15</v>
      </c>
      <c r="Q103" s="18">
        <v>30</v>
      </c>
      <c r="R103" s="18">
        <v>10</v>
      </c>
      <c r="S103" s="18" t="s">
        <v>1335</v>
      </c>
      <c r="T103" s="18" t="s">
        <v>1336</v>
      </c>
      <c r="U103" s="18" t="s">
        <v>672</v>
      </c>
      <c r="V103" s="18" t="s">
        <v>1318</v>
      </c>
      <c r="W103" s="18" t="str">
        <f t="shared" ref="W103:W109" si="8">S103&amp;+X103&amp;+T103&amp;+Y103&amp;+U103</f>
        <v>[1,1]</v>
      </c>
      <c r="X103" s="18">
        <v>1</v>
      </c>
      <c r="Y103" s="18">
        <v>1</v>
      </c>
      <c r="Z103" s="95">
        <v>12</v>
      </c>
    </row>
    <row r="104" spans="1:26">
      <c r="A104" s="117">
        <v>17</v>
      </c>
      <c r="B104" s="17" t="s">
        <v>67</v>
      </c>
      <c r="C104" s="18" t="s">
        <v>409</v>
      </c>
      <c r="D104" s="17"/>
      <c r="E104" s="17">
        <v>30000</v>
      </c>
      <c r="F104" s="139">
        <v>30</v>
      </c>
      <c r="G104" s="19" t="s">
        <v>161</v>
      </c>
      <c r="H104" s="95">
        <v>11</v>
      </c>
      <c r="J104" s="117">
        <v>90</v>
      </c>
      <c r="K104" s="18">
        <v>4</v>
      </c>
      <c r="L104" s="18" t="s">
        <v>413</v>
      </c>
      <c r="M104" s="18">
        <v>11</v>
      </c>
      <c r="N104" s="18">
        <v>1</v>
      </c>
      <c r="O104" s="18">
        <v>0</v>
      </c>
      <c r="P104" s="19">
        <v>15</v>
      </c>
      <c r="Q104" s="18">
        <v>50</v>
      </c>
      <c r="R104" s="18">
        <v>11</v>
      </c>
      <c r="S104" s="18" t="s">
        <v>1335</v>
      </c>
      <c r="T104" s="18" t="s">
        <v>1336</v>
      </c>
      <c r="U104" s="18" t="s">
        <v>672</v>
      </c>
      <c r="V104" s="18" t="s">
        <v>1318</v>
      </c>
      <c r="W104" s="18" t="str">
        <f t="shared" si="8"/>
        <v>[1,1]</v>
      </c>
      <c r="X104" s="18">
        <v>1</v>
      </c>
      <c r="Y104" s="18">
        <v>1</v>
      </c>
      <c r="Z104" s="95">
        <v>13</v>
      </c>
    </row>
    <row r="105" spans="1:26">
      <c r="A105" s="117">
        <v>18</v>
      </c>
      <c r="B105" s="17" t="s">
        <v>168</v>
      </c>
      <c r="C105" s="18" t="s">
        <v>409</v>
      </c>
      <c r="D105" s="17"/>
      <c r="E105" s="17">
        <v>30000</v>
      </c>
      <c r="F105" s="18">
        <v>30</v>
      </c>
      <c r="G105" s="19" t="s">
        <v>161</v>
      </c>
      <c r="H105" s="95">
        <v>12</v>
      </c>
      <c r="J105" s="117">
        <v>91</v>
      </c>
      <c r="K105" s="18">
        <v>4</v>
      </c>
      <c r="L105" s="18" t="s">
        <v>413</v>
      </c>
      <c r="M105" s="18">
        <v>10</v>
      </c>
      <c r="N105" s="18">
        <v>1</v>
      </c>
      <c r="O105" s="18">
        <v>0</v>
      </c>
      <c r="P105" s="19">
        <v>15</v>
      </c>
      <c r="Q105" s="18">
        <v>30</v>
      </c>
      <c r="R105" s="18">
        <v>12</v>
      </c>
      <c r="S105" s="18" t="s">
        <v>1335</v>
      </c>
      <c r="T105" s="18" t="s">
        <v>1336</v>
      </c>
      <c r="U105" s="18" t="s">
        <v>672</v>
      </c>
      <c r="V105" s="18" t="s">
        <v>1318</v>
      </c>
      <c r="W105" s="18" t="str">
        <f t="shared" si="8"/>
        <v>[1,1]</v>
      </c>
      <c r="X105" s="18">
        <v>1</v>
      </c>
      <c r="Y105" s="18">
        <v>1</v>
      </c>
      <c r="Z105" s="95">
        <v>14</v>
      </c>
    </row>
    <row r="106" spans="1:26">
      <c r="A106" s="117">
        <v>19</v>
      </c>
      <c r="B106" s="17" t="s">
        <v>67</v>
      </c>
      <c r="C106" s="18" t="s">
        <v>409</v>
      </c>
      <c r="D106" s="17"/>
      <c r="E106" s="17">
        <v>30000</v>
      </c>
      <c r="F106" s="139">
        <v>30</v>
      </c>
      <c r="G106" s="19" t="s">
        <v>161</v>
      </c>
      <c r="H106" s="95">
        <v>13</v>
      </c>
      <c r="J106" s="117">
        <v>92</v>
      </c>
      <c r="K106" s="18">
        <v>4</v>
      </c>
      <c r="L106" s="18" t="s">
        <v>413</v>
      </c>
      <c r="M106" s="18">
        <v>11</v>
      </c>
      <c r="N106" s="18">
        <v>1</v>
      </c>
      <c r="O106" s="18">
        <v>0</v>
      </c>
      <c r="P106" s="19">
        <v>15</v>
      </c>
      <c r="Q106" s="18">
        <v>50</v>
      </c>
      <c r="R106" s="18">
        <v>13</v>
      </c>
      <c r="S106" s="18" t="s">
        <v>1335</v>
      </c>
      <c r="T106" s="18" t="s">
        <v>1336</v>
      </c>
      <c r="U106" s="18" t="s">
        <v>672</v>
      </c>
      <c r="V106" s="18" t="s">
        <v>1318</v>
      </c>
      <c r="W106" s="18" t="str">
        <f t="shared" si="8"/>
        <v>[1,1]</v>
      </c>
      <c r="X106" s="18">
        <v>1</v>
      </c>
      <c r="Y106" s="18">
        <v>1</v>
      </c>
      <c r="Z106" s="95">
        <v>15</v>
      </c>
    </row>
    <row r="107" spans="1:26">
      <c r="A107" s="117">
        <v>20</v>
      </c>
      <c r="B107" s="17" t="s">
        <v>168</v>
      </c>
      <c r="C107" s="18" t="s">
        <v>409</v>
      </c>
      <c r="D107" s="17"/>
      <c r="E107" s="17">
        <v>30000</v>
      </c>
      <c r="F107" s="18">
        <v>30</v>
      </c>
      <c r="G107" s="19" t="s">
        <v>161</v>
      </c>
      <c r="H107" s="95">
        <v>14</v>
      </c>
      <c r="J107" s="117">
        <v>93</v>
      </c>
      <c r="K107" s="18">
        <v>4</v>
      </c>
      <c r="L107" s="18" t="s">
        <v>413</v>
      </c>
      <c r="M107" s="18">
        <v>10</v>
      </c>
      <c r="N107" s="18">
        <v>1</v>
      </c>
      <c r="O107" s="18">
        <v>0</v>
      </c>
      <c r="P107" s="19">
        <v>15</v>
      </c>
      <c r="Q107" s="18">
        <v>30</v>
      </c>
      <c r="R107" s="18">
        <v>14</v>
      </c>
      <c r="S107" s="18" t="s">
        <v>1335</v>
      </c>
      <c r="T107" s="18" t="s">
        <v>1336</v>
      </c>
      <c r="U107" s="18" t="s">
        <v>672</v>
      </c>
      <c r="V107" s="18" t="s">
        <v>1318</v>
      </c>
      <c r="W107" s="18" t="str">
        <f t="shared" si="8"/>
        <v>[1,1]</v>
      </c>
      <c r="X107" s="18">
        <v>1</v>
      </c>
      <c r="Y107" s="18">
        <v>1</v>
      </c>
      <c r="Z107" s="95">
        <v>16</v>
      </c>
    </row>
    <row r="108" spans="1:26">
      <c r="A108" s="117">
        <v>21</v>
      </c>
      <c r="B108" s="17" t="s">
        <v>67</v>
      </c>
      <c r="C108" s="18" t="s">
        <v>409</v>
      </c>
      <c r="D108" s="17"/>
      <c r="E108" s="17">
        <v>30000</v>
      </c>
      <c r="F108" s="139">
        <v>30</v>
      </c>
      <c r="G108" s="19" t="s">
        <v>161</v>
      </c>
      <c r="H108" s="95">
        <v>15</v>
      </c>
      <c r="J108" s="117">
        <v>94</v>
      </c>
      <c r="K108" s="18">
        <v>4</v>
      </c>
      <c r="L108" s="18" t="s">
        <v>413</v>
      </c>
      <c r="M108" s="18">
        <v>11</v>
      </c>
      <c r="N108" s="18">
        <v>1</v>
      </c>
      <c r="O108" s="18">
        <v>0</v>
      </c>
      <c r="P108" s="19">
        <v>15</v>
      </c>
      <c r="Q108" s="18">
        <v>50</v>
      </c>
      <c r="R108" s="18">
        <v>15</v>
      </c>
      <c r="S108" s="18" t="s">
        <v>1335</v>
      </c>
      <c r="T108" s="18" t="s">
        <v>1336</v>
      </c>
      <c r="U108" s="18" t="s">
        <v>672</v>
      </c>
      <c r="V108" s="18" t="s">
        <v>1318</v>
      </c>
      <c r="W108" s="18" t="str">
        <f t="shared" si="8"/>
        <v>[1,1]</v>
      </c>
      <c r="X108" s="18">
        <v>1</v>
      </c>
      <c r="Y108" s="18">
        <v>1</v>
      </c>
      <c r="Z108" s="95">
        <v>17</v>
      </c>
    </row>
    <row r="109" spans="1:26" ht="15" thickBot="1">
      <c r="A109" s="121">
        <v>22</v>
      </c>
      <c r="B109" s="122" t="s">
        <v>70</v>
      </c>
      <c r="C109" s="123"/>
      <c r="D109" s="122"/>
      <c r="E109" s="122"/>
      <c r="F109" s="122"/>
      <c r="G109" s="140"/>
      <c r="H109" s="116">
        <v>16</v>
      </c>
      <c r="J109" s="121">
        <v>95</v>
      </c>
      <c r="K109" s="114">
        <v>4</v>
      </c>
      <c r="L109" s="114" t="s">
        <v>413</v>
      </c>
      <c r="M109" s="114">
        <v>17</v>
      </c>
      <c r="N109" s="114">
        <v>0</v>
      </c>
      <c r="O109" s="114">
        <v>0</v>
      </c>
      <c r="P109" s="114">
        <v>0</v>
      </c>
      <c r="Q109" s="114">
        <v>0</v>
      </c>
      <c r="R109" s="114">
        <v>16</v>
      </c>
      <c r="S109" s="114" t="s">
        <v>1335</v>
      </c>
      <c r="T109" s="114" t="s">
        <v>1336</v>
      </c>
      <c r="U109" s="114" t="s">
        <v>672</v>
      </c>
      <c r="V109" s="114" t="s">
        <v>1321</v>
      </c>
      <c r="W109" s="114" t="str">
        <f t="shared" si="8"/>
        <v>[0,0]</v>
      </c>
      <c r="X109" s="114">
        <v>0</v>
      </c>
      <c r="Y109" s="114">
        <v>0</v>
      </c>
      <c r="Z109" s="116">
        <v>18</v>
      </c>
    </row>
    <row r="110" spans="1:26">
      <c r="J110" s="252"/>
      <c r="K110" s="252"/>
      <c r="L110" s="252"/>
      <c r="M110" s="252"/>
      <c r="N110" s="252"/>
      <c r="O110" s="252"/>
      <c r="P110" s="253"/>
      <c r="Q110" s="252"/>
      <c r="R110" s="252"/>
      <c r="S110" s="252"/>
      <c r="T110" s="252"/>
      <c r="U110" s="252"/>
      <c r="V110" s="252"/>
      <c r="W110" s="252"/>
      <c r="X110" s="252"/>
      <c r="Y110" s="252"/>
      <c r="Z110" s="252"/>
    </row>
    <row r="111" spans="1:26" ht="15" thickBot="1">
      <c r="J111" s="252"/>
      <c r="K111" s="252"/>
      <c r="L111" s="252"/>
      <c r="M111" s="252"/>
      <c r="N111" s="252"/>
      <c r="O111" s="252"/>
      <c r="P111" s="253"/>
      <c r="Q111" s="265"/>
      <c r="R111" s="252"/>
      <c r="S111" s="252"/>
      <c r="T111" s="252"/>
      <c r="U111" s="252"/>
      <c r="V111" s="252"/>
      <c r="W111" s="252"/>
      <c r="X111" s="252"/>
      <c r="Y111" s="252"/>
      <c r="Z111" s="252"/>
    </row>
    <row r="112" spans="1:26" ht="15" thickBot="1">
      <c r="A112" s="357" t="s">
        <v>152</v>
      </c>
      <c r="B112" s="358"/>
      <c r="C112" s="358"/>
      <c r="D112" s="358"/>
      <c r="E112" s="358"/>
      <c r="F112" s="358"/>
      <c r="G112" s="358"/>
      <c r="H112" s="359"/>
      <c r="J112" s="350" t="s">
        <v>152</v>
      </c>
      <c r="K112" s="351"/>
      <c r="L112" s="351"/>
      <c r="M112" s="351"/>
      <c r="N112" s="351"/>
      <c r="O112" s="351"/>
      <c r="P112" s="351"/>
      <c r="Q112" s="351"/>
      <c r="R112" s="351"/>
      <c r="S112" s="351"/>
      <c r="T112" s="351"/>
      <c r="U112" s="351"/>
      <c r="V112" s="351"/>
      <c r="W112" s="351"/>
      <c r="X112" s="351"/>
      <c r="Y112" s="351"/>
      <c r="Z112" s="352"/>
    </row>
    <row r="113" spans="1:26" ht="87">
      <c r="A113" s="18" t="s">
        <v>155</v>
      </c>
      <c r="B113" s="18" t="s">
        <v>377</v>
      </c>
      <c r="C113" s="18" t="s">
        <v>156</v>
      </c>
      <c r="D113" s="18" t="s">
        <v>157</v>
      </c>
      <c r="E113" s="18" t="s">
        <v>158</v>
      </c>
      <c r="F113" s="18" t="s">
        <v>172</v>
      </c>
      <c r="G113" s="18" t="s">
        <v>175</v>
      </c>
      <c r="H113" s="23" t="s">
        <v>159</v>
      </c>
      <c r="J113" s="127" t="s">
        <v>739</v>
      </c>
      <c r="K113" s="24" t="s">
        <v>740</v>
      </c>
      <c r="L113" s="24" t="s">
        <v>741</v>
      </c>
      <c r="M113" s="24" t="s">
        <v>742</v>
      </c>
      <c r="N113" s="24" t="s">
        <v>1293</v>
      </c>
      <c r="O113" s="24" t="s">
        <v>758</v>
      </c>
      <c r="P113" s="24" t="s">
        <v>743</v>
      </c>
      <c r="Q113" s="24" t="s">
        <v>744</v>
      </c>
      <c r="R113" s="24" t="s">
        <v>746</v>
      </c>
      <c r="S113" s="24"/>
      <c r="T113" s="24"/>
      <c r="U113" s="24"/>
      <c r="V113" s="18" t="s">
        <v>1326</v>
      </c>
      <c r="W113" s="18" t="s">
        <v>1326</v>
      </c>
      <c r="X113" s="24" t="s">
        <v>1294</v>
      </c>
      <c r="Y113" s="24" t="s">
        <v>1295</v>
      </c>
      <c r="Z113" s="266" t="s">
        <v>746</v>
      </c>
    </row>
    <row r="114" spans="1:26">
      <c r="A114" s="18">
        <v>1</v>
      </c>
      <c r="B114" s="17" t="s">
        <v>404</v>
      </c>
      <c r="C114" s="249" t="s">
        <v>416</v>
      </c>
      <c r="D114" s="18" t="s">
        <v>1311</v>
      </c>
      <c r="E114" s="4"/>
      <c r="F114" s="256"/>
      <c r="G114" s="250" t="s">
        <v>173</v>
      </c>
      <c r="H114" s="250" t="s">
        <v>407</v>
      </c>
      <c r="J114" s="117">
        <v>96</v>
      </c>
      <c r="K114" s="18">
        <v>5</v>
      </c>
      <c r="L114" s="18" t="s">
        <v>152</v>
      </c>
      <c r="M114" s="249">
        <v>5</v>
      </c>
      <c r="N114" s="249">
        <v>2</v>
      </c>
      <c r="O114" s="249">
        <v>200</v>
      </c>
      <c r="P114" s="249">
        <v>0</v>
      </c>
      <c r="Q114" s="18">
        <v>0</v>
      </c>
      <c r="R114" s="259">
        <v>1</v>
      </c>
      <c r="S114" s="18" t="s">
        <v>1335</v>
      </c>
      <c r="T114" s="18" t="s">
        <v>1336</v>
      </c>
      <c r="U114" s="18" t="s">
        <v>672</v>
      </c>
      <c r="V114" s="18" t="s">
        <v>1350</v>
      </c>
      <c r="W114" s="18" t="str">
        <f>S114&amp;+X114&amp;+T114&amp;+Y114&amp;+U114</f>
        <v>[1,7]</v>
      </c>
      <c r="X114" s="249">
        <v>1</v>
      </c>
      <c r="Y114" s="249">
        <v>7</v>
      </c>
      <c r="Z114" s="259">
        <v>1</v>
      </c>
    </row>
    <row r="115" spans="1:26">
      <c r="A115" s="18">
        <v>2</v>
      </c>
      <c r="B115" s="17" t="s">
        <v>1312</v>
      </c>
      <c r="C115" s="18" t="s">
        <v>57</v>
      </c>
      <c r="D115" s="17"/>
      <c r="E115" s="17"/>
      <c r="F115" s="17"/>
      <c r="G115" s="17"/>
      <c r="H115" s="17"/>
      <c r="J115" s="269">
        <v>97</v>
      </c>
      <c r="K115" s="18">
        <v>5</v>
      </c>
      <c r="L115" s="18" t="s">
        <v>152</v>
      </c>
      <c r="M115" s="18">
        <v>14</v>
      </c>
      <c r="N115" s="18">
        <v>2</v>
      </c>
      <c r="O115" s="18">
        <v>0</v>
      </c>
      <c r="P115" s="19">
        <v>0</v>
      </c>
      <c r="Q115" s="18">
        <v>0</v>
      </c>
      <c r="R115" s="120">
        <v>2</v>
      </c>
      <c r="S115" s="18" t="s">
        <v>1335</v>
      </c>
      <c r="T115" s="18" t="s">
        <v>1336</v>
      </c>
      <c r="U115" s="18" t="s">
        <v>672</v>
      </c>
      <c r="V115" s="19" t="s">
        <v>1352</v>
      </c>
      <c r="W115" s="18" t="str">
        <f t="shared" ref="W115:W122" si="9">S115&amp;+X115&amp;+T115&amp;+Y115&amp;+U115</f>
        <v>[[1,1,2],[1,1,2]]</v>
      </c>
      <c r="X115" s="19" t="s">
        <v>1352</v>
      </c>
      <c r="Y115" s="19" t="s">
        <v>1352</v>
      </c>
      <c r="Z115" s="120">
        <v>2</v>
      </c>
    </row>
    <row r="116" spans="1:26">
      <c r="A116" s="19">
        <v>3</v>
      </c>
      <c r="B116" s="4" t="s">
        <v>712</v>
      </c>
      <c r="C116" s="18"/>
      <c r="D116" s="17"/>
      <c r="E116" s="17"/>
      <c r="F116" s="17"/>
      <c r="G116" s="17"/>
      <c r="H116" s="17"/>
      <c r="J116" s="117">
        <v>98</v>
      </c>
      <c r="K116" s="18">
        <v>5</v>
      </c>
      <c r="L116" s="18" t="s">
        <v>152</v>
      </c>
      <c r="M116" s="18">
        <v>15</v>
      </c>
      <c r="N116" s="18">
        <v>1</v>
      </c>
      <c r="O116" s="18">
        <v>0</v>
      </c>
      <c r="P116" s="19">
        <v>300</v>
      </c>
      <c r="Q116" s="18">
        <v>0</v>
      </c>
      <c r="R116" s="120">
        <v>3</v>
      </c>
      <c r="S116" s="18" t="s">
        <v>1335</v>
      </c>
      <c r="T116" s="18" t="s">
        <v>1336</v>
      </c>
      <c r="U116" s="18" t="s">
        <v>672</v>
      </c>
      <c r="V116" s="19" t="s">
        <v>1351</v>
      </c>
      <c r="W116" s="18" t="str">
        <f t="shared" si="9"/>
        <v>[[1,0,1],[1,0,1]]</v>
      </c>
      <c r="X116" s="19" t="s">
        <v>1351</v>
      </c>
      <c r="Y116" s="19" t="s">
        <v>1351</v>
      </c>
      <c r="Z116" s="120">
        <v>3</v>
      </c>
    </row>
    <row r="117" spans="1:26">
      <c r="A117" s="19">
        <v>4</v>
      </c>
      <c r="B117" s="4" t="s">
        <v>160</v>
      </c>
      <c r="C117" s="18" t="s">
        <v>378</v>
      </c>
      <c r="D117" s="18"/>
      <c r="E117" s="17"/>
      <c r="F117" s="18"/>
      <c r="G117" s="19" t="s">
        <v>161</v>
      </c>
      <c r="H117" s="18">
        <v>1</v>
      </c>
      <c r="J117" s="269">
        <v>99</v>
      </c>
      <c r="K117" s="18">
        <v>5</v>
      </c>
      <c r="L117" s="18" t="s">
        <v>152</v>
      </c>
      <c r="M117" s="18">
        <v>1</v>
      </c>
      <c r="N117" s="18">
        <v>1</v>
      </c>
      <c r="O117" s="18">
        <v>0</v>
      </c>
      <c r="P117" s="18">
        <v>0</v>
      </c>
      <c r="Q117" s="18">
        <v>0</v>
      </c>
      <c r="R117" s="95">
        <v>4</v>
      </c>
      <c r="S117" s="18" t="s">
        <v>1335</v>
      </c>
      <c r="T117" s="18" t="s">
        <v>1336</v>
      </c>
      <c r="U117" s="18" t="s">
        <v>672</v>
      </c>
      <c r="V117" s="18" t="s">
        <v>1318</v>
      </c>
      <c r="W117" s="18" t="str">
        <f t="shared" si="9"/>
        <v>[1,1]</v>
      </c>
      <c r="X117" s="18">
        <v>1</v>
      </c>
      <c r="Y117" s="18">
        <v>1</v>
      </c>
      <c r="Z117" s="95">
        <v>4</v>
      </c>
    </row>
    <row r="118" spans="1:26">
      <c r="A118" s="19">
        <v>5</v>
      </c>
      <c r="B118" s="4" t="s">
        <v>714</v>
      </c>
      <c r="C118" s="18"/>
      <c r="D118" s="17"/>
      <c r="E118" s="17"/>
      <c r="F118" s="17"/>
      <c r="G118" s="17"/>
      <c r="H118" s="17"/>
      <c r="J118" s="117">
        <v>100</v>
      </c>
      <c r="K118" s="18">
        <v>5</v>
      </c>
      <c r="L118" s="18" t="s">
        <v>152</v>
      </c>
      <c r="M118" s="18">
        <v>16</v>
      </c>
      <c r="N118" s="18">
        <v>1</v>
      </c>
      <c r="O118" s="18">
        <v>0</v>
      </c>
      <c r="P118" s="19">
        <v>0</v>
      </c>
      <c r="Q118" s="18">
        <v>0</v>
      </c>
      <c r="R118" s="120">
        <v>5</v>
      </c>
      <c r="S118" s="18" t="s">
        <v>1335</v>
      </c>
      <c r="T118" s="18" t="s">
        <v>1336</v>
      </c>
      <c r="U118" s="18" t="s">
        <v>672</v>
      </c>
      <c r="V118" s="19" t="s">
        <v>1345</v>
      </c>
      <c r="W118" s="18" t="str">
        <f t="shared" si="9"/>
        <v>[[1,1],[1,1]]</v>
      </c>
      <c r="X118" s="19" t="s">
        <v>1345</v>
      </c>
      <c r="Y118" s="19" t="s">
        <v>1345</v>
      </c>
      <c r="Z118" s="120">
        <v>5</v>
      </c>
    </row>
    <row r="119" spans="1:26">
      <c r="A119" s="19">
        <v>6</v>
      </c>
      <c r="B119" s="4" t="s">
        <v>383</v>
      </c>
      <c r="C119" s="18" t="s">
        <v>398</v>
      </c>
      <c r="D119" s="18" t="s">
        <v>760</v>
      </c>
      <c r="E119" s="17"/>
      <c r="F119" s="18"/>
      <c r="G119" s="19" t="s">
        <v>173</v>
      </c>
      <c r="H119" s="18" t="s">
        <v>761</v>
      </c>
      <c r="J119" s="269">
        <v>101</v>
      </c>
      <c r="K119" s="18">
        <v>5</v>
      </c>
      <c r="L119" s="18" t="s">
        <v>152</v>
      </c>
      <c r="M119" s="249">
        <v>4</v>
      </c>
      <c r="N119" s="249">
        <v>14</v>
      </c>
      <c r="O119" s="249">
        <v>70</v>
      </c>
      <c r="P119" s="249">
        <v>0</v>
      </c>
      <c r="Q119" s="18">
        <v>0</v>
      </c>
      <c r="R119" s="259" t="s">
        <v>421</v>
      </c>
      <c r="S119" s="18" t="s">
        <v>1335</v>
      </c>
      <c r="T119" s="18" t="s">
        <v>1336</v>
      </c>
      <c r="U119" s="18" t="s">
        <v>672</v>
      </c>
      <c r="V119" s="18" t="s">
        <v>1323</v>
      </c>
      <c r="W119" s="18" t="str">
        <f t="shared" si="9"/>
        <v>[1,20]</v>
      </c>
      <c r="X119" s="249">
        <v>1</v>
      </c>
      <c r="Y119" s="249">
        <v>20</v>
      </c>
      <c r="Z119" s="259">
        <v>1</v>
      </c>
    </row>
    <row r="120" spans="1:26">
      <c r="A120" s="19">
        <v>7</v>
      </c>
      <c r="B120" s="4" t="s">
        <v>386</v>
      </c>
      <c r="C120" s="18" t="s">
        <v>379</v>
      </c>
      <c r="D120" s="18"/>
      <c r="E120" s="17"/>
      <c r="F120" s="18"/>
      <c r="G120" s="19" t="s">
        <v>161</v>
      </c>
      <c r="H120" s="18">
        <v>2</v>
      </c>
      <c r="J120" s="117">
        <v>102</v>
      </c>
      <c r="K120" s="18">
        <v>5</v>
      </c>
      <c r="L120" s="18" t="s">
        <v>152</v>
      </c>
      <c r="M120" s="249">
        <v>7</v>
      </c>
      <c r="N120" s="249">
        <v>1</v>
      </c>
      <c r="O120" s="249">
        <v>0</v>
      </c>
      <c r="P120" s="249">
        <v>0</v>
      </c>
      <c r="Q120" s="18">
        <v>0</v>
      </c>
      <c r="R120" s="259">
        <v>6</v>
      </c>
      <c r="S120" s="18" t="s">
        <v>1335</v>
      </c>
      <c r="T120" s="18" t="s">
        <v>1336</v>
      </c>
      <c r="U120" s="18" t="s">
        <v>672</v>
      </c>
      <c r="V120" s="18" t="s">
        <v>1318</v>
      </c>
      <c r="W120" s="18" t="str">
        <f t="shared" si="9"/>
        <v>[1,1]</v>
      </c>
      <c r="X120" s="249">
        <v>1</v>
      </c>
      <c r="Y120" s="249">
        <v>1</v>
      </c>
      <c r="Z120" s="259">
        <v>6</v>
      </c>
    </row>
    <row r="121" spans="1:26">
      <c r="A121" s="19">
        <v>8</v>
      </c>
      <c r="B121" s="4" t="s">
        <v>1313</v>
      </c>
      <c r="C121" s="18" t="s">
        <v>151</v>
      </c>
      <c r="D121" s="18"/>
      <c r="E121" s="17">
        <v>7000</v>
      </c>
      <c r="F121" s="119"/>
      <c r="G121" s="19" t="s">
        <v>161</v>
      </c>
      <c r="H121" s="19">
        <v>17</v>
      </c>
      <c r="J121" s="269">
        <v>103</v>
      </c>
      <c r="K121" s="18">
        <v>5</v>
      </c>
      <c r="L121" s="18" t="s">
        <v>152</v>
      </c>
      <c r="M121" s="18">
        <v>11</v>
      </c>
      <c r="N121" s="18">
        <v>1</v>
      </c>
      <c r="O121" s="18">
        <v>0</v>
      </c>
      <c r="P121" s="19">
        <v>50</v>
      </c>
      <c r="Q121" s="18">
        <v>0</v>
      </c>
      <c r="R121" s="120">
        <v>7</v>
      </c>
      <c r="S121" s="18" t="s">
        <v>1335</v>
      </c>
      <c r="T121" s="18" t="s">
        <v>1336</v>
      </c>
      <c r="U121" s="18" t="s">
        <v>672</v>
      </c>
      <c r="V121" s="18" t="s">
        <v>1319</v>
      </c>
      <c r="W121" s="18" t="str">
        <f t="shared" si="9"/>
        <v>[2,2]</v>
      </c>
      <c r="X121" s="18">
        <v>2</v>
      </c>
      <c r="Y121" s="18">
        <v>2</v>
      </c>
      <c r="Z121" s="120">
        <v>7</v>
      </c>
    </row>
    <row r="122" spans="1:26" ht="15" thickBot="1">
      <c r="A122" s="19">
        <v>9</v>
      </c>
      <c r="B122" s="4" t="s">
        <v>70</v>
      </c>
      <c r="C122" s="18"/>
      <c r="D122" s="17"/>
      <c r="E122" s="17"/>
      <c r="F122" s="17"/>
      <c r="G122" s="17"/>
      <c r="H122" s="17"/>
      <c r="J122" s="121">
        <v>104</v>
      </c>
      <c r="K122" s="114">
        <v>5</v>
      </c>
      <c r="L122" s="114" t="s">
        <v>152</v>
      </c>
      <c r="M122" s="114">
        <v>17</v>
      </c>
      <c r="N122" s="114">
        <v>0</v>
      </c>
      <c r="O122" s="114">
        <v>0</v>
      </c>
      <c r="P122" s="114">
        <v>0</v>
      </c>
      <c r="Q122" s="114">
        <v>0</v>
      </c>
      <c r="R122" s="126">
        <v>8</v>
      </c>
      <c r="S122" s="114" t="s">
        <v>1335</v>
      </c>
      <c r="T122" s="114" t="s">
        <v>1336</v>
      </c>
      <c r="U122" s="114" t="s">
        <v>672</v>
      </c>
      <c r="V122" s="114" t="s">
        <v>1321</v>
      </c>
      <c r="W122" s="114" t="str">
        <f t="shared" si="9"/>
        <v>[0,0]</v>
      </c>
      <c r="X122" s="114">
        <v>0</v>
      </c>
      <c r="Y122" s="114">
        <v>0</v>
      </c>
      <c r="Z122" s="126">
        <v>8</v>
      </c>
    </row>
  </sheetData>
  <mergeCells count="10">
    <mergeCell ref="A83:H83"/>
    <mergeCell ref="J83:Z83"/>
    <mergeCell ref="A112:H112"/>
    <mergeCell ref="J112:Z112"/>
    <mergeCell ref="A1:H1"/>
    <mergeCell ref="J1:Z1"/>
    <mergeCell ref="A27:H27"/>
    <mergeCell ref="J27:Z27"/>
    <mergeCell ref="A54:H54"/>
    <mergeCell ref="J54:Z54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H126"/>
  <sheetViews>
    <sheetView workbookViewId="0">
      <selection activeCell="A8" sqref="A8"/>
    </sheetView>
  </sheetViews>
  <sheetFormatPr defaultColWidth="9.1796875" defaultRowHeight="14.5"/>
  <cols>
    <col min="1" max="1" width="9.1796875" style="70"/>
    <col min="2" max="2" width="25.54296875" style="141" customWidth="1"/>
    <col min="3" max="3" width="13.81640625" style="81" customWidth="1"/>
    <col min="4" max="4" width="11.26953125" style="141" bestFit="1" customWidth="1"/>
    <col min="5" max="5" width="7.81640625" style="273" customWidth="1"/>
    <col min="6" max="6" width="5.81640625" style="141" bestFit="1" customWidth="1"/>
    <col min="7" max="7" width="19.1796875" style="141" bestFit="1" customWidth="1"/>
    <col min="8" max="8" width="10.26953125" style="141" customWidth="1"/>
    <col min="9" max="9" width="8.81640625" style="70" customWidth="1"/>
    <col min="10" max="10" width="16.54296875" style="141" bestFit="1" customWidth="1"/>
    <col min="11" max="11" width="9.26953125" style="141" bestFit="1" customWidth="1"/>
    <col min="12" max="12" width="18.1796875" style="141" bestFit="1" customWidth="1"/>
    <col min="13" max="13" width="9.26953125" style="299" bestFit="1" customWidth="1"/>
    <col min="14" max="14" width="26.7265625" style="81" bestFit="1" customWidth="1"/>
    <col min="15" max="15" width="5" style="299" bestFit="1" customWidth="1"/>
    <col min="16" max="16" width="13.7265625" style="296" bestFit="1" customWidth="1"/>
    <col min="17" max="17" width="7" style="286" bestFit="1" customWidth="1"/>
    <col min="18" max="18" width="20.54296875" style="141" bestFit="1" customWidth="1"/>
    <col min="19" max="21" width="20.54296875" style="141" hidden="1" customWidth="1"/>
    <col min="22" max="22" width="46.26953125" style="279" customWidth="1"/>
    <col min="23" max="23" width="20.54296875" style="286" bestFit="1" customWidth="1"/>
    <col min="24" max="24" width="18" style="141" bestFit="1" customWidth="1"/>
    <col min="25" max="25" width="11.54296875" style="141" bestFit="1" customWidth="1"/>
    <col min="26" max="26" width="15.7265625" style="141" bestFit="1" customWidth="1"/>
    <col min="27" max="27" width="12.453125" style="141" bestFit="1" customWidth="1"/>
    <col min="28" max="28" width="18.7265625" style="141" bestFit="1" customWidth="1"/>
    <col min="29" max="29" width="9.1796875" style="141"/>
    <col min="30" max="30" width="9.6328125" style="141" bestFit="1" customWidth="1"/>
    <col min="31" max="31" width="9.54296875" style="141" bestFit="1" customWidth="1"/>
    <col min="32" max="32" width="9.1796875" style="141"/>
    <col min="33" max="33" width="1.90625" style="141" bestFit="1" customWidth="1"/>
    <col min="34" max="16384" width="9.1796875" style="141"/>
  </cols>
  <sheetData>
    <row r="1" spans="1:34" ht="15" thickBot="1">
      <c r="A1" s="350" t="s">
        <v>153</v>
      </c>
      <c r="B1" s="351"/>
      <c r="C1" s="351"/>
      <c r="D1" s="351"/>
      <c r="E1" s="351"/>
      <c r="F1" s="351"/>
      <c r="G1" s="351"/>
      <c r="H1" s="352"/>
      <c r="J1" s="360" t="s">
        <v>153</v>
      </c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</row>
    <row r="2" spans="1:34" ht="87">
      <c r="A2" s="117" t="s">
        <v>155</v>
      </c>
      <c r="B2" s="18" t="s">
        <v>377</v>
      </c>
      <c r="C2" s="18" t="s">
        <v>156</v>
      </c>
      <c r="D2" s="18" t="s">
        <v>157</v>
      </c>
      <c r="E2" s="18" t="s">
        <v>158</v>
      </c>
      <c r="F2" s="18" t="s">
        <v>172</v>
      </c>
      <c r="G2" s="18" t="s">
        <v>175</v>
      </c>
      <c r="H2" s="118" t="s">
        <v>159</v>
      </c>
      <c r="J2" s="18" t="s">
        <v>739</v>
      </c>
      <c r="K2" s="18" t="s">
        <v>740</v>
      </c>
      <c r="L2" s="18" t="s">
        <v>741</v>
      </c>
      <c r="M2" s="285" t="s">
        <v>742</v>
      </c>
      <c r="N2" s="18" t="s">
        <v>756</v>
      </c>
      <c r="O2" s="285" t="s">
        <v>758</v>
      </c>
      <c r="P2" s="285" t="s">
        <v>743</v>
      </c>
      <c r="Q2" s="285" t="s">
        <v>744</v>
      </c>
      <c r="R2" s="18" t="s">
        <v>746</v>
      </c>
      <c r="S2" s="18"/>
      <c r="T2" s="18"/>
      <c r="U2" s="18"/>
      <c r="V2" s="277" t="s">
        <v>1326</v>
      </c>
      <c r="W2" s="285" t="s">
        <v>746</v>
      </c>
      <c r="AB2" s="136"/>
      <c r="AC2" s="136"/>
      <c r="AD2" s="136"/>
      <c r="AE2" s="136"/>
      <c r="AF2" s="136"/>
      <c r="AG2" s="136"/>
    </row>
    <row r="3" spans="1:34">
      <c r="A3" s="117">
        <v>1</v>
      </c>
      <c r="B3" s="17" t="s">
        <v>160</v>
      </c>
      <c r="C3" s="18" t="s">
        <v>378</v>
      </c>
      <c r="D3" s="18"/>
      <c r="E3" s="18">
        <v>0</v>
      </c>
      <c r="F3" s="18" t="s">
        <v>174</v>
      </c>
      <c r="G3" s="19" t="s">
        <v>161</v>
      </c>
      <c r="H3" s="18">
        <v>1</v>
      </c>
      <c r="I3" s="138">
        <v>1</v>
      </c>
      <c r="J3" s="18">
        <v>1</v>
      </c>
      <c r="K3" s="18">
        <v>1</v>
      </c>
      <c r="L3" s="18" t="s">
        <v>153</v>
      </c>
      <c r="M3" s="285">
        <v>1</v>
      </c>
      <c r="N3" s="18">
        <v>1</v>
      </c>
      <c r="O3" s="285">
        <v>0</v>
      </c>
      <c r="P3" s="285">
        <v>0</v>
      </c>
      <c r="Q3" s="285">
        <v>0</v>
      </c>
      <c r="R3" s="18">
        <v>1</v>
      </c>
      <c r="S3" s="18" t="s">
        <v>1335</v>
      </c>
      <c r="T3" s="18" t="s">
        <v>1336</v>
      </c>
      <c r="U3" s="18" t="s">
        <v>672</v>
      </c>
      <c r="V3" s="277">
        <v>1</v>
      </c>
      <c r="W3" s="292">
        <v>1</v>
      </c>
      <c r="X3" s="141" t="s">
        <v>1296</v>
      </c>
      <c r="Y3" s="141" t="s">
        <v>748</v>
      </c>
      <c r="Z3" s="141" t="s">
        <v>749</v>
      </c>
      <c r="AA3" s="141" t="s">
        <v>750</v>
      </c>
      <c r="AB3" s="136" t="s">
        <v>1370</v>
      </c>
      <c r="AC3" s="136" t="s">
        <v>759</v>
      </c>
      <c r="AD3" s="136" t="s">
        <v>1371</v>
      </c>
      <c r="AE3" s="136" t="s">
        <v>752</v>
      </c>
      <c r="AF3" s="136" t="s">
        <v>1297</v>
      </c>
      <c r="AG3" s="136" t="s">
        <v>452</v>
      </c>
      <c r="AH3" s="141" t="str">
        <f>X3&amp;+J3&amp;+Y3&amp;+K3&amp;+Z3&amp;+L3&amp;+AA3&amp;+M3&amp;+AB3&amp;+V3&amp;+AC3&amp;+O3&amp;+AD3&amp;+P3&amp;+AE3&amp;+Q3&amp;++AF3&amp;+W3&amp;+AG3</f>
        <v xml:space="preserve"> { "recipeDetailsId" : 1, "recipeId" : 1, "recipeName" : "Veg Fried Rice", "actionId" : 1, "sourceOrType" : 1, "qty" : 0, "time" : 0, "flame" : 0, "groupId" : 1}</v>
      </c>
    </row>
    <row r="4" spans="1:34">
      <c r="A4" s="117">
        <v>2</v>
      </c>
      <c r="B4" s="17" t="s">
        <v>162</v>
      </c>
      <c r="C4" s="18"/>
      <c r="D4" s="18"/>
      <c r="E4" s="18">
        <v>5</v>
      </c>
      <c r="F4" s="18">
        <v>15</v>
      </c>
      <c r="G4" s="19" t="s">
        <v>161</v>
      </c>
      <c r="H4" s="18">
        <v>2</v>
      </c>
      <c r="I4" s="138">
        <v>2</v>
      </c>
      <c r="J4" s="18">
        <v>2</v>
      </c>
      <c r="K4" s="18">
        <v>1</v>
      </c>
      <c r="L4" s="18" t="s">
        <v>153</v>
      </c>
      <c r="M4" s="285">
        <v>9</v>
      </c>
      <c r="N4" s="18">
        <v>0</v>
      </c>
      <c r="O4" s="285">
        <v>0</v>
      </c>
      <c r="P4" s="285">
        <v>5</v>
      </c>
      <c r="Q4" s="285">
        <v>15</v>
      </c>
      <c r="R4" s="18">
        <v>1</v>
      </c>
      <c r="S4" s="18" t="s">
        <v>1335</v>
      </c>
      <c r="T4" s="18" t="s">
        <v>1336</v>
      </c>
      <c r="U4" s="18" t="s">
        <v>672</v>
      </c>
      <c r="V4" s="277">
        <v>0</v>
      </c>
      <c r="W4" s="292">
        <v>2</v>
      </c>
      <c r="X4" s="141" t="s">
        <v>1296</v>
      </c>
      <c r="Y4" s="141" t="s">
        <v>748</v>
      </c>
      <c r="Z4" s="141" t="s">
        <v>749</v>
      </c>
      <c r="AA4" s="141" t="s">
        <v>750</v>
      </c>
      <c r="AB4" s="136" t="s">
        <v>1370</v>
      </c>
      <c r="AC4" s="136" t="s">
        <v>759</v>
      </c>
      <c r="AD4" s="136" t="s">
        <v>1371</v>
      </c>
      <c r="AE4" s="136" t="s">
        <v>752</v>
      </c>
      <c r="AF4" s="136" t="s">
        <v>1297</v>
      </c>
      <c r="AG4" s="136" t="s">
        <v>452</v>
      </c>
      <c r="AH4" s="141" t="str">
        <f t="shared" ref="AH4:AH24" si="0">X4&amp;+J4&amp;+Y4&amp;+K4&amp;+Z4&amp;+L4&amp;+AA4&amp;+M4&amp;+AB4&amp;+V4&amp;+AC4&amp;+O4&amp;+AD4&amp;+P4&amp;+AE4&amp;+Q4&amp;++AF4&amp;+W4&amp;+AG4</f>
        <v xml:space="preserve"> { "recipeDetailsId" : 2, "recipeId" : 1, "recipeName" : "Veg Fried Rice", "actionId" : 9, "sourceOrType" : 0, "qty" : 0, "time" : 5, "flame" : 15, "groupId" : 2}</v>
      </c>
    </row>
    <row r="5" spans="1:34">
      <c r="A5" s="117">
        <v>3</v>
      </c>
      <c r="B5" s="17" t="s">
        <v>164</v>
      </c>
      <c r="C5" s="18" t="s">
        <v>165</v>
      </c>
      <c r="D5" s="18" t="s">
        <v>704</v>
      </c>
      <c r="E5" s="18">
        <v>9</v>
      </c>
      <c r="F5" s="18">
        <v>30</v>
      </c>
      <c r="G5" s="19" t="s">
        <v>173</v>
      </c>
      <c r="H5" s="18">
        <v>1</v>
      </c>
      <c r="I5" s="138">
        <v>1</v>
      </c>
      <c r="J5" s="18">
        <v>3</v>
      </c>
      <c r="K5" s="18">
        <v>1</v>
      </c>
      <c r="L5" s="18" t="s">
        <v>153</v>
      </c>
      <c r="M5" s="285">
        <v>3</v>
      </c>
      <c r="N5" s="18">
        <v>1</v>
      </c>
      <c r="O5" s="285">
        <v>60</v>
      </c>
      <c r="P5" s="285">
        <v>0</v>
      </c>
      <c r="Q5" s="285">
        <v>0</v>
      </c>
      <c r="R5" s="18" t="s">
        <v>166</v>
      </c>
      <c r="S5" s="18" t="s">
        <v>1335</v>
      </c>
      <c r="T5" s="18" t="s">
        <v>1336</v>
      </c>
      <c r="U5" s="18" t="s">
        <v>672</v>
      </c>
      <c r="V5" s="277">
        <v>1</v>
      </c>
      <c r="W5" s="292">
        <v>1</v>
      </c>
      <c r="X5" s="141" t="s">
        <v>1296</v>
      </c>
      <c r="Y5" s="141" t="s">
        <v>748</v>
      </c>
      <c r="Z5" s="141" t="s">
        <v>749</v>
      </c>
      <c r="AA5" s="141" t="s">
        <v>750</v>
      </c>
      <c r="AB5" s="136" t="s">
        <v>1370</v>
      </c>
      <c r="AC5" s="136" t="s">
        <v>759</v>
      </c>
      <c r="AD5" s="136" t="s">
        <v>1371</v>
      </c>
      <c r="AE5" s="136" t="s">
        <v>752</v>
      </c>
      <c r="AF5" s="136" t="s">
        <v>1297</v>
      </c>
      <c r="AG5" s="136" t="s">
        <v>452</v>
      </c>
      <c r="AH5" s="141" t="str">
        <f t="shared" si="0"/>
        <v xml:space="preserve"> { "recipeDetailsId" : 3, "recipeId" : 1, "recipeName" : "Veg Fried Rice", "actionId" : 3, "sourceOrType" : 1, "qty" : 60, "time" : 0, "flame" : 0, "groupId" : 1}</v>
      </c>
    </row>
    <row r="6" spans="1:34">
      <c r="A6" s="117">
        <v>4</v>
      </c>
      <c r="B6" s="17" t="s">
        <v>383</v>
      </c>
      <c r="C6" s="18" t="s">
        <v>398</v>
      </c>
      <c r="D6" s="18" t="s">
        <v>760</v>
      </c>
      <c r="E6" s="18">
        <v>0</v>
      </c>
      <c r="F6" s="18">
        <v>50</v>
      </c>
      <c r="G6" s="19" t="s">
        <v>173</v>
      </c>
      <c r="H6" s="18">
        <v>1</v>
      </c>
      <c r="I6" s="138">
        <v>1</v>
      </c>
      <c r="J6" s="18">
        <v>4</v>
      </c>
      <c r="K6" s="18">
        <v>1</v>
      </c>
      <c r="L6" s="18" t="s">
        <v>153</v>
      </c>
      <c r="M6" s="285">
        <v>4</v>
      </c>
      <c r="N6" s="18">
        <v>18</v>
      </c>
      <c r="O6" s="285">
        <v>30</v>
      </c>
      <c r="P6" s="285">
        <v>0</v>
      </c>
      <c r="Q6" s="285">
        <v>0</v>
      </c>
      <c r="R6" s="95" t="s">
        <v>761</v>
      </c>
      <c r="S6" s="18" t="s">
        <v>1335</v>
      </c>
      <c r="T6" s="18" t="s">
        <v>1336</v>
      </c>
      <c r="U6" s="18" t="s">
        <v>672</v>
      </c>
      <c r="V6" s="277">
        <v>18</v>
      </c>
      <c r="W6" s="292">
        <v>1</v>
      </c>
      <c r="X6" s="141" t="s">
        <v>1296</v>
      </c>
      <c r="Y6" s="141" t="s">
        <v>748</v>
      </c>
      <c r="Z6" s="141" t="s">
        <v>749</v>
      </c>
      <c r="AA6" s="141" t="s">
        <v>750</v>
      </c>
      <c r="AB6" s="136" t="s">
        <v>1370</v>
      </c>
      <c r="AC6" s="136" t="s">
        <v>759</v>
      </c>
      <c r="AD6" s="136" t="s">
        <v>1371</v>
      </c>
      <c r="AE6" s="136" t="s">
        <v>752</v>
      </c>
      <c r="AF6" s="136" t="s">
        <v>1297</v>
      </c>
      <c r="AG6" s="136" t="s">
        <v>452</v>
      </c>
      <c r="AH6" s="141" t="str">
        <f t="shared" si="0"/>
        <v xml:space="preserve"> { "recipeDetailsId" : 4, "recipeId" : 1, "recipeName" : "Veg Fried Rice", "actionId" : 4, "sourceOrType" : 18, "qty" : 30, "time" : 0, "flame" : 0, "groupId" : 1}</v>
      </c>
    </row>
    <row r="7" spans="1:34">
      <c r="A7" s="117">
        <v>5</v>
      </c>
      <c r="B7" s="17" t="s">
        <v>59</v>
      </c>
      <c r="C7" s="18" t="s">
        <v>379</v>
      </c>
      <c r="D7" s="18"/>
      <c r="E7" s="18">
        <v>0</v>
      </c>
      <c r="F7" s="18">
        <v>15</v>
      </c>
      <c r="G7" s="19" t="s">
        <v>161</v>
      </c>
      <c r="H7" s="18">
        <v>2</v>
      </c>
      <c r="I7" s="275">
        <v>2</v>
      </c>
      <c r="J7" s="18">
        <v>5</v>
      </c>
      <c r="K7" s="18">
        <v>1</v>
      </c>
      <c r="L7" s="18" t="s">
        <v>153</v>
      </c>
      <c r="M7" s="285">
        <v>2</v>
      </c>
      <c r="N7" s="18">
        <v>1</v>
      </c>
      <c r="O7" s="285">
        <v>0</v>
      </c>
      <c r="P7" s="285">
        <v>0</v>
      </c>
      <c r="Q7" s="285">
        <v>15</v>
      </c>
      <c r="R7" s="18">
        <v>2</v>
      </c>
      <c r="S7" s="18" t="s">
        <v>1335</v>
      </c>
      <c r="T7" s="18" t="s">
        <v>1336</v>
      </c>
      <c r="U7" s="18" t="s">
        <v>672</v>
      </c>
      <c r="V7" s="277">
        <v>1</v>
      </c>
      <c r="W7" s="293">
        <v>2</v>
      </c>
      <c r="X7" s="141" t="s">
        <v>1296</v>
      </c>
      <c r="Y7" s="141" t="s">
        <v>748</v>
      </c>
      <c r="Z7" s="141" t="s">
        <v>749</v>
      </c>
      <c r="AA7" s="141" t="s">
        <v>750</v>
      </c>
      <c r="AB7" s="136" t="s">
        <v>1370</v>
      </c>
      <c r="AC7" s="136" t="s">
        <v>759</v>
      </c>
      <c r="AD7" s="136" t="s">
        <v>1371</v>
      </c>
      <c r="AE7" s="136" t="s">
        <v>752</v>
      </c>
      <c r="AF7" s="136" t="s">
        <v>1297</v>
      </c>
      <c r="AG7" s="136" t="s">
        <v>452</v>
      </c>
      <c r="AH7" s="141" t="str">
        <f t="shared" si="0"/>
        <v xml:space="preserve"> { "recipeDetailsId" : 5, "recipeId" : 1, "recipeName" : "Veg Fried Rice", "actionId" : 2, "sourceOrType" : 1, "qty" : 0, "time" : 0, "flame" : 15, "groupId" : 2}</v>
      </c>
    </row>
    <row r="8" spans="1:34">
      <c r="A8" s="117">
        <v>6</v>
      </c>
      <c r="B8" s="21" t="s">
        <v>380</v>
      </c>
      <c r="C8" s="18" t="s">
        <v>163</v>
      </c>
      <c r="D8" s="18"/>
      <c r="E8" s="18">
        <v>3000</v>
      </c>
      <c r="F8" s="18">
        <v>30</v>
      </c>
      <c r="G8" s="19" t="s">
        <v>161</v>
      </c>
      <c r="H8" s="18">
        <v>2</v>
      </c>
      <c r="I8" s="275">
        <v>2</v>
      </c>
      <c r="J8" s="18">
        <v>6</v>
      </c>
      <c r="K8" s="18">
        <v>1</v>
      </c>
      <c r="L8" s="18" t="s">
        <v>153</v>
      </c>
      <c r="M8" s="285">
        <v>12</v>
      </c>
      <c r="N8" s="18">
        <v>5</v>
      </c>
      <c r="O8" s="285">
        <v>0</v>
      </c>
      <c r="P8" s="285">
        <v>0</v>
      </c>
      <c r="Q8" s="285">
        <v>15</v>
      </c>
      <c r="R8" s="18">
        <v>2</v>
      </c>
      <c r="S8" s="18" t="s">
        <v>1335</v>
      </c>
      <c r="T8" s="18" t="s">
        <v>1336</v>
      </c>
      <c r="U8" s="18" t="s">
        <v>672</v>
      </c>
      <c r="V8" s="277" t="s">
        <v>1364</v>
      </c>
      <c r="W8" s="293">
        <v>2</v>
      </c>
      <c r="X8" s="141" t="s">
        <v>1296</v>
      </c>
      <c r="Y8" s="141" t="s">
        <v>748</v>
      </c>
      <c r="Z8" s="141" t="s">
        <v>749</v>
      </c>
      <c r="AA8" s="141" t="s">
        <v>750</v>
      </c>
      <c r="AB8" s="136" t="s">
        <v>1370</v>
      </c>
      <c r="AC8" s="136" t="s">
        <v>759</v>
      </c>
      <c r="AD8" s="136" t="s">
        <v>1371</v>
      </c>
      <c r="AE8" s="136" t="s">
        <v>752</v>
      </c>
      <c r="AF8" s="136" t="s">
        <v>1297</v>
      </c>
      <c r="AG8" s="136" t="s">
        <v>452</v>
      </c>
      <c r="AH8" s="141" t="str">
        <f t="shared" si="0"/>
        <v xml:space="preserve"> { "recipeDetailsId" : 6, "recipeId" : 1, "recipeName" : "Veg Fried Rice", "actionId" : 12, "sourceOrType" : [{"ingId" : 5, "ms" : 3000}], "qty" : 0, "time" : 0, "flame" : 15, "groupId" : 2}</v>
      </c>
    </row>
    <row r="9" spans="1:34">
      <c r="A9" s="117">
        <v>7</v>
      </c>
      <c r="B9" s="17" t="s">
        <v>69</v>
      </c>
      <c r="C9" s="18"/>
      <c r="D9" s="18"/>
      <c r="E9" s="18">
        <v>15</v>
      </c>
      <c r="F9" s="18">
        <v>30</v>
      </c>
      <c r="G9" s="19" t="s">
        <v>161</v>
      </c>
      <c r="H9" s="18">
        <v>2</v>
      </c>
      <c r="I9" s="275">
        <v>3</v>
      </c>
      <c r="J9" s="18">
        <v>7</v>
      </c>
      <c r="K9" s="18">
        <v>1</v>
      </c>
      <c r="L9" s="18" t="s">
        <v>153</v>
      </c>
      <c r="M9" s="285">
        <v>13</v>
      </c>
      <c r="N9" s="18">
        <v>0</v>
      </c>
      <c r="O9" s="285">
        <v>0</v>
      </c>
      <c r="P9" s="285">
        <v>15</v>
      </c>
      <c r="Q9" s="285">
        <v>15</v>
      </c>
      <c r="R9" s="18">
        <v>2</v>
      </c>
      <c r="S9" s="18" t="s">
        <v>1335</v>
      </c>
      <c r="T9" s="18" t="s">
        <v>1336</v>
      </c>
      <c r="U9" s="18" t="s">
        <v>672</v>
      </c>
      <c r="V9" s="277">
        <v>0</v>
      </c>
      <c r="W9" s="293">
        <v>3</v>
      </c>
      <c r="X9" s="141" t="s">
        <v>1296</v>
      </c>
      <c r="Y9" s="141" t="s">
        <v>748</v>
      </c>
      <c r="Z9" s="141" t="s">
        <v>749</v>
      </c>
      <c r="AA9" s="141" t="s">
        <v>750</v>
      </c>
      <c r="AB9" s="136" t="s">
        <v>1370</v>
      </c>
      <c r="AC9" s="136" t="s">
        <v>759</v>
      </c>
      <c r="AD9" s="136" t="s">
        <v>1371</v>
      </c>
      <c r="AE9" s="136" t="s">
        <v>752</v>
      </c>
      <c r="AF9" s="136" t="s">
        <v>1297</v>
      </c>
      <c r="AG9" s="136" t="s">
        <v>452</v>
      </c>
      <c r="AH9" s="141" t="str">
        <f t="shared" si="0"/>
        <v xml:space="preserve"> { "recipeDetailsId" : 7, "recipeId" : 1, "recipeName" : "Veg Fried Rice", "actionId" : 13, "sourceOrType" : 0, "qty" : 0, "time" : 15, "flame" : 15, "groupId" : 3}</v>
      </c>
    </row>
    <row r="10" spans="1:34">
      <c r="A10" s="117">
        <v>8</v>
      </c>
      <c r="B10" s="17" t="s">
        <v>164</v>
      </c>
      <c r="C10" s="18" t="s">
        <v>692</v>
      </c>
      <c r="D10" s="18" t="s">
        <v>1338</v>
      </c>
      <c r="E10" s="18">
        <v>0</v>
      </c>
      <c r="F10" s="18">
        <v>30</v>
      </c>
      <c r="G10" s="19" t="s">
        <v>173</v>
      </c>
      <c r="H10" s="18">
        <v>2</v>
      </c>
      <c r="I10" s="275">
        <v>2</v>
      </c>
      <c r="J10" s="18">
        <v>8</v>
      </c>
      <c r="K10" s="18">
        <v>1</v>
      </c>
      <c r="L10" s="18" t="s">
        <v>153</v>
      </c>
      <c r="M10" s="285">
        <v>3</v>
      </c>
      <c r="N10" s="18">
        <v>2</v>
      </c>
      <c r="O10" s="285">
        <v>50</v>
      </c>
      <c r="P10" s="285">
        <v>0</v>
      </c>
      <c r="Q10" s="285">
        <v>15</v>
      </c>
      <c r="R10" s="18" t="s">
        <v>166</v>
      </c>
      <c r="S10" s="18" t="s">
        <v>1335</v>
      </c>
      <c r="T10" s="18" t="s">
        <v>1336</v>
      </c>
      <c r="U10" s="18" t="s">
        <v>672</v>
      </c>
      <c r="V10" s="277">
        <v>2</v>
      </c>
      <c r="W10" s="293">
        <v>2</v>
      </c>
      <c r="X10" s="141" t="s">
        <v>1296</v>
      </c>
      <c r="Y10" s="141" t="s">
        <v>748</v>
      </c>
      <c r="Z10" s="141" t="s">
        <v>749</v>
      </c>
      <c r="AA10" s="141" t="s">
        <v>750</v>
      </c>
      <c r="AB10" s="136" t="s">
        <v>1370</v>
      </c>
      <c r="AC10" s="136" t="s">
        <v>759</v>
      </c>
      <c r="AD10" s="136" t="s">
        <v>1371</v>
      </c>
      <c r="AE10" s="136" t="s">
        <v>752</v>
      </c>
      <c r="AF10" s="136" t="s">
        <v>1297</v>
      </c>
      <c r="AG10" s="136" t="s">
        <v>452</v>
      </c>
      <c r="AH10" s="141" t="str">
        <f t="shared" si="0"/>
        <v xml:space="preserve"> { "recipeDetailsId" : 8, "recipeId" : 1, "recipeName" : "Veg Fried Rice", "actionId" : 3, "sourceOrType" : 2, "qty" : 50, "time" : 0, "flame" : 15, "groupId" : 2}</v>
      </c>
    </row>
    <row r="11" spans="1:34">
      <c r="A11" s="117">
        <v>9</v>
      </c>
      <c r="B11" s="17" t="s">
        <v>60</v>
      </c>
      <c r="C11" s="18"/>
      <c r="D11" s="18"/>
      <c r="E11" s="18">
        <v>0</v>
      </c>
      <c r="F11" s="18">
        <v>30</v>
      </c>
      <c r="G11" s="19" t="s">
        <v>161</v>
      </c>
      <c r="H11" s="18">
        <v>3</v>
      </c>
      <c r="I11" s="275">
        <v>4</v>
      </c>
      <c r="J11" s="18">
        <v>9</v>
      </c>
      <c r="K11" s="18">
        <v>1</v>
      </c>
      <c r="L11" s="18" t="s">
        <v>153</v>
      </c>
      <c r="M11" s="285">
        <v>6</v>
      </c>
      <c r="N11" s="18">
        <v>1</v>
      </c>
      <c r="O11" s="285">
        <v>0</v>
      </c>
      <c r="P11" s="285">
        <v>0</v>
      </c>
      <c r="Q11" s="285">
        <v>15</v>
      </c>
      <c r="R11" s="18">
        <v>3</v>
      </c>
      <c r="S11" s="18" t="s">
        <v>1335</v>
      </c>
      <c r="T11" s="18" t="s">
        <v>1336</v>
      </c>
      <c r="U11" s="18" t="s">
        <v>672</v>
      </c>
      <c r="V11" s="277">
        <v>1</v>
      </c>
      <c r="W11" s="293">
        <v>4</v>
      </c>
      <c r="X11" s="141" t="s">
        <v>1296</v>
      </c>
      <c r="Y11" s="141" t="s">
        <v>748</v>
      </c>
      <c r="Z11" s="141" t="s">
        <v>749</v>
      </c>
      <c r="AA11" s="141" t="s">
        <v>750</v>
      </c>
      <c r="AB11" s="136" t="s">
        <v>1370</v>
      </c>
      <c r="AC11" s="136" t="s">
        <v>759</v>
      </c>
      <c r="AD11" s="136" t="s">
        <v>1371</v>
      </c>
      <c r="AE11" s="136" t="s">
        <v>752</v>
      </c>
      <c r="AF11" s="136" t="s">
        <v>1297</v>
      </c>
      <c r="AG11" s="136" t="s">
        <v>452</v>
      </c>
      <c r="AH11" s="141" t="str">
        <f t="shared" si="0"/>
        <v xml:space="preserve"> { "recipeDetailsId" : 9, "recipeId" : 1, "recipeName" : "Veg Fried Rice", "actionId" : 6, "sourceOrType" : 1, "qty" : 0, "time" : 0, "flame" : 15, "groupId" : 4}</v>
      </c>
    </row>
    <row r="12" spans="1:34">
      <c r="A12" s="117">
        <v>10</v>
      </c>
      <c r="B12" s="17" t="s">
        <v>168</v>
      </c>
      <c r="C12" s="18" t="s">
        <v>409</v>
      </c>
      <c r="D12" s="18"/>
      <c r="E12" s="18">
        <v>15</v>
      </c>
      <c r="F12" s="18">
        <v>30</v>
      </c>
      <c r="G12" s="19" t="s">
        <v>161</v>
      </c>
      <c r="H12" s="18">
        <v>4</v>
      </c>
      <c r="I12" s="275">
        <v>5</v>
      </c>
      <c r="J12" s="18">
        <v>10</v>
      </c>
      <c r="K12" s="18">
        <v>1</v>
      </c>
      <c r="L12" s="18" t="s">
        <v>153</v>
      </c>
      <c r="M12" s="285">
        <v>10</v>
      </c>
      <c r="N12" s="18">
        <v>1</v>
      </c>
      <c r="O12" s="285">
        <v>0</v>
      </c>
      <c r="P12" s="285">
        <v>20</v>
      </c>
      <c r="Q12" s="285">
        <v>15</v>
      </c>
      <c r="R12" s="18">
        <v>4</v>
      </c>
      <c r="S12" s="18" t="s">
        <v>1335</v>
      </c>
      <c r="T12" s="18" t="s">
        <v>1336</v>
      </c>
      <c r="U12" s="18" t="s">
        <v>672</v>
      </c>
      <c r="V12" s="277">
        <v>1</v>
      </c>
      <c r="W12" s="293">
        <v>5</v>
      </c>
      <c r="X12" s="141" t="s">
        <v>1296</v>
      </c>
      <c r="Y12" s="141" t="s">
        <v>748</v>
      </c>
      <c r="Z12" s="141" t="s">
        <v>749</v>
      </c>
      <c r="AA12" s="141" t="s">
        <v>750</v>
      </c>
      <c r="AB12" s="136" t="s">
        <v>1370</v>
      </c>
      <c r="AC12" s="136" t="s">
        <v>759</v>
      </c>
      <c r="AD12" s="136" t="s">
        <v>1371</v>
      </c>
      <c r="AE12" s="136" t="s">
        <v>752</v>
      </c>
      <c r="AF12" s="136" t="s">
        <v>1297</v>
      </c>
      <c r="AG12" s="136" t="s">
        <v>452</v>
      </c>
      <c r="AH12" s="141" t="str">
        <f t="shared" si="0"/>
        <v xml:space="preserve"> { "recipeDetailsId" : 10, "recipeId" : 1, "recipeName" : "Veg Fried Rice", "actionId" : 10, "sourceOrType" : 1, "qty" : 0, "time" : 20, "flame" : 15, "groupId" : 5}</v>
      </c>
    </row>
    <row r="13" spans="1:34">
      <c r="A13" s="117">
        <v>11</v>
      </c>
      <c r="B13" s="17" t="s">
        <v>164</v>
      </c>
      <c r="C13" s="18" t="s">
        <v>169</v>
      </c>
      <c r="D13" s="18" t="s">
        <v>706</v>
      </c>
      <c r="E13" s="18">
        <v>0</v>
      </c>
      <c r="F13" s="18">
        <v>30</v>
      </c>
      <c r="G13" s="19" t="s">
        <v>161</v>
      </c>
      <c r="H13" s="18">
        <v>5</v>
      </c>
      <c r="I13" s="275">
        <v>5</v>
      </c>
      <c r="J13" s="18">
        <v>11</v>
      </c>
      <c r="K13" s="18">
        <v>1</v>
      </c>
      <c r="L13" s="18" t="s">
        <v>153</v>
      </c>
      <c r="M13" s="285">
        <v>3</v>
      </c>
      <c r="N13" s="18">
        <v>3</v>
      </c>
      <c r="O13" s="285">
        <v>500</v>
      </c>
      <c r="P13" s="285">
        <v>0</v>
      </c>
      <c r="Q13" s="285">
        <v>15</v>
      </c>
      <c r="R13" s="18">
        <v>5</v>
      </c>
      <c r="S13" s="18" t="s">
        <v>1335</v>
      </c>
      <c r="T13" s="18" t="s">
        <v>1336</v>
      </c>
      <c r="U13" s="18" t="s">
        <v>672</v>
      </c>
      <c r="V13" s="277">
        <v>3</v>
      </c>
      <c r="W13" s="293">
        <v>5</v>
      </c>
      <c r="X13" s="141" t="s">
        <v>1296</v>
      </c>
      <c r="Y13" s="141" t="s">
        <v>748</v>
      </c>
      <c r="Z13" s="141" t="s">
        <v>749</v>
      </c>
      <c r="AA13" s="141" t="s">
        <v>750</v>
      </c>
      <c r="AB13" s="136" t="s">
        <v>1370</v>
      </c>
      <c r="AC13" s="136" t="s">
        <v>759</v>
      </c>
      <c r="AD13" s="136" t="s">
        <v>1371</v>
      </c>
      <c r="AE13" s="136" t="s">
        <v>752</v>
      </c>
      <c r="AF13" s="136" t="s">
        <v>1297</v>
      </c>
      <c r="AG13" s="136" t="s">
        <v>452</v>
      </c>
      <c r="AH13" s="141" t="str">
        <f t="shared" si="0"/>
        <v xml:space="preserve"> { "recipeDetailsId" : 11, "recipeId" : 1, "recipeName" : "Veg Fried Rice", "actionId" : 3, "sourceOrType" : 3, "qty" : 500, "time" : 0, "flame" : 15, "groupId" : 5}</v>
      </c>
    </row>
    <row r="14" spans="1:34">
      <c r="A14" s="117">
        <v>12</v>
      </c>
      <c r="B14" s="17" t="s">
        <v>60</v>
      </c>
      <c r="C14" s="18"/>
      <c r="D14" s="18"/>
      <c r="E14" s="18">
        <v>0</v>
      </c>
      <c r="F14" s="18">
        <v>50</v>
      </c>
      <c r="G14" s="19" t="s">
        <v>161</v>
      </c>
      <c r="H14" s="18">
        <v>6</v>
      </c>
      <c r="I14" s="275">
        <v>6</v>
      </c>
      <c r="J14" s="18">
        <v>12</v>
      </c>
      <c r="K14" s="18">
        <v>1</v>
      </c>
      <c r="L14" s="18" t="s">
        <v>153</v>
      </c>
      <c r="M14" s="285">
        <v>6</v>
      </c>
      <c r="N14" s="18">
        <v>1</v>
      </c>
      <c r="O14" s="285">
        <v>0</v>
      </c>
      <c r="P14" s="285">
        <v>0</v>
      </c>
      <c r="Q14" s="285">
        <v>15</v>
      </c>
      <c r="R14" s="18">
        <v>6</v>
      </c>
      <c r="S14" s="18" t="s">
        <v>1335</v>
      </c>
      <c r="T14" s="18" t="s">
        <v>1336</v>
      </c>
      <c r="U14" s="18" t="s">
        <v>672</v>
      </c>
      <c r="V14" s="277">
        <v>1</v>
      </c>
      <c r="W14" s="293">
        <v>6</v>
      </c>
      <c r="X14" s="141" t="s">
        <v>1296</v>
      </c>
      <c r="Y14" s="141" t="s">
        <v>748</v>
      </c>
      <c r="Z14" s="141" t="s">
        <v>749</v>
      </c>
      <c r="AA14" s="141" t="s">
        <v>750</v>
      </c>
      <c r="AB14" s="136" t="s">
        <v>1370</v>
      </c>
      <c r="AC14" s="136" t="s">
        <v>759</v>
      </c>
      <c r="AD14" s="136" t="s">
        <v>1371</v>
      </c>
      <c r="AE14" s="136" t="s">
        <v>752</v>
      </c>
      <c r="AF14" s="136" t="s">
        <v>1297</v>
      </c>
      <c r="AG14" s="136" t="s">
        <v>452</v>
      </c>
      <c r="AH14" s="141" t="str">
        <f t="shared" si="0"/>
        <v xml:space="preserve"> { "recipeDetailsId" : 12, "recipeId" : 1, "recipeName" : "Veg Fried Rice", "actionId" : 6, "sourceOrType" : 1, "qty" : 0, "time" : 0, "flame" : 15, "groupId" : 6}</v>
      </c>
    </row>
    <row r="15" spans="1:34">
      <c r="A15" s="117">
        <v>13</v>
      </c>
      <c r="B15" s="17" t="s">
        <v>61</v>
      </c>
      <c r="C15" s="18"/>
      <c r="D15" s="18"/>
      <c r="E15" s="18">
        <v>0</v>
      </c>
      <c r="F15" s="18">
        <v>50</v>
      </c>
      <c r="G15" s="19" t="s">
        <v>161</v>
      </c>
      <c r="H15" s="18">
        <v>7</v>
      </c>
      <c r="I15" s="275">
        <v>7</v>
      </c>
      <c r="J15" s="18">
        <v>13</v>
      </c>
      <c r="K15" s="18">
        <v>1</v>
      </c>
      <c r="L15" s="18" t="s">
        <v>153</v>
      </c>
      <c r="M15" s="285">
        <v>7</v>
      </c>
      <c r="N15" s="18">
        <v>1</v>
      </c>
      <c r="O15" s="285">
        <v>0</v>
      </c>
      <c r="P15" s="285">
        <v>0</v>
      </c>
      <c r="Q15" s="285">
        <v>15</v>
      </c>
      <c r="R15" s="18">
        <v>7</v>
      </c>
      <c r="S15" s="18" t="s">
        <v>1335</v>
      </c>
      <c r="T15" s="18" t="s">
        <v>1336</v>
      </c>
      <c r="U15" s="18" t="s">
        <v>672</v>
      </c>
      <c r="V15" s="277">
        <v>1</v>
      </c>
      <c r="W15" s="293">
        <v>7</v>
      </c>
      <c r="X15" s="141" t="s">
        <v>1296</v>
      </c>
      <c r="Y15" s="141" t="s">
        <v>748</v>
      </c>
      <c r="Z15" s="141" t="s">
        <v>749</v>
      </c>
      <c r="AA15" s="141" t="s">
        <v>750</v>
      </c>
      <c r="AB15" s="136" t="s">
        <v>1370</v>
      </c>
      <c r="AC15" s="136" t="s">
        <v>759</v>
      </c>
      <c r="AD15" s="136" t="s">
        <v>1371</v>
      </c>
      <c r="AE15" s="136" t="s">
        <v>752</v>
      </c>
      <c r="AF15" s="136" t="s">
        <v>1297</v>
      </c>
      <c r="AG15" s="136" t="s">
        <v>452</v>
      </c>
      <c r="AH15" s="141" t="str">
        <f t="shared" si="0"/>
        <v xml:space="preserve"> { "recipeDetailsId" : 13, "recipeId" : 1, "recipeName" : "Veg Fried Rice", "actionId" : 7, "sourceOrType" : 1, "qty" : 0, "time" : 0, "flame" : 15, "groupId" : 7}</v>
      </c>
    </row>
    <row r="16" spans="1:34">
      <c r="A16" s="117">
        <v>14</v>
      </c>
      <c r="B16" s="17" t="s">
        <v>168</v>
      </c>
      <c r="C16" s="18" t="s">
        <v>409</v>
      </c>
      <c r="D16" s="18"/>
      <c r="E16" s="18">
        <v>15</v>
      </c>
      <c r="F16" s="18">
        <v>50</v>
      </c>
      <c r="G16" s="19" t="s">
        <v>161</v>
      </c>
      <c r="H16" s="18">
        <v>8</v>
      </c>
      <c r="I16" s="275">
        <v>8</v>
      </c>
      <c r="J16" s="18">
        <v>14</v>
      </c>
      <c r="K16" s="18">
        <v>1</v>
      </c>
      <c r="L16" s="18" t="s">
        <v>153</v>
      </c>
      <c r="M16" s="285">
        <v>10</v>
      </c>
      <c r="N16" s="18">
        <v>1</v>
      </c>
      <c r="O16" s="285">
        <v>0</v>
      </c>
      <c r="P16" s="285">
        <v>15</v>
      </c>
      <c r="Q16" s="285">
        <v>15</v>
      </c>
      <c r="R16" s="18">
        <v>8</v>
      </c>
      <c r="S16" s="18" t="s">
        <v>1335</v>
      </c>
      <c r="T16" s="18" t="s">
        <v>1336</v>
      </c>
      <c r="U16" s="18" t="s">
        <v>672</v>
      </c>
      <c r="V16" s="277">
        <v>1</v>
      </c>
      <c r="W16" s="293">
        <v>8</v>
      </c>
      <c r="X16" s="141" t="s">
        <v>1296</v>
      </c>
      <c r="Y16" s="141" t="s">
        <v>748</v>
      </c>
      <c r="Z16" s="141" t="s">
        <v>749</v>
      </c>
      <c r="AA16" s="141" t="s">
        <v>750</v>
      </c>
      <c r="AB16" s="136" t="s">
        <v>1370</v>
      </c>
      <c r="AC16" s="136" t="s">
        <v>759</v>
      </c>
      <c r="AD16" s="136" t="s">
        <v>1371</v>
      </c>
      <c r="AE16" s="136" t="s">
        <v>752</v>
      </c>
      <c r="AF16" s="136" t="s">
        <v>1297</v>
      </c>
      <c r="AG16" s="136" t="s">
        <v>452</v>
      </c>
      <c r="AH16" s="141" t="str">
        <f t="shared" si="0"/>
        <v xml:space="preserve"> { "recipeDetailsId" : 14, "recipeId" : 1, "recipeName" : "Veg Fried Rice", "actionId" : 10, "sourceOrType" : 1, "qty" : 0, "time" : 15, "flame" : 15, "groupId" : 8}</v>
      </c>
    </row>
    <row r="17" spans="1:34">
      <c r="A17" s="117">
        <v>15</v>
      </c>
      <c r="B17" s="17" t="s">
        <v>170</v>
      </c>
      <c r="C17" s="18" t="s">
        <v>171</v>
      </c>
      <c r="D17" s="18"/>
      <c r="E17" s="18">
        <v>1500</v>
      </c>
      <c r="F17" s="18">
        <v>30</v>
      </c>
      <c r="G17" s="19" t="s">
        <v>161</v>
      </c>
      <c r="H17" s="18">
        <v>9</v>
      </c>
      <c r="I17" s="275">
        <v>10</v>
      </c>
      <c r="J17" s="18">
        <v>15</v>
      </c>
      <c r="K17" s="18">
        <v>1</v>
      </c>
      <c r="L17" s="18" t="s">
        <v>153</v>
      </c>
      <c r="M17" s="285">
        <v>12</v>
      </c>
      <c r="N17" s="18">
        <v>6</v>
      </c>
      <c r="O17" s="285">
        <v>0</v>
      </c>
      <c r="P17" s="285">
        <v>0</v>
      </c>
      <c r="Q17" s="285">
        <v>15</v>
      </c>
      <c r="R17" s="18">
        <v>9</v>
      </c>
      <c r="S17" s="18"/>
      <c r="T17" s="18"/>
      <c r="U17" s="18"/>
      <c r="V17" s="278" t="s">
        <v>1480</v>
      </c>
      <c r="W17" s="293">
        <v>10</v>
      </c>
      <c r="X17" s="141" t="s">
        <v>1296</v>
      </c>
      <c r="Y17" s="141" t="s">
        <v>748</v>
      </c>
      <c r="Z17" s="141" t="s">
        <v>749</v>
      </c>
      <c r="AA17" s="141" t="s">
        <v>750</v>
      </c>
      <c r="AB17" s="136" t="s">
        <v>1370</v>
      </c>
      <c r="AC17" s="136" t="s">
        <v>759</v>
      </c>
      <c r="AD17" s="136" t="s">
        <v>1371</v>
      </c>
      <c r="AE17" s="136" t="s">
        <v>752</v>
      </c>
      <c r="AF17" s="136" t="s">
        <v>1297</v>
      </c>
      <c r="AG17" s="136" t="s">
        <v>452</v>
      </c>
      <c r="AH17" s="141" t="str">
        <f t="shared" si="0"/>
        <v xml:space="preserve"> { "recipeDetailsId" : 15, "recipeId" : 1, "recipeName" : "Veg Fried Rice", "actionId" : 12, "sourceOrType" : [{"ingId" : 6, "ms" : 1000}], "qty" : 0, "time" : 0, "flame" : 15, "groupId" : 10}</v>
      </c>
    </row>
    <row r="18" spans="1:34">
      <c r="A18" s="117">
        <v>16</v>
      </c>
      <c r="B18" s="17" t="s">
        <v>168</v>
      </c>
      <c r="C18" s="18" t="s">
        <v>409</v>
      </c>
      <c r="D18" s="17"/>
      <c r="E18" s="18">
        <v>15</v>
      </c>
      <c r="F18" s="18">
        <v>30</v>
      </c>
      <c r="G18" s="19" t="s">
        <v>161</v>
      </c>
      <c r="H18" s="18">
        <v>10</v>
      </c>
      <c r="I18" s="275">
        <v>11</v>
      </c>
      <c r="J18" s="18">
        <v>16</v>
      </c>
      <c r="K18" s="18">
        <v>1</v>
      </c>
      <c r="L18" s="18" t="s">
        <v>153</v>
      </c>
      <c r="M18" s="285">
        <v>10</v>
      </c>
      <c r="N18" s="18">
        <v>1</v>
      </c>
      <c r="O18" s="285">
        <v>0</v>
      </c>
      <c r="P18" s="285">
        <v>20</v>
      </c>
      <c r="Q18" s="285">
        <v>15</v>
      </c>
      <c r="R18" s="18">
        <v>10</v>
      </c>
      <c r="S18" s="18" t="s">
        <v>1335</v>
      </c>
      <c r="T18" s="18" t="s">
        <v>1336</v>
      </c>
      <c r="U18" s="18" t="s">
        <v>672</v>
      </c>
      <c r="V18" s="277">
        <v>1</v>
      </c>
      <c r="W18" s="293">
        <v>11</v>
      </c>
      <c r="X18" s="141" t="s">
        <v>1296</v>
      </c>
      <c r="Y18" s="141" t="s">
        <v>748</v>
      </c>
      <c r="Z18" s="141" t="s">
        <v>749</v>
      </c>
      <c r="AA18" s="141" t="s">
        <v>750</v>
      </c>
      <c r="AB18" s="136" t="s">
        <v>1370</v>
      </c>
      <c r="AC18" s="136" t="s">
        <v>759</v>
      </c>
      <c r="AD18" s="136" t="s">
        <v>1371</v>
      </c>
      <c r="AE18" s="136" t="s">
        <v>752</v>
      </c>
      <c r="AF18" s="136" t="s">
        <v>1297</v>
      </c>
      <c r="AG18" s="136" t="s">
        <v>452</v>
      </c>
      <c r="AH18" s="141" t="str">
        <f t="shared" si="0"/>
        <v xml:space="preserve"> { "recipeDetailsId" : 16, "recipeId" : 1, "recipeName" : "Veg Fried Rice", "actionId" : 10, "sourceOrType" : 1, "qty" : 0, "time" : 20, "flame" : 15, "groupId" : 11}</v>
      </c>
    </row>
    <row r="19" spans="1:34">
      <c r="A19" s="117">
        <v>17</v>
      </c>
      <c r="B19" s="17" t="s">
        <v>67</v>
      </c>
      <c r="C19" s="18" t="s">
        <v>409</v>
      </c>
      <c r="D19" s="17"/>
      <c r="E19" s="18">
        <v>15</v>
      </c>
      <c r="F19" s="139">
        <v>30</v>
      </c>
      <c r="G19" s="19" t="s">
        <v>161</v>
      </c>
      <c r="H19" s="18">
        <v>11</v>
      </c>
      <c r="I19" s="275">
        <v>12</v>
      </c>
      <c r="J19" s="18">
        <v>17</v>
      </c>
      <c r="K19" s="18">
        <v>1</v>
      </c>
      <c r="L19" s="18" t="s">
        <v>153</v>
      </c>
      <c r="M19" s="285">
        <v>11</v>
      </c>
      <c r="N19" s="18">
        <v>1</v>
      </c>
      <c r="O19" s="285">
        <v>0</v>
      </c>
      <c r="P19" s="295">
        <v>30</v>
      </c>
      <c r="Q19" s="285">
        <v>30</v>
      </c>
      <c r="R19" s="18">
        <v>11</v>
      </c>
      <c r="S19" s="18" t="s">
        <v>1335</v>
      </c>
      <c r="T19" s="18" t="s">
        <v>1336</v>
      </c>
      <c r="U19" s="18" t="s">
        <v>672</v>
      </c>
      <c r="V19" s="277">
        <v>1</v>
      </c>
      <c r="W19" s="293">
        <v>12</v>
      </c>
      <c r="X19" s="141" t="s">
        <v>1296</v>
      </c>
      <c r="Y19" s="141" t="s">
        <v>748</v>
      </c>
      <c r="Z19" s="141" t="s">
        <v>749</v>
      </c>
      <c r="AA19" s="141" t="s">
        <v>750</v>
      </c>
      <c r="AB19" s="136" t="s">
        <v>1370</v>
      </c>
      <c r="AC19" s="136" t="s">
        <v>759</v>
      </c>
      <c r="AD19" s="136" t="s">
        <v>1371</v>
      </c>
      <c r="AE19" s="136" t="s">
        <v>752</v>
      </c>
      <c r="AF19" s="136" t="s">
        <v>1297</v>
      </c>
      <c r="AG19" s="136" t="s">
        <v>452</v>
      </c>
      <c r="AH19" s="141" t="str">
        <f t="shared" si="0"/>
        <v xml:space="preserve"> { "recipeDetailsId" : 17, "recipeId" : 1, "recipeName" : "Veg Fried Rice", "actionId" : 11, "sourceOrType" : 1, "qty" : 0, "time" : 30, "flame" : 30, "groupId" : 12}</v>
      </c>
    </row>
    <row r="20" spans="1:34">
      <c r="A20" s="117">
        <v>18</v>
      </c>
      <c r="B20" s="17" t="s">
        <v>168</v>
      </c>
      <c r="C20" s="18" t="s">
        <v>409</v>
      </c>
      <c r="D20" s="17"/>
      <c r="E20" s="18">
        <v>15</v>
      </c>
      <c r="F20" s="18">
        <v>30</v>
      </c>
      <c r="G20" s="19" t="s">
        <v>161</v>
      </c>
      <c r="H20" s="18">
        <v>12</v>
      </c>
      <c r="I20" s="275">
        <v>13</v>
      </c>
      <c r="J20" s="18">
        <v>18</v>
      </c>
      <c r="K20" s="18">
        <v>1</v>
      </c>
      <c r="L20" s="18" t="s">
        <v>153</v>
      </c>
      <c r="M20" s="285">
        <v>10</v>
      </c>
      <c r="N20" s="18">
        <v>1</v>
      </c>
      <c r="O20" s="285">
        <v>0</v>
      </c>
      <c r="P20" s="295">
        <v>20</v>
      </c>
      <c r="Q20" s="285">
        <v>15</v>
      </c>
      <c r="R20" s="18">
        <v>12</v>
      </c>
      <c r="S20" s="18" t="s">
        <v>1335</v>
      </c>
      <c r="T20" s="18" t="s">
        <v>1336</v>
      </c>
      <c r="U20" s="18" t="s">
        <v>672</v>
      </c>
      <c r="V20" s="277">
        <v>1</v>
      </c>
      <c r="W20" s="293">
        <v>13</v>
      </c>
      <c r="X20" s="141" t="s">
        <v>1296</v>
      </c>
      <c r="Y20" s="141" t="s">
        <v>748</v>
      </c>
      <c r="Z20" s="141" t="s">
        <v>749</v>
      </c>
      <c r="AA20" s="141" t="s">
        <v>750</v>
      </c>
      <c r="AB20" s="136" t="s">
        <v>1370</v>
      </c>
      <c r="AC20" s="136" t="s">
        <v>759</v>
      </c>
      <c r="AD20" s="136" t="s">
        <v>1371</v>
      </c>
      <c r="AE20" s="136" t="s">
        <v>752</v>
      </c>
      <c r="AF20" s="136" t="s">
        <v>1297</v>
      </c>
      <c r="AG20" s="136" t="s">
        <v>452</v>
      </c>
      <c r="AH20" s="141" t="str">
        <f t="shared" si="0"/>
        <v xml:space="preserve"> { "recipeDetailsId" : 18, "recipeId" : 1, "recipeName" : "Veg Fried Rice", "actionId" : 10, "sourceOrType" : 1, "qty" : 0, "time" : 20, "flame" : 15, "groupId" : 13}</v>
      </c>
    </row>
    <row r="21" spans="1:34">
      <c r="A21" s="117">
        <v>19</v>
      </c>
      <c r="B21" s="17" t="s">
        <v>67</v>
      </c>
      <c r="C21" s="18" t="s">
        <v>409</v>
      </c>
      <c r="D21" s="17"/>
      <c r="E21" s="18">
        <v>15</v>
      </c>
      <c r="F21" s="139">
        <v>30</v>
      </c>
      <c r="G21" s="19" t="s">
        <v>161</v>
      </c>
      <c r="H21" s="18">
        <v>13</v>
      </c>
      <c r="I21" s="275">
        <v>14</v>
      </c>
      <c r="J21" s="18">
        <v>19</v>
      </c>
      <c r="K21" s="18">
        <v>1</v>
      </c>
      <c r="L21" s="18" t="s">
        <v>153</v>
      </c>
      <c r="M21" s="285">
        <v>11</v>
      </c>
      <c r="N21" s="18">
        <v>1</v>
      </c>
      <c r="O21" s="285">
        <v>0</v>
      </c>
      <c r="P21" s="295">
        <v>30</v>
      </c>
      <c r="Q21" s="285">
        <v>30</v>
      </c>
      <c r="R21" s="18">
        <v>13</v>
      </c>
      <c r="S21" s="18" t="s">
        <v>1335</v>
      </c>
      <c r="T21" s="18" t="s">
        <v>1336</v>
      </c>
      <c r="U21" s="18" t="s">
        <v>672</v>
      </c>
      <c r="V21" s="277">
        <v>1</v>
      </c>
      <c r="W21" s="293">
        <v>14</v>
      </c>
      <c r="X21" s="141" t="s">
        <v>1296</v>
      </c>
      <c r="Y21" s="141" t="s">
        <v>748</v>
      </c>
      <c r="Z21" s="141" t="s">
        <v>749</v>
      </c>
      <c r="AA21" s="141" t="s">
        <v>750</v>
      </c>
      <c r="AB21" s="136" t="s">
        <v>1370</v>
      </c>
      <c r="AC21" s="136" t="s">
        <v>759</v>
      </c>
      <c r="AD21" s="136" t="s">
        <v>1371</v>
      </c>
      <c r="AE21" s="136" t="s">
        <v>752</v>
      </c>
      <c r="AF21" s="136" t="s">
        <v>1297</v>
      </c>
      <c r="AG21" s="136" t="s">
        <v>452</v>
      </c>
      <c r="AH21" s="141" t="str">
        <f t="shared" si="0"/>
        <v xml:space="preserve"> { "recipeDetailsId" : 19, "recipeId" : 1, "recipeName" : "Veg Fried Rice", "actionId" : 11, "sourceOrType" : 1, "qty" : 0, "time" : 30, "flame" : 30, "groupId" : 14}</v>
      </c>
    </row>
    <row r="22" spans="1:34">
      <c r="A22" s="117">
        <v>20</v>
      </c>
      <c r="B22" s="17" t="s">
        <v>168</v>
      </c>
      <c r="C22" s="18" t="s">
        <v>409</v>
      </c>
      <c r="D22" s="17"/>
      <c r="E22" s="18">
        <v>15</v>
      </c>
      <c r="F22" s="18">
        <v>30</v>
      </c>
      <c r="G22" s="19" t="s">
        <v>161</v>
      </c>
      <c r="H22" s="18">
        <v>14</v>
      </c>
      <c r="I22" s="275">
        <v>15</v>
      </c>
      <c r="J22" s="18">
        <v>20</v>
      </c>
      <c r="K22" s="18">
        <v>1</v>
      </c>
      <c r="L22" s="18" t="s">
        <v>153</v>
      </c>
      <c r="M22" s="285">
        <v>10</v>
      </c>
      <c r="N22" s="18">
        <v>1</v>
      </c>
      <c r="O22" s="285">
        <v>0</v>
      </c>
      <c r="P22" s="295">
        <v>20</v>
      </c>
      <c r="Q22" s="285">
        <v>15</v>
      </c>
      <c r="R22" s="18">
        <v>14</v>
      </c>
      <c r="S22" s="18" t="s">
        <v>1335</v>
      </c>
      <c r="T22" s="18" t="s">
        <v>1336</v>
      </c>
      <c r="U22" s="18" t="s">
        <v>672</v>
      </c>
      <c r="V22" s="277">
        <v>1</v>
      </c>
      <c r="W22" s="293">
        <v>15</v>
      </c>
      <c r="X22" s="141" t="s">
        <v>1296</v>
      </c>
      <c r="Y22" s="141" t="s">
        <v>748</v>
      </c>
      <c r="Z22" s="141" t="s">
        <v>749</v>
      </c>
      <c r="AA22" s="141" t="s">
        <v>750</v>
      </c>
      <c r="AB22" s="136" t="s">
        <v>1370</v>
      </c>
      <c r="AC22" s="136" t="s">
        <v>759</v>
      </c>
      <c r="AD22" s="136" t="s">
        <v>1371</v>
      </c>
      <c r="AE22" s="136" t="s">
        <v>752</v>
      </c>
      <c r="AF22" s="136" t="s">
        <v>1297</v>
      </c>
      <c r="AG22" s="136" t="s">
        <v>452</v>
      </c>
      <c r="AH22" s="141" t="str">
        <f t="shared" si="0"/>
        <v xml:space="preserve"> { "recipeDetailsId" : 20, "recipeId" : 1, "recipeName" : "Veg Fried Rice", "actionId" : 10, "sourceOrType" : 1, "qty" : 0, "time" : 20, "flame" : 15, "groupId" : 15}</v>
      </c>
    </row>
    <row r="23" spans="1:34">
      <c r="A23" s="117">
        <v>21</v>
      </c>
      <c r="B23" s="17" t="s">
        <v>67</v>
      </c>
      <c r="C23" s="18" t="s">
        <v>409</v>
      </c>
      <c r="D23" s="17"/>
      <c r="E23" s="18">
        <v>15</v>
      </c>
      <c r="F23" s="139">
        <v>30</v>
      </c>
      <c r="G23" s="19" t="s">
        <v>161</v>
      </c>
      <c r="H23" s="18">
        <v>15</v>
      </c>
      <c r="I23" s="275">
        <v>16</v>
      </c>
      <c r="J23" s="18">
        <v>21</v>
      </c>
      <c r="K23" s="18">
        <v>1</v>
      </c>
      <c r="L23" s="18" t="s">
        <v>153</v>
      </c>
      <c r="M23" s="285">
        <v>11</v>
      </c>
      <c r="N23" s="18">
        <v>1</v>
      </c>
      <c r="O23" s="285">
        <v>0</v>
      </c>
      <c r="P23" s="295">
        <v>30</v>
      </c>
      <c r="Q23" s="285">
        <v>30</v>
      </c>
      <c r="R23" s="18">
        <v>15</v>
      </c>
      <c r="S23" s="18" t="s">
        <v>1335</v>
      </c>
      <c r="T23" s="18" t="s">
        <v>1336</v>
      </c>
      <c r="U23" s="18" t="s">
        <v>672</v>
      </c>
      <c r="V23" s="277">
        <v>1</v>
      </c>
      <c r="W23" s="293">
        <v>16</v>
      </c>
      <c r="X23" s="141" t="s">
        <v>1296</v>
      </c>
      <c r="Y23" s="141" t="s">
        <v>748</v>
      </c>
      <c r="Z23" s="141" t="s">
        <v>749</v>
      </c>
      <c r="AA23" s="141" t="s">
        <v>750</v>
      </c>
      <c r="AB23" s="136" t="s">
        <v>1370</v>
      </c>
      <c r="AC23" s="136" t="s">
        <v>759</v>
      </c>
      <c r="AD23" s="136" t="s">
        <v>1371</v>
      </c>
      <c r="AE23" s="136" t="s">
        <v>752</v>
      </c>
      <c r="AF23" s="136" t="s">
        <v>1297</v>
      </c>
      <c r="AG23" s="136" t="s">
        <v>452</v>
      </c>
      <c r="AH23" s="141" t="str">
        <f t="shared" si="0"/>
        <v xml:space="preserve"> { "recipeDetailsId" : 21, "recipeId" : 1, "recipeName" : "Veg Fried Rice", "actionId" : 11, "sourceOrType" : 1, "qty" : 0, "time" : 30, "flame" : 30, "groupId" : 16}</v>
      </c>
    </row>
    <row r="24" spans="1:34" ht="15" thickBot="1">
      <c r="A24" s="117">
        <v>22</v>
      </c>
      <c r="B24" s="122" t="s">
        <v>70</v>
      </c>
      <c r="C24" s="123"/>
      <c r="D24" s="122"/>
      <c r="E24" s="123">
        <v>0</v>
      </c>
      <c r="F24" s="140">
        <v>0</v>
      </c>
      <c r="G24" s="140"/>
      <c r="H24" s="18">
        <v>16</v>
      </c>
      <c r="I24" s="275">
        <v>17</v>
      </c>
      <c r="J24" s="18">
        <v>22</v>
      </c>
      <c r="K24" s="18">
        <v>1</v>
      </c>
      <c r="L24" s="18" t="s">
        <v>153</v>
      </c>
      <c r="M24" s="285">
        <v>17</v>
      </c>
      <c r="N24" s="18">
        <v>0</v>
      </c>
      <c r="O24" s="285">
        <v>0</v>
      </c>
      <c r="P24" s="285">
        <v>0</v>
      </c>
      <c r="Q24" s="285">
        <v>0</v>
      </c>
      <c r="R24" s="18">
        <v>16</v>
      </c>
      <c r="S24" s="18" t="s">
        <v>1335</v>
      </c>
      <c r="T24" s="18" t="s">
        <v>1336</v>
      </c>
      <c r="U24" s="18" t="s">
        <v>672</v>
      </c>
      <c r="V24" s="277">
        <v>0</v>
      </c>
      <c r="W24" s="293">
        <v>17</v>
      </c>
      <c r="X24" s="141" t="s">
        <v>1296</v>
      </c>
      <c r="Y24" s="141" t="s">
        <v>748</v>
      </c>
      <c r="Z24" s="141" t="s">
        <v>749</v>
      </c>
      <c r="AA24" s="141" t="s">
        <v>750</v>
      </c>
      <c r="AB24" s="136" t="s">
        <v>1370</v>
      </c>
      <c r="AC24" s="136" t="s">
        <v>759</v>
      </c>
      <c r="AD24" s="136" t="s">
        <v>1371</v>
      </c>
      <c r="AE24" s="136" t="s">
        <v>752</v>
      </c>
      <c r="AF24" s="136" t="s">
        <v>1297</v>
      </c>
      <c r="AG24" s="136" t="s">
        <v>452</v>
      </c>
      <c r="AH24" s="141" t="str">
        <f t="shared" si="0"/>
        <v xml:space="preserve"> { "recipeDetailsId" : 22, "recipeId" : 1, "recipeName" : "Veg Fried Rice", "actionId" : 17, "sourceOrType" : 0, "qty" : 0, "time" : 0, "flame" : 0, "groupId" : 17}</v>
      </c>
    </row>
    <row r="26" spans="1:34" ht="15" thickBot="1"/>
    <row r="27" spans="1:34" ht="15" thickBot="1">
      <c r="A27" s="350" t="s">
        <v>151</v>
      </c>
      <c r="B27" s="351"/>
      <c r="C27" s="351"/>
      <c r="D27" s="351"/>
      <c r="E27" s="351"/>
      <c r="F27" s="351"/>
      <c r="G27" s="351"/>
      <c r="H27" s="352"/>
      <c r="J27" s="362" t="s">
        <v>151</v>
      </c>
      <c r="K27" s="363"/>
      <c r="L27" s="363"/>
      <c r="M27" s="363"/>
      <c r="N27" s="363"/>
      <c r="O27" s="363"/>
      <c r="P27" s="363"/>
      <c r="Q27" s="363"/>
      <c r="R27" s="363"/>
      <c r="S27" s="363"/>
      <c r="T27" s="363"/>
      <c r="U27" s="363"/>
      <c r="V27" s="363"/>
      <c r="W27" s="364"/>
    </row>
    <row r="28" spans="1:34" ht="87">
      <c r="A28" s="117" t="s">
        <v>155</v>
      </c>
      <c r="B28" s="18" t="s">
        <v>377</v>
      </c>
      <c r="C28" s="18" t="s">
        <v>156</v>
      </c>
      <c r="D28" s="18" t="s">
        <v>157</v>
      </c>
      <c r="E28" s="18" t="s">
        <v>158</v>
      </c>
      <c r="F28" s="18" t="s">
        <v>172</v>
      </c>
      <c r="G28" s="18" t="s">
        <v>175</v>
      </c>
      <c r="H28" s="118" t="s">
        <v>159</v>
      </c>
      <c r="J28" s="117" t="s">
        <v>739</v>
      </c>
      <c r="K28" s="18" t="s">
        <v>740</v>
      </c>
      <c r="L28" s="18" t="s">
        <v>741</v>
      </c>
      <c r="M28" s="285" t="s">
        <v>742</v>
      </c>
      <c r="N28" s="18" t="s">
        <v>756</v>
      </c>
      <c r="O28" s="285" t="s">
        <v>758</v>
      </c>
      <c r="P28" s="285" t="s">
        <v>743</v>
      </c>
      <c r="Q28" s="285" t="s">
        <v>744</v>
      </c>
      <c r="R28" s="18" t="s">
        <v>746</v>
      </c>
      <c r="S28" s="18"/>
      <c r="T28" s="18"/>
      <c r="U28" s="18"/>
      <c r="V28" s="277" t="s">
        <v>1326</v>
      </c>
      <c r="W28" s="294" t="s">
        <v>746</v>
      </c>
    </row>
    <row r="29" spans="1:34">
      <c r="A29" s="117">
        <v>1</v>
      </c>
      <c r="B29" s="17" t="s">
        <v>160</v>
      </c>
      <c r="C29" s="18" t="s">
        <v>378</v>
      </c>
      <c r="D29" s="18"/>
      <c r="E29" s="18">
        <v>0</v>
      </c>
      <c r="F29" s="18" t="s">
        <v>174</v>
      </c>
      <c r="G29" s="19" t="s">
        <v>161</v>
      </c>
      <c r="H29" s="95">
        <v>1</v>
      </c>
      <c r="I29" s="18">
        <v>1</v>
      </c>
      <c r="J29" s="117">
        <v>23</v>
      </c>
      <c r="K29" s="18">
        <v>2</v>
      </c>
      <c r="L29" s="18" t="s">
        <v>151</v>
      </c>
      <c r="M29" s="285">
        <v>1</v>
      </c>
      <c r="N29" s="18">
        <v>1</v>
      </c>
      <c r="O29" s="285">
        <v>0</v>
      </c>
      <c r="P29" s="285">
        <v>0</v>
      </c>
      <c r="Q29" s="285">
        <v>0</v>
      </c>
      <c r="R29" s="18">
        <v>1</v>
      </c>
      <c r="S29" s="18" t="s">
        <v>1335</v>
      </c>
      <c r="T29" s="18" t="s">
        <v>1336</v>
      </c>
      <c r="U29" s="18" t="s">
        <v>672</v>
      </c>
      <c r="V29" s="277">
        <v>1</v>
      </c>
      <c r="W29" s="285">
        <v>1</v>
      </c>
      <c r="X29" s="141" t="s">
        <v>1296</v>
      </c>
      <c r="Y29" s="141" t="s">
        <v>748</v>
      </c>
      <c r="Z29" s="141" t="s">
        <v>749</v>
      </c>
      <c r="AA29" s="141" t="s">
        <v>750</v>
      </c>
      <c r="AB29" s="136" t="s">
        <v>1370</v>
      </c>
      <c r="AC29" s="136" t="s">
        <v>759</v>
      </c>
      <c r="AD29" s="136" t="s">
        <v>1371</v>
      </c>
      <c r="AE29" s="136" t="s">
        <v>752</v>
      </c>
      <c r="AF29" s="136" t="s">
        <v>1297</v>
      </c>
      <c r="AG29" s="136" t="s">
        <v>452</v>
      </c>
      <c r="AH29" s="141" t="str">
        <f t="shared" ref="AH29:AH53" si="1">X29&amp;+J29&amp;+Y29&amp;+K29&amp;+Z29&amp;+L29&amp;+AA29&amp;+M29&amp;+AB29&amp;+V29&amp;+AC29&amp;+O29&amp;+AD29&amp;+P29&amp;+AE29&amp;+Q29&amp;++AF29&amp;+W29&amp;+AG29</f>
        <v xml:space="preserve"> { "recipeDetailsId" : 23, "recipeId" : 2, "recipeName" : "Chilli Chicken", "actionId" : 1, "sourceOrType" : 1, "qty" : 0, "time" : 0, "flame" : 0, "groupId" : 1}</v>
      </c>
    </row>
    <row r="30" spans="1:34">
      <c r="A30" s="117">
        <v>2</v>
      </c>
      <c r="B30" s="17" t="s">
        <v>59</v>
      </c>
      <c r="C30" s="18" t="s">
        <v>379</v>
      </c>
      <c r="D30" s="18"/>
      <c r="E30" s="18">
        <v>0</v>
      </c>
      <c r="F30" s="119">
        <v>0.15</v>
      </c>
      <c r="G30" s="19" t="s">
        <v>161</v>
      </c>
      <c r="H30" s="95">
        <v>2</v>
      </c>
      <c r="I30" s="18">
        <v>2</v>
      </c>
      <c r="J30" s="117">
        <v>24</v>
      </c>
      <c r="K30" s="18">
        <v>2</v>
      </c>
      <c r="L30" s="18" t="s">
        <v>151</v>
      </c>
      <c r="M30" s="285">
        <v>2</v>
      </c>
      <c r="N30" s="18">
        <v>1</v>
      </c>
      <c r="O30" s="285">
        <v>0</v>
      </c>
      <c r="P30" s="285">
        <v>0</v>
      </c>
      <c r="Q30" s="285">
        <v>20</v>
      </c>
      <c r="R30" s="18">
        <v>2</v>
      </c>
      <c r="S30" s="18" t="s">
        <v>1335</v>
      </c>
      <c r="T30" s="18" t="s">
        <v>1336</v>
      </c>
      <c r="U30" s="18" t="s">
        <v>672</v>
      </c>
      <c r="V30" s="277">
        <v>1</v>
      </c>
      <c r="W30" s="285">
        <v>2</v>
      </c>
      <c r="X30" s="141" t="s">
        <v>1296</v>
      </c>
      <c r="Y30" s="141" t="s">
        <v>748</v>
      </c>
      <c r="Z30" s="141" t="s">
        <v>749</v>
      </c>
      <c r="AA30" s="141" t="s">
        <v>750</v>
      </c>
      <c r="AB30" s="136" t="s">
        <v>1370</v>
      </c>
      <c r="AC30" s="136" t="s">
        <v>759</v>
      </c>
      <c r="AD30" s="136" t="s">
        <v>1371</v>
      </c>
      <c r="AE30" s="136" t="s">
        <v>752</v>
      </c>
      <c r="AF30" s="136" t="s">
        <v>1297</v>
      </c>
      <c r="AG30" s="136" t="s">
        <v>452</v>
      </c>
      <c r="AH30" s="141" t="str">
        <f t="shared" si="1"/>
        <v xml:space="preserve"> { "recipeDetailsId" : 24, "recipeId" : 2, "recipeName" : "Chilli Chicken", "actionId" : 2, "sourceOrType" : 1, "qty" : 0, "time" : 0, "flame" : 20, "groupId" : 2}</v>
      </c>
    </row>
    <row r="31" spans="1:34" s="258" customFormat="1">
      <c r="A31" s="117">
        <v>3</v>
      </c>
      <c r="B31" s="255" t="s">
        <v>381</v>
      </c>
      <c r="C31" s="249" t="s">
        <v>163</v>
      </c>
      <c r="D31" s="249"/>
      <c r="E31" s="249">
        <v>2000</v>
      </c>
      <c r="F31" s="256">
        <v>0.15</v>
      </c>
      <c r="G31" s="250" t="s">
        <v>161</v>
      </c>
      <c r="H31" s="257">
        <v>2</v>
      </c>
      <c r="I31" s="249">
        <v>2</v>
      </c>
      <c r="J31" s="117">
        <v>25</v>
      </c>
      <c r="K31" s="249">
        <v>2</v>
      </c>
      <c r="L31" s="249" t="s">
        <v>151</v>
      </c>
      <c r="M31" s="285">
        <v>12</v>
      </c>
      <c r="N31" s="249">
        <v>5</v>
      </c>
      <c r="O31" s="285">
        <v>0</v>
      </c>
      <c r="P31" s="285">
        <v>0</v>
      </c>
      <c r="Q31" s="285">
        <v>20</v>
      </c>
      <c r="R31" s="249">
        <v>2</v>
      </c>
      <c r="S31" s="18" t="s">
        <v>1335</v>
      </c>
      <c r="T31" s="18" t="s">
        <v>1336</v>
      </c>
      <c r="U31" s="18" t="s">
        <v>672</v>
      </c>
      <c r="V31" s="277" t="s">
        <v>1367</v>
      </c>
      <c r="W31" s="285">
        <v>2</v>
      </c>
      <c r="X31" s="141" t="s">
        <v>1296</v>
      </c>
      <c r="Y31" s="141" t="s">
        <v>748</v>
      </c>
      <c r="Z31" s="141" t="s">
        <v>749</v>
      </c>
      <c r="AA31" s="141" t="s">
        <v>750</v>
      </c>
      <c r="AB31" s="136" t="s">
        <v>1370</v>
      </c>
      <c r="AC31" s="136" t="s">
        <v>759</v>
      </c>
      <c r="AD31" s="136" t="s">
        <v>1371</v>
      </c>
      <c r="AE31" s="136" t="s">
        <v>752</v>
      </c>
      <c r="AF31" s="136" t="s">
        <v>1297</v>
      </c>
      <c r="AG31" s="136" t="s">
        <v>452</v>
      </c>
      <c r="AH31" s="141" t="str">
        <f t="shared" si="1"/>
        <v xml:space="preserve"> { "recipeDetailsId" : 25, "recipeId" : 2, "recipeName" : "Chilli Chicken", "actionId" : 12, "sourceOrType" : [{"ingId" : 5, "ms" : 2000}], "qty" : 0, "time" : 0, "flame" : 20, "groupId" : 2}</v>
      </c>
    </row>
    <row r="32" spans="1:34">
      <c r="A32" s="117">
        <v>4</v>
      </c>
      <c r="B32" s="17" t="s">
        <v>162</v>
      </c>
      <c r="C32" s="18"/>
      <c r="D32" s="18"/>
      <c r="E32" s="18">
        <v>5</v>
      </c>
      <c r="F32" s="119">
        <v>0.05</v>
      </c>
      <c r="G32" s="19" t="s">
        <v>161</v>
      </c>
      <c r="H32" s="95">
        <v>1</v>
      </c>
      <c r="I32" s="18">
        <v>2</v>
      </c>
      <c r="J32" s="117">
        <v>26</v>
      </c>
      <c r="K32" s="18">
        <v>2</v>
      </c>
      <c r="L32" s="18" t="s">
        <v>151</v>
      </c>
      <c r="M32" s="285">
        <v>9</v>
      </c>
      <c r="N32" s="18">
        <v>0</v>
      </c>
      <c r="O32" s="285">
        <v>0</v>
      </c>
      <c r="P32" s="285">
        <v>5</v>
      </c>
      <c r="Q32" s="285">
        <v>20</v>
      </c>
      <c r="R32" s="18">
        <v>1</v>
      </c>
      <c r="S32" s="18" t="s">
        <v>1335</v>
      </c>
      <c r="T32" s="18" t="s">
        <v>1336</v>
      </c>
      <c r="U32" s="18" t="s">
        <v>672</v>
      </c>
      <c r="V32" s="277">
        <v>0</v>
      </c>
      <c r="W32" s="285">
        <v>2</v>
      </c>
      <c r="X32" s="141" t="s">
        <v>1296</v>
      </c>
      <c r="Y32" s="141" t="s">
        <v>748</v>
      </c>
      <c r="Z32" s="141" t="s">
        <v>749</v>
      </c>
      <c r="AA32" s="141" t="s">
        <v>750</v>
      </c>
      <c r="AB32" s="136" t="s">
        <v>1370</v>
      </c>
      <c r="AC32" s="136" t="s">
        <v>759</v>
      </c>
      <c r="AD32" s="136" t="s">
        <v>1371</v>
      </c>
      <c r="AE32" s="136" t="s">
        <v>752</v>
      </c>
      <c r="AF32" s="136" t="s">
        <v>1297</v>
      </c>
      <c r="AG32" s="136" t="s">
        <v>452</v>
      </c>
      <c r="AH32" s="141" t="str">
        <f t="shared" si="1"/>
        <v xml:space="preserve"> { "recipeDetailsId" : 26, "recipeId" : 2, "recipeName" : "Chilli Chicken", "actionId" : 9, "sourceOrType" : 0, "qty" : 0, "time" : 5, "flame" : 20, "groupId" : 2}</v>
      </c>
    </row>
    <row r="33" spans="1:34" s="258" customFormat="1">
      <c r="A33" s="117">
        <v>5</v>
      </c>
      <c r="B33" s="4" t="s">
        <v>382</v>
      </c>
      <c r="C33" s="249"/>
      <c r="D33" s="249"/>
      <c r="E33" s="249">
        <v>10</v>
      </c>
      <c r="F33" s="256">
        <v>0.15</v>
      </c>
      <c r="G33" s="250" t="s">
        <v>161</v>
      </c>
      <c r="H33" s="257">
        <v>2</v>
      </c>
      <c r="I33" s="249">
        <v>3</v>
      </c>
      <c r="J33" s="117">
        <v>27</v>
      </c>
      <c r="K33" s="249">
        <v>2</v>
      </c>
      <c r="L33" s="249" t="s">
        <v>151</v>
      </c>
      <c r="M33" s="285">
        <v>13</v>
      </c>
      <c r="N33" s="249">
        <v>0</v>
      </c>
      <c r="O33" s="285">
        <v>0</v>
      </c>
      <c r="P33" s="285">
        <v>10</v>
      </c>
      <c r="Q33" s="285">
        <v>15</v>
      </c>
      <c r="R33" s="249">
        <v>3</v>
      </c>
      <c r="S33" s="18" t="s">
        <v>1335</v>
      </c>
      <c r="T33" s="18" t="s">
        <v>1336</v>
      </c>
      <c r="U33" s="18" t="s">
        <v>672</v>
      </c>
      <c r="V33" s="277">
        <v>0</v>
      </c>
      <c r="W33" s="285">
        <v>3</v>
      </c>
      <c r="X33" s="141" t="s">
        <v>1296</v>
      </c>
      <c r="Y33" s="141" t="s">
        <v>748</v>
      </c>
      <c r="Z33" s="141" t="s">
        <v>749</v>
      </c>
      <c r="AA33" s="141" t="s">
        <v>750</v>
      </c>
      <c r="AB33" s="136" t="s">
        <v>1370</v>
      </c>
      <c r="AC33" s="136" t="s">
        <v>759</v>
      </c>
      <c r="AD33" s="136" t="s">
        <v>1371</v>
      </c>
      <c r="AE33" s="136" t="s">
        <v>752</v>
      </c>
      <c r="AF33" s="136" t="s">
        <v>1297</v>
      </c>
      <c r="AG33" s="136" t="s">
        <v>452</v>
      </c>
      <c r="AH33" s="141" t="str">
        <f t="shared" si="1"/>
        <v xml:space="preserve"> { "recipeDetailsId" : 27, "recipeId" : 2, "recipeName" : "Chilli Chicken", "actionId" : 13, "sourceOrType" : 0, "qty" : 0, "time" : 10, "flame" : 15, "groupId" : 3}</v>
      </c>
    </row>
    <row r="34" spans="1:34" s="258" customFormat="1">
      <c r="A34" s="117">
        <v>6</v>
      </c>
      <c r="B34" s="4" t="s">
        <v>383</v>
      </c>
      <c r="C34" s="249" t="s">
        <v>384</v>
      </c>
      <c r="D34" s="249" t="s">
        <v>1340</v>
      </c>
      <c r="E34" s="249">
        <v>0</v>
      </c>
      <c r="F34" s="256">
        <v>0.15</v>
      </c>
      <c r="G34" s="250" t="s">
        <v>173</v>
      </c>
      <c r="H34" s="259" t="s">
        <v>166</v>
      </c>
      <c r="I34" s="250">
        <v>1</v>
      </c>
      <c r="J34" s="117">
        <v>28</v>
      </c>
      <c r="K34" s="249">
        <v>2</v>
      </c>
      <c r="L34" s="249" t="s">
        <v>151</v>
      </c>
      <c r="M34" s="285">
        <v>4</v>
      </c>
      <c r="N34" s="249">
        <v>16</v>
      </c>
      <c r="O34" s="285">
        <v>50</v>
      </c>
      <c r="P34" s="285">
        <v>0</v>
      </c>
      <c r="Q34" s="285">
        <v>0</v>
      </c>
      <c r="R34" s="250">
        <v>1</v>
      </c>
      <c r="S34" s="18" t="s">
        <v>1335</v>
      </c>
      <c r="T34" s="18" t="s">
        <v>1336</v>
      </c>
      <c r="U34" s="18" t="s">
        <v>672</v>
      </c>
      <c r="V34" s="277">
        <v>16</v>
      </c>
      <c r="W34" s="295">
        <v>1</v>
      </c>
      <c r="X34" s="141" t="s">
        <v>1296</v>
      </c>
      <c r="Y34" s="141" t="s">
        <v>748</v>
      </c>
      <c r="Z34" s="141" t="s">
        <v>749</v>
      </c>
      <c r="AA34" s="141" t="s">
        <v>750</v>
      </c>
      <c r="AB34" s="136" t="s">
        <v>1370</v>
      </c>
      <c r="AC34" s="136" t="s">
        <v>759</v>
      </c>
      <c r="AD34" s="136" t="s">
        <v>1371</v>
      </c>
      <c r="AE34" s="136" t="s">
        <v>752</v>
      </c>
      <c r="AF34" s="136" t="s">
        <v>1297</v>
      </c>
      <c r="AG34" s="136" t="s">
        <v>452</v>
      </c>
      <c r="AH34" s="141" t="str">
        <f t="shared" si="1"/>
        <v xml:space="preserve"> { "recipeDetailsId" : 28, "recipeId" : 2, "recipeName" : "Chilli Chicken", "actionId" : 4, "sourceOrType" : 16, "qty" : 50, "time" : 0, "flame" : 0, "groupId" : 1}</v>
      </c>
    </row>
    <row r="35" spans="1:34" s="258" customFormat="1">
      <c r="A35" s="117">
        <v>7</v>
      </c>
      <c r="B35" s="4" t="s">
        <v>386</v>
      </c>
      <c r="C35" s="249"/>
      <c r="D35" s="249"/>
      <c r="E35" s="249">
        <v>0</v>
      </c>
      <c r="F35" s="256">
        <v>0.15</v>
      </c>
      <c r="G35" s="250" t="s">
        <v>161</v>
      </c>
      <c r="H35" s="259">
        <v>3</v>
      </c>
      <c r="I35" s="250">
        <v>4</v>
      </c>
      <c r="J35" s="117">
        <v>29</v>
      </c>
      <c r="K35" s="249">
        <v>2</v>
      </c>
      <c r="L35" s="249" t="s">
        <v>151</v>
      </c>
      <c r="M35" s="285">
        <v>7</v>
      </c>
      <c r="N35" s="249">
        <v>1</v>
      </c>
      <c r="O35" s="285">
        <v>0</v>
      </c>
      <c r="P35" s="285">
        <v>0</v>
      </c>
      <c r="Q35" s="285">
        <v>10</v>
      </c>
      <c r="R35" s="250">
        <v>4</v>
      </c>
      <c r="S35" s="18" t="s">
        <v>1335</v>
      </c>
      <c r="T35" s="18" t="s">
        <v>1336</v>
      </c>
      <c r="U35" s="18" t="s">
        <v>672</v>
      </c>
      <c r="V35" s="277">
        <v>1</v>
      </c>
      <c r="W35" s="295">
        <v>4</v>
      </c>
      <c r="X35" s="141" t="s">
        <v>1296</v>
      </c>
      <c r="Y35" s="141" t="s">
        <v>748</v>
      </c>
      <c r="Z35" s="141" t="s">
        <v>749</v>
      </c>
      <c r="AA35" s="141" t="s">
        <v>750</v>
      </c>
      <c r="AB35" s="136" t="s">
        <v>1370</v>
      </c>
      <c r="AC35" s="136" t="s">
        <v>759</v>
      </c>
      <c r="AD35" s="136" t="s">
        <v>1371</v>
      </c>
      <c r="AE35" s="136" t="s">
        <v>752</v>
      </c>
      <c r="AF35" s="136" t="s">
        <v>1297</v>
      </c>
      <c r="AG35" s="136" t="s">
        <v>452</v>
      </c>
      <c r="AH35" s="141" t="str">
        <f t="shared" si="1"/>
        <v xml:space="preserve"> { "recipeDetailsId" : 29, "recipeId" : 2, "recipeName" : "Chilli Chicken", "actionId" : 7, "sourceOrType" : 1, "qty" : 0, "time" : 0, "flame" : 10, "groupId" : 4}</v>
      </c>
    </row>
    <row r="36" spans="1:34" s="258" customFormat="1">
      <c r="A36" s="117">
        <v>8</v>
      </c>
      <c r="B36" s="4" t="s">
        <v>387</v>
      </c>
      <c r="C36" s="249" t="s">
        <v>151</v>
      </c>
      <c r="D36" s="249"/>
      <c r="E36" s="249">
        <v>15</v>
      </c>
      <c r="F36" s="256">
        <v>0.15</v>
      </c>
      <c r="G36" s="250" t="s">
        <v>161</v>
      </c>
      <c r="H36" s="259">
        <v>4</v>
      </c>
      <c r="I36" s="250">
        <v>5</v>
      </c>
      <c r="J36" s="117">
        <v>30</v>
      </c>
      <c r="K36" s="249">
        <v>2</v>
      </c>
      <c r="L36" s="249" t="s">
        <v>151</v>
      </c>
      <c r="M36" s="285">
        <v>10</v>
      </c>
      <c r="N36" s="249">
        <v>1</v>
      </c>
      <c r="O36" s="285">
        <v>0</v>
      </c>
      <c r="P36" s="285">
        <v>20</v>
      </c>
      <c r="Q36" s="285">
        <v>10</v>
      </c>
      <c r="R36" s="250">
        <v>6</v>
      </c>
      <c r="S36" s="18" t="s">
        <v>1335</v>
      </c>
      <c r="T36" s="18" t="s">
        <v>1336</v>
      </c>
      <c r="U36" s="18" t="s">
        <v>672</v>
      </c>
      <c r="V36" s="277">
        <v>1</v>
      </c>
      <c r="W36" s="295">
        <v>5</v>
      </c>
      <c r="X36" s="141" t="s">
        <v>1296</v>
      </c>
      <c r="Y36" s="141" t="s">
        <v>748</v>
      </c>
      <c r="Z36" s="141" t="s">
        <v>749</v>
      </c>
      <c r="AA36" s="141" t="s">
        <v>750</v>
      </c>
      <c r="AB36" s="136" t="s">
        <v>1370</v>
      </c>
      <c r="AC36" s="136" t="s">
        <v>759</v>
      </c>
      <c r="AD36" s="136" t="s">
        <v>1371</v>
      </c>
      <c r="AE36" s="136" t="s">
        <v>752</v>
      </c>
      <c r="AF36" s="136" t="s">
        <v>1297</v>
      </c>
      <c r="AG36" s="136" t="s">
        <v>452</v>
      </c>
      <c r="AH36" s="141" t="str">
        <f t="shared" si="1"/>
        <v xml:space="preserve"> { "recipeDetailsId" : 30, "recipeId" : 2, "recipeName" : "Chilli Chicken", "actionId" : 10, "sourceOrType" : 1, "qty" : 0, "time" : 20, "flame" : 10, "groupId" : 5}</v>
      </c>
    </row>
    <row r="37" spans="1:34" s="258" customFormat="1">
      <c r="A37" s="117">
        <v>9</v>
      </c>
      <c r="B37" s="4" t="s">
        <v>164</v>
      </c>
      <c r="C37" s="249" t="s">
        <v>388</v>
      </c>
      <c r="D37" s="249" t="s">
        <v>389</v>
      </c>
      <c r="E37" s="249">
        <v>0</v>
      </c>
      <c r="F37" s="256">
        <v>0.15</v>
      </c>
      <c r="G37" s="250" t="s">
        <v>173</v>
      </c>
      <c r="H37" s="259" t="s">
        <v>390</v>
      </c>
      <c r="I37" s="250">
        <v>1</v>
      </c>
      <c r="J37" s="117">
        <v>31</v>
      </c>
      <c r="K37" s="249">
        <v>2</v>
      </c>
      <c r="L37" s="249" t="s">
        <v>151</v>
      </c>
      <c r="M37" s="285">
        <v>3</v>
      </c>
      <c r="N37" s="249">
        <v>1</v>
      </c>
      <c r="O37" s="285">
        <v>60</v>
      </c>
      <c r="P37" s="285">
        <v>0</v>
      </c>
      <c r="Q37" s="285">
        <v>0</v>
      </c>
      <c r="R37" s="250">
        <v>1</v>
      </c>
      <c r="S37" s="18" t="s">
        <v>1335</v>
      </c>
      <c r="T37" s="18" t="s">
        <v>1336</v>
      </c>
      <c r="U37" s="18" t="s">
        <v>672</v>
      </c>
      <c r="V37" s="277">
        <v>1</v>
      </c>
      <c r="W37" s="295">
        <v>1</v>
      </c>
      <c r="X37" s="141" t="s">
        <v>1296</v>
      </c>
      <c r="Y37" s="141" t="s">
        <v>748</v>
      </c>
      <c r="Z37" s="141" t="s">
        <v>749</v>
      </c>
      <c r="AA37" s="141" t="s">
        <v>750</v>
      </c>
      <c r="AB37" s="136" t="s">
        <v>1370</v>
      </c>
      <c r="AC37" s="136" t="s">
        <v>759</v>
      </c>
      <c r="AD37" s="136" t="s">
        <v>1371</v>
      </c>
      <c r="AE37" s="136" t="s">
        <v>752</v>
      </c>
      <c r="AF37" s="136" t="s">
        <v>1297</v>
      </c>
      <c r="AG37" s="136" t="s">
        <v>452</v>
      </c>
      <c r="AH37" s="141" t="str">
        <f t="shared" si="1"/>
        <v xml:space="preserve"> { "recipeDetailsId" : 31, "recipeId" : 2, "recipeName" : "Chilli Chicken", "actionId" : 3, "sourceOrType" : 1, "qty" : 60, "time" : 0, "flame" : 0, "groupId" : 1}</v>
      </c>
    </row>
    <row r="38" spans="1:34" s="258" customFormat="1">
      <c r="A38" s="117">
        <v>10</v>
      </c>
      <c r="B38" s="4" t="s">
        <v>393</v>
      </c>
      <c r="C38" s="249"/>
      <c r="D38" s="249"/>
      <c r="E38" s="249">
        <v>0</v>
      </c>
      <c r="F38" s="256">
        <v>0.15</v>
      </c>
      <c r="G38" s="250" t="s">
        <v>161</v>
      </c>
      <c r="H38" s="259">
        <v>5</v>
      </c>
      <c r="I38" s="250">
        <v>6</v>
      </c>
      <c r="J38" s="117">
        <v>32</v>
      </c>
      <c r="K38" s="249">
        <v>2</v>
      </c>
      <c r="L38" s="249" t="s">
        <v>151</v>
      </c>
      <c r="M38" s="285">
        <v>6</v>
      </c>
      <c r="N38" s="249">
        <v>1</v>
      </c>
      <c r="O38" s="285">
        <v>0</v>
      </c>
      <c r="P38" s="285">
        <v>0</v>
      </c>
      <c r="Q38" s="285">
        <v>10</v>
      </c>
      <c r="R38" s="250">
        <v>5</v>
      </c>
      <c r="S38" s="18" t="s">
        <v>1335</v>
      </c>
      <c r="T38" s="18" t="s">
        <v>1336</v>
      </c>
      <c r="U38" s="18" t="s">
        <v>672</v>
      </c>
      <c r="V38" s="277">
        <v>1</v>
      </c>
      <c r="W38" s="295">
        <v>6</v>
      </c>
      <c r="X38" s="141" t="s">
        <v>1296</v>
      </c>
      <c r="Y38" s="141" t="s">
        <v>748</v>
      </c>
      <c r="Z38" s="141" t="s">
        <v>749</v>
      </c>
      <c r="AA38" s="141" t="s">
        <v>750</v>
      </c>
      <c r="AB38" s="136" t="s">
        <v>1370</v>
      </c>
      <c r="AC38" s="136" t="s">
        <v>759</v>
      </c>
      <c r="AD38" s="136" t="s">
        <v>1371</v>
      </c>
      <c r="AE38" s="136" t="s">
        <v>752</v>
      </c>
      <c r="AF38" s="136" t="s">
        <v>1297</v>
      </c>
      <c r="AG38" s="136" t="s">
        <v>452</v>
      </c>
      <c r="AH38" s="141" t="str">
        <f t="shared" si="1"/>
        <v xml:space="preserve"> { "recipeDetailsId" : 32, "recipeId" : 2, "recipeName" : "Chilli Chicken", "actionId" : 6, "sourceOrType" : 1, "qty" : 0, "time" : 0, "flame" : 10, "groupId" : 6}</v>
      </c>
    </row>
    <row r="39" spans="1:34" s="258" customFormat="1">
      <c r="A39" s="117">
        <v>11</v>
      </c>
      <c r="B39" s="4" t="s">
        <v>387</v>
      </c>
      <c r="C39" s="249" t="s">
        <v>151</v>
      </c>
      <c r="D39" s="249"/>
      <c r="E39" s="249">
        <v>15</v>
      </c>
      <c r="F39" s="256">
        <v>0.15</v>
      </c>
      <c r="G39" s="250" t="s">
        <v>161</v>
      </c>
      <c r="H39" s="259">
        <v>4</v>
      </c>
      <c r="I39" s="250">
        <v>7</v>
      </c>
      <c r="J39" s="117">
        <v>33</v>
      </c>
      <c r="K39" s="249">
        <v>2</v>
      </c>
      <c r="L39" s="249" t="s">
        <v>151</v>
      </c>
      <c r="M39" s="285">
        <v>10</v>
      </c>
      <c r="N39" s="249">
        <v>1</v>
      </c>
      <c r="O39" s="285">
        <v>0</v>
      </c>
      <c r="P39" s="285">
        <v>15</v>
      </c>
      <c r="Q39" s="285">
        <v>10</v>
      </c>
      <c r="R39" s="250">
        <v>6</v>
      </c>
      <c r="S39" s="18" t="s">
        <v>1335</v>
      </c>
      <c r="T39" s="18" t="s">
        <v>1336</v>
      </c>
      <c r="U39" s="18" t="s">
        <v>672</v>
      </c>
      <c r="V39" s="277">
        <v>1</v>
      </c>
      <c r="W39" s="295">
        <v>7</v>
      </c>
      <c r="X39" s="141" t="s">
        <v>1296</v>
      </c>
      <c r="Y39" s="141" t="s">
        <v>748</v>
      </c>
      <c r="Z39" s="141" t="s">
        <v>749</v>
      </c>
      <c r="AA39" s="141" t="s">
        <v>750</v>
      </c>
      <c r="AB39" s="136" t="s">
        <v>1370</v>
      </c>
      <c r="AC39" s="136" t="s">
        <v>759</v>
      </c>
      <c r="AD39" s="136" t="s">
        <v>1371</v>
      </c>
      <c r="AE39" s="136" t="s">
        <v>752</v>
      </c>
      <c r="AF39" s="136" t="s">
        <v>1297</v>
      </c>
      <c r="AG39" s="136" t="s">
        <v>452</v>
      </c>
      <c r="AH39" s="141" t="str">
        <f t="shared" si="1"/>
        <v xml:space="preserve"> { "recipeDetailsId" : 33, "recipeId" : 2, "recipeName" : "Chilli Chicken", "actionId" : 10, "sourceOrType" : 1, "qty" : 0, "time" : 15, "flame" : 10, "groupId" : 7}</v>
      </c>
    </row>
    <row r="40" spans="1:34" s="258" customFormat="1">
      <c r="A40" s="117">
        <v>12</v>
      </c>
      <c r="B40" s="4" t="s">
        <v>382</v>
      </c>
      <c r="C40" s="249"/>
      <c r="D40" s="249"/>
      <c r="E40" s="249">
        <v>15</v>
      </c>
      <c r="F40" s="256">
        <v>0.15</v>
      </c>
      <c r="G40" s="250" t="s">
        <v>161</v>
      </c>
      <c r="H40" s="257">
        <v>2</v>
      </c>
      <c r="I40" s="249">
        <v>3</v>
      </c>
      <c r="J40" s="117">
        <v>34</v>
      </c>
      <c r="K40" s="249">
        <v>2</v>
      </c>
      <c r="L40" s="249" t="s">
        <v>151</v>
      </c>
      <c r="M40" s="285">
        <v>13</v>
      </c>
      <c r="N40" s="249">
        <v>0</v>
      </c>
      <c r="O40" s="285">
        <v>0</v>
      </c>
      <c r="P40" s="285">
        <v>15</v>
      </c>
      <c r="Q40" s="285">
        <v>15</v>
      </c>
      <c r="R40" s="249">
        <v>3</v>
      </c>
      <c r="S40" s="18" t="s">
        <v>1335</v>
      </c>
      <c r="T40" s="18" t="s">
        <v>1336</v>
      </c>
      <c r="U40" s="18" t="s">
        <v>672</v>
      </c>
      <c r="V40" s="277">
        <v>0</v>
      </c>
      <c r="W40" s="285">
        <v>3</v>
      </c>
      <c r="X40" s="141" t="s">
        <v>1296</v>
      </c>
      <c r="Y40" s="141" t="s">
        <v>748</v>
      </c>
      <c r="Z40" s="141" t="s">
        <v>749</v>
      </c>
      <c r="AA40" s="141" t="s">
        <v>750</v>
      </c>
      <c r="AB40" s="136" t="s">
        <v>1370</v>
      </c>
      <c r="AC40" s="136" t="s">
        <v>759</v>
      </c>
      <c r="AD40" s="136" t="s">
        <v>1371</v>
      </c>
      <c r="AE40" s="136" t="s">
        <v>752</v>
      </c>
      <c r="AF40" s="136" t="s">
        <v>1297</v>
      </c>
      <c r="AG40" s="136" t="s">
        <v>452</v>
      </c>
      <c r="AH40" s="141" t="str">
        <f t="shared" si="1"/>
        <v xml:space="preserve"> { "recipeDetailsId" : 34, "recipeId" : 2, "recipeName" : "Chilli Chicken", "actionId" : 13, "sourceOrType" : 0, "qty" : 0, "time" : 15, "flame" : 15, "groupId" : 3}</v>
      </c>
    </row>
    <row r="41" spans="1:34" s="258" customFormat="1">
      <c r="A41" s="117">
        <v>13</v>
      </c>
      <c r="B41" s="255" t="s">
        <v>395</v>
      </c>
      <c r="C41" s="249" t="s">
        <v>396</v>
      </c>
      <c r="D41" s="249"/>
      <c r="E41" s="249">
        <v>4000</v>
      </c>
      <c r="F41" s="256">
        <v>0.15</v>
      </c>
      <c r="G41" s="250" t="s">
        <v>161</v>
      </c>
      <c r="H41" s="259">
        <v>7</v>
      </c>
      <c r="I41" s="250">
        <v>8</v>
      </c>
      <c r="J41" s="117">
        <v>35</v>
      </c>
      <c r="K41" s="249">
        <v>2</v>
      </c>
      <c r="L41" s="249" t="s">
        <v>151</v>
      </c>
      <c r="M41" s="285">
        <v>12</v>
      </c>
      <c r="N41" s="249">
        <v>8</v>
      </c>
      <c r="O41" s="285">
        <v>0</v>
      </c>
      <c r="P41" s="285">
        <v>0</v>
      </c>
      <c r="Q41" s="285">
        <v>15</v>
      </c>
      <c r="R41" s="250">
        <v>7</v>
      </c>
      <c r="S41" s="18" t="s">
        <v>1335</v>
      </c>
      <c r="T41" s="18" t="s">
        <v>1336</v>
      </c>
      <c r="U41" s="18" t="s">
        <v>672</v>
      </c>
      <c r="V41" s="277" t="s">
        <v>1481</v>
      </c>
      <c r="W41" s="295">
        <v>8</v>
      </c>
      <c r="X41" s="141" t="s">
        <v>1296</v>
      </c>
      <c r="Y41" s="141" t="s">
        <v>748</v>
      </c>
      <c r="Z41" s="141" t="s">
        <v>749</v>
      </c>
      <c r="AA41" s="141" t="s">
        <v>750</v>
      </c>
      <c r="AB41" s="136" t="s">
        <v>1370</v>
      </c>
      <c r="AC41" s="136" t="s">
        <v>759</v>
      </c>
      <c r="AD41" s="136" t="s">
        <v>1371</v>
      </c>
      <c r="AE41" s="136" t="s">
        <v>752</v>
      </c>
      <c r="AF41" s="136" t="s">
        <v>1297</v>
      </c>
      <c r="AG41" s="136" t="s">
        <v>452</v>
      </c>
      <c r="AH41" s="141" t="str">
        <f t="shared" si="1"/>
        <v xml:space="preserve"> { "recipeDetailsId" : 35, "recipeId" : 2, "recipeName" : "Chilli Chicken", "actionId" : 12, "sourceOrType" : [{"ingId" : 8, "ms" : 4000}], "qty" : 0, "time" : 0, "flame" : 15, "groupId" : 8}</v>
      </c>
    </row>
    <row r="42" spans="1:34" s="258" customFormat="1">
      <c r="A42" s="117">
        <v>14</v>
      </c>
      <c r="B42" s="4" t="s">
        <v>383</v>
      </c>
      <c r="C42" s="249" t="s">
        <v>151</v>
      </c>
      <c r="D42" s="249" t="s">
        <v>399</v>
      </c>
      <c r="E42" s="249">
        <v>0</v>
      </c>
      <c r="F42" s="256">
        <v>0.15</v>
      </c>
      <c r="G42" s="250" t="s">
        <v>173</v>
      </c>
      <c r="H42" s="259" t="s">
        <v>400</v>
      </c>
      <c r="I42" s="250">
        <v>5</v>
      </c>
      <c r="J42" s="117">
        <v>36</v>
      </c>
      <c r="K42" s="249">
        <v>2</v>
      </c>
      <c r="L42" s="249" t="s">
        <v>151</v>
      </c>
      <c r="M42" s="285">
        <v>4</v>
      </c>
      <c r="N42" s="249">
        <v>21</v>
      </c>
      <c r="O42" s="285">
        <v>45</v>
      </c>
      <c r="P42" s="285">
        <v>0</v>
      </c>
      <c r="Q42" s="285">
        <v>10</v>
      </c>
      <c r="R42" s="250">
        <v>5</v>
      </c>
      <c r="S42" s="18" t="s">
        <v>1335</v>
      </c>
      <c r="T42" s="18" t="s">
        <v>1336</v>
      </c>
      <c r="U42" s="18" t="s">
        <v>672</v>
      </c>
      <c r="V42" s="277">
        <v>21</v>
      </c>
      <c r="W42" s="295">
        <v>5</v>
      </c>
      <c r="X42" s="141" t="s">
        <v>1296</v>
      </c>
      <c r="Y42" s="141" t="s">
        <v>748</v>
      </c>
      <c r="Z42" s="141" t="s">
        <v>749</v>
      </c>
      <c r="AA42" s="141" t="s">
        <v>750</v>
      </c>
      <c r="AB42" s="136" t="s">
        <v>1370</v>
      </c>
      <c r="AC42" s="136" t="s">
        <v>759</v>
      </c>
      <c r="AD42" s="136" t="s">
        <v>1371</v>
      </c>
      <c r="AE42" s="136" t="s">
        <v>752</v>
      </c>
      <c r="AF42" s="136" t="s">
        <v>1297</v>
      </c>
      <c r="AG42" s="136" t="s">
        <v>452</v>
      </c>
      <c r="AH42" s="141" t="str">
        <f t="shared" si="1"/>
        <v xml:space="preserve"> { "recipeDetailsId" : 36, "recipeId" : 2, "recipeName" : "Chilli Chicken", "actionId" : 4, "sourceOrType" : 21, "qty" : 45, "time" : 0, "flame" : 10, "groupId" : 5}</v>
      </c>
    </row>
    <row r="43" spans="1:34" s="258" customFormat="1">
      <c r="A43" s="117">
        <v>15</v>
      </c>
      <c r="B43" s="4" t="s">
        <v>386</v>
      </c>
      <c r="C43" s="249">
        <v>1</v>
      </c>
      <c r="D43" s="249"/>
      <c r="E43" s="249">
        <v>0</v>
      </c>
      <c r="F43" s="256">
        <v>0.15</v>
      </c>
      <c r="G43" s="250" t="s">
        <v>161</v>
      </c>
      <c r="H43" s="259">
        <v>8</v>
      </c>
      <c r="I43" s="250">
        <v>9</v>
      </c>
      <c r="J43" s="117">
        <v>37</v>
      </c>
      <c r="K43" s="249">
        <v>2</v>
      </c>
      <c r="L43" s="249" t="s">
        <v>151</v>
      </c>
      <c r="M43" s="285">
        <v>7</v>
      </c>
      <c r="N43" s="249">
        <v>1</v>
      </c>
      <c r="O43" s="285">
        <v>0</v>
      </c>
      <c r="P43" s="285">
        <v>0</v>
      </c>
      <c r="Q43" s="285">
        <v>10</v>
      </c>
      <c r="R43" s="250">
        <v>8</v>
      </c>
      <c r="S43" s="18" t="s">
        <v>1335</v>
      </c>
      <c r="T43" s="18" t="s">
        <v>1336</v>
      </c>
      <c r="U43" s="18" t="s">
        <v>672</v>
      </c>
      <c r="V43" s="277">
        <v>1</v>
      </c>
      <c r="W43" s="295">
        <v>9</v>
      </c>
      <c r="X43" s="141" t="s">
        <v>1296</v>
      </c>
      <c r="Y43" s="141" t="s">
        <v>748</v>
      </c>
      <c r="Z43" s="141" t="s">
        <v>749</v>
      </c>
      <c r="AA43" s="141" t="s">
        <v>750</v>
      </c>
      <c r="AB43" s="136" t="s">
        <v>1370</v>
      </c>
      <c r="AC43" s="136" t="s">
        <v>759</v>
      </c>
      <c r="AD43" s="136" t="s">
        <v>1371</v>
      </c>
      <c r="AE43" s="136" t="s">
        <v>752</v>
      </c>
      <c r="AF43" s="136" t="s">
        <v>1297</v>
      </c>
      <c r="AG43" s="136" t="s">
        <v>452</v>
      </c>
      <c r="AH43" s="141" t="str">
        <f t="shared" si="1"/>
        <v xml:space="preserve"> { "recipeDetailsId" : 37, "recipeId" : 2, "recipeName" : "Chilli Chicken", "actionId" : 7, "sourceOrType" : 1, "qty" : 0, "time" : 0, "flame" : 10, "groupId" : 9}</v>
      </c>
    </row>
    <row r="44" spans="1:34" s="258" customFormat="1" ht="43.5">
      <c r="A44" s="117">
        <v>16</v>
      </c>
      <c r="B44" s="255" t="s">
        <v>401</v>
      </c>
      <c r="C44" s="249" t="s">
        <v>402</v>
      </c>
      <c r="D44" s="249"/>
      <c r="E44" s="249">
        <v>1000</v>
      </c>
      <c r="F44" s="256">
        <v>0.15</v>
      </c>
      <c r="G44" s="250" t="s">
        <v>161</v>
      </c>
      <c r="H44" s="259">
        <v>9</v>
      </c>
      <c r="I44" s="250">
        <v>10</v>
      </c>
      <c r="J44" s="117">
        <v>38</v>
      </c>
      <c r="K44" s="249">
        <v>2</v>
      </c>
      <c r="L44" s="249" t="s">
        <v>151</v>
      </c>
      <c r="M44" s="285">
        <v>12</v>
      </c>
      <c r="N44" s="249">
        <v>7</v>
      </c>
      <c r="O44" s="285">
        <v>0</v>
      </c>
      <c r="P44" s="285">
        <v>0</v>
      </c>
      <c r="Q44" s="285">
        <v>10</v>
      </c>
      <c r="R44" s="250">
        <v>9</v>
      </c>
      <c r="S44" s="18" t="s">
        <v>1335</v>
      </c>
      <c r="T44" s="18" t="s">
        <v>1336</v>
      </c>
      <c r="U44" s="18" t="s">
        <v>672</v>
      </c>
      <c r="V44" s="277" t="s">
        <v>1482</v>
      </c>
      <c r="W44" s="295">
        <v>10</v>
      </c>
      <c r="X44" s="141" t="s">
        <v>1296</v>
      </c>
      <c r="Y44" s="141" t="s">
        <v>748</v>
      </c>
      <c r="Z44" s="141" t="s">
        <v>749</v>
      </c>
      <c r="AA44" s="141" t="s">
        <v>750</v>
      </c>
      <c r="AB44" s="136" t="s">
        <v>1370</v>
      </c>
      <c r="AC44" s="136" t="s">
        <v>759</v>
      </c>
      <c r="AD44" s="136" t="s">
        <v>1371</v>
      </c>
      <c r="AE44" s="136" t="s">
        <v>752</v>
      </c>
      <c r="AF44" s="136" t="s">
        <v>1297</v>
      </c>
      <c r="AG44" s="136" t="s">
        <v>452</v>
      </c>
      <c r="AH44" s="141" t="str">
        <f t="shared" si="1"/>
        <v xml:space="preserve"> { "recipeDetailsId" : 38, "recipeId" : 2, "recipeName" : "Chilli Chicken", "actionId" : 12, "sourceOrType" : [{"ingId" : 6, "ms" : 1000},{"ingId" : 7, "ms" : 700},{"ingId" : 9, "ms" : 2000},{"ingId" : 10, "ms" : 1000}], "qty" : 0, "time" : 0, "flame" : 10, "groupId" : 10}</v>
      </c>
    </row>
    <row r="45" spans="1:34" s="258" customFormat="1">
      <c r="A45" s="117">
        <v>17</v>
      </c>
      <c r="B45" s="4" t="s">
        <v>387</v>
      </c>
      <c r="C45" s="249" t="s">
        <v>394</v>
      </c>
      <c r="D45" s="249"/>
      <c r="E45" s="249">
        <v>20</v>
      </c>
      <c r="F45" s="256">
        <v>0.15</v>
      </c>
      <c r="G45" s="250" t="s">
        <v>161</v>
      </c>
      <c r="H45" s="259">
        <v>6</v>
      </c>
      <c r="I45" s="250">
        <v>11</v>
      </c>
      <c r="J45" s="117">
        <v>39</v>
      </c>
      <c r="K45" s="249">
        <v>2</v>
      </c>
      <c r="L45" s="249" t="s">
        <v>151</v>
      </c>
      <c r="M45" s="285">
        <v>10</v>
      </c>
      <c r="N45" s="249">
        <v>1</v>
      </c>
      <c r="O45" s="285">
        <v>0</v>
      </c>
      <c r="P45" s="285">
        <v>20</v>
      </c>
      <c r="Q45" s="285">
        <v>10</v>
      </c>
      <c r="R45" s="250">
        <v>10</v>
      </c>
      <c r="S45" s="18" t="s">
        <v>1335</v>
      </c>
      <c r="T45" s="18" t="s">
        <v>1336</v>
      </c>
      <c r="U45" s="18" t="s">
        <v>672</v>
      </c>
      <c r="V45" s="277">
        <v>1</v>
      </c>
      <c r="W45" s="295">
        <v>11</v>
      </c>
      <c r="X45" s="141" t="s">
        <v>1296</v>
      </c>
      <c r="Y45" s="141" t="s">
        <v>748</v>
      </c>
      <c r="Z45" s="141" t="s">
        <v>749</v>
      </c>
      <c r="AA45" s="141" t="s">
        <v>750</v>
      </c>
      <c r="AB45" s="136" t="s">
        <v>1370</v>
      </c>
      <c r="AC45" s="136" t="s">
        <v>759</v>
      </c>
      <c r="AD45" s="136" t="s">
        <v>1371</v>
      </c>
      <c r="AE45" s="136" t="s">
        <v>752</v>
      </c>
      <c r="AF45" s="136" t="s">
        <v>1297</v>
      </c>
      <c r="AG45" s="136" t="s">
        <v>452</v>
      </c>
      <c r="AH45" s="141" t="str">
        <f t="shared" si="1"/>
        <v xml:space="preserve"> { "recipeDetailsId" : 39, "recipeId" : 2, "recipeName" : "Chilli Chicken", "actionId" : 10, "sourceOrType" : 1, "qty" : 0, "time" : 20, "flame" : 10, "groupId" : 11}</v>
      </c>
    </row>
    <row r="46" spans="1:34" s="258" customFormat="1">
      <c r="A46" s="117">
        <v>18</v>
      </c>
      <c r="B46" s="4" t="s">
        <v>404</v>
      </c>
      <c r="C46" s="249" t="s">
        <v>416</v>
      </c>
      <c r="D46" s="249" t="s">
        <v>406</v>
      </c>
      <c r="E46" s="249">
        <v>0</v>
      </c>
      <c r="F46" s="256">
        <v>0.15</v>
      </c>
      <c r="G46" s="250" t="s">
        <v>173</v>
      </c>
      <c r="H46" s="259" t="s">
        <v>407</v>
      </c>
      <c r="I46" s="250">
        <v>1</v>
      </c>
      <c r="J46" s="117">
        <v>40</v>
      </c>
      <c r="K46" s="249">
        <v>2</v>
      </c>
      <c r="L46" s="249" t="s">
        <v>151</v>
      </c>
      <c r="M46" s="285">
        <v>5</v>
      </c>
      <c r="N46" s="249">
        <v>13</v>
      </c>
      <c r="O46" s="285">
        <v>400</v>
      </c>
      <c r="P46" s="285">
        <v>0</v>
      </c>
      <c r="Q46" s="285">
        <v>0</v>
      </c>
      <c r="R46" s="250">
        <v>9</v>
      </c>
      <c r="S46" s="18" t="s">
        <v>1335</v>
      </c>
      <c r="T46" s="18" t="s">
        <v>1336</v>
      </c>
      <c r="U46" s="18" t="s">
        <v>672</v>
      </c>
      <c r="V46" s="277">
        <v>13</v>
      </c>
      <c r="W46" s="295">
        <v>1</v>
      </c>
      <c r="X46" s="141" t="s">
        <v>1296</v>
      </c>
      <c r="Y46" s="141" t="s">
        <v>748</v>
      </c>
      <c r="Z46" s="141" t="s">
        <v>749</v>
      </c>
      <c r="AA46" s="141" t="s">
        <v>750</v>
      </c>
      <c r="AB46" s="136" t="s">
        <v>1370</v>
      </c>
      <c r="AC46" s="136" t="s">
        <v>759</v>
      </c>
      <c r="AD46" s="136" t="s">
        <v>1371</v>
      </c>
      <c r="AE46" s="136" t="s">
        <v>752</v>
      </c>
      <c r="AF46" s="136" t="s">
        <v>1297</v>
      </c>
      <c r="AG46" s="136" t="s">
        <v>452</v>
      </c>
      <c r="AH46" s="141" t="str">
        <f t="shared" si="1"/>
        <v xml:space="preserve"> { "recipeDetailsId" : 40, "recipeId" : 2, "recipeName" : "Chilli Chicken", "actionId" : 5, "sourceOrType" : 13, "qty" : 400, "time" : 0, "flame" : 0, "groupId" : 1}</v>
      </c>
    </row>
    <row r="47" spans="1:34">
      <c r="A47" s="117">
        <v>19</v>
      </c>
      <c r="B47" s="17" t="s">
        <v>408</v>
      </c>
      <c r="C47" s="18"/>
      <c r="D47" s="18"/>
      <c r="E47" s="18">
        <v>0</v>
      </c>
      <c r="F47" s="119">
        <v>0.15</v>
      </c>
      <c r="G47" s="19" t="s">
        <v>161</v>
      </c>
      <c r="H47" s="120">
        <v>11</v>
      </c>
      <c r="I47" s="19">
        <v>12</v>
      </c>
      <c r="J47" s="117">
        <v>41</v>
      </c>
      <c r="K47" s="18">
        <v>2</v>
      </c>
      <c r="L47" s="18" t="s">
        <v>151</v>
      </c>
      <c r="M47" s="285">
        <v>8</v>
      </c>
      <c r="N47" s="18">
        <v>2</v>
      </c>
      <c r="O47" s="285">
        <v>0</v>
      </c>
      <c r="P47" s="285">
        <v>0</v>
      </c>
      <c r="Q47" s="285">
        <v>10</v>
      </c>
      <c r="R47" s="19">
        <v>11</v>
      </c>
      <c r="S47" s="18" t="s">
        <v>1335</v>
      </c>
      <c r="T47" s="18" t="s">
        <v>1336</v>
      </c>
      <c r="U47" s="18" t="s">
        <v>672</v>
      </c>
      <c r="V47" s="277">
        <v>2</v>
      </c>
      <c r="W47" s="295">
        <v>12</v>
      </c>
      <c r="X47" s="141" t="s">
        <v>1296</v>
      </c>
      <c r="Y47" s="141" t="s">
        <v>748</v>
      </c>
      <c r="Z47" s="141" t="s">
        <v>749</v>
      </c>
      <c r="AA47" s="141" t="s">
        <v>750</v>
      </c>
      <c r="AB47" s="136" t="s">
        <v>1370</v>
      </c>
      <c r="AC47" s="136" t="s">
        <v>759</v>
      </c>
      <c r="AD47" s="136" t="s">
        <v>1371</v>
      </c>
      <c r="AE47" s="136" t="s">
        <v>752</v>
      </c>
      <c r="AF47" s="136" t="s">
        <v>1297</v>
      </c>
      <c r="AG47" s="136" t="s">
        <v>452</v>
      </c>
      <c r="AH47" s="141" t="str">
        <f t="shared" si="1"/>
        <v xml:space="preserve"> { "recipeDetailsId" : 41, "recipeId" : 2, "recipeName" : "Chilli Chicken", "actionId" : 8, "sourceOrType" : 2, "qty" : 0, "time" : 0, "flame" : 10, "groupId" : 12}</v>
      </c>
    </row>
    <row r="48" spans="1:34">
      <c r="A48" s="117">
        <v>20</v>
      </c>
      <c r="B48" s="17" t="s">
        <v>387</v>
      </c>
      <c r="C48" s="18" t="s">
        <v>151</v>
      </c>
      <c r="D48" s="18"/>
      <c r="E48" s="18">
        <v>30</v>
      </c>
      <c r="F48" s="119">
        <v>0.2</v>
      </c>
      <c r="G48" s="19" t="s">
        <v>161</v>
      </c>
      <c r="H48" s="120">
        <v>16</v>
      </c>
      <c r="I48" s="19">
        <v>13</v>
      </c>
      <c r="J48" s="117">
        <v>42</v>
      </c>
      <c r="K48" s="18">
        <v>2</v>
      </c>
      <c r="L48" s="18" t="s">
        <v>151</v>
      </c>
      <c r="M48" s="285">
        <v>10</v>
      </c>
      <c r="N48" s="18">
        <v>5</v>
      </c>
      <c r="O48" s="285">
        <v>0</v>
      </c>
      <c r="P48" s="295">
        <v>30</v>
      </c>
      <c r="Q48" s="285">
        <v>30</v>
      </c>
      <c r="R48" s="19">
        <v>12</v>
      </c>
      <c r="S48" s="18" t="s">
        <v>1335</v>
      </c>
      <c r="T48" s="18" t="s">
        <v>1336</v>
      </c>
      <c r="U48" s="18" t="s">
        <v>672</v>
      </c>
      <c r="V48" s="277">
        <v>5</v>
      </c>
      <c r="W48" s="295">
        <v>13</v>
      </c>
      <c r="X48" s="141" t="s">
        <v>1296</v>
      </c>
      <c r="Y48" s="141" t="s">
        <v>748</v>
      </c>
      <c r="Z48" s="141" t="s">
        <v>749</v>
      </c>
      <c r="AA48" s="141" t="s">
        <v>750</v>
      </c>
      <c r="AB48" s="136" t="s">
        <v>1370</v>
      </c>
      <c r="AC48" s="136" t="s">
        <v>759</v>
      </c>
      <c r="AD48" s="136" t="s">
        <v>1371</v>
      </c>
      <c r="AE48" s="136" t="s">
        <v>752</v>
      </c>
      <c r="AF48" s="136" t="s">
        <v>1297</v>
      </c>
      <c r="AG48" s="136" t="s">
        <v>452</v>
      </c>
      <c r="AH48" s="141" t="str">
        <f t="shared" si="1"/>
        <v xml:space="preserve"> { "recipeDetailsId" : 42, "recipeId" : 2, "recipeName" : "Chilli Chicken", "actionId" : 10, "sourceOrType" : 5, "qty" : 0, "time" : 30, "flame" : 30, "groupId" : 13}</v>
      </c>
    </row>
    <row r="49" spans="1:34">
      <c r="A49" s="117">
        <v>21</v>
      </c>
      <c r="B49" s="17" t="s">
        <v>67</v>
      </c>
      <c r="C49" s="18" t="s">
        <v>151</v>
      </c>
      <c r="D49" s="18"/>
      <c r="E49" s="18">
        <v>20</v>
      </c>
      <c r="F49" s="119">
        <v>0.2</v>
      </c>
      <c r="G49" s="19" t="s">
        <v>161</v>
      </c>
      <c r="H49" s="120">
        <v>17</v>
      </c>
      <c r="I49" s="19">
        <v>14</v>
      </c>
      <c r="J49" s="117">
        <v>43</v>
      </c>
      <c r="K49" s="18">
        <v>2</v>
      </c>
      <c r="L49" s="18" t="s">
        <v>151</v>
      </c>
      <c r="M49" s="285">
        <v>11</v>
      </c>
      <c r="N49" s="18">
        <v>1</v>
      </c>
      <c r="O49" s="285">
        <v>0</v>
      </c>
      <c r="P49" s="295">
        <v>20</v>
      </c>
      <c r="Q49" s="285">
        <v>40</v>
      </c>
      <c r="R49" s="19">
        <v>13</v>
      </c>
      <c r="S49" s="18" t="s">
        <v>1335</v>
      </c>
      <c r="T49" s="18" t="s">
        <v>1336</v>
      </c>
      <c r="U49" s="18" t="s">
        <v>672</v>
      </c>
      <c r="V49" s="277">
        <v>1</v>
      </c>
      <c r="W49" s="295">
        <v>14</v>
      </c>
      <c r="X49" s="141" t="s">
        <v>1296</v>
      </c>
      <c r="Y49" s="141" t="s">
        <v>748</v>
      </c>
      <c r="Z49" s="141" t="s">
        <v>749</v>
      </c>
      <c r="AA49" s="141" t="s">
        <v>750</v>
      </c>
      <c r="AB49" s="136" t="s">
        <v>1370</v>
      </c>
      <c r="AC49" s="136" t="s">
        <v>759</v>
      </c>
      <c r="AD49" s="136" t="s">
        <v>1371</v>
      </c>
      <c r="AE49" s="136" t="s">
        <v>752</v>
      </c>
      <c r="AF49" s="136" t="s">
        <v>1297</v>
      </c>
      <c r="AG49" s="136" t="s">
        <v>452</v>
      </c>
      <c r="AH49" s="141" t="str">
        <f t="shared" si="1"/>
        <v xml:space="preserve"> { "recipeDetailsId" : 43, "recipeId" : 2, "recipeName" : "Chilli Chicken", "actionId" : 11, "sourceOrType" : 1, "qty" : 0, "time" : 20, "flame" : 40, "groupId" : 14}</v>
      </c>
    </row>
    <row r="50" spans="1:34">
      <c r="A50" s="117">
        <v>22</v>
      </c>
      <c r="B50" s="248" t="s">
        <v>1316</v>
      </c>
      <c r="C50" s="252"/>
      <c r="D50" s="254"/>
      <c r="E50" s="18">
        <v>20</v>
      </c>
      <c r="F50" s="253"/>
      <c r="G50" s="254"/>
      <c r="H50" s="262"/>
      <c r="I50" s="250">
        <v>15</v>
      </c>
      <c r="J50" s="117">
        <v>44</v>
      </c>
      <c r="K50" s="18">
        <v>2</v>
      </c>
      <c r="L50" s="18" t="s">
        <v>151</v>
      </c>
      <c r="M50" s="285">
        <v>13</v>
      </c>
      <c r="N50" s="249">
        <v>0</v>
      </c>
      <c r="O50" s="285">
        <v>0</v>
      </c>
      <c r="P50" s="295">
        <v>20</v>
      </c>
      <c r="Q50" s="285">
        <v>30</v>
      </c>
      <c r="R50" s="250">
        <v>14</v>
      </c>
      <c r="S50" s="18" t="s">
        <v>1335</v>
      </c>
      <c r="T50" s="18" t="s">
        <v>1336</v>
      </c>
      <c r="U50" s="18" t="s">
        <v>672</v>
      </c>
      <c r="V50" s="277">
        <v>0</v>
      </c>
      <c r="W50" s="295">
        <v>15</v>
      </c>
      <c r="X50" s="141" t="s">
        <v>1296</v>
      </c>
      <c r="Y50" s="141" t="s">
        <v>748</v>
      </c>
      <c r="Z50" s="141" t="s">
        <v>749</v>
      </c>
      <c r="AA50" s="141" t="s">
        <v>750</v>
      </c>
      <c r="AB50" s="136" t="s">
        <v>1370</v>
      </c>
      <c r="AC50" s="136" t="s">
        <v>759</v>
      </c>
      <c r="AD50" s="136" t="s">
        <v>1371</v>
      </c>
      <c r="AE50" s="136" t="s">
        <v>752</v>
      </c>
      <c r="AF50" s="136" t="s">
        <v>1297</v>
      </c>
      <c r="AG50" s="136" t="s">
        <v>452</v>
      </c>
      <c r="AH50" s="141" t="str">
        <f t="shared" si="1"/>
        <v xml:space="preserve"> { "recipeDetailsId" : 44, "recipeId" : 2, "recipeName" : "Chilli Chicken", "actionId" : 13, "sourceOrType" : 0, "qty" : 0, "time" : 20, "flame" : 30, "groupId" : 15}</v>
      </c>
    </row>
    <row r="51" spans="1:34">
      <c r="A51" s="117">
        <v>23</v>
      </c>
      <c r="B51" s="17" t="s">
        <v>387</v>
      </c>
      <c r="C51" s="18" t="s">
        <v>151</v>
      </c>
      <c r="D51" s="18"/>
      <c r="E51" s="18">
        <v>20</v>
      </c>
      <c r="F51" s="119">
        <v>0.2</v>
      </c>
      <c r="G51" s="19" t="s">
        <v>161</v>
      </c>
      <c r="H51" s="120">
        <v>16</v>
      </c>
      <c r="I51" s="19">
        <v>16</v>
      </c>
      <c r="J51" s="117">
        <v>45</v>
      </c>
      <c r="K51" s="18">
        <v>2</v>
      </c>
      <c r="L51" s="18" t="s">
        <v>151</v>
      </c>
      <c r="M51" s="285">
        <v>10</v>
      </c>
      <c r="N51" s="18">
        <v>5</v>
      </c>
      <c r="O51" s="285">
        <v>0</v>
      </c>
      <c r="P51" s="295">
        <v>20</v>
      </c>
      <c r="Q51" s="285">
        <v>30</v>
      </c>
      <c r="R51" s="19">
        <v>15</v>
      </c>
      <c r="S51" s="18" t="s">
        <v>1335</v>
      </c>
      <c r="T51" s="18" t="s">
        <v>1336</v>
      </c>
      <c r="U51" s="18" t="s">
        <v>672</v>
      </c>
      <c r="V51" s="277">
        <v>5</v>
      </c>
      <c r="W51" s="295">
        <v>16</v>
      </c>
      <c r="X51" s="141" t="s">
        <v>1296</v>
      </c>
      <c r="Y51" s="141" t="s">
        <v>748</v>
      </c>
      <c r="Z51" s="141" t="s">
        <v>749</v>
      </c>
      <c r="AA51" s="141" t="s">
        <v>750</v>
      </c>
      <c r="AB51" s="136" t="s">
        <v>1370</v>
      </c>
      <c r="AC51" s="136" t="s">
        <v>759</v>
      </c>
      <c r="AD51" s="136" t="s">
        <v>1371</v>
      </c>
      <c r="AE51" s="136" t="s">
        <v>752</v>
      </c>
      <c r="AF51" s="136" t="s">
        <v>1297</v>
      </c>
      <c r="AG51" s="136" t="s">
        <v>452</v>
      </c>
      <c r="AH51" s="141" t="str">
        <f t="shared" si="1"/>
        <v xml:space="preserve"> { "recipeDetailsId" : 45, "recipeId" : 2, "recipeName" : "Chilli Chicken", "actionId" : 10, "sourceOrType" : 5, "qty" : 0, "time" : 20, "flame" : 30, "groupId" : 16}</v>
      </c>
    </row>
    <row r="52" spans="1:34">
      <c r="A52" s="117">
        <v>24</v>
      </c>
      <c r="B52" s="17" t="s">
        <v>67</v>
      </c>
      <c r="C52" s="18" t="s">
        <v>151</v>
      </c>
      <c r="D52" s="18"/>
      <c r="E52" s="18">
        <v>20</v>
      </c>
      <c r="F52" s="119">
        <v>0.2</v>
      </c>
      <c r="G52" s="19" t="s">
        <v>161</v>
      </c>
      <c r="H52" s="120">
        <v>17</v>
      </c>
      <c r="I52" s="19">
        <v>17</v>
      </c>
      <c r="J52" s="117">
        <v>46</v>
      </c>
      <c r="K52" s="18">
        <v>2</v>
      </c>
      <c r="L52" s="18" t="s">
        <v>151</v>
      </c>
      <c r="M52" s="285">
        <v>11</v>
      </c>
      <c r="N52" s="18">
        <v>1</v>
      </c>
      <c r="O52" s="285">
        <v>0</v>
      </c>
      <c r="P52" s="295">
        <v>20</v>
      </c>
      <c r="Q52" s="285">
        <v>40</v>
      </c>
      <c r="R52" s="19">
        <v>16</v>
      </c>
      <c r="S52" s="18" t="s">
        <v>1335</v>
      </c>
      <c r="T52" s="18" t="s">
        <v>1336</v>
      </c>
      <c r="U52" s="18" t="s">
        <v>672</v>
      </c>
      <c r="V52" s="277">
        <v>1</v>
      </c>
      <c r="W52" s="295">
        <v>17</v>
      </c>
      <c r="X52" s="141" t="s">
        <v>1296</v>
      </c>
      <c r="Y52" s="141" t="s">
        <v>748</v>
      </c>
      <c r="Z52" s="141" t="s">
        <v>749</v>
      </c>
      <c r="AA52" s="141" t="s">
        <v>750</v>
      </c>
      <c r="AB52" s="136" t="s">
        <v>1370</v>
      </c>
      <c r="AC52" s="136" t="s">
        <v>759</v>
      </c>
      <c r="AD52" s="136" t="s">
        <v>1371</v>
      </c>
      <c r="AE52" s="136" t="s">
        <v>752</v>
      </c>
      <c r="AF52" s="136" t="s">
        <v>1297</v>
      </c>
      <c r="AG52" s="136" t="s">
        <v>452</v>
      </c>
      <c r="AH52" s="141" t="str">
        <f t="shared" si="1"/>
        <v xml:space="preserve"> { "recipeDetailsId" : 46, "recipeId" : 2, "recipeName" : "Chilli Chicken", "actionId" : 11, "sourceOrType" : 1, "qty" : 0, "time" : 20, "flame" : 40, "groupId" : 17}</v>
      </c>
    </row>
    <row r="53" spans="1:34" ht="15" thickBot="1">
      <c r="A53" s="117">
        <v>25</v>
      </c>
      <c r="B53" s="125" t="s">
        <v>70</v>
      </c>
      <c r="C53" s="114"/>
      <c r="D53" s="114"/>
      <c r="E53" s="114">
        <v>0</v>
      </c>
      <c r="F53" s="115">
        <v>0</v>
      </c>
      <c r="G53" s="115" t="s">
        <v>161</v>
      </c>
      <c r="H53" s="126">
        <v>19</v>
      </c>
      <c r="I53" s="250">
        <v>18</v>
      </c>
      <c r="J53" s="117">
        <v>47</v>
      </c>
      <c r="K53" s="114">
        <v>2</v>
      </c>
      <c r="L53" s="114" t="s">
        <v>151</v>
      </c>
      <c r="M53" s="287">
        <v>17</v>
      </c>
      <c r="N53" s="114">
        <v>0</v>
      </c>
      <c r="O53" s="287">
        <v>0</v>
      </c>
      <c r="P53" s="287">
        <v>0</v>
      </c>
      <c r="Q53" s="287">
        <v>0</v>
      </c>
      <c r="R53" s="115">
        <v>17</v>
      </c>
      <c r="S53" s="114" t="s">
        <v>1335</v>
      </c>
      <c r="T53" s="114" t="s">
        <v>1336</v>
      </c>
      <c r="U53" s="114" t="s">
        <v>672</v>
      </c>
      <c r="V53" s="280">
        <v>0</v>
      </c>
      <c r="W53" s="295">
        <v>18</v>
      </c>
      <c r="X53" s="141" t="s">
        <v>1296</v>
      </c>
      <c r="Y53" s="141" t="s">
        <v>748</v>
      </c>
      <c r="Z53" s="141" t="s">
        <v>749</v>
      </c>
      <c r="AA53" s="141" t="s">
        <v>750</v>
      </c>
      <c r="AB53" s="136" t="s">
        <v>1370</v>
      </c>
      <c r="AC53" s="136" t="s">
        <v>759</v>
      </c>
      <c r="AD53" s="136" t="s">
        <v>1371</v>
      </c>
      <c r="AE53" s="136" t="s">
        <v>752</v>
      </c>
      <c r="AF53" s="136" t="s">
        <v>1297</v>
      </c>
      <c r="AG53" s="136" t="s">
        <v>452</v>
      </c>
      <c r="AH53" s="141" t="str">
        <f t="shared" si="1"/>
        <v xml:space="preserve"> { "recipeDetailsId" : 47, "recipeId" : 2, "recipeName" : "Chilli Chicken", "actionId" : 17, "sourceOrType" : 0, "qty" : 0, "time" : 0, "flame" : 0, "groupId" : 18}</v>
      </c>
    </row>
    <row r="54" spans="1:34">
      <c r="A54" s="252"/>
      <c r="B54" s="254"/>
      <c r="C54" s="252"/>
      <c r="D54" s="252"/>
      <c r="E54" s="274"/>
      <c r="F54" s="261"/>
      <c r="G54" s="253"/>
      <c r="H54" s="253"/>
      <c r="J54" s="252"/>
      <c r="K54" s="252"/>
      <c r="L54" s="252"/>
      <c r="M54" s="288"/>
      <c r="N54" s="252"/>
      <c r="O54" s="288"/>
      <c r="P54" s="288"/>
      <c r="Q54" s="288"/>
      <c r="R54" s="253"/>
      <c r="S54" s="253"/>
      <c r="T54" s="253"/>
      <c r="U54" s="253"/>
      <c r="V54" s="281"/>
    </row>
    <row r="55" spans="1:34" ht="15" thickBot="1">
      <c r="A55" s="252"/>
      <c r="B55" s="254"/>
      <c r="C55" s="252"/>
      <c r="D55" s="252"/>
      <c r="E55" s="274"/>
      <c r="F55" s="261"/>
      <c r="G55" s="253"/>
      <c r="H55" s="253"/>
      <c r="J55" s="252"/>
      <c r="K55" s="252"/>
      <c r="L55" s="252"/>
      <c r="M55" s="288"/>
      <c r="N55" s="252"/>
      <c r="O55" s="288"/>
      <c r="P55" s="288"/>
      <c r="Q55" s="288"/>
      <c r="R55" s="253"/>
      <c r="S55" s="253"/>
      <c r="T55" s="253"/>
      <c r="U55" s="253"/>
      <c r="V55" s="281"/>
    </row>
    <row r="56" spans="1:34" ht="15" thickBot="1">
      <c r="A56" s="350" t="s">
        <v>419</v>
      </c>
      <c r="B56" s="351"/>
      <c r="C56" s="351"/>
      <c r="D56" s="351"/>
      <c r="E56" s="351"/>
      <c r="F56" s="351"/>
      <c r="G56" s="351"/>
      <c r="H56" s="352"/>
      <c r="J56" s="362" t="s">
        <v>1307</v>
      </c>
      <c r="K56" s="363"/>
      <c r="L56" s="363"/>
      <c r="M56" s="363"/>
      <c r="N56" s="363"/>
      <c r="O56" s="363"/>
      <c r="P56" s="363"/>
      <c r="Q56" s="363"/>
      <c r="R56" s="363"/>
      <c r="S56" s="363"/>
      <c r="T56" s="363"/>
      <c r="U56" s="363"/>
      <c r="V56" s="363"/>
      <c r="W56" s="364"/>
    </row>
    <row r="57" spans="1:34" ht="87">
      <c r="A57" s="117" t="s">
        <v>708</v>
      </c>
      <c r="B57" s="18" t="s">
        <v>377</v>
      </c>
      <c r="C57" s="18" t="s">
        <v>156</v>
      </c>
      <c r="D57" s="18" t="s">
        <v>157</v>
      </c>
      <c r="E57" s="18" t="s">
        <v>158</v>
      </c>
      <c r="F57" s="18" t="s">
        <v>172</v>
      </c>
      <c r="G57" s="18" t="s">
        <v>175</v>
      </c>
      <c r="H57" s="118" t="s">
        <v>159</v>
      </c>
      <c r="J57" s="117" t="s">
        <v>739</v>
      </c>
      <c r="K57" s="18" t="s">
        <v>740</v>
      </c>
      <c r="L57" s="18" t="s">
        <v>741</v>
      </c>
      <c r="M57" s="285" t="s">
        <v>742</v>
      </c>
      <c r="N57" s="18" t="s">
        <v>756</v>
      </c>
      <c r="O57" s="285" t="s">
        <v>758</v>
      </c>
      <c r="P57" s="285" t="s">
        <v>743</v>
      </c>
      <c r="Q57" s="285" t="s">
        <v>744</v>
      </c>
      <c r="R57" s="18" t="s">
        <v>746</v>
      </c>
      <c r="S57" s="18"/>
      <c r="T57" s="18"/>
      <c r="U57" s="18"/>
      <c r="V57" s="277" t="s">
        <v>1326</v>
      </c>
      <c r="W57" s="294" t="s">
        <v>746</v>
      </c>
    </row>
    <row r="58" spans="1:34">
      <c r="A58" s="117">
        <v>1</v>
      </c>
      <c r="B58" s="17" t="s">
        <v>160</v>
      </c>
      <c r="C58" s="18" t="s">
        <v>378</v>
      </c>
      <c r="D58" s="18"/>
      <c r="E58" s="18">
        <v>0</v>
      </c>
      <c r="F58" s="18" t="s">
        <v>174</v>
      </c>
      <c r="G58" s="19" t="s">
        <v>161</v>
      </c>
      <c r="H58" s="95">
        <v>1</v>
      </c>
      <c r="I58" s="70">
        <v>1</v>
      </c>
      <c r="J58" s="117">
        <v>48</v>
      </c>
      <c r="K58" s="18">
        <v>3</v>
      </c>
      <c r="L58" s="18" t="s">
        <v>419</v>
      </c>
      <c r="M58" s="285">
        <v>1</v>
      </c>
      <c r="N58" s="18">
        <v>1</v>
      </c>
      <c r="O58" s="285">
        <v>0</v>
      </c>
      <c r="P58" s="285">
        <v>0</v>
      </c>
      <c r="Q58" s="285">
        <v>0</v>
      </c>
      <c r="R58" s="18">
        <v>1</v>
      </c>
      <c r="S58" s="18" t="s">
        <v>1335</v>
      </c>
      <c r="T58" s="18" t="s">
        <v>1336</v>
      </c>
      <c r="U58" s="18" t="s">
        <v>672</v>
      </c>
      <c r="V58" s="277">
        <v>1</v>
      </c>
      <c r="W58" s="296">
        <v>1</v>
      </c>
      <c r="X58" s="141" t="s">
        <v>1296</v>
      </c>
      <c r="Y58" s="141" t="s">
        <v>748</v>
      </c>
      <c r="Z58" s="141" t="s">
        <v>749</v>
      </c>
      <c r="AA58" s="141" t="s">
        <v>750</v>
      </c>
      <c r="AB58" s="136" t="s">
        <v>1370</v>
      </c>
      <c r="AC58" s="136" t="s">
        <v>759</v>
      </c>
      <c r="AD58" s="136" t="s">
        <v>1371</v>
      </c>
      <c r="AE58" s="136" t="s">
        <v>752</v>
      </c>
      <c r="AF58" s="136" t="s">
        <v>1297</v>
      </c>
      <c r="AG58" s="136" t="s">
        <v>452</v>
      </c>
      <c r="AH58" s="141" t="str">
        <f t="shared" ref="AH58:AH82" si="2">X58&amp;+J58&amp;+Y58&amp;+K58&amp;+Z58&amp;+L58&amp;+AA58&amp;+M58&amp;+AB58&amp;+V58&amp;+AC58&amp;+O58&amp;+AD58&amp;+P58&amp;+AE58&amp;+Q58&amp;++AF58&amp;+W58&amp;+AG58</f>
        <v xml:space="preserve"> { "recipeDetailsId" : 48, "recipeId" : 3, "recipeName" : "Manchurian", "actionId" : 1, "sourceOrType" : 1, "qty" : 0, "time" : 0, "flame" : 0, "groupId" : 1}</v>
      </c>
    </row>
    <row r="59" spans="1:34">
      <c r="A59" s="117">
        <v>2</v>
      </c>
      <c r="B59" s="17" t="s">
        <v>59</v>
      </c>
      <c r="C59" s="18" t="s">
        <v>379</v>
      </c>
      <c r="D59" s="18"/>
      <c r="E59" s="18">
        <v>0</v>
      </c>
      <c r="F59" s="119">
        <v>0.15</v>
      </c>
      <c r="G59" s="19" t="s">
        <v>161</v>
      </c>
      <c r="H59" s="95">
        <v>2</v>
      </c>
      <c r="I59" s="276">
        <v>2</v>
      </c>
      <c r="J59" s="117">
        <v>49</v>
      </c>
      <c r="K59" s="18">
        <v>3</v>
      </c>
      <c r="L59" s="18" t="s">
        <v>419</v>
      </c>
      <c r="M59" s="285">
        <v>2</v>
      </c>
      <c r="N59" s="18">
        <v>1</v>
      </c>
      <c r="O59" s="285">
        <v>0</v>
      </c>
      <c r="P59" s="285">
        <v>0</v>
      </c>
      <c r="Q59" s="285">
        <v>10</v>
      </c>
      <c r="R59" s="18">
        <v>2</v>
      </c>
      <c r="S59" s="18" t="s">
        <v>1335</v>
      </c>
      <c r="T59" s="18" t="s">
        <v>1336</v>
      </c>
      <c r="U59" s="18" t="s">
        <v>672</v>
      </c>
      <c r="V59" s="277">
        <v>1</v>
      </c>
      <c r="W59" s="297">
        <v>2</v>
      </c>
      <c r="X59" s="141" t="s">
        <v>1296</v>
      </c>
      <c r="Y59" s="141" t="s">
        <v>748</v>
      </c>
      <c r="Z59" s="141" t="s">
        <v>749</v>
      </c>
      <c r="AA59" s="141" t="s">
        <v>750</v>
      </c>
      <c r="AB59" s="136" t="s">
        <v>1370</v>
      </c>
      <c r="AC59" s="136" t="s">
        <v>759</v>
      </c>
      <c r="AD59" s="136" t="s">
        <v>1371</v>
      </c>
      <c r="AE59" s="136" t="s">
        <v>752</v>
      </c>
      <c r="AF59" s="136" t="s">
        <v>1297</v>
      </c>
      <c r="AG59" s="136" t="s">
        <v>452</v>
      </c>
      <c r="AH59" s="141" t="str">
        <f t="shared" si="2"/>
        <v xml:space="preserve"> { "recipeDetailsId" : 49, "recipeId" : 3, "recipeName" : "Manchurian", "actionId" : 2, "sourceOrType" : 1, "qty" : 0, "time" : 0, "flame" : 10, "groupId" : 2}</v>
      </c>
    </row>
    <row r="60" spans="1:34">
      <c r="A60" s="117">
        <v>3</v>
      </c>
      <c r="B60" s="255" t="s">
        <v>170</v>
      </c>
      <c r="C60" s="249" t="s">
        <v>163</v>
      </c>
      <c r="D60" s="249" t="s">
        <v>1302</v>
      </c>
      <c r="E60" s="249">
        <v>1000</v>
      </c>
      <c r="F60" s="256">
        <v>0.15</v>
      </c>
      <c r="G60" s="250" t="s">
        <v>161</v>
      </c>
      <c r="H60" s="257">
        <v>2</v>
      </c>
      <c r="I60" s="276">
        <v>2</v>
      </c>
      <c r="J60" s="117">
        <v>50</v>
      </c>
      <c r="K60" s="18">
        <v>3</v>
      </c>
      <c r="L60" s="18" t="s">
        <v>419</v>
      </c>
      <c r="M60" s="285">
        <v>12</v>
      </c>
      <c r="N60" s="249">
        <v>5</v>
      </c>
      <c r="O60" s="285">
        <v>0</v>
      </c>
      <c r="P60" s="285">
        <v>0</v>
      </c>
      <c r="Q60" s="285">
        <v>15</v>
      </c>
      <c r="R60" s="249">
        <v>2</v>
      </c>
      <c r="S60" s="18" t="s">
        <v>1335</v>
      </c>
      <c r="T60" s="18" t="s">
        <v>1336</v>
      </c>
      <c r="U60" s="18" t="s">
        <v>672</v>
      </c>
      <c r="V60" s="277" t="s">
        <v>1366</v>
      </c>
      <c r="W60" s="297">
        <v>2</v>
      </c>
      <c r="X60" s="141" t="s">
        <v>1296</v>
      </c>
      <c r="Y60" s="141" t="s">
        <v>748</v>
      </c>
      <c r="Z60" s="141" t="s">
        <v>749</v>
      </c>
      <c r="AA60" s="141" t="s">
        <v>750</v>
      </c>
      <c r="AB60" s="136" t="s">
        <v>1370</v>
      </c>
      <c r="AC60" s="136" t="s">
        <v>759</v>
      </c>
      <c r="AD60" s="136" t="s">
        <v>1371</v>
      </c>
      <c r="AE60" s="136" t="s">
        <v>752</v>
      </c>
      <c r="AF60" s="136" t="s">
        <v>1297</v>
      </c>
      <c r="AG60" s="136" t="s">
        <v>452</v>
      </c>
      <c r="AH60" s="141" t="str">
        <f t="shared" si="2"/>
        <v xml:space="preserve"> { "recipeDetailsId" : 50, "recipeId" : 3, "recipeName" : "Manchurian", "actionId" : 12, "sourceOrType" : [{"ingId" : 5, "ms" : 1000}], "qty" : 0, "time" : 0, "flame" : 15, "groupId" : 2}</v>
      </c>
    </row>
    <row r="61" spans="1:34">
      <c r="A61" s="117">
        <v>4</v>
      </c>
      <c r="B61" s="17" t="s">
        <v>162</v>
      </c>
      <c r="C61" s="18"/>
      <c r="D61" s="18"/>
      <c r="E61" s="18">
        <v>5</v>
      </c>
      <c r="F61" s="119">
        <v>0.05</v>
      </c>
      <c r="G61" s="19" t="s">
        <v>161</v>
      </c>
      <c r="H61" s="95">
        <v>1</v>
      </c>
      <c r="I61" s="276">
        <v>2</v>
      </c>
      <c r="J61" s="117">
        <v>51</v>
      </c>
      <c r="K61" s="18">
        <v>3</v>
      </c>
      <c r="L61" s="18" t="s">
        <v>419</v>
      </c>
      <c r="M61" s="285">
        <v>9</v>
      </c>
      <c r="N61" s="18">
        <v>0</v>
      </c>
      <c r="O61" s="285">
        <v>0</v>
      </c>
      <c r="P61" s="285">
        <v>5</v>
      </c>
      <c r="Q61" s="285">
        <v>15</v>
      </c>
      <c r="R61" s="18">
        <v>1</v>
      </c>
      <c r="S61" s="18" t="s">
        <v>1335</v>
      </c>
      <c r="T61" s="18" t="s">
        <v>1336</v>
      </c>
      <c r="U61" s="18" t="s">
        <v>672</v>
      </c>
      <c r="V61" s="277">
        <v>0</v>
      </c>
      <c r="W61" s="297">
        <v>2</v>
      </c>
      <c r="X61" s="141" t="s">
        <v>1296</v>
      </c>
      <c r="Y61" s="141" t="s">
        <v>748</v>
      </c>
      <c r="Z61" s="141" t="s">
        <v>749</v>
      </c>
      <c r="AA61" s="141" t="s">
        <v>750</v>
      </c>
      <c r="AB61" s="136" t="s">
        <v>1370</v>
      </c>
      <c r="AC61" s="136" t="s">
        <v>759</v>
      </c>
      <c r="AD61" s="136" t="s">
        <v>1371</v>
      </c>
      <c r="AE61" s="136" t="s">
        <v>752</v>
      </c>
      <c r="AF61" s="136" t="s">
        <v>1297</v>
      </c>
      <c r="AG61" s="136" t="s">
        <v>452</v>
      </c>
      <c r="AH61" s="141" t="str">
        <f t="shared" si="2"/>
        <v xml:space="preserve"> { "recipeDetailsId" : 51, "recipeId" : 3, "recipeName" : "Manchurian", "actionId" : 9, "sourceOrType" : 0, "qty" : 0, "time" : 5, "flame" : 15, "groupId" : 2}</v>
      </c>
    </row>
    <row r="62" spans="1:34">
      <c r="A62" s="117">
        <v>5</v>
      </c>
      <c r="B62" s="4" t="s">
        <v>69</v>
      </c>
      <c r="C62" s="249"/>
      <c r="D62" s="249"/>
      <c r="E62" s="249">
        <v>15</v>
      </c>
      <c r="F62" s="256">
        <v>0.15</v>
      </c>
      <c r="G62" s="250" t="s">
        <v>161</v>
      </c>
      <c r="H62" s="257">
        <v>2</v>
      </c>
      <c r="I62" s="276">
        <v>3</v>
      </c>
      <c r="J62" s="117">
        <v>52</v>
      </c>
      <c r="K62" s="18">
        <v>3</v>
      </c>
      <c r="L62" s="18" t="s">
        <v>419</v>
      </c>
      <c r="M62" s="285">
        <v>13</v>
      </c>
      <c r="N62" s="249">
        <v>0</v>
      </c>
      <c r="O62" s="285">
        <v>0</v>
      </c>
      <c r="P62" s="285">
        <v>15</v>
      </c>
      <c r="Q62" s="285">
        <v>15</v>
      </c>
      <c r="R62" s="249">
        <v>3</v>
      </c>
      <c r="S62" s="18" t="s">
        <v>1335</v>
      </c>
      <c r="T62" s="18" t="s">
        <v>1336</v>
      </c>
      <c r="U62" s="18" t="s">
        <v>672</v>
      </c>
      <c r="V62" s="277">
        <v>0</v>
      </c>
      <c r="W62" s="297">
        <v>3</v>
      </c>
      <c r="X62" s="141" t="s">
        <v>1296</v>
      </c>
      <c r="Y62" s="141" t="s">
        <v>748</v>
      </c>
      <c r="Z62" s="141" t="s">
        <v>749</v>
      </c>
      <c r="AA62" s="141" t="s">
        <v>750</v>
      </c>
      <c r="AB62" s="136" t="s">
        <v>1370</v>
      </c>
      <c r="AC62" s="136" t="s">
        <v>759</v>
      </c>
      <c r="AD62" s="136" t="s">
        <v>1371</v>
      </c>
      <c r="AE62" s="136" t="s">
        <v>752</v>
      </c>
      <c r="AF62" s="136" t="s">
        <v>1297</v>
      </c>
      <c r="AG62" s="136" t="s">
        <v>452</v>
      </c>
      <c r="AH62" s="141" t="str">
        <f t="shared" si="2"/>
        <v xml:space="preserve"> { "recipeDetailsId" : 52, "recipeId" : 3, "recipeName" : "Manchurian", "actionId" : 13, "sourceOrType" : 0, "qty" : 0, "time" : 15, "flame" : 15, "groupId" : 3}</v>
      </c>
    </row>
    <row r="63" spans="1:34">
      <c r="A63" s="117">
        <v>6</v>
      </c>
      <c r="B63" s="4" t="s">
        <v>383</v>
      </c>
      <c r="C63" s="249" t="s">
        <v>384</v>
      </c>
      <c r="D63" s="249" t="s">
        <v>1303</v>
      </c>
      <c r="E63" s="249">
        <v>0</v>
      </c>
      <c r="F63" s="256">
        <v>0.15</v>
      </c>
      <c r="G63" s="250" t="s">
        <v>173</v>
      </c>
      <c r="H63" s="259" t="s">
        <v>166</v>
      </c>
      <c r="I63" s="70">
        <v>1</v>
      </c>
      <c r="J63" s="117">
        <v>53</v>
      </c>
      <c r="K63" s="18">
        <v>3</v>
      </c>
      <c r="L63" s="18" t="s">
        <v>419</v>
      </c>
      <c r="M63" s="285">
        <v>4</v>
      </c>
      <c r="N63" s="249">
        <v>16</v>
      </c>
      <c r="O63" s="285">
        <v>70</v>
      </c>
      <c r="P63" s="285">
        <v>0</v>
      </c>
      <c r="Q63" s="285">
        <v>0</v>
      </c>
      <c r="R63" s="250">
        <v>1</v>
      </c>
      <c r="S63" s="18" t="s">
        <v>1335</v>
      </c>
      <c r="T63" s="18" t="s">
        <v>1336</v>
      </c>
      <c r="U63" s="18" t="s">
        <v>672</v>
      </c>
      <c r="V63" s="277">
        <v>16</v>
      </c>
      <c r="W63" s="296">
        <v>1</v>
      </c>
      <c r="X63" s="141" t="s">
        <v>1296</v>
      </c>
      <c r="Y63" s="141" t="s">
        <v>748</v>
      </c>
      <c r="Z63" s="141" t="s">
        <v>749</v>
      </c>
      <c r="AA63" s="141" t="s">
        <v>750</v>
      </c>
      <c r="AB63" s="136" t="s">
        <v>1370</v>
      </c>
      <c r="AC63" s="136" t="s">
        <v>759</v>
      </c>
      <c r="AD63" s="136" t="s">
        <v>1371</v>
      </c>
      <c r="AE63" s="136" t="s">
        <v>752</v>
      </c>
      <c r="AF63" s="136" t="s">
        <v>1297</v>
      </c>
      <c r="AG63" s="136" t="s">
        <v>452</v>
      </c>
      <c r="AH63" s="141" t="str">
        <f t="shared" si="2"/>
        <v xml:space="preserve"> { "recipeDetailsId" : 53, "recipeId" : 3, "recipeName" : "Manchurian", "actionId" : 4, "sourceOrType" : 16, "qty" : 70, "time" : 0, "flame" : 0, "groupId" : 1}</v>
      </c>
    </row>
    <row r="64" spans="1:34">
      <c r="A64" s="117">
        <v>7</v>
      </c>
      <c r="B64" s="4" t="s">
        <v>386</v>
      </c>
      <c r="C64" s="249"/>
      <c r="D64" s="249"/>
      <c r="E64" s="249">
        <v>0</v>
      </c>
      <c r="F64" s="256">
        <v>0.15</v>
      </c>
      <c r="G64" s="250" t="s">
        <v>161</v>
      </c>
      <c r="H64" s="259">
        <v>3</v>
      </c>
      <c r="I64" s="276">
        <v>4</v>
      </c>
      <c r="J64" s="117">
        <v>54</v>
      </c>
      <c r="K64" s="18">
        <v>3</v>
      </c>
      <c r="L64" s="18" t="s">
        <v>419</v>
      </c>
      <c r="M64" s="285">
        <v>7</v>
      </c>
      <c r="N64" s="249">
        <v>1</v>
      </c>
      <c r="O64" s="285">
        <v>0</v>
      </c>
      <c r="P64" s="285">
        <v>0</v>
      </c>
      <c r="Q64" s="285">
        <v>15</v>
      </c>
      <c r="R64" s="250">
        <v>4</v>
      </c>
      <c r="S64" s="18" t="s">
        <v>1335</v>
      </c>
      <c r="T64" s="18" t="s">
        <v>1336</v>
      </c>
      <c r="U64" s="18" t="s">
        <v>672</v>
      </c>
      <c r="V64" s="277">
        <v>1</v>
      </c>
      <c r="W64" s="297">
        <v>4</v>
      </c>
      <c r="X64" s="141" t="s">
        <v>1296</v>
      </c>
      <c r="Y64" s="141" t="s">
        <v>748</v>
      </c>
      <c r="Z64" s="141" t="s">
        <v>749</v>
      </c>
      <c r="AA64" s="141" t="s">
        <v>750</v>
      </c>
      <c r="AB64" s="136" t="s">
        <v>1370</v>
      </c>
      <c r="AC64" s="136" t="s">
        <v>759</v>
      </c>
      <c r="AD64" s="136" t="s">
        <v>1371</v>
      </c>
      <c r="AE64" s="136" t="s">
        <v>752</v>
      </c>
      <c r="AF64" s="136" t="s">
        <v>1297</v>
      </c>
      <c r="AG64" s="136" t="s">
        <v>452</v>
      </c>
      <c r="AH64" s="141" t="str">
        <f t="shared" si="2"/>
        <v xml:space="preserve"> { "recipeDetailsId" : 54, "recipeId" : 3, "recipeName" : "Manchurian", "actionId" : 7, "sourceOrType" : 1, "qty" : 0, "time" : 0, "flame" : 15, "groupId" : 4}</v>
      </c>
    </row>
    <row r="65" spans="1:34">
      <c r="A65" s="117">
        <v>8</v>
      </c>
      <c r="B65" s="4" t="s">
        <v>1304</v>
      </c>
      <c r="C65" s="249" t="s">
        <v>419</v>
      </c>
      <c r="D65" s="249"/>
      <c r="E65" s="249">
        <v>20</v>
      </c>
      <c r="F65" s="256">
        <v>0.15</v>
      </c>
      <c r="G65" s="250" t="s">
        <v>161</v>
      </c>
      <c r="H65" s="259">
        <v>6</v>
      </c>
      <c r="I65" s="276">
        <v>5</v>
      </c>
      <c r="J65" s="117">
        <v>55</v>
      </c>
      <c r="K65" s="18">
        <v>3</v>
      </c>
      <c r="L65" s="18" t="s">
        <v>419</v>
      </c>
      <c r="M65" s="285">
        <v>10</v>
      </c>
      <c r="N65" s="18">
        <v>5</v>
      </c>
      <c r="O65" s="285">
        <v>0</v>
      </c>
      <c r="P65" s="295">
        <v>20</v>
      </c>
      <c r="Q65" s="285">
        <v>15</v>
      </c>
      <c r="R65" s="19">
        <v>12</v>
      </c>
      <c r="S65" s="18" t="s">
        <v>1335</v>
      </c>
      <c r="T65" s="18" t="s">
        <v>1336</v>
      </c>
      <c r="U65" s="18" t="s">
        <v>672</v>
      </c>
      <c r="V65" s="277">
        <v>5</v>
      </c>
      <c r="W65" s="297">
        <v>5</v>
      </c>
      <c r="X65" s="141" t="s">
        <v>1296</v>
      </c>
      <c r="Y65" s="141" t="s">
        <v>748</v>
      </c>
      <c r="Z65" s="141" t="s">
        <v>749</v>
      </c>
      <c r="AA65" s="141" t="s">
        <v>750</v>
      </c>
      <c r="AB65" s="136" t="s">
        <v>1370</v>
      </c>
      <c r="AC65" s="136" t="s">
        <v>759</v>
      </c>
      <c r="AD65" s="136" t="s">
        <v>1371</v>
      </c>
      <c r="AE65" s="136" t="s">
        <v>752</v>
      </c>
      <c r="AF65" s="136" t="s">
        <v>1297</v>
      </c>
      <c r="AG65" s="136" t="s">
        <v>452</v>
      </c>
      <c r="AH65" s="141" t="str">
        <f t="shared" si="2"/>
        <v xml:space="preserve"> { "recipeDetailsId" : 55, "recipeId" : 3, "recipeName" : "Manchurian", "actionId" : 10, "sourceOrType" : 5, "qty" : 0, "time" : 20, "flame" : 15, "groupId" : 5}</v>
      </c>
    </row>
    <row r="66" spans="1:34">
      <c r="A66" s="117">
        <v>9</v>
      </c>
      <c r="B66" s="4" t="s">
        <v>164</v>
      </c>
      <c r="C66" s="249" t="s">
        <v>702</v>
      </c>
      <c r="D66" s="249" t="s">
        <v>389</v>
      </c>
      <c r="E66" s="249">
        <v>0</v>
      </c>
      <c r="F66" s="256">
        <v>0.15</v>
      </c>
      <c r="G66" s="250" t="s">
        <v>173</v>
      </c>
      <c r="H66" s="259" t="s">
        <v>390</v>
      </c>
      <c r="I66" s="70">
        <v>1</v>
      </c>
      <c r="J66" s="117">
        <v>56</v>
      </c>
      <c r="K66" s="18">
        <v>3</v>
      </c>
      <c r="L66" s="18" t="s">
        <v>419</v>
      </c>
      <c r="M66" s="285">
        <v>3</v>
      </c>
      <c r="N66" s="264">
        <v>1</v>
      </c>
      <c r="O66" s="285">
        <v>60</v>
      </c>
      <c r="P66" s="285">
        <v>0</v>
      </c>
      <c r="Q66" s="285">
        <v>0</v>
      </c>
      <c r="R66" s="18" t="s">
        <v>166</v>
      </c>
      <c r="S66" s="18" t="s">
        <v>1335</v>
      </c>
      <c r="T66" s="18" t="s">
        <v>1336</v>
      </c>
      <c r="U66" s="18" t="s">
        <v>672</v>
      </c>
      <c r="V66" s="277">
        <v>1</v>
      </c>
      <c r="W66" s="296">
        <v>1</v>
      </c>
      <c r="X66" s="141" t="s">
        <v>1296</v>
      </c>
      <c r="Y66" s="141" t="s">
        <v>748</v>
      </c>
      <c r="Z66" s="141" t="s">
        <v>749</v>
      </c>
      <c r="AA66" s="141" t="s">
        <v>750</v>
      </c>
      <c r="AB66" s="136" t="s">
        <v>1370</v>
      </c>
      <c r="AC66" s="136" t="s">
        <v>759</v>
      </c>
      <c r="AD66" s="136" t="s">
        <v>1371</v>
      </c>
      <c r="AE66" s="136" t="s">
        <v>752</v>
      </c>
      <c r="AF66" s="136" t="s">
        <v>1297</v>
      </c>
      <c r="AG66" s="136" t="s">
        <v>452</v>
      </c>
      <c r="AH66" s="141" t="str">
        <f t="shared" si="2"/>
        <v xml:space="preserve"> { "recipeDetailsId" : 56, "recipeId" : 3, "recipeName" : "Manchurian", "actionId" : 3, "sourceOrType" : 1, "qty" : 60, "time" : 0, "flame" : 0, "groupId" : 1}</v>
      </c>
    </row>
    <row r="67" spans="1:34">
      <c r="A67" s="117">
        <v>10</v>
      </c>
      <c r="B67" s="4" t="s">
        <v>393</v>
      </c>
      <c r="C67" s="249"/>
      <c r="D67" s="249"/>
      <c r="E67" s="249">
        <v>0</v>
      </c>
      <c r="F67" s="256">
        <v>0.15</v>
      </c>
      <c r="G67" s="250" t="s">
        <v>161</v>
      </c>
      <c r="H67" s="259">
        <v>5</v>
      </c>
      <c r="I67" s="276">
        <v>6</v>
      </c>
      <c r="J67" s="117">
        <v>57</v>
      </c>
      <c r="K67" s="18">
        <v>3</v>
      </c>
      <c r="L67" s="18" t="s">
        <v>419</v>
      </c>
      <c r="M67" s="285">
        <v>6</v>
      </c>
      <c r="N67" s="264">
        <v>1</v>
      </c>
      <c r="O67" s="285">
        <v>0</v>
      </c>
      <c r="P67" s="285">
        <v>0</v>
      </c>
      <c r="Q67" s="285">
        <v>15</v>
      </c>
      <c r="R67" s="18">
        <v>3</v>
      </c>
      <c r="S67" s="18" t="s">
        <v>1335</v>
      </c>
      <c r="T67" s="18" t="s">
        <v>1336</v>
      </c>
      <c r="U67" s="18" t="s">
        <v>672</v>
      </c>
      <c r="V67" s="277">
        <v>1</v>
      </c>
      <c r="W67" s="297">
        <v>6</v>
      </c>
      <c r="X67" s="141" t="s">
        <v>1296</v>
      </c>
      <c r="Y67" s="141" t="s">
        <v>748</v>
      </c>
      <c r="Z67" s="141" t="s">
        <v>749</v>
      </c>
      <c r="AA67" s="141" t="s">
        <v>750</v>
      </c>
      <c r="AB67" s="136" t="s">
        <v>1370</v>
      </c>
      <c r="AC67" s="136" t="s">
        <v>759</v>
      </c>
      <c r="AD67" s="136" t="s">
        <v>1371</v>
      </c>
      <c r="AE67" s="136" t="s">
        <v>752</v>
      </c>
      <c r="AF67" s="136" t="s">
        <v>1297</v>
      </c>
      <c r="AG67" s="136" t="s">
        <v>452</v>
      </c>
      <c r="AH67" s="141" t="str">
        <f t="shared" si="2"/>
        <v xml:space="preserve"> { "recipeDetailsId" : 57, "recipeId" : 3, "recipeName" : "Manchurian", "actionId" : 6, "sourceOrType" : 1, "qty" : 0, "time" : 0, "flame" : 15, "groupId" : 6}</v>
      </c>
    </row>
    <row r="68" spans="1:34">
      <c r="A68" s="117">
        <v>11</v>
      </c>
      <c r="B68" s="4" t="s">
        <v>1304</v>
      </c>
      <c r="C68" s="249" t="s">
        <v>419</v>
      </c>
      <c r="D68" s="249"/>
      <c r="E68" s="18">
        <v>15</v>
      </c>
      <c r="F68" s="256">
        <v>0.15</v>
      </c>
      <c r="G68" s="250" t="s">
        <v>161</v>
      </c>
      <c r="H68" s="259">
        <v>6</v>
      </c>
      <c r="I68" s="276">
        <v>7</v>
      </c>
      <c r="J68" s="117">
        <v>58</v>
      </c>
      <c r="K68" s="18">
        <v>3</v>
      </c>
      <c r="L68" s="18" t="s">
        <v>419</v>
      </c>
      <c r="M68" s="285">
        <v>10</v>
      </c>
      <c r="N68" s="18">
        <v>5</v>
      </c>
      <c r="O68" s="285">
        <v>0</v>
      </c>
      <c r="P68" s="295">
        <v>15</v>
      </c>
      <c r="Q68" s="285">
        <v>15</v>
      </c>
      <c r="R68" s="19">
        <v>12</v>
      </c>
      <c r="S68" s="18" t="s">
        <v>1335</v>
      </c>
      <c r="T68" s="18" t="s">
        <v>1336</v>
      </c>
      <c r="U68" s="18" t="s">
        <v>672</v>
      </c>
      <c r="V68" s="277">
        <v>5</v>
      </c>
      <c r="W68" s="297">
        <v>7</v>
      </c>
      <c r="X68" s="141" t="s">
        <v>1296</v>
      </c>
      <c r="Y68" s="141" t="s">
        <v>748</v>
      </c>
      <c r="Z68" s="141" t="s">
        <v>749</v>
      </c>
      <c r="AA68" s="141" t="s">
        <v>750</v>
      </c>
      <c r="AB68" s="136" t="s">
        <v>1370</v>
      </c>
      <c r="AC68" s="136" t="s">
        <v>759</v>
      </c>
      <c r="AD68" s="136" t="s">
        <v>1371</v>
      </c>
      <c r="AE68" s="136" t="s">
        <v>752</v>
      </c>
      <c r="AF68" s="136" t="s">
        <v>1297</v>
      </c>
      <c r="AG68" s="136" t="s">
        <v>452</v>
      </c>
      <c r="AH68" s="141" t="str">
        <f t="shared" si="2"/>
        <v xml:space="preserve"> { "recipeDetailsId" : 58, "recipeId" : 3, "recipeName" : "Manchurian", "actionId" : 10, "sourceOrType" : 5, "qty" : 0, "time" : 15, "flame" : 15, "groupId" : 7}</v>
      </c>
    </row>
    <row r="69" spans="1:34">
      <c r="A69" s="117">
        <v>12</v>
      </c>
      <c r="B69" s="4" t="s">
        <v>383</v>
      </c>
      <c r="C69" s="249" t="s">
        <v>425</v>
      </c>
      <c r="D69" s="249" t="s">
        <v>392</v>
      </c>
      <c r="E69" s="249">
        <v>0</v>
      </c>
      <c r="F69" s="256">
        <v>0.15</v>
      </c>
      <c r="G69" s="250" t="s">
        <v>173</v>
      </c>
      <c r="H69" s="259" t="s">
        <v>166</v>
      </c>
      <c r="I69" s="276">
        <v>5</v>
      </c>
      <c r="J69" s="117">
        <v>59</v>
      </c>
      <c r="K69" s="18">
        <v>3</v>
      </c>
      <c r="L69" s="18" t="s">
        <v>419</v>
      </c>
      <c r="M69" s="285">
        <v>4</v>
      </c>
      <c r="N69" s="249">
        <v>19</v>
      </c>
      <c r="O69" s="285">
        <v>50</v>
      </c>
      <c r="P69" s="285">
        <v>0</v>
      </c>
      <c r="Q69" s="285">
        <v>15</v>
      </c>
      <c r="R69" s="250">
        <v>1</v>
      </c>
      <c r="S69" s="18" t="s">
        <v>1335</v>
      </c>
      <c r="T69" s="18" t="s">
        <v>1336</v>
      </c>
      <c r="U69" s="18" t="s">
        <v>672</v>
      </c>
      <c r="V69" s="277">
        <v>19</v>
      </c>
      <c r="W69" s="297">
        <v>5</v>
      </c>
      <c r="X69" s="141" t="s">
        <v>1296</v>
      </c>
      <c r="Y69" s="141" t="s">
        <v>748</v>
      </c>
      <c r="Z69" s="141" t="s">
        <v>749</v>
      </c>
      <c r="AA69" s="141" t="s">
        <v>750</v>
      </c>
      <c r="AB69" s="136" t="s">
        <v>1370</v>
      </c>
      <c r="AC69" s="136" t="s">
        <v>759</v>
      </c>
      <c r="AD69" s="136" t="s">
        <v>1371</v>
      </c>
      <c r="AE69" s="136" t="s">
        <v>752</v>
      </c>
      <c r="AF69" s="136" t="s">
        <v>1297</v>
      </c>
      <c r="AG69" s="136" t="s">
        <v>452</v>
      </c>
      <c r="AH69" s="141" t="str">
        <f t="shared" si="2"/>
        <v xml:space="preserve"> { "recipeDetailsId" : 59, "recipeId" : 3, "recipeName" : "Manchurian", "actionId" : 4, "sourceOrType" : 19, "qty" : 50, "time" : 0, "flame" : 15, "groupId" : 5}</v>
      </c>
    </row>
    <row r="70" spans="1:34">
      <c r="A70" s="117">
        <v>13</v>
      </c>
      <c r="B70" s="4" t="s">
        <v>386</v>
      </c>
      <c r="C70" s="249"/>
      <c r="D70" s="249"/>
      <c r="E70" s="249">
        <v>0</v>
      </c>
      <c r="F70" s="256">
        <v>0.15</v>
      </c>
      <c r="G70" s="250" t="s">
        <v>161</v>
      </c>
      <c r="H70" s="259">
        <v>3</v>
      </c>
      <c r="I70" s="276">
        <v>8</v>
      </c>
      <c r="J70" s="117">
        <v>60</v>
      </c>
      <c r="K70" s="18">
        <v>3</v>
      </c>
      <c r="L70" s="18" t="s">
        <v>419</v>
      </c>
      <c r="M70" s="285">
        <v>7</v>
      </c>
      <c r="N70" s="249">
        <v>1</v>
      </c>
      <c r="O70" s="285">
        <v>0</v>
      </c>
      <c r="P70" s="285">
        <v>0</v>
      </c>
      <c r="Q70" s="285">
        <v>15</v>
      </c>
      <c r="R70" s="250">
        <v>4</v>
      </c>
      <c r="S70" s="18" t="s">
        <v>1335</v>
      </c>
      <c r="T70" s="18" t="s">
        <v>1336</v>
      </c>
      <c r="U70" s="18" t="s">
        <v>672</v>
      </c>
      <c r="V70" s="277">
        <v>1</v>
      </c>
      <c r="W70" s="297">
        <v>8</v>
      </c>
      <c r="X70" s="141" t="s">
        <v>1296</v>
      </c>
      <c r="Y70" s="141" t="s">
        <v>748</v>
      </c>
      <c r="Z70" s="141" t="s">
        <v>749</v>
      </c>
      <c r="AA70" s="141" t="s">
        <v>750</v>
      </c>
      <c r="AB70" s="136" t="s">
        <v>1370</v>
      </c>
      <c r="AC70" s="136" t="s">
        <v>759</v>
      </c>
      <c r="AD70" s="136" t="s">
        <v>1371</v>
      </c>
      <c r="AE70" s="136" t="s">
        <v>752</v>
      </c>
      <c r="AF70" s="136" t="s">
        <v>1297</v>
      </c>
      <c r="AG70" s="136" t="s">
        <v>452</v>
      </c>
      <c r="AH70" s="141" t="str">
        <f t="shared" si="2"/>
        <v xml:space="preserve"> { "recipeDetailsId" : 60, "recipeId" : 3, "recipeName" : "Manchurian", "actionId" : 7, "sourceOrType" : 1, "qty" : 0, "time" : 0, "flame" : 15, "groupId" : 8}</v>
      </c>
    </row>
    <row r="71" spans="1:34">
      <c r="A71" s="117">
        <v>14</v>
      </c>
      <c r="B71" s="4" t="s">
        <v>1304</v>
      </c>
      <c r="C71" s="249" t="s">
        <v>419</v>
      </c>
      <c r="D71" s="249"/>
      <c r="E71" s="249">
        <v>15</v>
      </c>
      <c r="F71" s="256">
        <v>0.15</v>
      </c>
      <c r="G71" s="250" t="s">
        <v>161</v>
      </c>
      <c r="H71" s="259">
        <v>6</v>
      </c>
      <c r="I71" s="276">
        <v>9</v>
      </c>
      <c r="J71" s="117">
        <v>61</v>
      </c>
      <c r="K71" s="18">
        <v>3</v>
      </c>
      <c r="L71" s="18" t="s">
        <v>419</v>
      </c>
      <c r="M71" s="285">
        <v>10</v>
      </c>
      <c r="N71" s="18">
        <v>5</v>
      </c>
      <c r="O71" s="285">
        <v>0</v>
      </c>
      <c r="P71" s="295">
        <v>15</v>
      </c>
      <c r="Q71" s="285">
        <v>15</v>
      </c>
      <c r="R71" s="19">
        <v>12</v>
      </c>
      <c r="S71" s="18" t="s">
        <v>1335</v>
      </c>
      <c r="T71" s="18" t="s">
        <v>1336</v>
      </c>
      <c r="U71" s="18" t="s">
        <v>672</v>
      </c>
      <c r="V71" s="277">
        <v>5</v>
      </c>
      <c r="W71" s="297">
        <v>9</v>
      </c>
      <c r="X71" s="141" t="s">
        <v>1296</v>
      </c>
      <c r="Y71" s="141" t="s">
        <v>748</v>
      </c>
      <c r="Z71" s="141" t="s">
        <v>749</v>
      </c>
      <c r="AA71" s="141" t="s">
        <v>750</v>
      </c>
      <c r="AB71" s="136" t="s">
        <v>1370</v>
      </c>
      <c r="AC71" s="136" t="s">
        <v>759</v>
      </c>
      <c r="AD71" s="136" t="s">
        <v>1371</v>
      </c>
      <c r="AE71" s="136" t="s">
        <v>752</v>
      </c>
      <c r="AF71" s="136" t="s">
        <v>1297</v>
      </c>
      <c r="AG71" s="136" t="s">
        <v>452</v>
      </c>
      <c r="AH71" s="141" t="str">
        <f t="shared" si="2"/>
        <v xml:space="preserve"> { "recipeDetailsId" : 61, "recipeId" : 3, "recipeName" : "Manchurian", "actionId" : 10, "sourceOrType" : 5, "qty" : 0, "time" : 15, "flame" : 15, "groupId" : 9}</v>
      </c>
    </row>
    <row r="72" spans="1:34">
      <c r="A72" s="117">
        <v>15</v>
      </c>
      <c r="B72" s="255" t="s">
        <v>170</v>
      </c>
      <c r="C72" s="249" t="s">
        <v>396</v>
      </c>
      <c r="D72" s="249"/>
      <c r="E72" s="249">
        <v>3000</v>
      </c>
      <c r="F72" s="256">
        <v>0.15</v>
      </c>
      <c r="G72" s="250" t="s">
        <v>161</v>
      </c>
      <c r="H72" s="257">
        <v>2</v>
      </c>
      <c r="I72" s="276">
        <v>10</v>
      </c>
      <c r="J72" s="117">
        <v>62</v>
      </c>
      <c r="K72" s="18">
        <v>3</v>
      </c>
      <c r="L72" s="18" t="s">
        <v>419</v>
      </c>
      <c r="M72" s="285">
        <v>12</v>
      </c>
      <c r="N72" s="249">
        <v>8</v>
      </c>
      <c r="O72" s="285">
        <v>0</v>
      </c>
      <c r="P72" s="285">
        <v>0</v>
      </c>
      <c r="Q72" s="285">
        <v>15</v>
      </c>
      <c r="R72" s="250">
        <v>9</v>
      </c>
      <c r="S72" s="18" t="s">
        <v>1335</v>
      </c>
      <c r="T72" s="18" t="s">
        <v>1336</v>
      </c>
      <c r="U72" s="18" t="s">
        <v>672</v>
      </c>
      <c r="V72" s="277" t="s">
        <v>1365</v>
      </c>
      <c r="W72" s="297">
        <v>10</v>
      </c>
      <c r="X72" s="141" t="s">
        <v>1296</v>
      </c>
      <c r="Y72" s="141" t="s">
        <v>748</v>
      </c>
      <c r="Z72" s="141" t="s">
        <v>749</v>
      </c>
      <c r="AA72" s="141" t="s">
        <v>750</v>
      </c>
      <c r="AB72" s="136" t="s">
        <v>1370</v>
      </c>
      <c r="AC72" s="136" t="s">
        <v>759</v>
      </c>
      <c r="AD72" s="136" t="s">
        <v>1371</v>
      </c>
      <c r="AE72" s="136" t="s">
        <v>752</v>
      </c>
      <c r="AF72" s="136" t="s">
        <v>1297</v>
      </c>
      <c r="AG72" s="136" t="s">
        <v>452</v>
      </c>
      <c r="AH72" s="141" t="str">
        <f t="shared" si="2"/>
        <v xml:space="preserve"> { "recipeDetailsId" : 62, "recipeId" : 3, "recipeName" : "Manchurian", "actionId" : 12, "sourceOrType" : [{"ingId" : 8, "ms" : 3000}], "qty" : 0, "time" : 0, "flame" : 15, "groupId" : 10}</v>
      </c>
    </row>
    <row r="73" spans="1:34">
      <c r="A73" s="117">
        <v>16</v>
      </c>
      <c r="B73" s="4" t="s">
        <v>69</v>
      </c>
      <c r="C73" s="249"/>
      <c r="D73" s="249"/>
      <c r="E73" s="249">
        <v>10</v>
      </c>
      <c r="F73" s="256">
        <v>0.15</v>
      </c>
      <c r="G73" s="250" t="s">
        <v>161</v>
      </c>
      <c r="H73" s="257">
        <v>2</v>
      </c>
      <c r="I73" s="276">
        <v>11</v>
      </c>
      <c r="J73" s="117">
        <v>63</v>
      </c>
      <c r="K73" s="18">
        <v>3</v>
      </c>
      <c r="L73" s="18" t="s">
        <v>419</v>
      </c>
      <c r="M73" s="285">
        <v>13</v>
      </c>
      <c r="N73" s="249">
        <v>0</v>
      </c>
      <c r="O73" s="285">
        <v>0</v>
      </c>
      <c r="P73" s="295">
        <v>10</v>
      </c>
      <c r="Q73" s="285">
        <v>15</v>
      </c>
      <c r="R73" s="250">
        <v>14</v>
      </c>
      <c r="S73" s="18" t="s">
        <v>1335</v>
      </c>
      <c r="T73" s="18" t="s">
        <v>1336</v>
      </c>
      <c r="U73" s="18" t="s">
        <v>672</v>
      </c>
      <c r="V73" s="277">
        <v>0</v>
      </c>
      <c r="W73" s="297">
        <v>11</v>
      </c>
      <c r="X73" s="141" t="s">
        <v>1296</v>
      </c>
      <c r="Y73" s="141" t="s">
        <v>748</v>
      </c>
      <c r="Z73" s="141" t="s">
        <v>749</v>
      </c>
      <c r="AA73" s="141" t="s">
        <v>750</v>
      </c>
      <c r="AB73" s="136" t="s">
        <v>1370</v>
      </c>
      <c r="AC73" s="136" t="s">
        <v>759</v>
      </c>
      <c r="AD73" s="136" t="s">
        <v>1371</v>
      </c>
      <c r="AE73" s="136" t="s">
        <v>752</v>
      </c>
      <c r="AF73" s="136" t="s">
        <v>1297</v>
      </c>
      <c r="AG73" s="136" t="s">
        <v>452</v>
      </c>
      <c r="AH73" s="141" t="str">
        <f t="shared" si="2"/>
        <v xml:space="preserve"> { "recipeDetailsId" : 63, "recipeId" : 3, "recipeName" : "Manchurian", "actionId" : 13, "sourceOrType" : 0, "qty" : 0, "time" : 10, "flame" : 15, "groupId" : 11}</v>
      </c>
    </row>
    <row r="74" spans="1:34" ht="72" customHeight="1">
      <c r="A74" s="117">
        <v>17</v>
      </c>
      <c r="B74" s="255" t="s">
        <v>1301</v>
      </c>
      <c r="C74" s="268" t="s">
        <v>1305</v>
      </c>
      <c r="D74" s="249"/>
      <c r="E74" s="268" t="s">
        <v>1330</v>
      </c>
      <c r="F74" s="256">
        <v>0.15</v>
      </c>
      <c r="G74" s="250" t="s">
        <v>161</v>
      </c>
      <c r="H74" s="257">
        <v>2</v>
      </c>
      <c r="I74" s="276">
        <v>12</v>
      </c>
      <c r="J74" s="117">
        <v>64</v>
      </c>
      <c r="K74" s="18">
        <v>3</v>
      </c>
      <c r="L74" s="18" t="s">
        <v>419</v>
      </c>
      <c r="M74" s="285">
        <v>12</v>
      </c>
      <c r="N74" s="249">
        <v>8</v>
      </c>
      <c r="O74" s="285">
        <v>0</v>
      </c>
      <c r="P74" s="285">
        <v>0</v>
      </c>
      <c r="Q74" s="285">
        <v>15</v>
      </c>
      <c r="R74" s="250">
        <v>9</v>
      </c>
      <c r="S74" s="18" t="s">
        <v>1335</v>
      </c>
      <c r="T74" s="18" t="s">
        <v>1336</v>
      </c>
      <c r="U74" s="18" t="s">
        <v>672</v>
      </c>
      <c r="V74" s="277" t="s">
        <v>1368</v>
      </c>
      <c r="W74" s="297">
        <v>12</v>
      </c>
      <c r="X74" s="141" t="s">
        <v>1296</v>
      </c>
      <c r="Y74" s="141" t="s">
        <v>748</v>
      </c>
      <c r="Z74" s="141" t="s">
        <v>749</v>
      </c>
      <c r="AA74" s="141" t="s">
        <v>750</v>
      </c>
      <c r="AB74" s="136" t="s">
        <v>1370</v>
      </c>
      <c r="AC74" s="136" t="s">
        <v>759</v>
      </c>
      <c r="AD74" s="136" t="s">
        <v>1371</v>
      </c>
      <c r="AE74" s="136" t="s">
        <v>752</v>
      </c>
      <c r="AF74" s="136" t="s">
        <v>1297</v>
      </c>
      <c r="AG74" s="136" t="s">
        <v>452</v>
      </c>
      <c r="AH74" s="141" t="str">
        <f t="shared" si="2"/>
        <v xml:space="preserve"> { "recipeDetailsId" : 64, "recipeId" : 3, "recipeName" : "Manchurian", "actionId" : 12, "sourceOrType" : [{"ingId" : 8, "ms" : 20000},{"ingId" : 6, "ms" : 1000},{"ingId" : 7, "ms" : 1000},{"ingId" : 9, "ms" : 2000},{"ingId" : 10, "ms" : 1000}], "qty" : 0, "time" : 0, "flame" : 15, "groupId" : 12}</v>
      </c>
    </row>
    <row r="75" spans="1:34">
      <c r="A75" s="117">
        <v>18</v>
      </c>
      <c r="B75" s="4" t="s">
        <v>1304</v>
      </c>
      <c r="C75" s="249" t="s">
        <v>419</v>
      </c>
      <c r="D75" s="249"/>
      <c r="E75" s="249">
        <v>15</v>
      </c>
      <c r="F75" s="256">
        <v>0.15</v>
      </c>
      <c r="G75" s="250" t="s">
        <v>161</v>
      </c>
      <c r="H75" s="259">
        <v>6</v>
      </c>
      <c r="I75" s="276">
        <v>13</v>
      </c>
      <c r="J75" s="117">
        <v>65</v>
      </c>
      <c r="K75" s="18">
        <v>3</v>
      </c>
      <c r="L75" s="18" t="s">
        <v>419</v>
      </c>
      <c r="M75" s="285">
        <v>10</v>
      </c>
      <c r="N75" s="18">
        <v>5</v>
      </c>
      <c r="O75" s="285">
        <v>0</v>
      </c>
      <c r="P75" s="295">
        <v>15</v>
      </c>
      <c r="Q75" s="285">
        <v>15</v>
      </c>
      <c r="R75" s="19">
        <v>12</v>
      </c>
      <c r="S75" s="18" t="s">
        <v>1335</v>
      </c>
      <c r="T75" s="18" t="s">
        <v>1336</v>
      </c>
      <c r="U75" s="18" t="s">
        <v>672</v>
      </c>
      <c r="V75" s="277">
        <v>5</v>
      </c>
      <c r="W75" s="297">
        <v>13</v>
      </c>
      <c r="X75" s="141" t="s">
        <v>1296</v>
      </c>
      <c r="Y75" s="141" t="s">
        <v>748</v>
      </c>
      <c r="Z75" s="141" t="s">
        <v>749</v>
      </c>
      <c r="AA75" s="141" t="s">
        <v>750</v>
      </c>
      <c r="AB75" s="136" t="s">
        <v>1370</v>
      </c>
      <c r="AC75" s="136" t="s">
        <v>759</v>
      </c>
      <c r="AD75" s="136" t="s">
        <v>1371</v>
      </c>
      <c r="AE75" s="136" t="s">
        <v>752</v>
      </c>
      <c r="AF75" s="136" t="s">
        <v>1297</v>
      </c>
      <c r="AG75" s="136" t="s">
        <v>452</v>
      </c>
      <c r="AH75" s="141" t="str">
        <f t="shared" si="2"/>
        <v xml:space="preserve"> { "recipeDetailsId" : 65, "recipeId" : 3, "recipeName" : "Manchurian", "actionId" : 10, "sourceOrType" : 5, "qty" : 0, "time" : 15, "flame" : 15, "groupId" : 13}</v>
      </c>
    </row>
    <row r="76" spans="1:34">
      <c r="A76" s="117">
        <v>19</v>
      </c>
      <c r="B76" s="4" t="s">
        <v>404</v>
      </c>
      <c r="C76" s="249" t="s">
        <v>1308</v>
      </c>
      <c r="D76" s="249" t="s">
        <v>1306</v>
      </c>
      <c r="E76" s="249">
        <v>0</v>
      </c>
      <c r="F76" s="256">
        <v>0.15</v>
      </c>
      <c r="G76" s="250" t="s">
        <v>173</v>
      </c>
      <c r="H76" s="259" t="s">
        <v>407</v>
      </c>
      <c r="I76" s="70">
        <v>1</v>
      </c>
      <c r="J76" s="117">
        <v>66</v>
      </c>
      <c r="K76" s="18">
        <v>3</v>
      </c>
      <c r="L76" s="18" t="s">
        <v>419</v>
      </c>
      <c r="M76" s="285">
        <v>5</v>
      </c>
      <c r="N76" s="249">
        <v>14</v>
      </c>
      <c r="O76" s="285">
        <v>600</v>
      </c>
      <c r="P76" s="285">
        <v>0</v>
      </c>
      <c r="Q76" s="285">
        <v>0</v>
      </c>
      <c r="R76" s="250">
        <v>9</v>
      </c>
      <c r="S76" s="18" t="s">
        <v>1335</v>
      </c>
      <c r="T76" s="18" t="s">
        <v>1336</v>
      </c>
      <c r="U76" s="18" t="s">
        <v>672</v>
      </c>
      <c r="V76" s="277">
        <v>14</v>
      </c>
      <c r="W76" s="296">
        <v>1</v>
      </c>
      <c r="X76" s="141" t="s">
        <v>1296</v>
      </c>
      <c r="Y76" s="141" t="s">
        <v>748</v>
      </c>
      <c r="Z76" s="141" t="s">
        <v>749</v>
      </c>
      <c r="AA76" s="141" t="s">
        <v>750</v>
      </c>
      <c r="AB76" s="136" t="s">
        <v>1370</v>
      </c>
      <c r="AC76" s="136" t="s">
        <v>759</v>
      </c>
      <c r="AD76" s="136" t="s">
        <v>1371</v>
      </c>
      <c r="AE76" s="136" t="s">
        <v>752</v>
      </c>
      <c r="AF76" s="136" t="s">
        <v>1297</v>
      </c>
      <c r="AG76" s="136" t="s">
        <v>452</v>
      </c>
      <c r="AH76" s="141" t="str">
        <f t="shared" si="2"/>
        <v xml:space="preserve"> { "recipeDetailsId" : 66, "recipeId" : 3, "recipeName" : "Manchurian", "actionId" : 5, "sourceOrType" : 14, "qty" : 600, "time" : 0, "flame" : 0, "groupId" : 1}</v>
      </c>
    </row>
    <row r="77" spans="1:34">
      <c r="A77" s="117">
        <v>20</v>
      </c>
      <c r="B77" s="17" t="s">
        <v>408</v>
      </c>
      <c r="C77" s="18"/>
      <c r="D77" s="18"/>
      <c r="E77" s="18">
        <v>0</v>
      </c>
      <c r="F77" s="119">
        <v>0.15</v>
      </c>
      <c r="G77" s="19" t="s">
        <v>161</v>
      </c>
      <c r="H77" s="120">
        <v>11</v>
      </c>
      <c r="I77" s="276">
        <v>14</v>
      </c>
      <c r="J77" s="117">
        <v>67</v>
      </c>
      <c r="K77" s="18">
        <v>3</v>
      </c>
      <c r="L77" s="18" t="s">
        <v>419</v>
      </c>
      <c r="M77" s="285">
        <v>8</v>
      </c>
      <c r="N77" s="18">
        <v>2</v>
      </c>
      <c r="O77" s="285">
        <v>0</v>
      </c>
      <c r="P77" s="285">
        <v>0</v>
      </c>
      <c r="Q77" s="285">
        <v>15</v>
      </c>
      <c r="R77" s="19">
        <v>11</v>
      </c>
      <c r="S77" s="18" t="s">
        <v>1335</v>
      </c>
      <c r="T77" s="18" t="s">
        <v>1336</v>
      </c>
      <c r="U77" s="18" t="s">
        <v>672</v>
      </c>
      <c r="V77" s="277">
        <v>1</v>
      </c>
      <c r="W77" s="297">
        <v>14</v>
      </c>
      <c r="X77" s="141" t="s">
        <v>1296</v>
      </c>
      <c r="Y77" s="141" t="s">
        <v>748</v>
      </c>
      <c r="Z77" s="141" t="s">
        <v>749</v>
      </c>
      <c r="AA77" s="141" t="s">
        <v>750</v>
      </c>
      <c r="AB77" s="136" t="s">
        <v>1370</v>
      </c>
      <c r="AC77" s="136" t="s">
        <v>759</v>
      </c>
      <c r="AD77" s="136" t="s">
        <v>1371</v>
      </c>
      <c r="AE77" s="136" t="s">
        <v>752</v>
      </c>
      <c r="AF77" s="136" t="s">
        <v>1297</v>
      </c>
      <c r="AG77" s="136" t="s">
        <v>452</v>
      </c>
      <c r="AH77" s="141" t="str">
        <f t="shared" si="2"/>
        <v xml:space="preserve"> { "recipeDetailsId" : 67, "recipeId" : 3, "recipeName" : "Manchurian", "actionId" : 8, "sourceOrType" : 1, "qty" : 0, "time" : 0, "flame" : 15, "groupId" : 14}</v>
      </c>
    </row>
    <row r="78" spans="1:34">
      <c r="A78" s="117">
        <v>21</v>
      </c>
      <c r="B78" s="4" t="s">
        <v>1304</v>
      </c>
      <c r="C78" s="249" t="s">
        <v>419</v>
      </c>
      <c r="D78" s="249"/>
      <c r="E78" s="249">
        <v>15</v>
      </c>
      <c r="F78" s="256">
        <v>0.15</v>
      </c>
      <c r="G78" s="250" t="s">
        <v>161</v>
      </c>
      <c r="H78" s="259">
        <v>6</v>
      </c>
      <c r="I78" s="276">
        <v>15</v>
      </c>
      <c r="J78" s="117">
        <v>68</v>
      </c>
      <c r="K78" s="18">
        <v>3</v>
      </c>
      <c r="L78" s="18" t="s">
        <v>419</v>
      </c>
      <c r="M78" s="285">
        <v>10</v>
      </c>
      <c r="N78" s="18">
        <v>5</v>
      </c>
      <c r="O78" s="285">
        <v>0</v>
      </c>
      <c r="P78" s="295">
        <v>15</v>
      </c>
      <c r="Q78" s="285">
        <v>15</v>
      </c>
      <c r="R78" s="19">
        <v>12</v>
      </c>
      <c r="S78" s="18" t="s">
        <v>1335</v>
      </c>
      <c r="T78" s="18" t="s">
        <v>1336</v>
      </c>
      <c r="U78" s="18" t="s">
        <v>672</v>
      </c>
      <c r="V78" s="277">
        <v>5</v>
      </c>
      <c r="W78" s="297">
        <v>15</v>
      </c>
      <c r="X78" s="141" t="s">
        <v>1296</v>
      </c>
      <c r="Y78" s="141" t="s">
        <v>748</v>
      </c>
      <c r="Z78" s="141" t="s">
        <v>749</v>
      </c>
      <c r="AA78" s="141" t="s">
        <v>750</v>
      </c>
      <c r="AB78" s="136" t="s">
        <v>1370</v>
      </c>
      <c r="AC78" s="136" t="s">
        <v>759</v>
      </c>
      <c r="AD78" s="136" t="s">
        <v>1371</v>
      </c>
      <c r="AE78" s="136" t="s">
        <v>752</v>
      </c>
      <c r="AF78" s="136" t="s">
        <v>1297</v>
      </c>
      <c r="AG78" s="136" t="s">
        <v>452</v>
      </c>
      <c r="AH78" s="141" t="str">
        <f t="shared" si="2"/>
        <v xml:space="preserve"> { "recipeDetailsId" : 68, "recipeId" : 3, "recipeName" : "Manchurian", "actionId" : 10, "sourceOrType" : 5, "qty" : 0, "time" : 15, "flame" : 15, "groupId" : 15}</v>
      </c>
    </row>
    <row r="79" spans="1:34">
      <c r="A79" s="117">
        <v>22</v>
      </c>
      <c r="B79" s="4" t="s">
        <v>164</v>
      </c>
      <c r="C79" s="249" t="s">
        <v>1309</v>
      </c>
      <c r="D79" s="249" t="s">
        <v>389</v>
      </c>
      <c r="E79" s="249">
        <v>0</v>
      </c>
      <c r="F79" s="256">
        <v>0.15</v>
      </c>
      <c r="G79" s="250" t="s">
        <v>173</v>
      </c>
      <c r="H79" s="259" t="s">
        <v>390</v>
      </c>
      <c r="I79" s="276">
        <v>7</v>
      </c>
      <c r="J79" s="117">
        <v>69</v>
      </c>
      <c r="K79" s="18">
        <v>3</v>
      </c>
      <c r="L79" s="18" t="s">
        <v>419</v>
      </c>
      <c r="M79" s="285">
        <v>3</v>
      </c>
      <c r="N79" s="249">
        <v>1</v>
      </c>
      <c r="O79" s="285">
        <v>150</v>
      </c>
      <c r="P79" s="285">
        <v>0</v>
      </c>
      <c r="Q79" s="285">
        <v>15</v>
      </c>
      <c r="R79" s="18" t="s">
        <v>166</v>
      </c>
      <c r="S79" s="18" t="s">
        <v>1335</v>
      </c>
      <c r="T79" s="18" t="s">
        <v>1336</v>
      </c>
      <c r="U79" s="18" t="s">
        <v>672</v>
      </c>
      <c r="V79" s="277">
        <v>1</v>
      </c>
      <c r="W79" s="297">
        <v>7</v>
      </c>
      <c r="X79" s="141" t="s">
        <v>1296</v>
      </c>
      <c r="Y79" s="141" t="s">
        <v>748</v>
      </c>
      <c r="Z79" s="141" t="s">
        <v>749</v>
      </c>
      <c r="AA79" s="141" t="s">
        <v>750</v>
      </c>
      <c r="AB79" s="136" t="s">
        <v>1370</v>
      </c>
      <c r="AC79" s="136" t="s">
        <v>759</v>
      </c>
      <c r="AD79" s="136" t="s">
        <v>1371</v>
      </c>
      <c r="AE79" s="136" t="s">
        <v>752</v>
      </c>
      <c r="AF79" s="136" t="s">
        <v>1297</v>
      </c>
      <c r="AG79" s="136" t="s">
        <v>452</v>
      </c>
      <c r="AH79" s="141" t="str">
        <f t="shared" si="2"/>
        <v xml:space="preserve"> { "recipeDetailsId" : 69, "recipeId" : 3, "recipeName" : "Manchurian", "actionId" : 3, "sourceOrType" : 1, "qty" : 150, "time" : 0, "flame" : 15, "groupId" : 7}</v>
      </c>
    </row>
    <row r="80" spans="1:34">
      <c r="A80" s="117">
        <v>23</v>
      </c>
      <c r="B80" s="4" t="s">
        <v>393</v>
      </c>
      <c r="C80" s="249"/>
      <c r="D80" s="249"/>
      <c r="E80" s="249">
        <v>0</v>
      </c>
      <c r="F80" s="256">
        <v>0.15</v>
      </c>
      <c r="G80" s="250" t="s">
        <v>161</v>
      </c>
      <c r="H80" s="259">
        <v>5</v>
      </c>
      <c r="I80" s="276">
        <v>16</v>
      </c>
      <c r="J80" s="117">
        <v>70</v>
      </c>
      <c r="K80" s="18">
        <v>3</v>
      </c>
      <c r="L80" s="18" t="s">
        <v>419</v>
      </c>
      <c r="M80" s="285">
        <v>6</v>
      </c>
      <c r="N80" s="249">
        <v>2</v>
      </c>
      <c r="O80" s="285">
        <v>0</v>
      </c>
      <c r="P80" s="285">
        <v>0</v>
      </c>
      <c r="Q80" s="285">
        <v>15</v>
      </c>
      <c r="R80" s="18">
        <v>3</v>
      </c>
      <c r="S80" s="18" t="s">
        <v>1335</v>
      </c>
      <c r="T80" s="18" t="s">
        <v>1336</v>
      </c>
      <c r="U80" s="18" t="s">
        <v>672</v>
      </c>
      <c r="V80" s="277">
        <v>1</v>
      </c>
      <c r="W80" s="297">
        <v>16</v>
      </c>
      <c r="X80" s="141" t="s">
        <v>1296</v>
      </c>
      <c r="Y80" s="141" t="s">
        <v>748</v>
      </c>
      <c r="Z80" s="141" t="s">
        <v>749</v>
      </c>
      <c r="AA80" s="141" t="s">
        <v>750</v>
      </c>
      <c r="AB80" s="136" t="s">
        <v>1370</v>
      </c>
      <c r="AC80" s="136" t="s">
        <v>759</v>
      </c>
      <c r="AD80" s="136" t="s">
        <v>1371</v>
      </c>
      <c r="AE80" s="136" t="s">
        <v>752</v>
      </c>
      <c r="AF80" s="136" t="s">
        <v>1297</v>
      </c>
      <c r="AG80" s="136" t="s">
        <v>452</v>
      </c>
      <c r="AH80" s="141" t="str">
        <f t="shared" si="2"/>
        <v xml:space="preserve"> { "recipeDetailsId" : 70, "recipeId" : 3, "recipeName" : "Manchurian", "actionId" : 6, "sourceOrType" : 1, "qty" : 0, "time" : 0, "flame" : 15, "groupId" : 16}</v>
      </c>
    </row>
    <row r="81" spans="1:34" ht="15" thickBot="1">
      <c r="A81" s="117">
        <v>24</v>
      </c>
      <c r="B81" s="4" t="s">
        <v>1304</v>
      </c>
      <c r="C81" s="249" t="s">
        <v>394</v>
      </c>
      <c r="D81" s="249"/>
      <c r="E81" s="249">
        <v>15</v>
      </c>
      <c r="F81" s="256">
        <v>0.15</v>
      </c>
      <c r="G81" s="250" t="s">
        <v>161</v>
      </c>
      <c r="H81" s="259">
        <v>6</v>
      </c>
      <c r="I81" s="276">
        <v>17</v>
      </c>
      <c r="J81" s="117">
        <v>71</v>
      </c>
      <c r="K81" s="114">
        <v>3</v>
      </c>
      <c r="L81" s="114" t="s">
        <v>419</v>
      </c>
      <c r="M81" s="287">
        <v>10</v>
      </c>
      <c r="N81" s="114">
        <v>5</v>
      </c>
      <c r="O81" s="287">
        <v>0</v>
      </c>
      <c r="P81" s="300">
        <v>15</v>
      </c>
      <c r="Q81" s="287">
        <v>15</v>
      </c>
      <c r="R81" s="115">
        <v>12</v>
      </c>
      <c r="S81" s="114" t="s">
        <v>1335</v>
      </c>
      <c r="T81" s="114" t="s">
        <v>1336</v>
      </c>
      <c r="U81" s="114" t="s">
        <v>672</v>
      </c>
      <c r="V81" s="280">
        <v>5</v>
      </c>
      <c r="W81" s="297">
        <v>17</v>
      </c>
      <c r="X81" s="141" t="s">
        <v>1296</v>
      </c>
      <c r="Y81" s="141" t="s">
        <v>748</v>
      </c>
      <c r="Z81" s="141" t="s">
        <v>749</v>
      </c>
      <c r="AA81" s="141" t="s">
        <v>750</v>
      </c>
      <c r="AB81" s="136" t="s">
        <v>1370</v>
      </c>
      <c r="AC81" s="136" t="s">
        <v>759</v>
      </c>
      <c r="AD81" s="136" t="s">
        <v>1371</v>
      </c>
      <c r="AE81" s="136" t="s">
        <v>752</v>
      </c>
      <c r="AF81" s="136" t="s">
        <v>1297</v>
      </c>
      <c r="AG81" s="136" t="s">
        <v>452</v>
      </c>
      <c r="AH81" s="141" t="str">
        <f t="shared" si="2"/>
        <v xml:space="preserve"> { "recipeDetailsId" : 71, "recipeId" : 3, "recipeName" : "Manchurian", "actionId" : 10, "sourceOrType" : 5, "qty" : 0, "time" : 15, "flame" : 15, "groupId" : 17}</v>
      </c>
    </row>
    <row r="82" spans="1:34" ht="15" thickBot="1">
      <c r="A82" s="121">
        <v>23</v>
      </c>
      <c r="B82" s="125" t="s">
        <v>70</v>
      </c>
      <c r="C82" s="114"/>
      <c r="D82" s="114"/>
      <c r="E82" s="114">
        <v>0</v>
      </c>
      <c r="F82" s="115">
        <v>0</v>
      </c>
      <c r="G82" s="115" t="s">
        <v>161</v>
      </c>
      <c r="H82" s="126">
        <v>19</v>
      </c>
      <c r="I82" s="276">
        <v>18</v>
      </c>
      <c r="J82" s="117">
        <v>72</v>
      </c>
      <c r="K82" s="123">
        <v>3</v>
      </c>
      <c r="L82" s="123" t="s">
        <v>419</v>
      </c>
      <c r="M82" s="289">
        <v>17</v>
      </c>
      <c r="N82" s="123">
        <v>0</v>
      </c>
      <c r="O82" s="289">
        <v>0</v>
      </c>
      <c r="P82" s="289">
        <v>0</v>
      </c>
      <c r="Q82" s="289">
        <v>0</v>
      </c>
      <c r="R82" s="140">
        <v>17</v>
      </c>
      <c r="S82" s="24" t="s">
        <v>1335</v>
      </c>
      <c r="T82" s="24" t="s">
        <v>1336</v>
      </c>
      <c r="U82" s="24" t="s">
        <v>672</v>
      </c>
      <c r="V82" s="282">
        <v>0</v>
      </c>
      <c r="W82" s="297">
        <v>18</v>
      </c>
      <c r="X82" s="141" t="s">
        <v>1296</v>
      </c>
      <c r="Y82" s="141" t="s">
        <v>748</v>
      </c>
      <c r="Z82" s="141" t="s">
        <v>749</v>
      </c>
      <c r="AA82" s="141" t="s">
        <v>750</v>
      </c>
      <c r="AB82" s="136" t="s">
        <v>1370</v>
      </c>
      <c r="AC82" s="136" t="s">
        <v>759</v>
      </c>
      <c r="AD82" s="136" t="s">
        <v>1371</v>
      </c>
      <c r="AE82" s="136" t="s">
        <v>752</v>
      </c>
      <c r="AF82" s="136" t="s">
        <v>1297</v>
      </c>
      <c r="AG82" s="136" t="s">
        <v>452</v>
      </c>
      <c r="AH82" s="141" t="str">
        <f t="shared" si="2"/>
        <v xml:space="preserve"> { "recipeDetailsId" : 72, "recipeId" : 3, "recipeName" : "Manchurian", "actionId" : 17, "sourceOrType" : 0, "qty" : 0, "time" : 0, "flame" : 0, "groupId" : 18}</v>
      </c>
    </row>
    <row r="84" spans="1:34" ht="15" thickBot="1"/>
    <row r="85" spans="1:34" ht="15" thickBot="1">
      <c r="A85" s="350" t="s">
        <v>1310</v>
      </c>
      <c r="B85" s="351"/>
      <c r="C85" s="351"/>
      <c r="D85" s="351"/>
      <c r="E85" s="351"/>
      <c r="F85" s="351"/>
      <c r="G85" s="351"/>
      <c r="H85" s="352"/>
      <c r="J85" s="350" t="s">
        <v>1310</v>
      </c>
      <c r="K85" s="351"/>
      <c r="L85" s="351"/>
      <c r="M85" s="351"/>
      <c r="N85" s="351"/>
      <c r="O85" s="351"/>
      <c r="P85" s="351"/>
      <c r="Q85" s="351"/>
      <c r="R85" s="351"/>
      <c r="S85" s="351"/>
      <c r="T85" s="351"/>
      <c r="U85" s="351"/>
      <c r="V85" s="351"/>
      <c r="W85" s="352"/>
    </row>
    <row r="86" spans="1:34" ht="87">
      <c r="A86" s="117" t="s">
        <v>155</v>
      </c>
      <c r="B86" s="18" t="s">
        <v>377</v>
      </c>
      <c r="C86" s="18" t="s">
        <v>156</v>
      </c>
      <c r="D86" s="18" t="s">
        <v>157</v>
      </c>
      <c r="E86" s="18" t="s">
        <v>158</v>
      </c>
      <c r="F86" s="18" t="s">
        <v>172</v>
      </c>
      <c r="G86" s="18" t="s">
        <v>175</v>
      </c>
      <c r="H86" s="118" t="s">
        <v>159</v>
      </c>
      <c r="J86" s="127" t="s">
        <v>739</v>
      </c>
      <c r="K86" s="24" t="s">
        <v>740</v>
      </c>
      <c r="L86" s="24" t="s">
        <v>741</v>
      </c>
      <c r="M86" s="290" t="s">
        <v>742</v>
      </c>
      <c r="N86" s="18" t="s">
        <v>756</v>
      </c>
      <c r="O86" s="290" t="s">
        <v>758</v>
      </c>
      <c r="P86" s="290" t="s">
        <v>743</v>
      </c>
      <c r="Q86" s="290" t="s">
        <v>744</v>
      </c>
      <c r="R86" s="24" t="s">
        <v>746</v>
      </c>
      <c r="S86" s="24"/>
      <c r="T86" s="24"/>
      <c r="U86" s="24"/>
      <c r="V86" s="277" t="s">
        <v>1326</v>
      </c>
      <c r="W86" s="298" t="s">
        <v>746</v>
      </c>
    </row>
    <row r="87" spans="1:34">
      <c r="A87" s="117">
        <v>1</v>
      </c>
      <c r="B87" s="17" t="s">
        <v>160</v>
      </c>
      <c r="C87" s="18" t="s">
        <v>378</v>
      </c>
      <c r="D87" s="18"/>
      <c r="E87" s="18">
        <v>0</v>
      </c>
      <c r="F87" s="18" t="s">
        <v>174</v>
      </c>
      <c r="G87" s="19" t="s">
        <v>161</v>
      </c>
      <c r="H87" s="95">
        <v>1</v>
      </c>
      <c r="I87" s="70">
        <v>1</v>
      </c>
      <c r="J87" s="117">
        <v>73</v>
      </c>
      <c r="K87" s="18">
        <v>4</v>
      </c>
      <c r="L87" s="18" t="s">
        <v>413</v>
      </c>
      <c r="M87" s="285">
        <v>1</v>
      </c>
      <c r="N87" s="18">
        <v>1</v>
      </c>
      <c r="O87" s="285">
        <v>0</v>
      </c>
      <c r="P87" s="285">
        <v>0</v>
      </c>
      <c r="Q87" s="285">
        <v>0</v>
      </c>
      <c r="R87" s="18">
        <v>1</v>
      </c>
      <c r="S87" s="18" t="s">
        <v>1335</v>
      </c>
      <c r="T87" s="18" t="s">
        <v>1336</v>
      </c>
      <c r="U87" s="18" t="s">
        <v>672</v>
      </c>
      <c r="V87" s="277">
        <v>1</v>
      </c>
      <c r="W87" s="296">
        <v>1</v>
      </c>
      <c r="X87" s="141" t="s">
        <v>1296</v>
      </c>
      <c r="Y87" s="141" t="s">
        <v>748</v>
      </c>
      <c r="Z87" s="141" t="s">
        <v>749</v>
      </c>
      <c r="AA87" s="141" t="s">
        <v>750</v>
      </c>
      <c r="AB87" s="136" t="s">
        <v>1370</v>
      </c>
      <c r="AC87" s="136" t="s">
        <v>759</v>
      </c>
      <c r="AD87" s="136" t="s">
        <v>1371</v>
      </c>
      <c r="AE87" s="136" t="s">
        <v>752</v>
      </c>
      <c r="AF87" s="136" t="s">
        <v>1297</v>
      </c>
      <c r="AG87" s="136" t="s">
        <v>452</v>
      </c>
      <c r="AH87" s="141" t="str">
        <f t="shared" ref="AH87:AH111" si="3">X87&amp;+J87&amp;+Y87&amp;+K87&amp;+Z87&amp;+L87&amp;+AA87&amp;+M87&amp;+AB87&amp;+V87&amp;+AC87&amp;+O87&amp;+AD87&amp;+P87&amp;+AE87&amp;+Q87&amp;++AF87&amp;+W87&amp;+AG87</f>
        <v xml:space="preserve"> { "recipeDetailsId" : 73, "recipeId" : 4, "recipeName" : "Chicken Fried Rice", "actionId" : 1, "sourceOrType" : 1, "qty" : 0, "time" : 0, "flame" : 0, "groupId" : 1}</v>
      </c>
    </row>
    <row r="88" spans="1:34">
      <c r="A88" s="117">
        <v>2</v>
      </c>
      <c r="B88" s="17" t="s">
        <v>162</v>
      </c>
      <c r="C88" s="18"/>
      <c r="D88" s="18"/>
      <c r="E88" s="18">
        <v>0</v>
      </c>
      <c r="F88" s="18">
        <v>15</v>
      </c>
      <c r="G88" s="19" t="s">
        <v>161</v>
      </c>
      <c r="H88" s="95">
        <v>1</v>
      </c>
      <c r="I88" s="70">
        <v>2</v>
      </c>
      <c r="J88" s="117">
        <v>74</v>
      </c>
      <c r="K88" s="18">
        <v>4</v>
      </c>
      <c r="L88" s="18" t="s">
        <v>413</v>
      </c>
      <c r="M88" s="285">
        <v>9</v>
      </c>
      <c r="N88" s="18">
        <v>0</v>
      </c>
      <c r="O88" s="285">
        <v>0</v>
      </c>
      <c r="P88" s="285">
        <v>5</v>
      </c>
      <c r="Q88" s="285">
        <v>15</v>
      </c>
      <c r="R88" s="18">
        <v>1</v>
      </c>
      <c r="S88" s="18" t="s">
        <v>1335</v>
      </c>
      <c r="T88" s="18" t="s">
        <v>1336</v>
      </c>
      <c r="U88" s="18" t="s">
        <v>672</v>
      </c>
      <c r="V88" s="277">
        <v>0</v>
      </c>
      <c r="W88" s="296">
        <v>2</v>
      </c>
      <c r="X88" s="141" t="s">
        <v>1296</v>
      </c>
      <c r="Y88" s="141" t="s">
        <v>748</v>
      </c>
      <c r="Z88" s="141" t="s">
        <v>749</v>
      </c>
      <c r="AA88" s="141" t="s">
        <v>750</v>
      </c>
      <c r="AB88" s="136" t="s">
        <v>1370</v>
      </c>
      <c r="AC88" s="136" t="s">
        <v>759</v>
      </c>
      <c r="AD88" s="136" t="s">
        <v>1371</v>
      </c>
      <c r="AE88" s="136" t="s">
        <v>752</v>
      </c>
      <c r="AF88" s="136" t="s">
        <v>1297</v>
      </c>
      <c r="AG88" s="136" t="s">
        <v>452</v>
      </c>
      <c r="AH88" s="141" t="str">
        <f t="shared" si="3"/>
        <v xml:space="preserve"> { "recipeDetailsId" : 74, "recipeId" : 4, "recipeName" : "Chicken Fried Rice", "actionId" : 9, "sourceOrType" : 0, "qty" : 0, "time" : 5, "flame" : 15, "groupId" : 2}</v>
      </c>
    </row>
    <row r="89" spans="1:34">
      <c r="A89" s="117">
        <v>3</v>
      </c>
      <c r="B89" s="17" t="s">
        <v>164</v>
      </c>
      <c r="C89" s="18" t="s">
        <v>165</v>
      </c>
      <c r="D89" s="18" t="s">
        <v>704</v>
      </c>
      <c r="E89" s="18">
        <v>0</v>
      </c>
      <c r="F89" s="18">
        <v>30</v>
      </c>
      <c r="G89" s="19" t="s">
        <v>173</v>
      </c>
      <c r="H89" s="95" t="s">
        <v>166</v>
      </c>
      <c r="I89" s="70">
        <v>1</v>
      </c>
      <c r="J89" s="117">
        <v>75</v>
      </c>
      <c r="K89" s="18">
        <v>4</v>
      </c>
      <c r="L89" s="18" t="s">
        <v>413</v>
      </c>
      <c r="M89" s="285">
        <v>3</v>
      </c>
      <c r="N89" s="18">
        <v>1</v>
      </c>
      <c r="O89" s="285">
        <v>30</v>
      </c>
      <c r="P89" s="285">
        <v>0</v>
      </c>
      <c r="Q89" s="285">
        <v>0</v>
      </c>
      <c r="R89" s="18" t="s">
        <v>166</v>
      </c>
      <c r="S89" s="18" t="s">
        <v>1335</v>
      </c>
      <c r="T89" s="18" t="s">
        <v>1336</v>
      </c>
      <c r="U89" s="18" t="s">
        <v>672</v>
      </c>
      <c r="V89" s="277">
        <v>1</v>
      </c>
      <c r="W89" s="296">
        <v>1</v>
      </c>
      <c r="X89" s="141" t="s">
        <v>1296</v>
      </c>
      <c r="Y89" s="141" t="s">
        <v>748</v>
      </c>
      <c r="Z89" s="141" t="s">
        <v>749</v>
      </c>
      <c r="AA89" s="141" t="s">
        <v>750</v>
      </c>
      <c r="AB89" s="136" t="s">
        <v>1370</v>
      </c>
      <c r="AC89" s="136" t="s">
        <v>759</v>
      </c>
      <c r="AD89" s="136" t="s">
        <v>1371</v>
      </c>
      <c r="AE89" s="136" t="s">
        <v>752</v>
      </c>
      <c r="AF89" s="136" t="s">
        <v>1297</v>
      </c>
      <c r="AG89" s="136" t="s">
        <v>452</v>
      </c>
      <c r="AH89" s="141" t="str">
        <f t="shared" si="3"/>
        <v xml:space="preserve"> { "recipeDetailsId" : 75, "recipeId" : 4, "recipeName" : "Chicken Fried Rice", "actionId" : 3, "sourceOrType" : 1, "qty" : 30, "time" : 0, "flame" : 0, "groupId" : 1}</v>
      </c>
    </row>
    <row r="90" spans="1:34">
      <c r="A90" s="117">
        <v>4</v>
      </c>
      <c r="B90" s="17" t="s">
        <v>383</v>
      </c>
      <c r="C90" s="18" t="s">
        <v>398</v>
      </c>
      <c r="D90" s="18" t="s">
        <v>760</v>
      </c>
      <c r="E90" s="18">
        <v>0</v>
      </c>
      <c r="F90" s="18">
        <v>50</v>
      </c>
      <c r="G90" s="19" t="s">
        <v>173</v>
      </c>
      <c r="H90" s="95" t="s">
        <v>761</v>
      </c>
      <c r="I90" s="70">
        <v>1</v>
      </c>
      <c r="J90" s="117">
        <v>76</v>
      </c>
      <c r="K90" s="18">
        <v>4</v>
      </c>
      <c r="L90" s="18" t="s">
        <v>413</v>
      </c>
      <c r="M90" s="285">
        <v>4</v>
      </c>
      <c r="N90" s="18">
        <v>18</v>
      </c>
      <c r="O90" s="285">
        <v>60</v>
      </c>
      <c r="P90" s="285">
        <v>0</v>
      </c>
      <c r="Q90" s="285">
        <v>0</v>
      </c>
      <c r="R90" s="95" t="s">
        <v>761</v>
      </c>
      <c r="S90" s="18" t="s">
        <v>1335</v>
      </c>
      <c r="T90" s="18" t="s">
        <v>1336</v>
      </c>
      <c r="U90" s="18" t="s">
        <v>672</v>
      </c>
      <c r="V90" s="277">
        <v>18</v>
      </c>
      <c r="W90" s="296">
        <v>1</v>
      </c>
      <c r="X90" s="141" t="s">
        <v>1296</v>
      </c>
      <c r="Y90" s="141" t="s">
        <v>748</v>
      </c>
      <c r="Z90" s="141" t="s">
        <v>749</v>
      </c>
      <c r="AA90" s="141" t="s">
        <v>750</v>
      </c>
      <c r="AB90" s="136" t="s">
        <v>1370</v>
      </c>
      <c r="AC90" s="136" t="s">
        <v>759</v>
      </c>
      <c r="AD90" s="136" t="s">
        <v>1371</v>
      </c>
      <c r="AE90" s="136" t="s">
        <v>752</v>
      </c>
      <c r="AF90" s="136" t="s">
        <v>1297</v>
      </c>
      <c r="AG90" s="136" t="s">
        <v>452</v>
      </c>
      <c r="AH90" s="141" t="str">
        <f t="shared" si="3"/>
        <v xml:space="preserve"> { "recipeDetailsId" : 76, "recipeId" : 4, "recipeName" : "Chicken Fried Rice", "actionId" : 4, "sourceOrType" : 18, "qty" : 60, "time" : 0, "flame" : 0, "groupId" : 1}</v>
      </c>
    </row>
    <row r="91" spans="1:34">
      <c r="A91" s="117">
        <v>5</v>
      </c>
      <c r="B91" s="17" t="s">
        <v>59</v>
      </c>
      <c r="C91" s="18" t="s">
        <v>379</v>
      </c>
      <c r="D91" s="18"/>
      <c r="E91" s="18">
        <v>0</v>
      </c>
      <c r="F91" s="18">
        <v>15</v>
      </c>
      <c r="G91" s="19" t="s">
        <v>161</v>
      </c>
      <c r="H91" s="95">
        <v>2</v>
      </c>
      <c r="I91" s="70">
        <v>2</v>
      </c>
      <c r="J91" s="117">
        <v>77</v>
      </c>
      <c r="K91" s="18">
        <v>4</v>
      </c>
      <c r="L91" s="18" t="s">
        <v>413</v>
      </c>
      <c r="M91" s="285">
        <v>2</v>
      </c>
      <c r="N91" s="18">
        <v>1</v>
      </c>
      <c r="O91" s="285">
        <v>0</v>
      </c>
      <c r="P91" s="285">
        <v>0</v>
      </c>
      <c r="Q91" s="285">
        <v>15</v>
      </c>
      <c r="R91" s="18">
        <v>2</v>
      </c>
      <c r="S91" s="18" t="s">
        <v>1335</v>
      </c>
      <c r="T91" s="18" t="s">
        <v>1336</v>
      </c>
      <c r="U91" s="18" t="s">
        <v>672</v>
      </c>
      <c r="V91" s="277">
        <v>1</v>
      </c>
      <c r="W91" s="296">
        <v>2</v>
      </c>
      <c r="X91" s="141" t="s">
        <v>1296</v>
      </c>
      <c r="Y91" s="141" t="s">
        <v>748</v>
      </c>
      <c r="Z91" s="141" t="s">
        <v>749</v>
      </c>
      <c r="AA91" s="141" t="s">
        <v>750</v>
      </c>
      <c r="AB91" s="136" t="s">
        <v>1370</v>
      </c>
      <c r="AC91" s="136" t="s">
        <v>759</v>
      </c>
      <c r="AD91" s="136" t="s">
        <v>1371</v>
      </c>
      <c r="AE91" s="136" t="s">
        <v>752</v>
      </c>
      <c r="AF91" s="136" t="s">
        <v>1297</v>
      </c>
      <c r="AG91" s="136" t="s">
        <v>452</v>
      </c>
      <c r="AH91" s="141" t="str">
        <f t="shared" si="3"/>
        <v xml:space="preserve"> { "recipeDetailsId" : 77, "recipeId" : 4, "recipeName" : "Chicken Fried Rice", "actionId" : 2, "sourceOrType" : 1, "qty" : 0, "time" : 0, "flame" : 15, "groupId" : 2}</v>
      </c>
    </row>
    <row r="92" spans="1:34">
      <c r="A92" s="117">
        <v>6</v>
      </c>
      <c r="B92" s="21" t="s">
        <v>380</v>
      </c>
      <c r="C92" s="18" t="s">
        <v>163</v>
      </c>
      <c r="D92" s="18"/>
      <c r="E92" s="18">
        <v>3000</v>
      </c>
      <c r="F92" s="18">
        <v>30</v>
      </c>
      <c r="G92" s="19" t="s">
        <v>161</v>
      </c>
      <c r="H92" s="95">
        <v>2</v>
      </c>
      <c r="I92" s="70">
        <v>2</v>
      </c>
      <c r="J92" s="117">
        <v>78</v>
      </c>
      <c r="K92" s="18">
        <v>4</v>
      </c>
      <c r="L92" s="18" t="s">
        <v>413</v>
      </c>
      <c r="M92" s="285">
        <v>12</v>
      </c>
      <c r="N92" s="18">
        <v>5</v>
      </c>
      <c r="O92" s="285">
        <v>0</v>
      </c>
      <c r="P92" s="285">
        <v>0</v>
      </c>
      <c r="Q92" s="285">
        <v>15</v>
      </c>
      <c r="R92" s="18">
        <v>2</v>
      </c>
      <c r="S92" s="18" t="s">
        <v>1335</v>
      </c>
      <c r="T92" s="18" t="s">
        <v>1336</v>
      </c>
      <c r="U92" s="18" t="s">
        <v>672</v>
      </c>
      <c r="V92" s="277" t="s">
        <v>1367</v>
      </c>
      <c r="W92" s="296">
        <v>2</v>
      </c>
      <c r="X92" s="141" t="s">
        <v>1296</v>
      </c>
      <c r="Y92" s="141" t="s">
        <v>748</v>
      </c>
      <c r="Z92" s="141" t="s">
        <v>749</v>
      </c>
      <c r="AA92" s="141" t="s">
        <v>750</v>
      </c>
      <c r="AB92" s="136" t="s">
        <v>1370</v>
      </c>
      <c r="AC92" s="136" t="s">
        <v>759</v>
      </c>
      <c r="AD92" s="136" t="s">
        <v>1371</v>
      </c>
      <c r="AE92" s="136" t="s">
        <v>752</v>
      </c>
      <c r="AF92" s="136" t="s">
        <v>1297</v>
      </c>
      <c r="AG92" s="136" t="s">
        <v>452</v>
      </c>
      <c r="AH92" s="141" t="str">
        <f t="shared" si="3"/>
        <v xml:space="preserve"> { "recipeDetailsId" : 78, "recipeId" : 4, "recipeName" : "Chicken Fried Rice", "actionId" : 12, "sourceOrType" : [{"ingId" : 5, "ms" : 2000}], "qty" : 0, "time" : 0, "flame" : 15, "groupId" : 2}</v>
      </c>
    </row>
    <row r="93" spans="1:34">
      <c r="A93" s="117">
        <v>7</v>
      </c>
      <c r="B93" s="17" t="s">
        <v>69</v>
      </c>
      <c r="C93" s="18"/>
      <c r="D93" s="18"/>
      <c r="E93" s="18">
        <v>30</v>
      </c>
      <c r="F93" s="18">
        <v>30</v>
      </c>
      <c r="G93" s="19" t="s">
        <v>161</v>
      </c>
      <c r="H93" s="95">
        <v>2</v>
      </c>
      <c r="I93" s="70">
        <v>3</v>
      </c>
      <c r="J93" s="117">
        <v>79</v>
      </c>
      <c r="K93" s="18">
        <v>4</v>
      </c>
      <c r="L93" s="18" t="s">
        <v>413</v>
      </c>
      <c r="M93" s="285">
        <v>13</v>
      </c>
      <c r="N93" s="18">
        <v>0</v>
      </c>
      <c r="O93" s="285">
        <v>0</v>
      </c>
      <c r="P93" s="285">
        <v>30</v>
      </c>
      <c r="Q93" s="285">
        <v>15</v>
      </c>
      <c r="R93" s="18">
        <v>2</v>
      </c>
      <c r="S93" s="18" t="s">
        <v>1335</v>
      </c>
      <c r="T93" s="18" t="s">
        <v>1336</v>
      </c>
      <c r="U93" s="18" t="s">
        <v>672</v>
      </c>
      <c r="V93" s="277">
        <v>0</v>
      </c>
      <c r="W93" s="296">
        <v>3</v>
      </c>
      <c r="X93" s="141" t="s">
        <v>1296</v>
      </c>
      <c r="Y93" s="141" t="s">
        <v>748</v>
      </c>
      <c r="Z93" s="141" t="s">
        <v>749</v>
      </c>
      <c r="AA93" s="141" t="s">
        <v>750</v>
      </c>
      <c r="AB93" s="136" t="s">
        <v>1370</v>
      </c>
      <c r="AC93" s="136" t="s">
        <v>759</v>
      </c>
      <c r="AD93" s="136" t="s">
        <v>1371</v>
      </c>
      <c r="AE93" s="136" t="s">
        <v>752</v>
      </c>
      <c r="AF93" s="136" t="s">
        <v>1297</v>
      </c>
      <c r="AG93" s="136" t="s">
        <v>452</v>
      </c>
      <c r="AH93" s="141" t="str">
        <f t="shared" si="3"/>
        <v xml:space="preserve"> { "recipeDetailsId" : 79, "recipeId" : 4, "recipeName" : "Chicken Fried Rice", "actionId" : 13, "sourceOrType" : 0, "qty" : 0, "time" : 30, "flame" : 15, "groupId" : 3}</v>
      </c>
    </row>
    <row r="94" spans="1:34">
      <c r="A94" s="117">
        <v>8</v>
      </c>
      <c r="B94" s="17" t="s">
        <v>164</v>
      </c>
      <c r="C94" s="18" t="s">
        <v>692</v>
      </c>
      <c r="D94" s="18" t="s">
        <v>705</v>
      </c>
      <c r="E94" s="18">
        <v>0</v>
      </c>
      <c r="F94" s="18">
        <v>30</v>
      </c>
      <c r="G94" s="19" t="s">
        <v>173</v>
      </c>
      <c r="H94" s="95" t="s">
        <v>166</v>
      </c>
      <c r="I94" s="70">
        <v>2</v>
      </c>
      <c r="J94" s="117">
        <v>80</v>
      </c>
      <c r="K94" s="18">
        <v>4</v>
      </c>
      <c r="L94" s="18" t="s">
        <v>413</v>
      </c>
      <c r="M94" s="285">
        <v>3</v>
      </c>
      <c r="N94" s="18">
        <v>2</v>
      </c>
      <c r="O94" s="285">
        <v>150</v>
      </c>
      <c r="P94" s="285">
        <v>0</v>
      </c>
      <c r="Q94" s="285">
        <v>15</v>
      </c>
      <c r="R94" s="18" t="s">
        <v>166</v>
      </c>
      <c r="S94" s="18" t="s">
        <v>1335</v>
      </c>
      <c r="T94" s="18" t="s">
        <v>1336</v>
      </c>
      <c r="U94" s="18" t="s">
        <v>672</v>
      </c>
      <c r="V94" s="277">
        <v>2</v>
      </c>
      <c r="W94" s="296">
        <v>2</v>
      </c>
      <c r="X94" s="141" t="s">
        <v>1296</v>
      </c>
      <c r="Y94" s="141" t="s">
        <v>748</v>
      </c>
      <c r="Z94" s="141" t="s">
        <v>749</v>
      </c>
      <c r="AA94" s="141" t="s">
        <v>750</v>
      </c>
      <c r="AB94" s="136" t="s">
        <v>1370</v>
      </c>
      <c r="AC94" s="136" t="s">
        <v>759</v>
      </c>
      <c r="AD94" s="136" t="s">
        <v>1371</v>
      </c>
      <c r="AE94" s="136" t="s">
        <v>752</v>
      </c>
      <c r="AF94" s="136" t="s">
        <v>1297</v>
      </c>
      <c r="AG94" s="136" t="s">
        <v>452</v>
      </c>
      <c r="AH94" s="141" t="str">
        <f t="shared" si="3"/>
        <v xml:space="preserve"> { "recipeDetailsId" : 80, "recipeId" : 4, "recipeName" : "Chicken Fried Rice", "actionId" : 3, "sourceOrType" : 2, "qty" : 150, "time" : 0, "flame" : 15, "groupId" : 2}</v>
      </c>
    </row>
    <row r="95" spans="1:34">
      <c r="A95" s="117">
        <v>9</v>
      </c>
      <c r="B95" s="17" t="s">
        <v>60</v>
      </c>
      <c r="C95" s="18"/>
      <c r="D95" s="18"/>
      <c r="E95" s="18">
        <v>0</v>
      </c>
      <c r="F95" s="18">
        <v>30</v>
      </c>
      <c r="G95" s="19" t="s">
        <v>161</v>
      </c>
      <c r="H95" s="95">
        <v>3</v>
      </c>
      <c r="I95" s="70">
        <v>4</v>
      </c>
      <c r="J95" s="117">
        <v>81</v>
      </c>
      <c r="K95" s="18">
        <v>4</v>
      </c>
      <c r="L95" s="18" t="s">
        <v>413</v>
      </c>
      <c r="M95" s="285">
        <v>6</v>
      </c>
      <c r="N95" s="18">
        <v>2</v>
      </c>
      <c r="O95" s="285">
        <v>0</v>
      </c>
      <c r="P95" s="285">
        <v>0</v>
      </c>
      <c r="Q95" s="285">
        <v>15</v>
      </c>
      <c r="R95" s="18">
        <v>3</v>
      </c>
      <c r="S95" s="18" t="s">
        <v>1335</v>
      </c>
      <c r="T95" s="18" t="s">
        <v>1336</v>
      </c>
      <c r="U95" s="18" t="s">
        <v>672</v>
      </c>
      <c r="V95" s="277">
        <v>1</v>
      </c>
      <c r="W95" s="296">
        <v>4</v>
      </c>
      <c r="X95" s="141" t="s">
        <v>1296</v>
      </c>
      <c r="Y95" s="141" t="s">
        <v>748</v>
      </c>
      <c r="Z95" s="141" t="s">
        <v>749</v>
      </c>
      <c r="AA95" s="141" t="s">
        <v>750</v>
      </c>
      <c r="AB95" s="136" t="s">
        <v>1370</v>
      </c>
      <c r="AC95" s="136" t="s">
        <v>759</v>
      </c>
      <c r="AD95" s="136" t="s">
        <v>1371</v>
      </c>
      <c r="AE95" s="136" t="s">
        <v>752</v>
      </c>
      <c r="AF95" s="136" t="s">
        <v>1297</v>
      </c>
      <c r="AG95" s="136" t="s">
        <v>452</v>
      </c>
      <c r="AH95" s="141" t="str">
        <f t="shared" si="3"/>
        <v xml:space="preserve"> { "recipeDetailsId" : 81, "recipeId" : 4, "recipeName" : "Chicken Fried Rice", "actionId" : 6, "sourceOrType" : 1, "qty" : 0, "time" : 0, "flame" : 15, "groupId" : 4}</v>
      </c>
    </row>
    <row r="96" spans="1:34">
      <c r="A96" s="117">
        <v>10</v>
      </c>
      <c r="B96" s="17" t="s">
        <v>168</v>
      </c>
      <c r="C96" s="18" t="s">
        <v>409</v>
      </c>
      <c r="D96" s="18"/>
      <c r="E96" s="18">
        <v>30</v>
      </c>
      <c r="F96" s="18">
        <v>30</v>
      </c>
      <c r="G96" s="19" t="s">
        <v>161</v>
      </c>
      <c r="H96" s="95">
        <v>4</v>
      </c>
      <c r="I96" s="70">
        <v>5</v>
      </c>
      <c r="J96" s="117">
        <v>82</v>
      </c>
      <c r="K96" s="18">
        <v>4</v>
      </c>
      <c r="L96" s="18" t="s">
        <v>413</v>
      </c>
      <c r="M96" s="285">
        <v>10</v>
      </c>
      <c r="N96" s="18">
        <v>1</v>
      </c>
      <c r="O96" s="285">
        <v>0</v>
      </c>
      <c r="P96" s="285">
        <v>30</v>
      </c>
      <c r="Q96" s="285">
        <v>15</v>
      </c>
      <c r="R96" s="18">
        <v>4</v>
      </c>
      <c r="S96" s="18" t="s">
        <v>1335</v>
      </c>
      <c r="T96" s="18" t="s">
        <v>1336</v>
      </c>
      <c r="U96" s="18" t="s">
        <v>672</v>
      </c>
      <c r="V96" s="277">
        <v>1</v>
      </c>
      <c r="W96" s="296">
        <v>5</v>
      </c>
      <c r="X96" s="141" t="s">
        <v>1296</v>
      </c>
      <c r="Y96" s="141" t="s">
        <v>748</v>
      </c>
      <c r="Z96" s="141" t="s">
        <v>749</v>
      </c>
      <c r="AA96" s="141" t="s">
        <v>750</v>
      </c>
      <c r="AB96" s="136" t="s">
        <v>1370</v>
      </c>
      <c r="AC96" s="136" t="s">
        <v>759</v>
      </c>
      <c r="AD96" s="136" t="s">
        <v>1371</v>
      </c>
      <c r="AE96" s="136" t="s">
        <v>752</v>
      </c>
      <c r="AF96" s="136" t="s">
        <v>1297</v>
      </c>
      <c r="AG96" s="136" t="s">
        <v>452</v>
      </c>
      <c r="AH96" s="141" t="str">
        <f t="shared" si="3"/>
        <v xml:space="preserve"> { "recipeDetailsId" : 82, "recipeId" : 4, "recipeName" : "Chicken Fried Rice", "actionId" : 10, "sourceOrType" : 1, "qty" : 0, "time" : 30, "flame" : 15, "groupId" : 5}</v>
      </c>
    </row>
    <row r="97" spans="1:34">
      <c r="A97" s="117">
        <v>19</v>
      </c>
      <c r="B97" s="4" t="s">
        <v>404</v>
      </c>
      <c r="C97" s="249" t="s">
        <v>416</v>
      </c>
      <c r="D97" s="18" t="s">
        <v>1311</v>
      </c>
      <c r="E97" s="249">
        <v>0</v>
      </c>
      <c r="F97" s="256">
        <v>0.15</v>
      </c>
      <c r="G97" s="250" t="s">
        <v>173</v>
      </c>
      <c r="H97" s="259" t="s">
        <v>407</v>
      </c>
      <c r="I97" s="70">
        <v>1</v>
      </c>
      <c r="J97" s="117">
        <v>83</v>
      </c>
      <c r="K97" s="18">
        <v>4</v>
      </c>
      <c r="L97" s="18" t="s">
        <v>413</v>
      </c>
      <c r="M97" s="285">
        <v>5</v>
      </c>
      <c r="N97" s="249">
        <v>13</v>
      </c>
      <c r="O97" s="285">
        <v>200</v>
      </c>
      <c r="P97" s="285">
        <v>0</v>
      </c>
      <c r="Q97" s="285">
        <v>0</v>
      </c>
      <c r="R97" s="250">
        <v>9</v>
      </c>
      <c r="S97" s="18" t="s">
        <v>1335</v>
      </c>
      <c r="T97" s="18" t="s">
        <v>1336</v>
      </c>
      <c r="U97" s="18" t="s">
        <v>672</v>
      </c>
      <c r="V97" s="277">
        <v>13</v>
      </c>
      <c r="W97" s="296">
        <v>1</v>
      </c>
      <c r="X97" s="141" t="s">
        <v>1296</v>
      </c>
      <c r="Y97" s="141" t="s">
        <v>748</v>
      </c>
      <c r="Z97" s="141" t="s">
        <v>749</v>
      </c>
      <c r="AA97" s="141" t="s">
        <v>750</v>
      </c>
      <c r="AB97" s="136" t="s">
        <v>1370</v>
      </c>
      <c r="AC97" s="136" t="s">
        <v>759</v>
      </c>
      <c r="AD97" s="136" t="s">
        <v>1371</v>
      </c>
      <c r="AE97" s="136" t="s">
        <v>752</v>
      </c>
      <c r="AF97" s="136" t="s">
        <v>1297</v>
      </c>
      <c r="AG97" s="136" t="s">
        <v>452</v>
      </c>
      <c r="AH97" s="141" t="str">
        <f t="shared" si="3"/>
        <v xml:space="preserve"> { "recipeDetailsId" : 83, "recipeId" : 4, "recipeName" : "Chicken Fried Rice", "actionId" : 5, "sourceOrType" : 13, "qty" : 200, "time" : 0, "flame" : 0, "groupId" : 1}</v>
      </c>
    </row>
    <row r="98" spans="1:34">
      <c r="A98" s="117">
        <v>20</v>
      </c>
      <c r="B98" s="17" t="s">
        <v>408</v>
      </c>
      <c r="C98" s="18"/>
      <c r="D98" s="18"/>
      <c r="E98" s="18">
        <v>0</v>
      </c>
      <c r="F98" s="119">
        <v>0.15</v>
      </c>
      <c r="G98" s="19" t="s">
        <v>161</v>
      </c>
      <c r="H98" s="120">
        <v>11</v>
      </c>
      <c r="I98" s="70">
        <v>6</v>
      </c>
      <c r="J98" s="117">
        <v>84</v>
      </c>
      <c r="K98" s="18">
        <v>4</v>
      </c>
      <c r="L98" s="18" t="s">
        <v>413</v>
      </c>
      <c r="M98" s="285">
        <v>8</v>
      </c>
      <c r="N98" s="18">
        <v>2</v>
      </c>
      <c r="O98" s="285">
        <v>0</v>
      </c>
      <c r="P98" s="285">
        <v>0</v>
      </c>
      <c r="Q98" s="285">
        <v>15</v>
      </c>
      <c r="R98" s="19">
        <v>11</v>
      </c>
      <c r="S98" s="18" t="s">
        <v>1335</v>
      </c>
      <c r="T98" s="18" t="s">
        <v>1336</v>
      </c>
      <c r="U98" s="18" t="s">
        <v>672</v>
      </c>
      <c r="V98" s="277">
        <v>1</v>
      </c>
      <c r="W98" s="296">
        <v>6</v>
      </c>
      <c r="X98" s="141" t="s">
        <v>1296</v>
      </c>
      <c r="Y98" s="141" t="s">
        <v>748</v>
      </c>
      <c r="Z98" s="141" t="s">
        <v>749</v>
      </c>
      <c r="AA98" s="141" t="s">
        <v>750</v>
      </c>
      <c r="AB98" s="136" t="s">
        <v>1370</v>
      </c>
      <c r="AC98" s="136" t="s">
        <v>759</v>
      </c>
      <c r="AD98" s="136" t="s">
        <v>1371</v>
      </c>
      <c r="AE98" s="136" t="s">
        <v>752</v>
      </c>
      <c r="AF98" s="136" t="s">
        <v>1297</v>
      </c>
      <c r="AG98" s="136" t="s">
        <v>452</v>
      </c>
      <c r="AH98" s="141" t="str">
        <f t="shared" si="3"/>
        <v xml:space="preserve"> { "recipeDetailsId" : 84, "recipeId" : 4, "recipeName" : "Chicken Fried Rice", "actionId" : 8, "sourceOrType" : 1, "qty" : 0, "time" : 0, "flame" : 15, "groupId" : 6}</v>
      </c>
    </row>
    <row r="99" spans="1:34">
      <c r="A99" s="117">
        <v>14</v>
      </c>
      <c r="B99" s="17" t="s">
        <v>168</v>
      </c>
      <c r="C99" s="18" t="s">
        <v>409</v>
      </c>
      <c r="D99" s="18"/>
      <c r="E99" s="18">
        <v>15</v>
      </c>
      <c r="F99" s="18">
        <v>50</v>
      </c>
      <c r="G99" s="19" t="s">
        <v>161</v>
      </c>
      <c r="H99" s="95">
        <v>8</v>
      </c>
      <c r="I99" s="70">
        <v>7</v>
      </c>
      <c r="J99" s="117">
        <v>85</v>
      </c>
      <c r="K99" s="18">
        <v>4</v>
      </c>
      <c r="L99" s="18" t="s">
        <v>413</v>
      </c>
      <c r="M99" s="285">
        <v>10</v>
      </c>
      <c r="N99" s="18">
        <v>1</v>
      </c>
      <c r="O99" s="285">
        <v>0</v>
      </c>
      <c r="P99" s="295">
        <v>15</v>
      </c>
      <c r="Q99" s="285">
        <v>15</v>
      </c>
      <c r="R99" s="19">
        <v>12</v>
      </c>
      <c r="S99" s="18" t="s">
        <v>1335</v>
      </c>
      <c r="T99" s="18" t="s">
        <v>1336</v>
      </c>
      <c r="U99" s="18" t="s">
        <v>672</v>
      </c>
      <c r="V99" s="277">
        <v>1</v>
      </c>
      <c r="W99" s="296">
        <v>7</v>
      </c>
      <c r="X99" s="141" t="s">
        <v>1296</v>
      </c>
      <c r="Y99" s="141" t="s">
        <v>748</v>
      </c>
      <c r="Z99" s="141" t="s">
        <v>749</v>
      </c>
      <c r="AA99" s="141" t="s">
        <v>750</v>
      </c>
      <c r="AB99" s="136" t="s">
        <v>1370</v>
      </c>
      <c r="AC99" s="136" t="s">
        <v>759</v>
      </c>
      <c r="AD99" s="136" t="s">
        <v>1371</v>
      </c>
      <c r="AE99" s="136" t="s">
        <v>752</v>
      </c>
      <c r="AF99" s="136" t="s">
        <v>1297</v>
      </c>
      <c r="AG99" s="136" t="s">
        <v>452</v>
      </c>
      <c r="AH99" s="141" t="str">
        <f t="shared" si="3"/>
        <v xml:space="preserve"> { "recipeDetailsId" : 85, "recipeId" : 4, "recipeName" : "Chicken Fried Rice", "actionId" : 10, "sourceOrType" : 1, "qty" : 0, "time" : 15, "flame" : 15, "groupId" : 7}</v>
      </c>
    </row>
    <row r="100" spans="1:34">
      <c r="A100" s="117">
        <v>11</v>
      </c>
      <c r="B100" s="17" t="s">
        <v>164</v>
      </c>
      <c r="C100" s="18" t="s">
        <v>169</v>
      </c>
      <c r="D100" s="18" t="s">
        <v>706</v>
      </c>
      <c r="E100" s="18">
        <v>0</v>
      </c>
      <c r="F100" s="18">
        <v>30</v>
      </c>
      <c r="G100" s="19" t="s">
        <v>161</v>
      </c>
      <c r="H100" s="95">
        <v>5</v>
      </c>
      <c r="I100" s="70">
        <v>5</v>
      </c>
      <c r="J100" s="117">
        <v>86</v>
      </c>
      <c r="K100" s="18">
        <v>4</v>
      </c>
      <c r="L100" s="18" t="s">
        <v>413</v>
      </c>
      <c r="M100" s="285">
        <v>3</v>
      </c>
      <c r="N100" s="18">
        <v>3</v>
      </c>
      <c r="O100" s="285">
        <v>250</v>
      </c>
      <c r="P100" s="285">
        <v>0</v>
      </c>
      <c r="Q100" s="285">
        <v>15</v>
      </c>
      <c r="R100" s="18">
        <v>5</v>
      </c>
      <c r="S100" s="18" t="s">
        <v>1335</v>
      </c>
      <c r="T100" s="18" t="s">
        <v>1336</v>
      </c>
      <c r="U100" s="18" t="s">
        <v>672</v>
      </c>
      <c r="V100" s="277">
        <v>3</v>
      </c>
      <c r="W100" s="296">
        <v>5</v>
      </c>
      <c r="X100" s="141" t="s">
        <v>1296</v>
      </c>
      <c r="Y100" s="141" t="s">
        <v>748</v>
      </c>
      <c r="Z100" s="141" t="s">
        <v>749</v>
      </c>
      <c r="AA100" s="141" t="s">
        <v>750</v>
      </c>
      <c r="AB100" s="136" t="s">
        <v>1370</v>
      </c>
      <c r="AC100" s="136" t="s">
        <v>759</v>
      </c>
      <c r="AD100" s="136" t="s">
        <v>1371</v>
      </c>
      <c r="AE100" s="136" t="s">
        <v>752</v>
      </c>
      <c r="AF100" s="136" t="s">
        <v>1297</v>
      </c>
      <c r="AG100" s="136" t="s">
        <v>452</v>
      </c>
      <c r="AH100" s="141" t="str">
        <f t="shared" si="3"/>
        <v xml:space="preserve"> { "recipeDetailsId" : 86, "recipeId" : 4, "recipeName" : "Chicken Fried Rice", "actionId" : 3, "sourceOrType" : 3, "qty" : 250, "time" : 0, "flame" : 15, "groupId" : 5}</v>
      </c>
    </row>
    <row r="101" spans="1:34">
      <c r="A101" s="117">
        <v>12</v>
      </c>
      <c r="B101" s="17" t="s">
        <v>60</v>
      </c>
      <c r="C101" s="18"/>
      <c r="D101" s="18"/>
      <c r="E101" s="18">
        <v>0</v>
      </c>
      <c r="F101" s="18">
        <v>50</v>
      </c>
      <c r="G101" s="19" t="s">
        <v>161</v>
      </c>
      <c r="H101" s="95">
        <v>6</v>
      </c>
      <c r="I101" s="70">
        <v>8</v>
      </c>
      <c r="J101" s="117">
        <v>87</v>
      </c>
      <c r="K101" s="18">
        <v>4</v>
      </c>
      <c r="L101" s="18" t="s">
        <v>413</v>
      </c>
      <c r="M101" s="285">
        <v>6</v>
      </c>
      <c r="N101" s="18">
        <v>2</v>
      </c>
      <c r="O101" s="285">
        <v>0</v>
      </c>
      <c r="P101" s="285">
        <v>0</v>
      </c>
      <c r="Q101" s="285">
        <v>15</v>
      </c>
      <c r="R101" s="18">
        <v>6</v>
      </c>
      <c r="S101" s="18" t="s">
        <v>1335</v>
      </c>
      <c r="T101" s="18" t="s">
        <v>1336</v>
      </c>
      <c r="U101" s="18" t="s">
        <v>672</v>
      </c>
      <c r="V101" s="277">
        <v>1</v>
      </c>
      <c r="W101" s="296">
        <v>8</v>
      </c>
      <c r="X101" s="141" t="s">
        <v>1296</v>
      </c>
      <c r="Y101" s="141" t="s">
        <v>748</v>
      </c>
      <c r="Z101" s="141" t="s">
        <v>749</v>
      </c>
      <c r="AA101" s="141" t="s">
        <v>750</v>
      </c>
      <c r="AB101" s="136" t="s">
        <v>1370</v>
      </c>
      <c r="AC101" s="136" t="s">
        <v>759</v>
      </c>
      <c r="AD101" s="136" t="s">
        <v>1371</v>
      </c>
      <c r="AE101" s="136" t="s">
        <v>752</v>
      </c>
      <c r="AF101" s="136" t="s">
        <v>1297</v>
      </c>
      <c r="AG101" s="136" t="s">
        <v>452</v>
      </c>
      <c r="AH101" s="141" t="str">
        <f t="shared" si="3"/>
        <v xml:space="preserve"> { "recipeDetailsId" : 87, "recipeId" : 4, "recipeName" : "Chicken Fried Rice", "actionId" : 6, "sourceOrType" : 1, "qty" : 0, "time" : 0, "flame" : 15, "groupId" : 8}</v>
      </c>
    </row>
    <row r="102" spans="1:34">
      <c r="A102" s="117">
        <v>13</v>
      </c>
      <c r="B102" s="17" t="s">
        <v>61</v>
      </c>
      <c r="C102" s="18"/>
      <c r="D102" s="18"/>
      <c r="E102" s="18">
        <v>0</v>
      </c>
      <c r="F102" s="18">
        <v>50</v>
      </c>
      <c r="G102" s="19" t="s">
        <v>161</v>
      </c>
      <c r="H102" s="95">
        <v>7</v>
      </c>
      <c r="I102" s="70">
        <v>9</v>
      </c>
      <c r="J102" s="117">
        <v>88</v>
      </c>
      <c r="K102" s="18">
        <v>4</v>
      </c>
      <c r="L102" s="18" t="s">
        <v>413</v>
      </c>
      <c r="M102" s="285">
        <v>7</v>
      </c>
      <c r="N102" s="18">
        <v>2</v>
      </c>
      <c r="O102" s="285">
        <v>0</v>
      </c>
      <c r="P102" s="285">
        <v>0</v>
      </c>
      <c r="Q102" s="285">
        <v>15</v>
      </c>
      <c r="R102" s="18">
        <v>7</v>
      </c>
      <c r="S102" s="18" t="s">
        <v>1335</v>
      </c>
      <c r="T102" s="18" t="s">
        <v>1336</v>
      </c>
      <c r="U102" s="18" t="s">
        <v>672</v>
      </c>
      <c r="V102" s="277">
        <v>1</v>
      </c>
      <c r="W102" s="296">
        <v>9</v>
      </c>
      <c r="X102" s="141" t="s">
        <v>1296</v>
      </c>
      <c r="Y102" s="141" t="s">
        <v>748</v>
      </c>
      <c r="Z102" s="141" t="s">
        <v>749</v>
      </c>
      <c r="AA102" s="141" t="s">
        <v>750</v>
      </c>
      <c r="AB102" s="136" t="s">
        <v>1370</v>
      </c>
      <c r="AC102" s="136" t="s">
        <v>759</v>
      </c>
      <c r="AD102" s="136" t="s">
        <v>1371</v>
      </c>
      <c r="AE102" s="136" t="s">
        <v>752</v>
      </c>
      <c r="AF102" s="136" t="s">
        <v>1297</v>
      </c>
      <c r="AG102" s="136" t="s">
        <v>452</v>
      </c>
      <c r="AH102" s="141" t="str">
        <f t="shared" si="3"/>
        <v xml:space="preserve"> { "recipeDetailsId" : 88, "recipeId" : 4, "recipeName" : "Chicken Fried Rice", "actionId" : 7, "sourceOrType" : 1, "qty" : 0, "time" : 0, "flame" : 15, "groupId" : 9}</v>
      </c>
    </row>
    <row r="103" spans="1:34">
      <c r="A103" s="117">
        <v>14</v>
      </c>
      <c r="B103" s="17" t="s">
        <v>168</v>
      </c>
      <c r="C103" s="18" t="s">
        <v>409</v>
      </c>
      <c r="D103" s="18"/>
      <c r="E103" s="18">
        <v>15</v>
      </c>
      <c r="F103" s="18">
        <v>50</v>
      </c>
      <c r="G103" s="19" t="s">
        <v>161</v>
      </c>
      <c r="H103" s="95">
        <v>8</v>
      </c>
      <c r="I103" s="70">
        <v>10</v>
      </c>
      <c r="J103" s="117">
        <v>89</v>
      </c>
      <c r="K103" s="18">
        <v>4</v>
      </c>
      <c r="L103" s="18" t="s">
        <v>413</v>
      </c>
      <c r="M103" s="285">
        <v>10</v>
      </c>
      <c r="N103" s="18">
        <v>1</v>
      </c>
      <c r="O103" s="285">
        <v>0</v>
      </c>
      <c r="P103" s="285">
        <v>15</v>
      </c>
      <c r="Q103" s="285">
        <v>15</v>
      </c>
      <c r="R103" s="18">
        <v>8</v>
      </c>
      <c r="S103" s="18" t="s">
        <v>1335</v>
      </c>
      <c r="T103" s="18" t="s">
        <v>1336</v>
      </c>
      <c r="U103" s="18" t="s">
        <v>672</v>
      </c>
      <c r="V103" s="277">
        <v>1</v>
      </c>
      <c r="W103" s="296">
        <v>10</v>
      </c>
      <c r="X103" s="141" t="s">
        <v>1296</v>
      </c>
      <c r="Y103" s="141" t="s">
        <v>748</v>
      </c>
      <c r="Z103" s="141" t="s">
        <v>749</v>
      </c>
      <c r="AA103" s="141" t="s">
        <v>750</v>
      </c>
      <c r="AB103" s="136" t="s">
        <v>1370</v>
      </c>
      <c r="AC103" s="136" t="s">
        <v>759</v>
      </c>
      <c r="AD103" s="136" t="s">
        <v>1371</v>
      </c>
      <c r="AE103" s="136" t="s">
        <v>752</v>
      </c>
      <c r="AF103" s="136" t="s">
        <v>1297</v>
      </c>
      <c r="AG103" s="136" t="s">
        <v>452</v>
      </c>
      <c r="AH103" s="141" t="str">
        <f t="shared" si="3"/>
        <v xml:space="preserve"> { "recipeDetailsId" : 89, "recipeId" : 4, "recipeName" : "Chicken Fried Rice", "actionId" : 10, "sourceOrType" : 1, "qty" : 0, "time" : 15, "flame" : 15, "groupId" : 10}</v>
      </c>
    </row>
    <row r="104" spans="1:34">
      <c r="A104" s="117">
        <v>15</v>
      </c>
      <c r="B104" s="17" t="s">
        <v>170</v>
      </c>
      <c r="C104" s="18" t="s">
        <v>171</v>
      </c>
      <c r="D104" s="18"/>
      <c r="E104" s="18">
        <v>1500</v>
      </c>
      <c r="F104" s="18">
        <v>30</v>
      </c>
      <c r="G104" s="19" t="s">
        <v>161</v>
      </c>
      <c r="H104" s="95">
        <v>9</v>
      </c>
      <c r="I104" s="70">
        <v>11</v>
      </c>
      <c r="J104" s="117">
        <v>90</v>
      </c>
      <c r="K104" s="18">
        <v>4</v>
      </c>
      <c r="L104" s="18" t="s">
        <v>413</v>
      </c>
      <c r="M104" s="285">
        <v>12</v>
      </c>
      <c r="N104" s="18">
        <v>6</v>
      </c>
      <c r="O104" s="285">
        <v>0</v>
      </c>
      <c r="P104" s="285">
        <v>0</v>
      </c>
      <c r="Q104" s="285">
        <v>15</v>
      </c>
      <c r="R104" s="18">
        <v>9</v>
      </c>
      <c r="S104" s="18" t="s">
        <v>1335</v>
      </c>
      <c r="T104" s="18" t="s">
        <v>1336</v>
      </c>
      <c r="U104" s="18" t="s">
        <v>672</v>
      </c>
      <c r="V104" s="277" t="s">
        <v>1372</v>
      </c>
      <c r="W104" s="296">
        <v>11</v>
      </c>
      <c r="X104" s="141" t="s">
        <v>1296</v>
      </c>
      <c r="Y104" s="141" t="s">
        <v>748</v>
      </c>
      <c r="Z104" s="141" t="s">
        <v>749</v>
      </c>
      <c r="AA104" s="141" t="s">
        <v>750</v>
      </c>
      <c r="AB104" s="136" t="s">
        <v>1370</v>
      </c>
      <c r="AC104" s="136" t="s">
        <v>759</v>
      </c>
      <c r="AD104" s="136" t="s">
        <v>1371</v>
      </c>
      <c r="AE104" s="136" t="s">
        <v>752</v>
      </c>
      <c r="AF104" s="136" t="s">
        <v>1297</v>
      </c>
      <c r="AG104" s="136" t="s">
        <v>452</v>
      </c>
      <c r="AH104" s="141" t="str">
        <f t="shared" si="3"/>
        <v xml:space="preserve"> { "recipeDetailsId" : 90, "recipeId" : 4, "recipeName" : "Chicken Fried Rice", "actionId" : 12, "sourceOrType" : [{"ingId" : 6, "ms" : 1000},{"ingId" : 7, "ms" : 1000}], "qty" : 0, "time" : 0, "flame" : 15, "groupId" : 11}</v>
      </c>
    </row>
    <row r="105" spans="1:34">
      <c r="A105" s="117">
        <v>16</v>
      </c>
      <c r="B105" s="17" t="s">
        <v>168</v>
      </c>
      <c r="C105" s="18" t="s">
        <v>409</v>
      </c>
      <c r="D105" s="17"/>
      <c r="E105" s="19">
        <v>15</v>
      </c>
      <c r="F105" s="18">
        <v>30</v>
      </c>
      <c r="G105" s="19" t="s">
        <v>161</v>
      </c>
      <c r="H105" s="95">
        <v>10</v>
      </c>
      <c r="I105" s="70">
        <v>12</v>
      </c>
      <c r="J105" s="117">
        <v>91</v>
      </c>
      <c r="K105" s="18">
        <v>4</v>
      </c>
      <c r="L105" s="18" t="s">
        <v>413</v>
      </c>
      <c r="M105" s="285">
        <v>10</v>
      </c>
      <c r="N105" s="18">
        <v>1</v>
      </c>
      <c r="O105" s="285">
        <v>0</v>
      </c>
      <c r="P105" s="285">
        <v>15</v>
      </c>
      <c r="Q105" s="285">
        <v>30</v>
      </c>
      <c r="R105" s="18">
        <v>10</v>
      </c>
      <c r="S105" s="18" t="s">
        <v>1335</v>
      </c>
      <c r="T105" s="18" t="s">
        <v>1336</v>
      </c>
      <c r="U105" s="18" t="s">
        <v>672</v>
      </c>
      <c r="V105" s="277">
        <v>1</v>
      </c>
      <c r="W105" s="296">
        <v>12</v>
      </c>
      <c r="X105" s="141" t="s">
        <v>1296</v>
      </c>
      <c r="Y105" s="141" t="s">
        <v>748</v>
      </c>
      <c r="Z105" s="141" t="s">
        <v>749</v>
      </c>
      <c r="AA105" s="141" t="s">
        <v>750</v>
      </c>
      <c r="AB105" s="136" t="s">
        <v>1370</v>
      </c>
      <c r="AC105" s="136" t="s">
        <v>759</v>
      </c>
      <c r="AD105" s="136" t="s">
        <v>1371</v>
      </c>
      <c r="AE105" s="136" t="s">
        <v>752</v>
      </c>
      <c r="AF105" s="136" t="s">
        <v>1297</v>
      </c>
      <c r="AG105" s="136" t="s">
        <v>452</v>
      </c>
      <c r="AH105" s="141" t="str">
        <f t="shared" si="3"/>
        <v xml:space="preserve"> { "recipeDetailsId" : 91, "recipeId" : 4, "recipeName" : "Chicken Fried Rice", "actionId" : 10, "sourceOrType" : 1, "qty" : 0, "time" : 15, "flame" : 30, "groupId" : 12}</v>
      </c>
    </row>
    <row r="106" spans="1:34">
      <c r="A106" s="117">
        <v>17</v>
      </c>
      <c r="B106" s="17" t="s">
        <v>67</v>
      </c>
      <c r="C106" s="18" t="s">
        <v>409</v>
      </c>
      <c r="D106" s="17"/>
      <c r="E106" s="19">
        <v>15</v>
      </c>
      <c r="F106" s="139">
        <v>30</v>
      </c>
      <c r="G106" s="19" t="s">
        <v>161</v>
      </c>
      <c r="H106" s="95">
        <v>11</v>
      </c>
      <c r="I106" s="70">
        <v>13</v>
      </c>
      <c r="J106" s="117">
        <v>92</v>
      </c>
      <c r="K106" s="18">
        <v>4</v>
      </c>
      <c r="L106" s="18" t="s">
        <v>413</v>
      </c>
      <c r="M106" s="285">
        <v>11</v>
      </c>
      <c r="N106" s="18">
        <v>1</v>
      </c>
      <c r="O106" s="285">
        <v>0</v>
      </c>
      <c r="P106" s="295">
        <v>15</v>
      </c>
      <c r="Q106" s="285">
        <v>50</v>
      </c>
      <c r="R106" s="18">
        <v>11</v>
      </c>
      <c r="S106" s="18" t="s">
        <v>1335</v>
      </c>
      <c r="T106" s="18" t="s">
        <v>1336</v>
      </c>
      <c r="U106" s="18" t="s">
        <v>672</v>
      </c>
      <c r="V106" s="277">
        <v>1</v>
      </c>
      <c r="W106" s="296">
        <v>13</v>
      </c>
      <c r="X106" s="141" t="s">
        <v>1296</v>
      </c>
      <c r="Y106" s="141" t="s">
        <v>748</v>
      </c>
      <c r="Z106" s="141" t="s">
        <v>749</v>
      </c>
      <c r="AA106" s="141" t="s">
        <v>750</v>
      </c>
      <c r="AB106" s="136" t="s">
        <v>1370</v>
      </c>
      <c r="AC106" s="136" t="s">
        <v>759</v>
      </c>
      <c r="AD106" s="136" t="s">
        <v>1371</v>
      </c>
      <c r="AE106" s="136" t="s">
        <v>752</v>
      </c>
      <c r="AF106" s="136" t="s">
        <v>1297</v>
      </c>
      <c r="AG106" s="136" t="s">
        <v>452</v>
      </c>
      <c r="AH106" s="141" t="str">
        <f t="shared" si="3"/>
        <v xml:space="preserve"> { "recipeDetailsId" : 92, "recipeId" : 4, "recipeName" : "Chicken Fried Rice", "actionId" : 11, "sourceOrType" : 1, "qty" : 0, "time" : 15, "flame" : 50, "groupId" : 13}</v>
      </c>
    </row>
    <row r="107" spans="1:34">
      <c r="A107" s="117">
        <v>18</v>
      </c>
      <c r="B107" s="17" t="s">
        <v>168</v>
      </c>
      <c r="C107" s="18" t="s">
        <v>409</v>
      </c>
      <c r="D107" s="17"/>
      <c r="E107" s="19">
        <v>15</v>
      </c>
      <c r="F107" s="18">
        <v>30</v>
      </c>
      <c r="G107" s="19" t="s">
        <v>161</v>
      </c>
      <c r="H107" s="95">
        <v>12</v>
      </c>
      <c r="I107" s="70">
        <v>14</v>
      </c>
      <c r="J107" s="117">
        <v>93</v>
      </c>
      <c r="K107" s="18">
        <v>4</v>
      </c>
      <c r="L107" s="18" t="s">
        <v>413</v>
      </c>
      <c r="M107" s="285">
        <v>10</v>
      </c>
      <c r="N107" s="18">
        <v>1</v>
      </c>
      <c r="O107" s="285">
        <v>0</v>
      </c>
      <c r="P107" s="295">
        <v>15</v>
      </c>
      <c r="Q107" s="285">
        <v>30</v>
      </c>
      <c r="R107" s="18">
        <v>12</v>
      </c>
      <c r="S107" s="18" t="s">
        <v>1335</v>
      </c>
      <c r="T107" s="18" t="s">
        <v>1336</v>
      </c>
      <c r="U107" s="18" t="s">
        <v>672</v>
      </c>
      <c r="V107" s="277">
        <v>1</v>
      </c>
      <c r="W107" s="296">
        <v>14</v>
      </c>
      <c r="X107" s="141" t="s">
        <v>1296</v>
      </c>
      <c r="Y107" s="141" t="s">
        <v>748</v>
      </c>
      <c r="Z107" s="141" t="s">
        <v>749</v>
      </c>
      <c r="AA107" s="141" t="s">
        <v>750</v>
      </c>
      <c r="AB107" s="136" t="s">
        <v>1370</v>
      </c>
      <c r="AC107" s="136" t="s">
        <v>759</v>
      </c>
      <c r="AD107" s="136" t="s">
        <v>1371</v>
      </c>
      <c r="AE107" s="136" t="s">
        <v>752</v>
      </c>
      <c r="AF107" s="136" t="s">
        <v>1297</v>
      </c>
      <c r="AG107" s="136" t="s">
        <v>452</v>
      </c>
      <c r="AH107" s="141" t="str">
        <f t="shared" si="3"/>
        <v xml:space="preserve"> { "recipeDetailsId" : 93, "recipeId" : 4, "recipeName" : "Chicken Fried Rice", "actionId" : 10, "sourceOrType" : 1, "qty" : 0, "time" : 15, "flame" : 30, "groupId" : 14}</v>
      </c>
    </row>
    <row r="108" spans="1:34">
      <c r="A108" s="117">
        <v>19</v>
      </c>
      <c r="B108" s="17" t="s">
        <v>67</v>
      </c>
      <c r="C108" s="18" t="s">
        <v>409</v>
      </c>
      <c r="D108" s="17"/>
      <c r="E108" s="19">
        <v>15</v>
      </c>
      <c r="F108" s="139">
        <v>30</v>
      </c>
      <c r="G108" s="19" t="s">
        <v>161</v>
      </c>
      <c r="H108" s="95">
        <v>13</v>
      </c>
      <c r="I108" s="70">
        <v>15</v>
      </c>
      <c r="J108" s="117">
        <v>94</v>
      </c>
      <c r="K108" s="18">
        <v>4</v>
      </c>
      <c r="L108" s="18" t="s">
        <v>413</v>
      </c>
      <c r="M108" s="285">
        <v>11</v>
      </c>
      <c r="N108" s="18">
        <v>1</v>
      </c>
      <c r="O108" s="285">
        <v>0</v>
      </c>
      <c r="P108" s="295">
        <v>15</v>
      </c>
      <c r="Q108" s="285">
        <v>50</v>
      </c>
      <c r="R108" s="18">
        <v>13</v>
      </c>
      <c r="S108" s="18" t="s">
        <v>1335</v>
      </c>
      <c r="T108" s="18" t="s">
        <v>1336</v>
      </c>
      <c r="U108" s="18" t="s">
        <v>672</v>
      </c>
      <c r="V108" s="277">
        <v>1</v>
      </c>
      <c r="W108" s="296">
        <v>15</v>
      </c>
      <c r="X108" s="141" t="s">
        <v>1296</v>
      </c>
      <c r="Y108" s="141" t="s">
        <v>748</v>
      </c>
      <c r="Z108" s="141" t="s">
        <v>749</v>
      </c>
      <c r="AA108" s="141" t="s">
        <v>750</v>
      </c>
      <c r="AB108" s="136" t="s">
        <v>1370</v>
      </c>
      <c r="AC108" s="136" t="s">
        <v>759</v>
      </c>
      <c r="AD108" s="136" t="s">
        <v>1371</v>
      </c>
      <c r="AE108" s="136" t="s">
        <v>752</v>
      </c>
      <c r="AF108" s="136" t="s">
        <v>1297</v>
      </c>
      <c r="AG108" s="136" t="s">
        <v>452</v>
      </c>
      <c r="AH108" s="141" t="str">
        <f t="shared" si="3"/>
        <v xml:space="preserve"> { "recipeDetailsId" : 94, "recipeId" : 4, "recipeName" : "Chicken Fried Rice", "actionId" : 11, "sourceOrType" : 1, "qty" : 0, "time" : 15, "flame" : 50, "groupId" : 15}</v>
      </c>
    </row>
    <row r="109" spans="1:34">
      <c r="A109" s="117">
        <v>20</v>
      </c>
      <c r="B109" s="17" t="s">
        <v>168</v>
      </c>
      <c r="C109" s="18" t="s">
        <v>409</v>
      </c>
      <c r="D109" s="17"/>
      <c r="E109" s="19">
        <v>15</v>
      </c>
      <c r="F109" s="18">
        <v>30</v>
      </c>
      <c r="G109" s="19" t="s">
        <v>161</v>
      </c>
      <c r="H109" s="95">
        <v>14</v>
      </c>
      <c r="I109" s="70">
        <v>16</v>
      </c>
      <c r="J109" s="117">
        <v>95</v>
      </c>
      <c r="K109" s="18">
        <v>4</v>
      </c>
      <c r="L109" s="18" t="s">
        <v>413</v>
      </c>
      <c r="M109" s="285">
        <v>10</v>
      </c>
      <c r="N109" s="18">
        <v>1</v>
      </c>
      <c r="O109" s="285">
        <v>0</v>
      </c>
      <c r="P109" s="295">
        <v>15</v>
      </c>
      <c r="Q109" s="285">
        <v>30</v>
      </c>
      <c r="R109" s="18">
        <v>14</v>
      </c>
      <c r="S109" s="18" t="s">
        <v>1335</v>
      </c>
      <c r="T109" s="18" t="s">
        <v>1336</v>
      </c>
      <c r="U109" s="18" t="s">
        <v>672</v>
      </c>
      <c r="V109" s="277">
        <v>1</v>
      </c>
      <c r="W109" s="296">
        <v>16</v>
      </c>
      <c r="X109" s="141" t="s">
        <v>1296</v>
      </c>
      <c r="Y109" s="141" t="s">
        <v>748</v>
      </c>
      <c r="Z109" s="141" t="s">
        <v>749</v>
      </c>
      <c r="AA109" s="141" t="s">
        <v>750</v>
      </c>
      <c r="AB109" s="136" t="s">
        <v>1370</v>
      </c>
      <c r="AC109" s="136" t="s">
        <v>759</v>
      </c>
      <c r="AD109" s="136" t="s">
        <v>1371</v>
      </c>
      <c r="AE109" s="136" t="s">
        <v>752</v>
      </c>
      <c r="AF109" s="136" t="s">
        <v>1297</v>
      </c>
      <c r="AG109" s="136" t="s">
        <v>452</v>
      </c>
      <c r="AH109" s="141" t="str">
        <f t="shared" si="3"/>
        <v xml:space="preserve"> { "recipeDetailsId" : 95, "recipeId" : 4, "recipeName" : "Chicken Fried Rice", "actionId" : 10, "sourceOrType" : 1, "qty" : 0, "time" : 15, "flame" : 30, "groupId" : 16}</v>
      </c>
    </row>
    <row r="110" spans="1:34">
      <c r="A110" s="117">
        <v>21</v>
      </c>
      <c r="B110" s="17" t="s">
        <v>67</v>
      </c>
      <c r="C110" s="18" t="s">
        <v>409</v>
      </c>
      <c r="D110" s="17"/>
      <c r="E110" s="18">
        <v>15</v>
      </c>
      <c r="F110" s="139">
        <v>30</v>
      </c>
      <c r="G110" s="19" t="s">
        <v>161</v>
      </c>
      <c r="H110" s="95">
        <v>15</v>
      </c>
      <c r="I110" s="70">
        <v>17</v>
      </c>
      <c r="J110" s="117">
        <v>96</v>
      </c>
      <c r="K110" s="18">
        <v>4</v>
      </c>
      <c r="L110" s="18" t="s">
        <v>413</v>
      </c>
      <c r="M110" s="285">
        <v>11</v>
      </c>
      <c r="N110" s="18">
        <v>1</v>
      </c>
      <c r="O110" s="285">
        <v>0</v>
      </c>
      <c r="P110" s="295">
        <v>15</v>
      </c>
      <c r="Q110" s="285">
        <v>50</v>
      </c>
      <c r="R110" s="18">
        <v>15</v>
      </c>
      <c r="S110" s="18" t="s">
        <v>1335</v>
      </c>
      <c r="T110" s="18" t="s">
        <v>1336</v>
      </c>
      <c r="U110" s="18" t="s">
        <v>672</v>
      </c>
      <c r="V110" s="277">
        <v>1</v>
      </c>
      <c r="W110" s="296">
        <v>17</v>
      </c>
      <c r="X110" s="141" t="s">
        <v>1296</v>
      </c>
      <c r="Y110" s="141" t="s">
        <v>748</v>
      </c>
      <c r="Z110" s="141" t="s">
        <v>749</v>
      </c>
      <c r="AA110" s="141" t="s">
        <v>750</v>
      </c>
      <c r="AB110" s="136" t="s">
        <v>1370</v>
      </c>
      <c r="AC110" s="136" t="s">
        <v>759</v>
      </c>
      <c r="AD110" s="136" t="s">
        <v>1371</v>
      </c>
      <c r="AE110" s="136" t="s">
        <v>752</v>
      </c>
      <c r="AF110" s="136" t="s">
        <v>1297</v>
      </c>
      <c r="AG110" s="136" t="s">
        <v>452</v>
      </c>
      <c r="AH110" s="141" t="str">
        <f t="shared" si="3"/>
        <v xml:space="preserve"> { "recipeDetailsId" : 96, "recipeId" : 4, "recipeName" : "Chicken Fried Rice", "actionId" : 11, "sourceOrType" : 1, "qty" : 0, "time" : 15, "flame" : 50, "groupId" : 17}</v>
      </c>
    </row>
    <row r="111" spans="1:34" ht="15" thickBot="1">
      <c r="A111" s="121">
        <v>22</v>
      </c>
      <c r="B111" s="122" t="s">
        <v>70</v>
      </c>
      <c r="C111" s="123"/>
      <c r="D111" s="122"/>
      <c r="E111" s="123">
        <v>0</v>
      </c>
      <c r="F111" s="140">
        <v>0</v>
      </c>
      <c r="G111" s="140"/>
      <c r="H111" s="116">
        <v>16</v>
      </c>
      <c r="I111" s="70">
        <v>18</v>
      </c>
      <c r="J111" s="117">
        <v>97</v>
      </c>
      <c r="K111" s="114">
        <v>4</v>
      </c>
      <c r="L111" s="114" t="s">
        <v>413</v>
      </c>
      <c r="M111" s="287">
        <v>17</v>
      </c>
      <c r="N111" s="114">
        <v>0</v>
      </c>
      <c r="O111" s="287">
        <v>0</v>
      </c>
      <c r="P111" s="287">
        <v>0</v>
      </c>
      <c r="Q111" s="287">
        <v>0</v>
      </c>
      <c r="R111" s="114">
        <v>16</v>
      </c>
      <c r="S111" s="114" t="s">
        <v>1335</v>
      </c>
      <c r="T111" s="114" t="s">
        <v>1336</v>
      </c>
      <c r="U111" s="114" t="s">
        <v>672</v>
      </c>
      <c r="V111" s="280">
        <v>0</v>
      </c>
      <c r="W111" s="296">
        <v>18</v>
      </c>
      <c r="X111" s="141" t="s">
        <v>1296</v>
      </c>
      <c r="Y111" s="141" t="s">
        <v>748</v>
      </c>
      <c r="Z111" s="141" t="s">
        <v>749</v>
      </c>
      <c r="AA111" s="141" t="s">
        <v>750</v>
      </c>
      <c r="AB111" s="136" t="s">
        <v>1370</v>
      </c>
      <c r="AC111" s="136" t="s">
        <v>759</v>
      </c>
      <c r="AD111" s="136" t="s">
        <v>1371</v>
      </c>
      <c r="AE111" s="136" t="s">
        <v>752</v>
      </c>
      <c r="AF111" s="136" t="s">
        <v>1297</v>
      </c>
      <c r="AG111" s="136" t="s">
        <v>452</v>
      </c>
      <c r="AH111" s="141" t="str">
        <f t="shared" si="3"/>
        <v xml:space="preserve"> { "recipeDetailsId" : 97, "recipeId" : 4, "recipeName" : "Chicken Fried Rice", "actionId" : 17, "sourceOrType" : 0, "qty" : 0, "time" : 0, "flame" : 0, "groupId" : 18}</v>
      </c>
    </row>
    <row r="112" spans="1:34">
      <c r="J112" s="252"/>
      <c r="K112" s="252"/>
      <c r="L112" s="252"/>
      <c r="M112" s="288"/>
      <c r="N112" s="252"/>
      <c r="O112" s="288"/>
      <c r="P112" s="301"/>
      <c r="Q112" s="288"/>
      <c r="R112" s="252"/>
      <c r="S112" s="252"/>
      <c r="T112" s="252"/>
      <c r="U112" s="252"/>
      <c r="V112" s="283"/>
      <c r="W112" s="288"/>
    </row>
    <row r="113" spans="1:34" ht="15" thickBot="1">
      <c r="J113" s="252"/>
      <c r="K113" s="252"/>
      <c r="L113" s="252"/>
      <c r="M113" s="288"/>
      <c r="N113" s="252"/>
      <c r="O113" s="288"/>
      <c r="P113" s="301"/>
      <c r="Q113" s="291"/>
      <c r="R113" s="252"/>
      <c r="S113" s="252"/>
      <c r="T113" s="252"/>
      <c r="U113" s="252"/>
      <c r="V113" s="283"/>
      <c r="W113" s="288"/>
    </row>
    <row r="114" spans="1:34" ht="15" thickBot="1">
      <c r="A114" s="357" t="s">
        <v>152</v>
      </c>
      <c r="B114" s="358"/>
      <c r="C114" s="358"/>
      <c r="D114" s="358"/>
      <c r="E114" s="358"/>
      <c r="F114" s="358"/>
      <c r="G114" s="358"/>
      <c r="H114" s="359"/>
      <c r="J114" s="350" t="s">
        <v>152</v>
      </c>
      <c r="K114" s="351"/>
      <c r="L114" s="351"/>
      <c r="M114" s="351"/>
      <c r="N114" s="351"/>
      <c r="O114" s="351"/>
      <c r="P114" s="351"/>
      <c r="Q114" s="351"/>
      <c r="R114" s="351"/>
      <c r="S114" s="351"/>
      <c r="T114" s="351"/>
      <c r="U114" s="351"/>
      <c r="V114" s="351"/>
      <c r="W114" s="352"/>
    </row>
    <row r="115" spans="1:34" ht="87">
      <c r="A115" s="18" t="s">
        <v>155</v>
      </c>
      <c r="B115" s="18" t="s">
        <v>377</v>
      </c>
      <c r="C115" s="18" t="s">
        <v>156</v>
      </c>
      <c r="D115" s="18" t="s">
        <v>157</v>
      </c>
      <c r="E115" s="18" t="s">
        <v>158</v>
      </c>
      <c r="F115" s="18" t="s">
        <v>172</v>
      </c>
      <c r="G115" s="18" t="s">
        <v>175</v>
      </c>
      <c r="H115" s="23" t="s">
        <v>159</v>
      </c>
      <c r="J115" s="127" t="s">
        <v>739</v>
      </c>
      <c r="K115" s="24" t="s">
        <v>740</v>
      </c>
      <c r="L115" s="24" t="s">
        <v>741</v>
      </c>
      <c r="M115" s="290" t="s">
        <v>742</v>
      </c>
      <c r="N115" s="18" t="s">
        <v>756</v>
      </c>
      <c r="O115" s="290" t="s">
        <v>758</v>
      </c>
      <c r="P115" s="290" t="s">
        <v>743</v>
      </c>
      <c r="Q115" s="290" t="s">
        <v>744</v>
      </c>
      <c r="R115" s="24" t="s">
        <v>746</v>
      </c>
      <c r="S115" s="24"/>
      <c r="T115" s="24"/>
      <c r="U115" s="24"/>
      <c r="V115" s="277" t="s">
        <v>1326</v>
      </c>
      <c r="W115" s="298" t="s">
        <v>746</v>
      </c>
    </row>
    <row r="116" spans="1:34">
      <c r="A116" s="18">
        <v>1</v>
      </c>
      <c r="B116" s="17" t="s">
        <v>404</v>
      </c>
      <c r="C116" s="249" t="s">
        <v>416</v>
      </c>
      <c r="D116" s="18" t="s">
        <v>1311</v>
      </c>
      <c r="E116" s="249">
        <v>0</v>
      </c>
      <c r="F116" s="18">
        <v>0</v>
      </c>
      <c r="G116" s="250" t="s">
        <v>173</v>
      </c>
      <c r="H116" s="250" t="s">
        <v>407</v>
      </c>
      <c r="I116" s="70">
        <v>1</v>
      </c>
      <c r="J116" s="117">
        <v>98</v>
      </c>
      <c r="K116" s="18">
        <v>5</v>
      </c>
      <c r="L116" s="18" t="s">
        <v>152</v>
      </c>
      <c r="M116" s="285">
        <v>5</v>
      </c>
      <c r="N116" s="249">
        <v>13</v>
      </c>
      <c r="O116" s="285">
        <v>200</v>
      </c>
      <c r="P116" s="285">
        <v>0</v>
      </c>
      <c r="Q116" s="285">
        <v>0</v>
      </c>
      <c r="R116" s="259">
        <v>1</v>
      </c>
      <c r="S116" s="18" t="s">
        <v>1335</v>
      </c>
      <c r="T116" s="18" t="s">
        <v>1336</v>
      </c>
      <c r="U116" s="18" t="s">
        <v>672</v>
      </c>
      <c r="V116" s="277">
        <v>13</v>
      </c>
      <c r="W116" s="296">
        <v>1</v>
      </c>
      <c r="X116" s="141" t="s">
        <v>1296</v>
      </c>
      <c r="Y116" s="141" t="s">
        <v>748</v>
      </c>
      <c r="Z116" s="141" t="s">
        <v>749</v>
      </c>
      <c r="AA116" s="141" t="s">
        <v>750</v>
      </c>
      <c r="AB116" s="136" t="s">
        <v>1370</v>
      </c>
      <c r="AC116" s="136" t="s">
        <v>759</v>
      </c>
      <c r="AD116" s="136" t="s">
        <v>1371</v>
      </c>
      <c r="AE116" s="136" t="s">
        <v>752</v>
      </c>
      <c r="AF116" s="136" t="s">
        <v>1297</v>
      </c>
      <c r="AG116" s="136" t="s">
        <v>452</v>
      </c>
      <c r="AH116" s="141" t="str">
        <f t="shared" ref="AH116:AH124" si="4">X116&amp;+J116&amp;+Y116&amp;+K116&amp;+Z116&amp;+L116&amp;+AA116&amp;+M116&amp;+AB116&amp;+V116&amp;+AC116&amp;+O116&amp;+AD116&amp;+P116&amp;+AE116&amp;+Q116&amp;++AF116&amp;+W116&amp;+AG116</f>
        <v xml:space="preserve"> { "recipeDetailsId" : 98, "recipeId" : 5, "recipeName" : "French Fries", "actionId" : 5, "sourceOrType" : 13, "qty" : 200, "time" : 0, "flame" : 0, "groupId" : 1}</v>
      </c>
    </row>
    <row r="117" spans="1:34">
      <c r="A117" s="18">
        <v>2</v>
      </c>
      <c r="B117" s="17" t="s">
        <v>1312</v>
      </c>
      <c r="C117" s="18" t="s">
        <v>57</v>
      </c>
      <c r="D117" s="17"/>
      <c r="E117" s="18">
        <v>0</v>
      </c>
      <c r="F117" s="18">
        <v>0</v>
      </c>
      <c r="G117" s="17"/>
      <c r="H117" s="17"/>
      <c r="I117" s="70">
        <v>2</v>
      </c>
      <c r="J117" s="269">
        <v>99</v>
      </c>
      <c r="K117" s="18">
        <v>5</v>
      </c>
      <c r="L117" s="18" t="s">
        <v>152</v>
      </c>
      <c r="M117" s="285">
        <v>14</v>
      </c>
      <c r="N117" s="18">
        <v>2</v>
      </c>
      <c r="O117" s="285">
        <v>0</v>
      </c>
      <c r="P117" s="295">
        <v>0</v>
      </c>
      <c r="Q117" s="285">
        <v>0</v>
      </c>
      <c r="R117" s="120">
        <v>2</v>
      </c>
      <c r="S117" s="18" t="s">
        <v>1335</v>
      </c>
      <c r="T117" s="18" t="s">
        <v>1336</v>
      </c>
      <c r="U117" s="18" t="s">
        <v>672</v>
      </c>
      <c r="V117" s="284" t="s">
        <v>1373</v>
      </c>
      <c r="W117" s="296">
        <v>2</v>
      </c>
      <c r="X117" s="141" t="s">
        <v>1296</v>
      </c>
      <c r="Y117" s="141" t="s">
        <v>748</v>
      </c>
      <c r="Z117" s="141" t="s">
        <v>749</v>
      </c>
      <c r="AA117" s="141" t="s">
        <v>750</v>
      </c>
      <c r="AB117" s="136" t="s">
        <v>1370</v>
      </c>
      <c r="AC117" s="136" t="s">
        <v>759</v>
      </c>
      <c r="AD117" s="136" t="s">
        <v>1371</v>
      </c>
      <c r="AE117" s="136" t="s">
        <v>752</v>
      </c>
      <c r="AF117" s="136" t="s">
        <v>1297</v>
      </c>
      <c r="AG117" s="136" t="s">
        <v>452</v>
      </c>
      <c r="AH117" s="141" t="str">
        <f t="shared" si="4"/>
        <v xml:space="preserve"> { "recipeDetailsId" : 99, "recipeId" : 5, "recipeName" : "French Fries", "actionId" : 14, "sourceOrType" : {"pickLoc" : 1, "dropLoc" : 1, "bcWbc" : 2}, "qty" : 0, "time" : 0, "flame" : 0, "groupId" : 2}</v>
      </c>
    </row>
    <row r="118" spans="1:34" ht="29">
      <c r="A118" s="19">
        <v>3</v>
      </c>
      <c r="B118" s="4" t="s">
        <v>712</v>
      </c>
      <c r="C118" s="18"/>
      <c r="D118" s="17"/>
      <c r="E118" s="18">
        <v>0</v>
      </c>
      <c r="F118" s="18">
        <v>0</v>
      </c>
      <c r="G118" s="17"/>
      <c r="H118" s="17"/>
      <c r="I118" s="70">
        <v>3</v>
      </c>
      <c r="J118" s="117">
        <v>100</v>
      </c>
      <c r="K118" s="18">
        <v>5</v>
      </c>
      <c r="L118" s="18" t="s">
        <v>152</v>
      </c>
      <c r="M118" s="285">
        <v>15</v>
      </c>
      <c r="N118" s="18">
        <v>1</v>
      </c>
      <c r="O118" s="285">
        <v>0</v>
      </c>
      <c r="P118" s="295">
        <v>150</v>
      </c>
      <c r="Q118" s="285">
        <v>0</v>
      </c>
      <c r="R118" s="120">
        <v>3</v>
      </c>
      <c r="S118" s="18" t="s">
        <v>1335</v>
      </c>
      <c r="T118" s="18" t="s">
        <v>1336</v>
      </c>
      <c r="U118" s="18" t="s">
        <v>672</v>
      </c>
      <c r="V118" s="284" t="s">
        <v>1479</v>
      </c>
      <c r="W118" s="296">
        <v>3</v>
      </c>
      <c r="X118" s="141" t="s">
        <v>1296</v>
      </c>
      <c r="Y118" s="141" t="s">
        <v>748</v>
      </c>
      <c r="Z118" s="141" t="s">
        <v>749</v>
      </c>
      <c r="AA118" s="141" t="s">
        <v>750</v>
      </c>
      <c r="AB118" s="136" t="s">
        <v>1370</v>
      </c>
      <c r="AC118" s="136" t="s">
        <v>759</v>
      </c>
      <c r="AD118" s="136" t="s">
        <v>1371</v>
      </c>
      <c r="AE118" s="136" t="s">
        <v>752</v>
      </c>
      <c r="AF118" s="136" t="s">
        <v>1297</v>
      </c>
      <c r="AG118" s="136" t="s">
        <v>452</v>
      </c>
      <c r="AH118" s="141" t="str">
        <f t="shared" si="4"/>
        <v xml:space="preserve"> { "recipeDetailsId" : 100, "recipeId" : 5, "recipeName" : "French Fries", "actionId" : 15, "sourceOrType" : {"poolLoc" : 1, "delayTime" : 1, "tossIntr" : 20, "tossType" : 1}, "qty" : 0, "time" : 150, "flame" : 0, "groupId" : 3}</v>
      </c>
    </row>
    <row r="119" spans="1:34">
      <c r="A119" s="19">
        <v>4</v>
      </c>
      <c r="B119" s="4" t="s">
        <v>160</v>
      </c>
      <c r="C119" s="18" t="s">
        <v>378</v>
      </c>
      <c r="D119" s="18"/>
      <c r="E119" s="18">
        <v>0</v>
      </c>
      <c r="F119" s="18">
        <v>0</v>
      </c>
      <c r="G119" s="19" t="s">
        <v>161</v>
      </c>
      <c r="H119" s="18">
        <v>1</v>
      </c>
      <c r="I119" s="70">
        <v>1</v>
      </c>
      <c r="J119" s="269">
        <v>101</v>
      </c>
      <c r="K119" s="18">
        <v>5</v>
      </c>
      <c r="L119" s="18" t="s">
        <v>152</v>
      </c>
      <c r="M119" s="285">
        <v>1</v>
      </c>
      <c r="N119" s="18">
        <v>1</v>
      </c>
      <c r="O119" s="285">
        <v>0</v>
      </c>
      <c r="P119" s="285">
        <v>0</v>
      </c>
      <c r="Q119" s="285">
        <v>0</v>
      </c>
      <c r="R119" s="95">
        <v>4</v>
      </c>
      <c r="S119" s="18" t="s">
        <v>1335</v>
      </c>
      <c r="T119" s="18" t="s">
        <v>1336</v>
      </c>
      <c r="U119" s="18" t="s">
        <v>672</v>
      </c>
      <c r="V119" s="277">
        <v>1</v>
      </c>
      <c r="W119" s="296">
        <v>1</v>
      </c>
      <c r="X119" s="141" t="s">
        <v>1296</v>
      </c>
      <c r="Y119" s="141" t="s">
        <v>748</v>
      </c>
      <c r="Z119" s="141" t="s">
        <v>749</v>
      </c>
      <c r="AA119" s="141" t="s">
        <v>750</v>
      </c>
      <c r="AB119" s="136" t="s">
        <v>1370</v>
      </c>
      <c r="AC119" s="136" t="s">
        <v>759</v>
      </c>
      <c r="AD119" s="136" t="s">
        <v>1371</v>
      </c>
      <c r="AE119" s="136" t="s">
        <v>752</v>
      </c>
      <c r="AF119" s="136" t="s">
        <v>1297</v>
      </c>
      <c r="AG119" s="136" t="s">
        <v>452</v>
      </c>
      <c r="AH119" s="141" t="str">
        <f t="shared" si="4"/>
        <v xml:space="preserve"> { "recipeDetailsId" : 101, "recipeId" : 5, "recipeName" : "French Fries", "actionId" : 1, "sourceOrType" : 1, "qty" : 0, "time" : 0, "flame" : 0, "groupId" : 1}</v>
      </c>
    </row>
    <row r="120" spans="1:34">
      <c r="A120" s="19">
        <v>5</v>
      </c>
      <c r="B120" s="4" t="s">
        <v>714</v>
      </c>
      <c r="C120" s="18"/>
      <c r="D120" s="17"/>
      <c r="E120" s="18">
        <v>0</v>
      </c>
      <c r="F120" s="18">
        <v>0</v>
      </c>
      <c r="G120" s="17"/>
      <c r="H120" s="17"/>
      <c r="I120" s="70">
        <v>4</v>
      </c>
      <c r="J120" s="117">
        <v>102</v>
      </c>
      <c r="K120" s="18">
        <v>5</v>
      </c>
      <c r="L120" s="18" t="s">
        <v>152</v>
      </c>
      <c r="M120" s="285">
        <v>16</v>
      </c>
      <c r="N120" s="18">
        <v>1</v>
      </c>
      <c r="O120" s="285">
        <v>0</v>
      </c>
      <c r="P120" s="295">
        <v>0</v>
      </c>
      <c r="Q120" s="285">
        <v>0</v>
      </c>
      <c r="R120" s="120">
        <v>5</v>
      </c>
      <c r="S120" s="18" t="s">
        <v>1335</v>
      </c>
      <c r="T120" s="18" t="s">
        <v>1336</v>
      </c>
      <c r="U120" s="18" t="s">
        <v>672</v>
      </c>
      <c r="V120" s="284" t="s">
        <v>1369</v>
      </c>
      <c r="W120" s="296">
        <v>4</v>
      </c>
      <c r="X120" s="141" t="s">
        <v>1296</v>
      </c>
      <c r="Y120" s="141" t="s">
        <v>748</v>
      </c>
      <c r="Z120" s="141" t="s">
        <v>749</v>
      </c>
      <c r="AA120" s="141" t="s">
        <v>750</v>
      </c>
      <c r="AB120" s="136" t="s">
        <v>1370</v>
      </c>
      <c r="AC120" s="136" t="s">
        <v>759</v>
      </c>
      <c r="AD120" s="136" t="s">
        <v>1371</v>
      </c>
      <c r="AE120" s="136" t="s">
        <v>752</v>
      </c>
      <c r="AF120" s="136" t="s">
        <v>1297</v>
      </c>
      <c r="AG120" s="136" t="s">
        <v>452</v>
      </c>
      <c r="AH120" s="141" t="str">
        <f t="shared" si="4"/>
        <v xml:space="preserve"> { "recipeDetailsId" : 102, "recipeId" : 5, "recipeName" : "French Fries", "actionId" : 16, "sourceOrType" : {"poolLoc" : 1, "transOrServe" : 1}, "qty" : 0, "time" : 0, "flame" : 0, "groupId" : 4}</v>
      </c>
    </row>
    <row r="121" spans="1:34">
      <c r="A121" s="19">
        <v>6</v>
      </c>
      <c r="B121" s="4" t="s">
        <v>383</v>
      </c>
      <c r="C121" s="18" t="s">
        <v>398</v>
      </c>
      <c r="D121" s="18" t="s">
        <v>760</v>
      </c>
      <c r="E121" s="18">
        <v>0</v>
      </c>
      <c r="F121" s="18">
        <v>0</v>
      </c>
      <c r="G121" s="19" t="s">
        <v>173</v>
      </c>
      <c r="H121" s="18" t="s">
        <v>761</v>
      </c>
      <c r="I121" s="70">
        <v>1</v>
      </c>
      <c r="J121" s="269">
        <v>103</v>
      </c>
      <c r="K121" s="18">
        <v>5</v>
      </c>
      <c r="L121" s="18" t="s">
        <v>152</v>
      </c>
      <c r="M121" s="285">
        <v>4</v>
      </c>
      <c r="N121" s="249">
        <v>18</v>
      </c>
      <c r="O121" s="285">
        <v>70</v>
      </c>
      <c r="P121" s="285">
        <v>0</v>
      </c>
      <c r="Q121" s="285">
        <v>0</v>
      </c>
      <c r="R121" s="259" t="s">
        <v>421</v>
      </c>
      <c r="S121" s="18" t="s">
        <v>1335</v>
      </c>
      <c r="T121" s="18" t="s">
        <v>1336</v>
      </c>
      <c r="U121" s="18" t="s">
        <v>672</v>
      </c>
      <c r="V121" s="277">
        <v>18</v>
      </c>
      <c r="W121" s="296">
        <v>1</v>
      </c>
      <c r="X121" s="141" t="s">
        <v>1296</v>
      </c>
      <c r="Y121" s="141" t="s">
        <v>748</v>
      </c>
      <c r="Z121" s="141" t="s">
        <v>749</v>
      </c>
      <c r="AA121" s="141" t="s">
        <v>750</v>
      </c>
      <c r="AB121" s="136" t="s">
        <v>1370</v>
      </c>
      <c r="AC121" s="136" t="s">
        <v>759</v>
      </c>
      <c r="AD121" s="136" t="s">
        <v>1371</v>
      </c>
      <c r="AE121" s="136" t="s">
        <v>752</v>
      </c>
      <c r="AF121" s="136" t="s">
        <v>1297</v>
      </c>
      <c r="AG121" s="136" t="s">
        <v>452</v>
      </c>
      <c r="AH121" s="141" t="str">
        <f t="shared" si="4"/>
        <v xml:space="preserve"> { "recipeDetailsId" : 103, "recipeId" : 5, "recipeName" : "French Fries", "actionId" : 4, "sourceOrType" : 18, "qty" : 70, "time" : 0, "flame" : 0, "groupId" : 1}</v>
      </c>
    </row>
    <row r="122" spans="1:34">
      <c r="A122" s="19">
        <v>7</v>
      </c>
      <c r="B122" s="4" t="s">
        <v>386</v>
      </c>
      <c r="C122" s="18" t="s">
        <v>379</v>
      </c>
      <c r="D122" s="18"/>
      <c r="E122" s="18">
        <v>0</v>
      </c>
      <c r="F122" s="18">
        <v>0</v>
      </c>
      <c r="G122" s="19" t="s">
        <v>161</v>
      </c>
      <c r="H122" s="18">
        <v>2</v>
      </c>
      <c r="I122" s="70">
        <v>5</v>
      </c>
      <c r="J122" s="117">
        <v>104</v>
      </c>
      <c r="K122" s="18">
        <v>5</v>
      </c>
      <c r="L122" s="18" t="s">
        <v>152</v>
      </c>
      <c r="M122" s="285">
        <v>7</v>
      </c>
      <c r="N122" s="249">
        <v>1</v>
      </c>
      <c r="O122" s="285">
        <v>0</v>
      </c>
      <c r="P122" s="285">
        <v>0</v>
      </c>
      <c r="Q122" s="285">
        <v>0</v>
      </c>
      <c r="R122" s="259">
        <v>6</v>
      </c>
      <c r="S122" s="18" t="s">
        <v>1335</v>
      </c>
      <c r="T122" s="18" t="s">
        <v>1336</v>
      </c>
      <c r="U122" s="18" t="s">
        <v>672</v>
      </c>
      <c r="V122" s="277">
        <v>1</v>
      </c>
      <c r="W122" s="296">
        <v>5</v>
      </c>
      <c r="X122" s="141" t="s">
        <v>1296</v>
      </c>
      <c r="Y122" s="141" t="s">
        <v>748</v>
      </c>
      <c r="Z122" s="141" t="s">
        <v>749</v>
      </c>
      <c r="AA122" s="141" t="s">
        <v>750</v>
      </c>
      <c r="AB122" s="136" t="s">
        <v>1370</v>
      </c>
      <c r="AC122" s="136" t="s">
        <v>759</v>
      </c>
      <c r="AD122" s="136" t="s">
        <v>1371</v>
      </c>
      <c r="AE122" s="136" t="s">
        <v>752</v>
      </c>
      <c r="AF122" s="136" t="s">
        <v>1297</v>
      </c>
      <c r="AG122" s="136" t="s">
        <v>452</v>
      </c>
      <c r="AH122" s="141" t="str">
        <f t="shared" si="4"/>
        <v xml:space="preserve"> { "recipeDetailsId" : 104, "recipeId" : 5, "recipeName" : "French Fries", "actionId" : 7, "sourceOrType" : 1, "qty" : 0, "time" : 0, "flame" : 0, "groupId" : 5}</v>
      </c>
    </row>
    <row r="123" spans="1:34">
      <c r="A123" s="19">
        <v>8</v>
      </c>
      <c r="B123" s="4" t="s">
        <v>1313</v>
      </c>
      <c r="C123" s="18" t="s">
        <v>151</v>
      </c>
      <c r="D123" s="18"/>
      <c r="E123" s="18">
        <v>7000</v>
      </c>
      <c r="F123" s="18">
        <v>0</v>
      </c>
      <c r="G123" s="19" t="s">
        <v>161</v>
      </c>
      <c r="H123" s="19">
        <v>17</v>
      </c>
      <c r="I123" s="70">
        <v>6</v>
      </c>
      <c r="J123" s="269">
        <v>105</v>
      </c>
      <c r="K123" s="18">
        <v>5</v>
      </c>
      <c r="L123" s="18" t="s">
        <v>152</v>
      </c>
      <c r="M123" s="285">
        <v>11</v>
      </c>
      <c r="N123" s="18">
        <v>1</v>
      </c>
      <c r="O123" s="285">
        <v>0</v>
      </c>
      <c r="P123" s="295">
        <v>50</v>
      </c>
      <c r="Q123" s="285">
        <v>0</v>
      </c>
      <c r="R123" s="120">
        <v>7</v>
      </c>
      <c r="S123" s="18" t="s">
        <v>1335</v>
      </c>
      <c r="T123" s="18" t="s">
        <v>1336</v>
      </c>
      <c r="U123" s="18" t="s">
        <v>672</v>
      </c>
      <c r="V123" s="277">
        <v>1</v>
      </c>
      <c r="W123" s="296">
        <v>6</v>
      </c>
      <c r="X123" s="141" t="s">
        <v>1296</v>
      </c>
      <c r="Y123" s="141" t="s">
        <v>748</v>
      </c>
      <c r="Z123" s="141" t="s">
        <v>749</v>
      </c>
      <c r="AA123" s="141" t="s">
        <v>750</v>
      </c>
      <c r="AB123" s="136" t="s">
        <v>1370</v>
      </c>
      <c r="AC123" s="136" t="s">
        <v>759</v>
      </c>
      <c r="AD123" s="136" t="s">
        <v>1371</v>
      </c>
      <c r="AE123" s="136" t="s">
        <v>752</v>
      </c>
      <c r="AF123" s="136" t="s">
        <v>1297</v>
      </c>
      <c r="AG123" s="136" t="s">
        <v>452</v>
      </c>
      <c r="AH123" s="141" t="str">
        <f t="shared" si="4"/>
        <v xml:space="preserve"> { "recipeDetailsId" : 105, "recipeId" : 5, "recipeName" : "French Fries", "actionId" : 11, "sourceOrType" : 1, "qty" : 0, "time" : 50, "flame" : 0, "groupId" : 6}</v>
      </c>
    </row>
    <row r="124" spans="1:34" ht="15" thickBot="1">
      <c r="A124" s="19">
        <v>9</v>
      </c>
      <c r="B124" s="4" t="s">
        <v>70</v>
      </c>
      <c r="C124" s="18"/>
      <c r="D124" s="17"/>
      <c r="E124" s="18">
        <v>0</v>
      </c>
      <c r="F124" s="114">
        <v>0</v>
      </c>
      <c r="G124" s="17"/>
      <c r="H124" s="17"/>
      <c r="I124" s="70">
        <v>7</v>
      </c>
      <c r="J124" s="117">
        <v>106</v>
      </c>
      <c r="K124" s="114">
        <v>5</v>
      </c>
      <c r="L124" s="114" t="s">
        <v>152</v>
      </c>
      <c r="M124" s="287">
        <v>17</v>
      </c>
      <c r="N124" s="114">
        <v>0</v>
      </c>
      <c r="O124" s="287">
        <v>0</v>
      </c>
      <c r="P124" s="287">
        <v>0</v>
      </c>
      <c r="Q124" s="287">
        <v>0</v>
      </c>
      <c r="R124" s="126">
        <v>8</v>
      </c>
      <c r="S124" s="114" t="s">
        <v>1335</v>
      </c>
      <c r="T124" s="114" t="s">
        <v>1336</v>
      </c>
      <c r="U124" s="114" t="s">
        <v>672</v>
      </c>
      <c r="V124" s="280">
        <v>0</v>
      </c>
      <c r="W124" s="296">
        <v>7</v>
      </c>
      <c r="X124" s="141" t="s">
        <v>1296</v>
      </c>
      <c r="Y124" s="141" t="s">
        <v>748</v>
      </c>
      <c r="Z124" s="141" t="s">
        <v>749</v>
      </c>
      <c r="AA124" s="141" t="s">
        <v>750</v>
      </c>
      <c r="AB124" s="136" t="s">
        <v>1370</v>
      </c>
      <c r="AC124" s="136" t="s">
        <v>759</v>
      </c>
      <c r="AD124" s="136" t="s">
        <v>1371</v>
      </c>
      <c r="AE124" s="136" t="s">
        <v>752</v>
      </c>
      <c r="AF124" s="136" t="s">
        <v>1297</v>
      </c>
      <c r="AG124" s="136" t="s">
        <v>452</v>
      </c>
      <c r="AH124" s="141" t="str">
        <f t="shared" si="4"/>
        <v xml:space="preserve"> { "recipeDetailsId" : 106, "recipeId" : 5, "recipeName" : "French Fries", "actionId" : 17, "sourceOrType" : 0, "qty" : 0, "time" : 0, "flame" : 0, "groupId" : 7}</v>
      </c>
    </row>
    <row r="125" spans="1:34">
      <c r="AB125" s="136"/>
      <c r="AC125" s="136"/>
      <c r="AD125" s="136"/>
      <c r="AE125" s="136"/>
      <c r="AF125" s="136"/>
    </row>
    <row r="126" spans="1:34">
      <c r="AB126" s="136"/>
      <c r="AC126" s="136"/>
      <c r="AD126" s="136"/>
      <c r="AE126" s="136"/>
      <c r="AF126" s="136"/>
    </row>
  </sheetData>
  <mergeCells count="10">
    <mergeCell ref="A85:H85"/>
    <mergeCell ref="J85:W85"/>
    <mergeCell ref="A114:H114"/>
    <mergeCell ref="J114:W114"/>
    <mergeCell ref="A1:H1"/>
    <mergeCell ref="J1:W1"/>
    <mergeCell ref="A27:H27"/>
    <mergeCell ref="J27:W27"/>
    <mergeCell ref="A56:H56"/>
    <mergeCell ref="J56:W56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121"/>
  <sheetViews>
    <sheetView tabSelected="1" workbookViewId="0">
      <selection activeCell="A24" sqref="A24"/>
    </sheetView>
  </sheetViews>
  <sheetFormatPr defaultRowHeight="14.5"/>
  <cols>
    <col min="1" max="1" width="239.6328125" bestFit="1" customWidth="1"/>
  </cols>
  <sheetData>
    <row r="1" spans="1:3">
      <c r="A1" t="s">
        <v>1374</v>
      </c>
    </row>
    <row r="2" spans="1:3">
      <c r="A2" t="s">
        <v>1375</v>
      </c>
    </row>
    <row r="3" spans="1:3">
      <c r="A3" t="s">
        <v>1376</v>
      </c>
    </row>
    <row r="4" spans="1:3">
      <c r="A4" t="s">
        <v>1377</v>
      </c>
    </row>
    <row r="5" spans="1:3">
      <c r="A5" s="141" t="s">
        <v>1378</v>
      </c>
      <c r="B5" s="141"/>
      <c r="C5" s="141"/>
    </row>
    <row r="6" spans="1:3">
      <c r="A6" s="141" t="s">
        <v>1379</v>
      </c>
      <c r="B6" s="141"/>
      <c r="C6" s="141"/>
    </row>
    <row r="7" spans="1:3">
      <c r="A7" s="141" t="s">
        <v>1380</v>
      </c>
      <c r="B7" s="141"/>
      <c r="C7" s="141"/>
    </row>
    <row r="8" spans="1:3">
      <c r="A8" s="141" t="s">
        <v>1381</v>
      </c>
      <c r="B8" s="141"/>
      <c r="C8" s="141"/>
    </row>
    <row r="9" spans="1:3">
      <c r="A9" s="141" t="s">
        <v>1382</v>
      </c>
      <c r="B9" s="141"/>
      <c r="C9" s="141"/>
    </row>
    <row r="10" spans="1:3">
      <c r="A10" t="s">
        <v>1383</v>
      </c>
    </row>
    <row r="11" spans="1:3">
      <c r="A11" t="s">
        <v>1384</v>
      </c>
    </row>
    <row r="12" spans="1:3">
      <c r="A12" t="s">
        <v>1385</v>
      </c>
    </row>
    <row r="13" spans="1:3">
      <c r="A13" t="s">
        <v>1386</v>
      </c>
    </row>
    <row r="14" spans="1:3">
      <c r="A14" t="s">
        <v>1387</v>
      </c>
    </row>
    <row r="15" spans="1:3">
      <c r="A15" t="s">
        <v>1388</v>
      </c>
    </row>
    <row r="16" spans="1:3">
      <c r="A16" t="s">
        <v>1389</v>
      </c>
    </row>
    <row r="17" spans="1:1">
      <c r="A17" t="s">
        <v>1390</v>
      </c>
    </row>
    <row r="18" spans="1:1">
      <c r="A18" t="s">
        <v>1391</v>
      </c>
    </row>
    <row r="19" spans="1:1">
      <c r="A19" t="s">
        <v>1392</v>
      </c>
    </row>
    <row r="20" spans="1:1">
      <c r="A20" t="s">
        <v>1393</v>
      </c>
    </row>
    <row r="21" spans="1:1">
      <c r="A21" t="s">
        <v>1394</v>
      </c>
    </row>
    <row r="22" spans="1:1">
      <c r="A22" t="s">
        <v>1395</v>
      </c>
    </row>
    <row r="27" spans="1:1">
      <c r="A27" t="s">
        <v>1396</v>
      </c>
    </row>
    <row r="28" spans="1:1">
      <c r="A28" t="s">
        <v>1397</v>
      </c>
    </row>
    <row r="29" spans="1:1">
      <c r="A29" t="s">
        <v>1398</v>
      </c>
    </row>
    <row r="30" spans="1:1">
      <c r="A30" t="s">
        <v>1399</v>
      </c>
    </row>
    <row r="31" spans="1:1">
      <c r="A31" t="s">
        <v>1400</v>
      </c>
    </row>
    <row r="32" spans="1:1">
      <c r="A32" t="s">
        <v>1401</v>
      </c>
    </row>
    <row r="33" spans="1:1">
      <c r="A33" t="s">
        <v>1402</v>
      </c>
    </row>
    <row r="34" spans="1:1">
      <c r="A34" t="s">
        <v>1403</v>
      </c>
    </row>
    <row r="35" spans="1:1">
      <c r="A35" t="s">
        <v>1404</v>
      </c>
    </row>
    <row r="36" spans="1:1">
      <c r="A36" t="s">
        <v>1405</v>
      </c>
    </row>
    <row r="37" spans="1:1">
      <c r="A37" t="s">
        <v>1406</v>
      </c>
    </row>
    <row r="38" spans="1:1">
      <c r="A38" t="s">
        <v>1407</v>
      </c>
    </row>
    <row r="39" spans="1:1">
      <c r="A39" t="s">
        <v>1408</v>
      </c>
    </row>
    <row r="40" spans="1:1">
      <c r="A40" t="s">
        <v>1409</v>
      </c>
    </row>
    <row r="41" spans="1:1">
      <c r="A41" t="s">
        <v>1410</v>
      </c>
    </row>
    <row r="42" spans="1:1">
      <c r="A42" t="s">
        <v>1411</v>
      </c>
    </row>
    <row r="43" spans="1:1">
      <c r="A43" t="s">
        <v>1412</v>
      </c>
    </row>
    <row r="44" spans="1:1">
      <c r="A44" t="s">
        <v>1413</v>
      </c>
    </row>
    <row r="45" spans="1:1">
      <c r="A45" t="s">
        <v>1414</v>
      </c>
    </row>
    <row r="46" spans="1:1">
      <c r="A46" t="s">
        <v>1415</v>
      </c>
    </row>
    <row r="47" spans="1:1">
      <c r="A47" t="s">
        <v>1416</v>
      </c>
    </row>
    <row r="48" spans="1:1">
      <c r="A48" t="s">
        <v>1417</v>
      </c>
    </row>
    <row r="49" spans="1:1">
      <c r="A49" t="s">
        <v>1418</v>
      </c>
    </row>
    <row r="50" spans="1:1">
      <c r="A50" t="s">
        <v>1419</v>
      </c>
    </row>
    <row r="55" spans="1:1">
      <c r="A55" t="s">
        <v>1420</v>
      </c>
    </row>
    <row r="56" spans="1:1">
      <c r="A56" t="s">
        <v>1421</v>
      </c>
    </row>
    <row r="57" spans="1:1">
      <c r="A57" t="s">
        <v>1422</v>
      </c>
    </row>
    <row r="58" spans="1:1">
      <c r="A58" t="s">
        <v>1423</v>
      </c>
    </row>
    <row r="59" spans="1:1">
      <c r="A59" t="s">
        <v>1424</v>
      </c>
    </row>
    <row r="60" spans="1:1">
      <c r="A60" t="s">
        <v>1425</v>
      </c>
    </row>
    <row r="61" spans="1:1">
      <c r="A61" t="s">
        <v>1426</v>
      </c>
    </row>
    <row r="62" spans="1:1">
      <c r="A62" t="s">
        <v>1427</v>
      </c>
    </row>
    <row r="63" spans="1:1">
      <c r="A63" t="s">
        <v>1428</v>
      </c>
    </row>
    <row r="64" spans="1:1">
      <c r="A64" t="s">
        <v>1429</v>
      </c>
    </row>
    <row r="65" spans="1:1">
      <c r="A65" t="s">
        <v>1430</v>
      </c>
    </row>
    <row r="66" spans="1:1">
      <c r="A66" t="s">
        <v>1431</v>
      </c>
    </row>
    <row r="67" spans="1:1">
      <c r="A67" t="s">
        <v>1432</v>
      </c>
    </row>
    <row r="68" spans="1:1">
      <c r="A68" t="s">
        <v>1433</v>
      </c>
    </row>
    <row r="69" spans="1:1">
      <c r="A69" t="s">
        <v>1434</v>
      </c>
    </row>
    <row r="70" spans="1:1">
      <c r="A70" t="s">
        <v>1435</v>
      </c>
    </row>
    <row r="71" spans="1:1">
      <c r="A71" t="s">
        <v>1436</v>
      </c>
    </row>
    <row r="72" spans="1:1">
      <c r="A72" t="s">
        <v>1437</v>
      </c>
    </row>
    <row r="73" spans="1:1">
      <c r="A73" t="s">
        <v>1438</v>
      </c>
    </row>
    <row r="74" spans="1:1">
      <c r="A74" t="s">
        <v>1439</v>
      </c>
    </row>
    <row r="75" spans="1:1">
      <c r="A75" t="s">
        <v>1440</v>
      </c>
    </row>
    <row r="76" spans="1:1">
      <c r="A76" t="s">
        <v>1441</v>
      </c>
    </row>
    <row r="77" spans="1:1">
      <c r="A77" t="s">
        <v>1442</v>
      </c>
    </row>
    <row r="78" spans="1:1">
      <c r="A78" t="s">
        <v>1443</v>
      </c>
    </row>
    <row r="79" spans="1:1">
      <c r="A79" t="s">
        <v>1444</v>
      </c>
    </row>
    <row r="84" spans="1:1">
      <c r="A84" t="s">
        <v>1445</v>
      </c>
    </row>
    <row r="85" spans="1:1">
      <c r="A85" t="s">
        <v>1446</v>
      </c>
    </row>
    <row r="86" spans="1:1">
      <c r="A86" t="s">
        <v>1447</v>
      </c>
    </row>
    <row r="87" spans="1:1">
      <c r="A87" t="s">
        <v>1448</v>
      </c>
    </row>
    <row r="88" spans="1:1">
      <c r="A88" t="s">
        <v>1449</v>
      </c>
    </row>
    <row r="89" spans="1:1">
      <c r="A89" t="s">
        <v>1450</v>
      </c>
    </row>
    <row r="90" spans="1:1">
      <c r="A90" t="s">
        <v>1451</v>
      </c>
    </row>
    <row r="91" spans="1:1">
      <c r="A91" t="s">
        <v>1452</v>
      </c>
    </row>
    <row r="92" spans="1:1">
      <c r="A92" t="s">
        <v>1453</v>
      </c>
    </row>
    <row r="93" spans="1:1">
      <c r="A93" t="s">
        <v>1454</v>
      </c>
    </row>
    <row r="94" spans="1:1">
      <c r="A94" t="s">
        <v>1455</v>
      </c>
    </row>
    <row r="95" spans="1:1">
      <c r="A95" t="s">
        <v>1456</v>
      </c>
    </row>
    <row r="96" spans="1:1">
      <c r="A96" t="s">
        <v>1457</v>
      </c>
    </row>
    <row r="97" spans="1:1">
      <c r="A97" t="s">
        <v>1458</v>
      </c>
    </row>
    <row r="98" spans="1:1">
      <c r="A98" t="s">
        <v>1459</v>
      </c>
    </row>
    <row r="99" spans="1:1">
      <c r="A99" t="s">
        <v>1460</v>
      </c>
    </row>
    <row r="100" spans="1:1">
      <c r="A100" t="s">
        <v>1461</v>
      </c>
    </row>
    <row r="101" spans="1:1">
      <c r="A101" t="s">
        <v>1462</v>
      </c>
    </row>
    <row r="102" spans="1:1">
      <c r="A102" t="s">
        <v>1463</v>
      </c>
    </row>
    <row r="103" spans="1:1">
      <c r="A103" t="s">
        <v>1464</v>
      </c>
    </row>
    <row r="104" spans="1:1">
      <c r="A104" t="s">
        <v>1465</v>
      </c>
    </row>
    <row r="105" spans="1:1">
      <c r="A105" t="s">
        <v>1466</v>
      </c>
    </row>
    <row r="106" spans="1:1">
      <c r="A106" t="s">
        <v>1467</v>
      </c>
    </row>
    <row r="107" spans="1:1">
      <c r="A107" t="s">
        <v>1468</v>
      </c>
    </row>
    <row r="108" spans="1:1">
      <c r="A108" t="s">
        <v>1469</v>
      </c>
    </row>
    <row r="113" spans="1:1">
      <c r="A113" t="s">
        <v>1470</v>
      </c>
    </row>
    <row r="114" spans="1:1">
      <c r="A114" t="s">
        <v>1471</v>
      </c>
    </row>
    <row r="115" spans="1:1">
      <c r="A115" t="s">
        <v>1472</v>
      </c>
    </row>
    <row r="116" spans="1:1">
      <c r="A116" t="s">
        <v>1473</v>
      </c>
    </row>
    <row r="117" spans="1:1">
      <c r="A117" t="s">
        <v>1474</v>
      </c>
    </row>
    <row r="118" spans="1:1">
      <c r="A118" t="s">
        <v>1475</v>
      </c>
    </row>
    <row r="119" spans="1:1">
      <c r="A119" t="s">
        <v>1476</v>
      </c>
    </row>
    <row r="120" spans="1:1">
      <c r="A120" t="s">
        <v>1477</v>
      </c>
    </row>
    <row r="121" spans="1:1">
      <c r="A121" t="s">
        <v>1478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3" sqref="A3"/>
    </sheetView>
  </sheetViews>
  <sheetFormatPr defaultRowHeight="14.5"/>
  <sheetData>
    <row r="1" spans="1:1">
      <c r="A1" t="s">
        <v>0</v>
      </c>
    </row>
    <row r="2" spans="1:1">
      <c r="A2" t="s">
        <v>1</v>
      </c>
    </row>
    <row r="3" spans="1:1">
      <c r="A3" t="s">
        <v>78</v>
      </c>
    </row>
    <row r="4" spans="1:1">
      <c r="A4" t="s">
        <v>22</v>
      </c>
    </row>
    <row r="5" spans="1:1">
      <c r="A5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3" sqref="A3"/>
    </sheetView>
  </sheetViews>
  <sheetFormatPr defaultRowHeight="14.5"/>
  <sheetData>
    <row r="1" spans="1:2">
      <c r="A1" t="s">
        <v>0</v>
      </c>
      <c r="B1" t="s">
        <v>177</v>
      </c>
    </row>
    <row r="2" spans="1:2">
      <c r="A2" t="s">
        <v>1</v>
      </c>
    </row>
    <row r="3" spans="1:2">
      <c r="A3" t="s">
        <v>22</v>
      </c>
    </row>
    <row r="4" spans="1:2">
      <c r="A4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15"/>
  <sheetViews>
    <sheetView workbookViewId="0">
      <selection activeCell="E12" sqref="E12:Y15"/>
    </sheetView>
  </sheetViews>
  <sheetFormatPr defaultRowHeight="14.5"/>
  <cols>
    <col min="5" max="5" width="7.54296875" bestFit="1" customWidth="1"/>
    <col min="6" max="6" width="10.1796875" bestFit="1" customWidth="1"/>
    <col min="7" max="7" width="9.54296875" bestFit="1" customWidth="1"/>
    <col min="8" max="8" width="8" bestFit="1" customWidth="1"/>
  </cols>
  <sheetData>
    <row r="1" spans="1:24">
      <c r="A1" t="s">
        <v>0</v>
      </c>
    </row>
    <row r="2" spans="1:24">
      <c r="A2" t="s">
        <v>1</v>
      </c>
    </row>
    <row r="4" spans="1:24">
      <c r="A4" t="s">
        <v>142</v>
      </c>
    </row>
    <row r="5" spans="1:24">
      <c r="A5" t="s">
        <v>123</v>
      </c>
    </row>
    <row r="6" spans="1:24">
      <c r="A6" t="s">
        <v>22</v>
      </c>
    </row>
    <row r="7" spans="1:24">
      <c r="A7" t="s">
        <v>23</v>
      </c>
    </row>
    <row r="11" spans="1:24" ht="15" thickBot="1"/>
    <row r="12" spans="1:24">
      <c r="E12" s="92" t="s">
        <v>1279</v>
      </c>
      <c r="F12" s="91" t="s">
        <v>1280</v>
      </c>
      <c r="G12" t="s">
        <v>1284</v>
      </c>
      <c r="H12" t="s">
        <v>1283</v>
      </c>
      <c r="I12" t="s">
        <v>1287</v>
      </c>
    </row>
    <row r="13" spans="1:24">
      <c r="E13" s="98">
        <v>1</v>
      </c>
      <c r="F13" s="96" t="s">
        <v>1281</v>
      </c>
      <c r="G13" t="s">
        <v>1285</v>
      </c>
      <c r="H13" t="s">
        <v>1275</v>
      </c>
      <c r="I13">
        <v>1</v>
      </c>
      <c r="J13">
        <v>2</v>
      </c>
      <c r="K13" s="141">
        <v>3</v>
      </c>
      <c r="L13" s="141">
        <v>4</v>
      </c>
      <c r="M13" s="141">
        <v>5</v>
      </c>
      <c r="N13" s="141">
        <v>6</v>
      </c>
      <c r="O13" s="141">
        <v>7</v>
      </c>
      <c r="P13" s="141">
        <v>8</v>
      </c>
      <c r="Q13" s="141">
        <v>9</v>
      </c>
      <c r="R13" s="141">
        <v>10</v>
      </c>
      <c r="S13" s="141">
        <v>11</v>
      </c>
      <c r="T13" s="141">
        <v>12</v>
      </c>
      <c r="U13" s="141">
        <v>13</v>
      </c>
      <c r="V13" s="141">
        <v>14</v>
      </c>
      <c r="W13" s="141">
        <v>15</v>
      </c>
      <c r="X13" s="141">
        <v>16</v>
      </c>
    </row>
    <row r="14" spans="1:24">
      <c r="E14" s="97">
        <v>2</v>
      </c>
      <c r="F14" s="96" t="s">
        <v>1282</v>
      </c>
      <c r="G14" s="141" t="s">
        <v>1285</v>
      </c>
      <c r="H14" t="s">
        <v>1277</v>
      </c>
      <c r="I14" s="141">
        <v>1</v>
      </c>
      <c r="J14" s="141">
        <v>2</v>
      </c>
      <c r="K14" s="141">
        <v>3</v>
      </c>
      <c r="L14" s="141">
        <v>4</v>
      </c>
      <c r="M14" s="141">
        <v>5</v>
      </c>
      <c r="N14" s="141">
        <v>6</v>
      </c>
    </row>
    <row r="15" spans="1:24">
      <c r="E15" s="98">
        <v>2</v>
      </c>
      <c r="F15" s="96" t="s">
        <v>1286</v>
      </c>
      <c r="G15" s="136" t="s">
        <v>1278</v>
      </c>
      <c r="H15" t="s">
        <v>1276</v>
      </c>
      <c r="I15" s="141">
        <v>1</v>
      </c>
      <c r="J15" s="141">
        <v>2</v>
      </c>
      <c r="K15" s="141">
        <v>3</v>
      </c>
      <c r="L15" s="141">
        <v>4</v>
      </c>
      <c r="M15" s="141">
        <v>5</v>
      </c>
      <c r="N15" s="141">
        <v>6</v>
      </c>
      <c r="O15" s="141">
        <v>7</v>
      </c>
      <c r="P15" s="141">
        <v>8</v>
      </c>
      <c r="Q15" s="141">
        <v>9</v>
      </c>
      <c r="R15" s="141">
        <v>10</v>
      </c>
      <c r="S15" s="141">
        <v>11</v>
      </c>
      <c r="T15" s="141">
        <v>12</v>
      </c>
      <c r="U15" s="141">
        <v>13</v>
      </c>
      <c r="V15" s="141">
        <v>14</v>
      </c>
      <c r="W15" s="141">
        <v>15</v>
      </c>
      <c r="X15" s="141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L17" sqref="L17"/>
    </sheetView>
  </sheetViews>
  <sheetFormatPr defaultRowHeight="14.5"/>
  <sheetData>
    <row r="1" spans="1:2">
      <c r="A1" t="s">
        <v>0</v>
      </c>
    </row>
    <row r="2" spans="1:2">
      <c r="A2" t="s">
        <v>1</v>
      </c>
    </row>
    <row r="3" spans="1:2">
      <c r="A3" t="s">
        <v>126</v>
      </c>
    </row>
    <row r="4" spans="1:2">
      <c r="A4" t="s">
        <v>130</v>
      </c>
      <c r="B4" t="s">
        <v>132</v>
      </c>
    </row>
    <row r="5" spans="1:2">
      <c r="A5" t="s">
        <v>131</v>
      </c>
      <c r="B5" t="s">
        <v>132</v>
      </c>
    </row>
    <row r="6" spans="1:2">
      <c r="A6" t="s">
        <v>22</v>
      </c>
    </row>
    <row r="7" spans="1:2">
      <c r="A7" t="s">
        <v>23</v>
      </c>
    </row>
    <row r="9" spans="1:2">
      <c r="A9" t="s">
        <v>185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24"/>
  <sheetViews>
    <sheetView workbookViewId="0">
      <selection activeCell="B5" sqref="B5"/>
    </sheetView>
  </sheetViews>
  <sheetFormatPr defaultRowHeight="14.5"/>
  <cols>
    <col min="1" max="1" width="16.1796875" bestFit="1" customWidth="1"/>
    <col min="2" max="2" width="10.54296875" customWidth="1"/>
    <col min="3" max="3" width="11" bestFit="1" customWidth="1"/>
    <col min="4" max="5" width="16.1796875" bestFit="1" customWidth="1"/>
    <col min="6" max="6" width="11.453125" bestFit="1" customWidth="1"/>
    <col min="7" max="7" width="9.1796875" bestFit="1" customWidth="1"/>
    <col min="9" max="9" width="14.1796875" bestFit="1" customWidth="1"/>
    <col min="10" max="10" width="9.453125" bestFit="1" customWidth="1"/>
    <col min="11" max="11" width="7" bestFit="1" customWidth="1"/>
  </cols>
  <sheetData>
    <row r="1" spans="1:11">
      <c r="A1" t="s">
        <v>0</v>
      </c>
    </row>
    <row r="2" spans="1:11">
      <c r="A2" t="s">
        <v>1</v>
      </c>
    </row>
    <row r="3" spans="1:11">
      <c r="A3" t="s">
        <v>79</v>
      </c>
      <c r="B3">
        <v>4</v>
      </c>
    </row>
    <row r="4" spans="1:11">
      <c r="A4" t="s">
        <v>80</v>
      </c>
      <c r="B4">
        <v>15</v>
      </c>
    </row>
    <row r="5" spans="1:11">
      <c r="A5" t="s">
        <v>107</v>
      </c>
      <c r="B5">
        <v>12</v>
      </c>
    </row>
    <row r="6" spans="1:11">
      <c r="A6" t="s">
        <v>127</v>
      </c>
    </row>
    <row r="7" spans="1:11">
      <c r="A7" t="s">
        <v>22</v>
      </c>
    </row>
    <row r="8" spans="1:11">
      <c r="A8" t="s">
        <v>23</v>
      </c>
    </row>
    <row r="9" spans="1:11">
      <c r="A9" s="313" t="s">
        <v>102</v>
      </c>
      <c r="B9" s="314"/>
      <c r="C9" s="315"/>
      <c r="D9" t="s">
        <v>1234</v>
      </c>
      <c r="E9" s="312" t="s">
        <v>103</v>
      </c>
      <c r="F9" s="312"/>
      <c r="G9" s="312"/>
      <c r="I9" s="313" t="s">
        <v>106</v>
      </c>
      <c r="J9" s="314"/>
      <c r="K9" s="315"/>
    </row>
    <row r="10" spans="1:11">
      <c r="A10" s="1" t="s">
        <v>81</v>
      </c>
      <c r="B10" s="1" t="s">
        <v>105</v>
      </c>
      <c r="C10" s="1" t="s">
        <v>100</v>
      </c>
      <c r="E10" s="1" t="s">
        <v>85</v>
      </c>
      <c r="F10" s="4" t="s">
        <v>104</v>
      </c>
      <c r="G10" s="1" t="s">
        <v>101</v>
      </c>
      <c r="I10" s="1" t="s">
        <v>108</v>
      </c>
      <c r="J10" s="1" t="s">
        <v>121</v>
      </c>
      <c r="K10" s="1" t="s">
        <v>120</v>
      </c>
    </row>
    <row r="11" spans="1:11">
      <c r="A11" s="1" t="s">
        <v>82</v>
      </c>
      <c r="B11" s="1" t="s">
        <v>105</v>
      </c>
      <c r="C11" s="1" t="s">
        <v>100</v>
      </c>
      <c r="E11" s="1" t="s">
        <v>86</v>
      </c>
      <c r="F11" s="4" t="s">
        <v>104</v>
      </c>
      <c r="G11" s="1" t="s">
        <v>101</v>
      </c>
      <c r="I11" s="1" t="s">
        <v>109</v>
      </c>
      <c r="J11" s="1" t="s">
        <v>121</v>
      </c>
      <c r="K11" s="1" t="s">
        <v>120</v>
      </c>
    </row>
    <row r="12" spans="1:11">
      <c r="A12" s="1" t="s">
        <v>83</v>
      </c>
      <c r="B12" s="1" t="s">
        <v>105</v>
      </c>
      <c r="C12" s="1" t="s">
        <v>100</v>
      </c>
      <c r="E12" s="1" t="s">
        <v>87</v>
      </c>
      <c r="F12" s="4" t="s">
        <v>104</v>
      </c>
      <c r="G12" s="1" t="s">
        <v>101</v>
      </c>
      <c r="I12" s="1" t="s">
        <v>110</v>
      </c>
      <c r="J12" s="1" t="s">
        <v>121</v>
      </c>
      <c r="K12" s="1" t="s">
        <v>120</v>
      </c>
    </row>
    <row r="13" spans="1:11">
      <c r="A13" s="1" t="s">
        <v>84</v>
      </c>
      <c r="B13" s="1" t="s">
        <v>105</v>
      </c>
      <c r="C13" s="1" t="s">
        <v>100</v>
      </c>
      <c r="E13" s="1" t="s">
        <v>88</v>
      </c>
      <c r="F13" s="4" t="s">
        <v>104</v>
      </c>
      <c r="G13" s="1" t="s">
        <v>101</v>
      </c>
      <c r="I13" s="1" t="s">
        <v>111</v>
      </c>
      <c r="J13" s="1" t="s">
        <v>121</v>
      </c>
      <c r="K13" s="1" t="s">
        <v>120</v>
      </c>
    </row>
    <row r="14" spans="1:11">
      <c r="E14" s="1" t="s">
        <v>89</v>
      </c>
      <c r="F14" s="4" t="s">
        <v>104</v>
      </c>
      <c r="G14" s="1" t="s">
        <v>101</v>
      </c>
      <c r="I14" s="1" t="s">
        <v>112</v>
      </c>
      <c r="J14" s="1" t="s">
        <v>121</v>
      </c>
      <c r="K14" s="1" t="s">
        <v>120</v>
      </c>
    </row>
    <row r="15" spans="1:11">
      <c r="E15" s="1" t="s">
        <v>90</v>
      </c>
      <c r="F15" s="4" t="s">
        <v>104</v>
      </c>
      <c r="G15" s="1" t="s">
        <v>101</v>
      </c>
      <c r="I15" s="1" t="s">
        <v>113</v>
      </c>
      <c r="J15" s="1" t="s">
        <v>121</v>
      </c>
      <c r="K15" s="1" t="s">
        <v>120</v>
      </c>
    </row>
    <row r="16" spans="1:11">
      <c r="E16" s="1" t="s">
        <v>91</v>
      </c>
      <c r="F16" s="4" t="s">
        <v>104</v>
      </c>
      <c r="G16" s="1" t="s">
        <v>101</v>
      </c>
      <c r="I16" s="1" t="s">
        <v>114</v>
      </c>
      <c r="J16" s="1" t="s">
        <v>121</v>
      </c>
      <c r="K16" s="1" t="s">
        <v>120</v>
      </c>
    </row>
    <row r="17" spans="5:16">
      <c r="E17" s="1" t="s">
        <v>92</v>
      </c>
      <c r="F17" s="4" t="s">
        <v>104</v>
      </c>
      <c r="G17" s="1" t="s">
        <v>101</v>
      </c>
      <c r="I17" s="1" t="s">
        <v>115</v>
      </c>
      <c r="J17" s="1" t="s">
        <v>121</v>
      </c>
      <c r="K17" s="1" t="s">
        <v>120</v>
      </c>
    </row>
    <row r="18" spans="5:16">
      <c r="E18" s="1" t="s">
        <v>93</v>
      </c>
      <c r="F18" s="4" t="s">
        <v>104</v>
      </c>
      <c r="G18" s="1" t="s">
        <v>101</v>
      </c>
      <c r="I18" s="1" t="s">
        <v>116</v>
      </c>
      <c r="J18" s="1" t="s">
        <v>121</v>
      </c>
      <c r="K18" s="1" t="s">
        <v>120</v>
      </c>
    </row>
    <row r="19" spans="5:16">
      <c r="E19" s="1" t="s">
        <v>94</v>
      </c>
      <c r="F19" s="4" t="s">
        <v>104</v>
      </c>
      <c r="G19" s="1" t="s">
        <v>101</v>
      </c>
      <c r="I19" s="1" t="s">
        <v>117</v>
      </c>
      <c r="J19" s="1" t="s">
        <v>121</v>
      </c>
      <c r="K19" s="1" t="s">
        <v>120</v>
      </c>
    </row>
    <row r="20" spans="5:16">
      <c r="E20" s="1" t="s">
        <v>95</v>
      </c>
      <c r="F20" s="4" t="s">
        <v>104</v>
      </c>
      <c r="G20" s="1" t="s">
        <v>101</v>
      </c>
      <c r="I20" s="1" t="s">
        <v>118</v>
      </c>
      <c r="J20" s="1" t="s">
        <v>121</v>
      </c>
      <c r="K20" s="1" t="s">
        <v>120</v>
      </c>
    </row>
    <row r="21" spans="5:16">
      <c r="E21" s="1" t="s">
        <v>96</v>
      </c>
      <c r="F21" s="4" t="s">
        <v>104</v>
      </c>
      <c r="G21" s="1" t="s">
        <v>101</v>
      </c>
      <c r="I21" s="1" t="s">
        <v>119</v>
      </c>
      <c r="J21" s="1" t="s">
        <v>121</v>
      </c>
      <c r="K21" s="1" t="s">
        <v>120</v>
      </c>
    </row>
    <row r="22" spans="5:16">
      <c r="E22" s="1" t="s">
        <v>97</v>
      </c>
      <c r="F22" s="4" t="s">
        <v>104</v>
      </c>
      <c r="G22" s="1" t="s">
        <v>101</v>
      </c>
      <c r="P22" s="1"/>
    </row>
    <row r="23" spans="5:16">
      <c r="E23" s="1" t="s">
        <v>98</v>
      </c>
      <c r="F23" s="4" t="s">
        <v>104</v>
      </c>
      <c r="G23" s="1" t="s">
        <v>101</v>
      </c>
      <c r="P23" s="1"/>
    </row>
    <row r="24" spans="5:16">
      <c r="E24" s="1" t="s">
        <v>99</v>
      </c>
      <c r="F24" s="4" t="s">
        <v>104</v>
      </c>
      <c r="G24" s="1" t="s">
        <v>101</v>
      </c>
      <c r="P24" s="1"/>
    </row>
  </sheetData>
  <mergeCells count="3">
    <mergeCell ref="E9:G9"/>
    <mergeCell ref="A9:C9"/>
    <mergeCell ref="I9:K9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C5" sqref="C5"/>
    </sheetView>
  </sheetViews>
  <sheetFormatPr defaultRowHeight="14.5"/>
  <cols>
    <col min="1" max="1" width="29.7265625" bestFit="1" customWidth="1"/>
    <col min="2" max="2" width="9.54296875" bestFit="1" customWidth="1"/>
  </cols>
  <sheetData>
    <row r="1" spans="1:3">
      <c r="A1" t="s">
        <v>0</v>
      </c>
    </row>
    <row r="2" spans="1:3">
      <c r="A2" t="s">
        <v>1</v>
      </c>
    </row>
    <row r="3" spans="1:3">
      <c r="A3" t="s">
        <v>147</v>
      </c>
      <c r="B3">
        <v>1</v>
      </c>
    </row>
    <row r="4" spans="1:3">
      <c r="A4" t="s">
        <v>148</v>
      </c>
      <c r="B4" s="2" t="s">
        <v>149</v>
      </c>
      <c r="C4" s="2" t="s">
        <v>150</v>
      </c>
    </row>
    <row r="5" spans="1:3">
      <c r="B5" s="1">
        <v>1</v>
      </c>
      <c r="C5" s="1">
        <v>1</v>
      </c>
    </row>
    <row r="6" spans="1:3">
      <c r="B6" s="1">
        <v>2</v>
      </c>
      <c r="C6" s="1">
        <v>2</v>
      </c>
    </row>
    <row r="7" spans="1:3">
      <c r="B7" s="4">
        <v>1</v>
      </c>
      <c r="C7" s="1">
        <v>2</v>
      </c>
    </row>
    <row r="8" spans="1:3">
      <c r="B8" s="4">
        <v>2</v>
      </c>
      <c r="C8" s="1">
        <v>1</v>
      </c>
    </row>
    <row r="9" spans="1:3">
      <c r="A9" t="s">
        <v>145</v>
      </c>
    </row>
    <row r="10" spans="1:3">
      <c r="A10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Burner</vt:lpstr>
      <vt:lpstr>Utencil</vt:lpstr>
      <vt:lpstr>Bowl</vt:lpstr>
      <vt:lpstr>Spatula</vt:lpstr>
      <vt:lpstr>Section</vt:lpstr>
      <vt:lpstr>Rack</vt:lpstr>
      <vt:lpstr>Fryer</vt:lpstr>
      <vt:lpstr>Holding Station</vt:lpstr>
      <vt:lpstr>Serving Station</vt:lpstr>
      <vt:lpstr>Station</vt:lpstr>
      <vt:lpstr>Robot</vt:lpstr>
      <vt:lpstr>Stir</vt:lpstr>
      <vt:lpstr>Toss</vt:lpstr>
      <vt:lpstr>Ingredients</vt:lpstr>
      <vt:lpstr>Sheet2</vt:lpstr>
      <vt:lpstr>Bin</vt:lpstr>
      <vt:lpstr>Action</vt:lpstr>
      <vt:lpstr>Action Processing Rules</vt:lpstr>
      <vt:lpstr>Action Processing DB Rules</vt:lpstr>
      <vt:lpstr>Action Dependency</vt:lpstr>
      <vt:lpstr>Register Address</vt:lpstr>
      <vt:lpstr>Sheet1</vt:lpstr>
      <vt:lpstr>Coil Address</vt:lpstr>
      <vt:lpstr>Order Screen</vt:lpstr>
      <vt:lpstr>Recipe</vt:lpstr>
      <vt:lpstr>Teaching Screen</vt:lpstr>
      <vt:lpstr>Demo Ingredients</vt:lpstr>
      <vt:lpstr>Demo Bins</vt:lpstr>
      <vt:lpstr>Demo Rack</vt:lpstr>
      <vt:lpstr>Demo Recipe Details</vt:lpstr>
      <vt:lpstr>Sheet5</vt:lpstr>
      <vt:lpstr>Registers from Mech</vt:lpstr>
      <vt:lpstr>Sheet6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V</dc:creator>
  <cp:lastModifiedBy>X1-Base</cp:lastModifiedBy>
  <cp:lastPrinted>2020-12-23T09:07:29Z</cp:lastPrinted>
  <dcterms:created xsi:type="dcterms:W3CDTF">2020-12-01T06:44:36Z</dcterms:created>
  <dcterms:modified xsi:type="dcterms:W3CDTF">2021-01-07T05:30:39Z</dcterms:modified>
</cp:coreProperties>
</file>