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esthe\Desktop\Dossier Fil rouge\"/>
    </mc:Choice>
  </mc:AlternateContent>
  <xr:revisionPtr revIDLastSave="0" documentId="13_ncr:1_{7FFCF302-7923-41C0-8E41-70FDAE23B5D9}" xr6:coauthVersionLast="47" xr6:coauthVersionMax="47" xr10:uidLastSave="{00000000-0000-0000-0000-000000000000}"/>
  <bookViews>
    <workbookView xWindow="-98" yWindow="-98" windowWidth="23236" windowHeight="13875" activeTab="4" xr2:uid="{00000000-000D-0000-FFFF-FFFF00000000}"/>
  </bookViews>
  <sheets>
    <sheet name="Guide d'utilisation" sheetId="6" r:id="rId1"/>
    <sheet name="VP" sheetId="7" r:id="rId2"/>
    <sheet name="CR" sheetId="4" r:id="rId3"/>
    <sheet name="VA" sheetId="3" r:id="rId4"/>
    <sheet name="Suivi Budget - Rapport VA" sheetId="2" r:id="rId5"/>
    <sheet name="Rapport Avancement Projet" sheetId="8" r:id="rId6"/>
  </sheets>
  <externalReferences>
    <externalReference r:id="rId7"/>
  </externalReferences>
  <definedNames>
    <definedName name="holidays" localSheetId="5">OFFSET(#REF!,1,0,COUNTA(#REF!),1)</definedName>
    <definedName name="holidays">OFFSET(#REF!,1,0,COUNTA(#REF!),1)</definedName>
    <definedName name="liste1">'[1]Fiche d''initiative'!$B$16:$C$32</definedName>
    <definedName name="risk">[1]paramétres!$A$3:$A$6</definedName>
    <definedName name="valuevx">42.314159</definedName>
    <definedName name="_xlnm.Print_Area" localSheetId="2">CR!$A$3:$O$28</definedName>
    <definedName name="_xlnm.Print_Area" localSheetId="5">'Rapport Avancement Projet'!$B$1:$S$218</definedName>
    <definedName name="_xlnm.Print_Area" localSheetId="4">'Suivi Budget - Rapport VA'!$A$4:$O$39</definedName>
    <definedName name="_xlnm.Print_Area" localSheetId="3">VA!$A$3:$O$30</definedName>
    <definedName name="_xlnm.Print_Area" localSheetId="1">VP!$A$8:$O$27</definedName>
  </definedName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23" i="4" l="1"/>
  <c r="C22" i="4"/>
  <c r="C21" i="4"/>
  <c r="C20" i="4"/>
  <c r="C19" i="4"/>
  <c r="C18" i="4"/>
  <c r="C17" i="4"/>
  <c r="C16" i="4"/>
  <c r="C15" i="4"/>
  <c r="C14" i="4"/>
  <c r="C13" i="4"/>
  <c r="C12" i="4"/>
  <c r="C11" i="4"/>
  <c r="C10" i="7"/>
  <c r="C13" i="3" s="1"/>
  <c r="I91" i="8"/>
  <c r="G91" i="8"/>
  <c r="F91" i="8"/>
  <c r="E91" i="8"/>
  <c r="K89" i="8"/>
  <c r="Q89" i="8" s="1"/>
  <c r="K88" i="8"/>
  <c r="S88" i="8" s="1"/>
  <c r="K87" i="8"/>
  <c r="M87" i="8" s="1"/>
  <c r="K86" i="8"/>
  <c r="O86" i="8" s="1"/>
  <c r="K85" i="8"/>
  <c r="Q85" i="8" s="1"/>
  <c r="K84" i="8"/>
  <c r="S84" i="8" s="1"/>
  <c r="K83" i="8"/>
  <c r="M83" i="8" s="1"/>
  <c r="K82" i="8"/>
  <c r="O82" i="8" s="1"/>
  <c r="K81" i="8"/>
  <c r="Q81" i="8" s="1"/>
  <c r="K80" i="8"/>
  <c r="S80" i="8" s="1"/>
  <c r="K79" i="8"/>
  <c r="M79" i="8" s="1"/>
  <c r="C16" i="7"/>
  <c r="C19" i="3" s="1"/>
  <c r="D25" i="4"/>
  <c r="Q83" i="8" l="1"/>
  <c r="M84" i="8"/>
  <c r="M80" i="8"/>
  <c r="Q84" i="8"/>
  <c r="Q80" i="8"/>
  <c r="M88" i="8"/>
  <c r="O79" i="8"/>
  <c r="O80" i="8"/>
  <c r="Q82" i="8"/>
  <c r="O87" i="8"/>
  <c r="O88" i="8"/>
  <c r="Q79" i="8"/>
  <c r="Q87" i="8"/>
  <c r="Q88" i="8"/>
  <c r="O83" i="8"/>
  <c r="O84" i="8"/>
  <c r="Q86" i="8"/>
  <c r="S81" i="8"/>
  <c r="S85" i="8"/>
  <c r="S89" i="8"/>
  <c r="M81" i="8"/>
  <c r="S82" i="8"/>
  <c r="M85" i="8"/>
  <c r="S86" i="8"/>
  <c r="M89" i="8"/>
  <c r="K91" i="8"/>
  <c r="S79" i="8"/>
  <c r="O81" i="8"/>
  <c r="M82" i="8"/>
  <c r="S83" i="8"/>
  <c r="O85" i="8"/>
  <c r="M86" i="8"/>
  <c r="S87" i="8"/>
  <c r="O89" i="8"/>
  <c r="O25" i="7"/>
  <c r="N25" i="7"/>
  <c r="M25" i="7"/>
  <c r="L25" i="7"/>
  <c r="K25" i="7"/>
  <c r="J25" i="7"/>
  <c r="I25" i="7"/>
  <c r="H25" i="7"/>
  <c r="G25" i="7"/>
  <c r="F25" i="7"/>
  <c r="E25" i="7"/>
  <c r="D25" i="7"/>
  <c r="C22" i="7"/>
  <c r="C25" i="3" s="1"/>
  <c r="C21" i="7"/>
  <c r="C24" i="3" s="1"/>
  <c r="C20" i="7"/>
  <c r="C23" i="3" s="1"/>
  <c r="C19" i="7"/>
  <c r="C22" i="3" s="1"/>
  <c r="C18" i="7"/>
  <c r="C21" i="3" s="1"/>
  <c r="C17" i="7"/>
  <c r="C20" i="3" s="1"/>
  <c r="C15" i="7"/>
  <c r="C18" i="3" s="1"/>
  <c r="C14" i="7"/>
  <c r="C17" i="3" s="1"/>
  <c r="C13" i="7"/>
  <c r="C16" i="3" s="1"/>
  <c r="C12" i="7"/>
  <c r="C15" i="3" s="1"/>
  <c r="C11" i="7"/>
  <c r="C14" i="3" s="1"/>
  <c r="E25" i="4"/>
  <c r="E27" i="4" s="1"/>
  <c r="E28" i="2" s="1"/>
  <c r="D27" i="4"/>
  <c r="D28" i="2" s="1"/>
  <c r="F25" i="4"/>
  <c r="N25" i="4"/>
  <c r="L25" i="4"/>
  <c r="J25" i="4"/>
  <c r="P13" i="3"/>
  <c r="D28" i="3" l="1"/>
  <c r="D30" i="3" s="1"/>
  <c r="D29" i="2" s="1"/>
  <c r="O91" i="8"/>
  <c r="M91" i="8"/>
  <c r="S91" i="8"/>
  <c r="Q91" i="8"/>
  <c r="D26" i="7"/>
  <c r="D30" i="2" s="1"/>
  <c r="C25" i="7"/>
  <c r="D31" i="2" s="1"/>
  <c r="E28" i="3"/>
  <c r="O26" i="7"/>
  <c r="O30" i="2" s="1"/>
  <c r="E26" i="7"/>
  <c r="E30" i="2" s="1"/>
  <c r="I26" i="7"/>
  <c r="I30" i="2" s="1"/>
  <c r="M26" i="7"/>
  <c r="M30" i="2" s="1"/>
  <c r="H26" i="7"/>
  <c r="H30" i="2" s="1"/>
  <c r="F26" i="7"/>
  <c r="F30" i="2" s="1"/>
  <c r="J26" i="7"/>
  <c r="J30" i="2" s="1"/>
  <c r="N26" i="7"/>
  <c r="N30" i="2" s="1"/>
  <c r="L26" i="7"/>
  <c r="L30" i="2" s="1"/>
  <c r="G26" i="7"/>
  <c r="G30" i="2" s="1"/>
  <c r="K26" i="7"/>
  <c r="K30" i="2" s="1"/>
  <c r="F27" i="4"/>
  <c r="D36" i="2" l="1"/>
  <c r="D35" i="2"/>
  <c r="D38" i="2"/>
  <c r="D37" i="2"/>
  <c r="D39" i="2" s="1"/>
  <c r="P14" i="3" l="1"/>
  <c r="P15" i="3"/>
  <c r="P16" i="3"/>
  <c r="P17" i="3"/>
  <c r="P18" i="3"/>
  <c r="P19" i="3"/>
  <c r="P20" i="3"/>
  <c r="P21" i="3"/>
  <c r="P22" i="3"/>
  <c r="P23" i="3"/>
  <c r="P24" i="3"/>
  <c r="P25" i="3"/>
  <c r="G28" i="3" l="1"/>
  <c r="I28" i="3"/>
  <c r="G25" i="4"/>
  <c r="H25" i="4"/>
  <c r="I25" i="4"/>
  <c r="K25" i="4"/>
  <c r="M25" i="4"/>
  <c r="O25" i="4"/>
  <c r="H27" i="4" l="1"/>
  <c r="K27" i="4"/>
  <c r="G27" i="4"/>
  <c r="F28" i="2"/>
  <c r="I27" i="4"/>
  <c r="O27" i="4"/>
  <c r="N27" i="4"/>
  <c r="J27" i="4"/>
  <c r="L28" i="3"/>
  <c r="M27" i="4"/>
  <c r="L27" i="4"/>
  <c r="H28" i="2" l="1"/>
  <c r="J28" i="2"/>
  <c r="M28" i="2"/>
  <c r="K28" i="2"/>
  <c r="O28" i="2"/>
  <c r="N28" i="2"/>
  <c r="L28" i="2"/>
  <c r="I28" i="2"/>
  <c r="G28" i="2"/>
  <c r="J28" i="3"/>
  <c r="H28" i="3"/>
  <c r="F28" i="3"/>
  <c r="K28" i="3"/>
  <c r="O28" i="3"/>
  <c r="N28" i="3"/>
  <c r="M28" i="3"/>
  <c r="M30" i="3" l="1"/>
  <c r="F30" i="3"/>
  <c r="I30" i="3"/>
  <c r="H30" i="3"/>
  <c r="O30" i="3"/>
  <c r="N30" i="3"/>
  <c r="E30" i="3"/>
  <c r="K30" i="3"/>
  <c r="J30" i="3"/>
  <c r="G30" i="3"/>
  <c r="L30" i="3"/>
  <c r="P28" i="3"/>
  <c r="O29" i="2" l="1"/>
  <c r="K29" i="2"/>
  <c r="K35" i="2" s="1"/>
  <c r="L29" i="2"/>
  <c r="L35" i="2" s="1"/>
  <c r="E29" i="2"/>
  <c r="I29" i="2"/>
  <c r="J29" i="2"/>
  <c r="H29" i="2"/>
  <c r="G29" i="2"/>
  <c r="N29" i="2"/>
  <c r="F29" i="2"/>
  <c r="F35" i="2" s="1"/>
  <c r="M29" i="2"/>
  <c r="E38" i="2" l="1"/>
  <c r="F37" i="2"/>
  <c r="F39" i="2" s="1"/>
  <c r="M38" i="2"/>
  <c r="N38" i="2"/>
  <c r="L38" i="2"/>
  <c r="O38" i="2"/>
  <c r="G38" i="2"/>
  <c r="F36" i="2"/>
  <c r="F38" i="2"/>
  <c r="J36" i="2"/>
  <c r="J38" i="2"/>
  <c r="K36" i="2"/>
  <c r="K38" i="2"/>
  <c r="H37" i="2"/>
  <c r="H39" i="2" s="1"/>
  <c r="H38" i="2"/>
  <c r="I36" i="2"/>
  <c r="I38" i="2"/>
  <c r="G36" i="2"/>
  <c r="E35" i="2"/>
  <c r="E36" i="2"/>
  <c r="M35" i="2"/>
  <c r="M36" i="2"/>
  <c r="N35" i="2"/>
  <c r="N36" i="2"/>
  <c r="H35" i="2"/>
  <c r="H36" i="2"/>
  <c r="L37" i="2"/>
  <c r="L39" i="2" s="1"/>
  <c r="L36" i="2"/>
  <c r="O37" i="2"/>
  <c r="O39" i="2" s="1"/>
  <c r="O36" i="2"/>
  <c r="O35" i="2"/>
  <c r="G37" i="2"/>
  <c r="G39" i="2" s="1"/>
  <c r="I37" i="2"/>
  <c r="I39" i="2" s="1"/>
  <c r="K37" i="2"/>
  <c r="K39" i="2" s="1"/>
  <c r="I35" i="2"/>
  <c r="G35" i="2"/>
  <c r="J35" i="2"/>
  <c r="J37" i="2"/>
  <c r="J39" i="2" s="1"/>
  <c r="E37" i="2"/>
  <c r="E39" i="2" s="1"/>
  <c r="M37" i="2"/>
  <c r="M39" i="2" s="1"/>
  <c r="N37" i="2"/>
  <c r="N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9" authorId="0" shapeId="0" xr:uid="{14BBAAAD-EFAE-4AA0-81AA-73A79B9E4C7D}">
      <text>
        <r>
          <rPr>
            <sz val="8"/>
            <color indexed="81"/>
            <rFont val="Tahoma"/>
            <family val="2"/>
          </rPr>
          <t>Work Breakdown Structure (WBS)</t>
        </r>
      </text>
    </comment>
    <comment ref="C9" authorId="0" shapeId="0" xr:uid="{1C1703A4-DEE5-48B2-8692-D2AB37EC651B}">
      <text>
        <r>
          <rPr>
            <sz val="8"/>
            <color indexed="81"/>
            <rFont val="Tahoma"/>
            <family val="2"/>
          </rPr>
          <t xml:space="preserve">Budget estimé à l'achévement de la tâche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100-000001000000}">
      <text>
        <r>
          <rPr>
            <sz val="8"/>
            <color indexed="81"/>
            <rFont val="Tahoma"/>
            <family val="2"/>
          </rPr>
          <t>Work Breakdown Structure (WBS) ou Sturcture de Découpage du Projet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2" authorId="0" shapeId="0" xr:uid="{00000000-0006-0000-0200-000001000000}">
      <text>
        <r>
          <rPr>
            <sz val="8"/>
            <color indexed="81"/>
            <rFont val="Tahoma"/>
            <family val="2"/>
          </rPr>
          <t>Work Breakdown Structure (WBS)</t>
        </r>
      </text>
    </comment>
    <comment ref="C12" authorId="0" shapeId="0" xr:uid="{00000000-0006-0000-0200-000002000000}">
      <text>
        <r>
          <rPr>
            <sz val="8"/>
            <color indexed="81"/>
            <rFont val="Tahoma"/>
            <family val="2"/>
          </rPr>
          <t>Budget estimé à l'achévement de la tâche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24" authorId="0" shapeId="0" xr:uid="{00000000-0006-0000-0300-000001000000}">
      <text>
        <r>
          <rPr>
            <sz val="8"/>
            <color indexed="81"/>
            <rFont val="Tahoma"/>
            <family val="2"/>
          </rPr>
          <t>Work Breakdown Structure (WBS)</t>
        </r>
      </text>
    </comment>
    <comment ref="C24" authorId="0" shapeId="0" xr:uid="{00000000-0006-0000-0300-000002000000}">
      <text>
        <r>
          <rPr>
            <sz val="8"/>
            <color indexed="81"/>
            <rFont val="Tahoma"/>
            <family val="2"/>
          </rPr>
          <t xml:space="preserve">Budget à l'achevement de la tâche </t>
        </r>
      </text>
    </comment>
  </commentList>
</comments>
</file>

<file path=xl/sharedStrings.xml><?xml version="1.0" encoding="utf-8"?>
<sst xmlns="http://schemas.openxmlformats.org/spreadsheetml/2006/main" count="748" uniqueCount="378">
  <si>
    <t>Coût Final Estimé (CFE) = BAA/IPC</t>
  </si>
  <si>
    <t>Indicateur de Performance des Coûts(IPC = VA/CR)</t>
  </si>
  <si>
    <t>Ecart de Délais (ED = VA - VP)</t>
  </si>
  <si>
    <t>Ecart de Coût (EC = VA - CR)</t>
  </si>
  <si>
    <t>Métriques de performance du projet</t>
  </si>
  <si>
    <t>Valeur acquise cumulée (VA)</t>
  </si>
  <si>
    <t>Coût Réel cumulé  (CR)</t>
  </si>
  <si>
    <t>Coût Réel et Valeur Acquise</t>
  </si>
  <si>
    <t>VP cumulée</t>
  </si>
  <si>
    <t xml:space="preserve">Insérer de nouvelles lignes au-dessus </t>
  </si>
  <si>
    <t>← Vous pouvez changer les étiquettes pour les périodes (par exemple la Semaine 1/2/3, Jan / Fév / Mar, etc.)</t>
  </si>
  <si>
    <t>Nom tâche</t>
  </si>
  <si>
    <t>SDP</t>
  </si>
  <si>
    <t>Observations:</t>
  </si>
  <si>
    <t>Pour la période:</t>
  </si>
  <si>
    <t>[42]</t>
  </si>
  <si>
    <t>Date:</t>
  </si>
  <si>
    <t>Préparé par:</t>
  </si>
  <si>
    <t>Rapport d'analyse de la valeur Acquise</t>
  </si>
  <si>
    <t>Valeur Acquise Cumulée (VA)</t>
  </si>
  <si>
    <t>Feuille de calcul de la valeur Acquise</t>
  </si>
  <si>
    <t>Feuille de calcul du Coût Réel</t>
  </si>
  <si>
    <t>VP=Coût budgétisé du travail prévu</t>
  </si>
  <si>
    <t>VA= Coût budgétisé du travail effectué</t>
  </si>
  <si>
    <t>CR=Coût réellement consommé pour le travail effectué</t>
  </si>
  <si>
    <t>Pour suivre le budget et les délais, il faut maîtriser les notions suivantes:</t>
  </si>
  <si>
    <t>Planification</t>
  </si>
  <si>
    <t>Paramétrage et tests Achats</t>
  </si>
  <si>
    <t>Paramétrage et tests Logistique</t>
  </si>
  <si>
    <t>Paramétrage et tests Production</t>
  </si>
  <si>
    <t>Formation utilisateurs</t>
  </si>
  <si>
    <t>Basculement opérationnel</t>
  </si>
  <si>
    <t>Support utilisateurs</t>
  </si>
  <si>
    <t>Support opérationnel</t>
  </si>
  <si>
    <t>Clôture novembre 2021</t>
  </si>
  <si>
    <t>Clôture décembre 2021</t>
  </si>
  <si>
    <t>Clôture du projet</t>
  </si>
  <si>
    <t xml:space="preserve"> - </t>
  </si>
  <si>
    <t xml:space="preserve"> </t>
  </si>
  <si>
    <t>Documentation leçons apprises</t>
  </si>
  <si>
    <t>-</t>
  </si>
  <si>
    <t>Indicateur de Performance des Délais (IPD= VA/VP)</t>
  </si>
  <si>
    <t>Expression des besoins</t>
  </si>
  <si>
    <t>Préalables à l'enregistrement des données</t>
  </si>
  <si>
    <t xml:space="preserve">La valeur planifiée(VP): </t>
  </si>
  <si>
    <t>Coût budgétisé du travail prévu</t>
  </si>
  <si>
    <t xml:space="preserve">Le coût réel(CR): </t>
  </si>
  <si>
    <t>Coût réellement consommé pour le travail effectué</t>
  </si>
  <si>
    <t>Graphique de données</t>
  </si>
  <si>
    <t>Valeur acquise (VA)/Coût Réel (CR)</t>
  </si>
  <si>
    <t> Valeur acquise (VA)/Valeur planifiée(VP)</t>
  </si>
  <si>
    <t>Indice de performance des coûts (IPC):</t>
  </si>
  <si>
    <t>Indice de performance des délais (IPD):</t>
  </si>
  <si>
    <t>← Entrez ou modifiez les valeurs dans les cellules blanches.</t>
  </si>
  <si>
    <t>Le BAA (budget à l'achèvement du projet)</t>
  </si>
  <si>
    <t>Budget prévu à l'achèvement du projet pour chaque tâche</t>
  </si>
  <si>
    <t>% d'achèvement</t>
  </si>
  <si>
    <t xml:space="preserve">Coût Réel du travail Effectué </t>
  </si>
  <si>
    <t>Utilisation du template de suivi du budget de projet</t>
  </si>
  <si>
    <t xml:space="preserve">La valeur acquise (VA): </t>
  </si>
  <si>
    <t>Coût Réel Projet par mois</t>
  </si>
  <si>
    <t>Coût Réel Projet Cumulé (CR)</t>
  </si>
  <si>
    <t>Coût budgétisé du travail effectué à date (Le coût que nous étions prêts à payer pour le travail réalisé à date)</t>
  </si>
  <si>
    <t>Feuille de calcul de la valeur planifiée</t>
  </si>
  <si>
    <t>Cette feuille est utilisée pour renseigner le Coût Réel Consommé (CR) de chaque tâche, appelé aussi le Coût Réel du travail effectué (CRTE).</t>
  </si>
  <si>
    <t>Coût réel par tâche à date</t>
  </si>
  <si>
    <t>Budget planifié pour la tâche</t>
  </si>
  <si>
    <t>Cette feuille est utilisée pour calculer la Valeur Acquise (VA) à date, c'est le coût budgété du travail réellement effectué à date.</t>
  </si>
  <si>
    <t>Valeur Acquise Projet par mois</t>
  </si>
  <si>
    <t>Valeur Planifiée cumulée (VP)</t>
  </si>
  <si>
    <t xml:space="preserve">Budget à l'achevement du projet (BAA) </t>
  </si>
  <si>
    <t>Récapitulatif des valeurs CR, VP, VA et BAA</t>
  </si>
  <si>
    <t>Si IPC &lt; 1, alors le budget est sur-consommé</t>
  </si>
  <si>
    <t>Si IPC &gt; 1, alors le budget est sous-consommé</t>
  </si>
  <si>
    <r>
      <t xml:space="preserve">Cette feuille est utilisée pour renseigner la </t>
    </r>
    <r>
      <rPr>
        <b/>
        <i/>
        <sz val="12"/>
        <rFont val="Candara"/>
        <family val="2"/>
      </rPr>
      <t>valeur planifiée (VP)</t>
    </r>
  </si>
  <si>
    <t>1. Rendez-vous dans la feuille "VP"</t>
  </si>
  <si>
    <t xml:space="preserve">Budget planifié à l'achévement du projet (BAA) </t>
  </si>
  <si>
    <t>Le BAA (budget à l'achèvement du projet) est la somme des budgets mensuels prévus pour chaque tâche. Il est calculé automatiquement à partir des données saisies</t>
  </si>
  <si>
    <t>Remplissez la valeur planifiée ou le coût budgété du travail prévu, de chaque tâche, chaque mois.</t>
  </si>
  <si>
    <t>Le Coût Réel du Projet à date est calculé automatiquement</t>
  </si>
  <si>
    <t>Renseignez le budgété du travail prévu, de chaque tâche, chaque mois.</t>
  </si>
  <si>
    <t>Renseignez le coût réel de chaque tâche, chaque mois.</t>
  </si>
  <si>
    <t>La Valeur acquise est calculée automaiquement en multipliant le % d'achévement par le budget planifié</t>
  </si>
  <si>
    <t>2. Rendez-vous dans la feuille "CR"</t>
  </si>
  <si>
    <t>3. Rendez-vous dans la feuille "VA"</t>
  </si>
  <si>
    <t>4. Rendez-vous dans la feuille "Suivi Budget"</t>
  </si>
  <si>
    <t>← Pour ajouter d'autres tâches, insérer des lignes au dessus de celle-ci.</t>
  </si>
  <si>
    <t>Les métriques de performances sont ensuite calculées automatiquement</t>
  </si>
  <si>
    <t>RAPPORT D'AVANCEMENT (1/2)</t>
  </si>
  <si>
    <t>1. Renseignements généraux</t>
  </si>
  <si>
    <t>Nom du projet:</t>
  </si>
  <si>
    <t>Implémentation SAP au Centre de Montage Régional Lillois</t>
  </si>
  <si>
    <t>No. du rapport:</t>
  </si>
  <si>
    <t>Chef de projet :</t>
  </si>
  <si>
    <t>Chantal Dupont</t>
  </si>
  <si>
    <t>Code du projet:</t>
  </si>
  <si>
    <t>SAP30/CMRL</t>
  </si>
  <si>
    <t>Période couverte par le rapport:</t>
  </si>
  <si>
    <t>Mars 2021 à janvier 2022</t>
  </si>
  <si>
    <t>Date du rapport:</t>
  </si>
  <si>
    <t>Destinataires:</t>
  </si>
  <si>
    <t>Comité de pilotage et Comité de Direction</t>
  </si>
  <si>
    <t>2. Statut global du projet</t>
  </si>
  <si>
    <t>Statut global du projet</t>
  </si>
  <si>
    <t>V</t>
  </si>
  <si>
    <t>Respect de la qualité</t>
  </si>
  <si>
    <t>Légende:</t>
  </si>
  <si>
    <t>Clôture</t>
  </si>
  <si>
    <t>Risques</t>
  </si>
  <si>
    <t>Sous-contrôle</t>
  </si>
  <si>
    <t>Respect de l'échéancier</t>
  </si>
  <si>
    <t xml:space="preserve">Etat de l'équipe </t>
  </si>
  <si>
    <t>J</t>
  </si>
  <si>
    <t>Actions requises</t>
  </si>
  <si>
    <t>Respect du budget</t>
  </si>
  <si>
    <t xml:space="preserve">Indicateurs de résultats </t>
  </si>
  <si>
    <t>R</t>
  </si>
  <si>
    <t>Problème majeur</t>
  </si>
  <si>
    <t>3. Travail réalisé durant la dernière période</t>
  </si>
  <si>
    <t xml:space="preserve">Description des activités réalisées pendant la dernière période </t>
  </si>
  <si>
    <t>Date</t>
  </si>
  <si>
    <t>Clôture de fin de mois décembre 2021 et clôture de fin d'année 2021</t>
  </si>
  <si>
    <t>Support utilisateurs et correction de problèmes mineurs</t>
  </si>
  <si>
    <t>Tout le mois de janvier</t>
  </si>
  <si>
    <t>Réunions spéciales et documentation des leçons apprises durant le projet</t>
  </si>
  <si>
    <t>Réunion de clôture officielle</t>
  </si>
  <si>
    <t xml:space="preserve">4. Travail planifié pour la prochaine période </t>
  </si>
  <si>
    <t xml:space="preserve">Description des activités qui restent à faire </t>
  </si>
  <si>
    <t>Date prévue</t>
  </si>
  <si>
    <t>Bilan de projet</t>
  </si>
  <si>
    <t>Finalisation documentation</t>
  </si>
  <si>
    <t>Comité de direction final</t>
  </si>
  <si>
    <t>5. Point (s) en suspens et préoccupation (s)</t>
  </si>
  <si>
    <t>Une des raisons principales de ce projet était de se mettre à l'abri de contrôles sur les anciens systèmes. Le comité de projet propose de faire appel à nos auditeurs internes pour faire une évaluation détaillée des capacités et de la cohérence du système SAP mis à la disposition du CMRL. Ceci nous permettrait de valider la conformité de notre mise en place et l'amélioration de la cohérence et de la qualité des données. Au cas peu probable qu'une correction s'avérerait nécessaire, le rapport nous permettrait de connaître en détail les réglages à adapter en priorité et ainsi éviter tout souci lors de contrôles ultérieurs.</t>
  </si>
  <si>
    <t>RAPPORT D'AVANCEMENT (2/2)</t>
  </si>
  <si>
    <t>6. Point (s) en suspens résolu (s) depuis le dernier rapport</t>
  </si>
  <si>
    <t>Les dernières corrections de données identifiées ont été réalisées avec succès. Les quelques améliorations identifiées pour les clôtures ont-elles aussi été mises en place. Il reste une liste de 4 corrections mineures qui ont été communiquées au centre d'excellence et qui sont en cours de correction.</t>
  </si>
  <si>
    <t>7. Statut d'avancement</t>
  </si>
  <si>
    <t>Lot du projet</t>
  </si>
  <si>
    <t>Budget à l'achèvement (BAC)</t>
  </si>
  <si>
    <t>Valeur planifiée 
(VP)</t>
  </si>
  <si>
    <t>Cout réel 
(CR)</t>
  </si>
  <si>
    <t>% avancement</t>
  </si>
  <si>
    <t>Valeur Acquise 
(VA)</t>
  </si>
  <si>
    <t>Ecart Délai 
(ED)</t>
  </si>
  <si>
    <t>Ecart Coût 
(EC)</t>
  </si>
  <si>
    <t xml:space="preserve">IPC </t>
  </si>
  <si>
    <t>IPD</t>
  </si>
  <si>
    <t>Initiation</t>
  </si>
  <si>
    <t>Paramétrage et tests</t>
  </si>
  <si>
    <t>Master Data</t>
  </si>
  <si>
    <t>Clôture novembre</t>
  </si>
  <si>
    <t>Clôture décembre et fin d'année</t>
  </si>
  <si>
    <t>Leçons apprises</t>
  </si>
  <si>
    <t xml:space="preserve">Total projet </t>
  </si>
  <si>
    <t>Analyse des écarts et mesures correctives:</t>
  </si>
  <si>
    <t>Aucune mesure corrective: le projet est clôturé dans les délais et selon le budget.</t>
  </si>
  <si>
    <t>Suivi des Livrables du projet :</t>
  </si>
  <si>
    <t>Livrables du projet</t>
  </si>
  <si>
    <t>Type de livrable</t>
  </si>
  <si>
    <t>Acteur</t>
  </si>
  <si>
    <t>Description</t>
  </si>
  <si>
    <t>Lot</t>
  </si>
  <si>
    <t>Date de
 livraison</t>
  </si>
  <si>
    <t>Valideur</t>
  </si>
  <si>
    <t>Version validée</t>
  </si>
  <si>
    <t>Commentaire</t>
  </si>
  <si>
    <t>Etude d'opportunité</t>
  </si>
  <si>
    <t>Support décisionnel</t>
  </si>
  <si>
    <t>Chantal / Olivier</t>
  </si>
  <si>
    <t>Justification du projet et sa place dans la stratégie d'entreprise</t>
  </si>
  <si>
    <t>Lot 0</t>
  </si>
  <si>
    <t>Comité de direction</t>
  </si>
  <si>
    <t>1.3</t>
  </si>
  <si>
    <t>Charte projet</t>
  </si>
  <si>
    <t>Chantal / Olivier / Coordinateurs</t>
  </si>
  <si>
    <t>Charte de projet détaillée y inclus délais et coûts estimés</t>
  </si>
  <si>
    <t>Macro planning</t>
  </si>
  <si>
    <t>Estimation des phases principales</t>
  </si>
  <si>
    <t>1.2</t>
  </si>
  <si>
    <t>Support réunion de lancement</t>
  </si>
  <si>
    <t>Chantal</t>
  </si>
  <si>
    <t>Présentation du projet destinée à l'équipe dès que la charte sera approuvée</t>
  </si>
  <si>
    <t>Lot 1</t>
  </si>
  <si>
    <t>Résumé des besoins exprimés lors des réunions de découverte</t>
  </si>
  <si>
    <t>Sponsor / intégrateur</t>
  </si>
  <si>
    <t>Matrice des exigences</t>
  </si>
  <si>
    <t>Enregistrement des différentes exigences des parties prenantes clés</t>
  </si>
  <si>
    <t>Cahier des charges</t>
  </si>
  <si>
    <t>Rapport détaillé des attentes du projet</t>
  </si>
  <si>
    <t>Plan de projet</t>
  </si>
  <si>
    <t>Plan détaillé de tous les aspects planification du projet</t>
  </si>
  <si>
    <t>Plan de charge</t>
  </si>
  <si>
    <t>Liste des tâches à effectuer et estimation de la charge sur les ressources</t>
  </si>
  <si>
    <t>Registre des problèmes et risques</t>
  </si>
  <si>
    <t>Suivi scrupuleux des risques et problèmes</t>
  </si>
  <si>
    <t>Registre des parties prenantes</t>
  </si>
  <si>
    <t>Ce registre est la base de la communication réussie</t>
  </si>
  <si>
    <t>Matrice des compétences</t>
  </si>
  <si>
    <t>Avons-nous les compétences nécessaires dans nos équipes?</t>
  </si>
  <si>
    <t>Plan de communication</t>
  </si>
  <si>
    <t>Document essentiel dont l'exécution doit être suivie de près. Ne pas oublier le retour d'information.</t>
  </si>
  <si>
    <t>Suivi des actions</t>
  </si>
  <si>
    <t>Visualiser ce qu'il reste à faire</t>
  </si>
  <si>
    <t>Suivi des livrables</t>
  </si>
  <si>
    <t>Respectons-nous le périmètre et les délais?</t>
  </si>
  <si>
    <t>Registre des demandes de changement</t>
  </si>
  <si>
    <t>Réalisation</t>
  </si>
  <si>
    <t>Chantal / Coordinateurs</t>
  </si>
  <si>
    <t>Qu'est-ce qui a changé depuis la charte projet? Tout changement doit être approuvé par le comité de projet et/ou le comité de pilotage.</t>
  </si>
  <si>
    <t>Lot 2</t>
  </si>
  <si>
    <t>Sponsor / Communication</t>
  </si>
  <si>
    <t>Tableau de bord</t>
  </si>
  <si>
    <t>Rapports</t>
  </si>
  <si>
    <t>Indicateurs d'avancement du projet</t>
  </si>
  <si>
    <t>Rapport de suivi de projet</t>
  </si>
  <si>
    <t>Rapport détaillé régulier sur l'état d'avancement du projet</t>
  </si>
  <si>
    <t>Rapport Flash</t>
  </si>
  <si>
    <t>Indicateurs résumés sur une seule page</t>
  </si>
  <si>
    <t>Minutes comité technique</t>
  </si>
  <si>
    <t>Membre tournant de l'équipe projet</t>
  </si>
  <si>
    <t>Chaque réunion doit être documentée: qui était présent et quelles décisions ont été prises?</t>
  </si>
  <si>
    <t>Minutes comité projet</t>
  </si>
  <si>
    <t>Minutes comité de pilotage</t>
  </si>
  <si>
    <t>Infrastructure informatique</t>
  </si>
  <si>
    <t>Informatique</t>
  </si>
  <si>
    <t>Daniel</t>
  </si>
  <si>
    <t>Le réseau informatique et les serveurs doivent pouvoir supporter la charge d'utilisateurs et de données supplémentaires.</t>
  </si>
  <si>
    <t>Equipe projet / Intégrateur / Sponsor</t>
  </si>
  <si>
    <t>Preuve de concept Finances</t>
  </si>
  <si>
    <t>PoC</t>
  </si>
  <si>
    <t>Monique</t>
  </si>
  <si>
    <t>Une solution très réduite pour prouver que tout va fonctionner tel que prévu.</t>
  </si>
  <si>
    <t>Intégrateur</t>
  </si>
  <si>
    <t>Preuve de concept  Ventes</t>
  </si>
  <si>
    <t>Denise</t>
  </si>
  <si>
    <t>Preuve de concept  Achats</t>
  </si>
  <si>
    <t>Jean</t>
  </si>
  <si>
    <t>Preuve de concept  Logistique</t>
  </si>
  <si>
    <t>Eric</t>
  </si>
  <si>
    <t>Preuve de concept  Production</t>
  </si>
  <si>
    <t>Georges</t>
  </si>
  <si>
    <t>Preuve de concept Master Data</t>
  </si>
  <si>
    <t>Juliette</t>
  </si>
  <si>
    <t>Configuration et test unitaires Finances</t>
  </si>
  <si>
    <t>Finances</t>
  </si>
  <si>
    <t>Mise en place: le cœur de notre projet</t>
  </si>
  <si>
    <t>Utilisateurs-clés</t>
  </si>
  <si>
    <t>Configuration et test unitaires Ventes</t>
  </si>
  <si>
    <t>Ventes</t>
  </si>
  <si>
    <t>Configuration et test unitaires Achats</t>
  </si>
  <si>
    <t>Achats</t>
  </si>
  <si>
    <t>Configuration et test unitaires Logistique</t>
  </si>
  <si>
    <t>Logistique</t>
  </si>
  <si>
    <t>Configuration et test unitaires Production</t>
  </si>
  <si>
    <t>Production</t>
  </si>
  <si>
    <t>Tests et corrections d'intégration et de consolidation Finances</t>
  </si>
  <si>
    <t>Ici, les solutions sont testées et validées par nos utilisateurs-clés.</t>
  </si>
  <si>
    <t>Tests et corrections d'intégration et de consolidation Ventes</t>
  </si>
  <si>
    <t>Tests et corrections d'intégration et de consolidation Achats</t>
  </si>
  <si>
    <t>Tests et corrections d'intégration et de consolidation Logistique</t>
  </si>
  <si>
    <t>Tests et corrections d'intégration et de consolidation Production</t>
  </si>
  <si>
    <t>Tests et corrections d'intégration et de consolidation Master Data</t>
  </si>
  <si>
    <t>Environnement productif Finances</t>
  </si>
  <si>
    <t>On déploie les solutions validées</t>
  </si>
  <si>
    <t>Lot 3</t>
  </si>
  <si>
    <t>Environnement productif Ventes</t>
  </si>
  <si>
    <t>Environnement productif Achats</t>
  </si>
  <si>
    <t>Environnement productif Logistique</t>
  </si>
  <si>
    <t>Environnement productif Production</t>
  </si>
  <si>
    <t>Migration des données</t>
  </si>
  <si>
    <t>Les données nettoyées et corrigées sont injectées dans le nouveau système</t>
  </si>
  <si>
    <t>Formation Finances</t>
  </si>
  <si>
    <t>On déploie les documentations par thèmes et on forme TOUS les utilisateurs</t>
  </si>
  <si>
    <t>Lot 4</t>
  </si>
  <si>
    <t>Changement</t>
  </si>
  <si>
    <t>Formation Ventes</t>
  </si>
  <si>
    <t>Formation Achats</t>
  </si>
  <si>
    <t>Formation Logistique</t>
  </si>
  <si>
    <t>Formation Production</t>
  </si>
  <si>
    <t>Réception des livrables</t>
  </si>
  <si>
    <t>Recette</t>
  </si>
  <si>
    <t>Tous les livrables font l'objet d'une recette officielle</t>
  </si>
  <si>
    <t>Lot 5</t>
  </si>
  <si>
    <t>28-11-211</t>
  </si>
  <si>
    <t>Intégrateur / Sponsor</t>
  </si>
  <si>
    <t>Basculement</t>
  </si>
  <si>
    <t>Démarrage</t>
  </si>
  <si>
    <t>Equipe projet et tous les utilisateurs</t>
  </si>
  <si>
    <t>Dernière validation avant démarrage opérationnel. Comité de pilotage exceptionnel.</t>
  </si>
  <si>
    <t>Démarrage du nouveau système</t>
  </si>
  <si>
    <t>Equipe projet et utilisateurs clés</t>
  </si>
  <si>
    <t>Démarrage et observation/support des utilisateurs</t>
  </si>
  <si>
    <t>Comité de pilotage</t>
  </si>
  <si>
    <t>Cahier de recette</t>
  </si>
  <si>
    <t xml:space="preserve">Chantal / Olivier / Jacques </t>
  </si>
  <si>
    <t>L'ensemble du projet est approuvé après une période de traitements réels</t>
  </si>
  <si>
    <t>Réunion de clôture</t>
  </si>
  <si>
    <t>TOUS</t>
  </si>
  <si>
    <t>La réunion de clôture se passe en deux étapes: une réunion de tous pour documenter ce qui reste à faire et quelles sont les leçons apprises - et une partie beaucoup moins formelle pour fêter la réussite du projet et déclarer celui-ci terminé.</t>
  </si>
  <si>
    <t>Bilan</t>
  </si>
  <si>
    <t>Chantal / Olivier / Jacques / Coordinateurs</t>
  </si>
  <si>
    <t>On documente ici les leçons apprise et on refait un dernier point. Ce document sera archivé pour référence ultérieure.</t>
  </si>
  <si>
    <t>8. Suivi des Risques</t>
  </si>
  <si>
    <t>No.</t>
  </si>
  <si>
    <t>Risques / opportunités</t>
  </si>
  <si>
    <t>Impact</t>
  </si>
  <si>
    <t>Probabilités</t>
  </si>
  <si>
    <t>Poids</t>
  </si>
  <si>
    <t>Mesures préventives</t>
  </si>
  <si>
    <t xml:space="preserve">Evolution du risque </t>
  </si>
  <si>
    <t>statut du risque</t>
  </si>
  <si>
    <t xml:space="preserve">Suivi du risque </t>
  </si>
  <si>
    <t>Audit négatif</t>
  </si>
  <si>
    <t>Moyen</t>
  </si>
  <si>
    <t>Faible</t>
  </si>
  <si>
    <t>Demander aux auditeurs internes de valider le nouveau système dans le détail - avec un accent sur la qualité des données</t>
  </si>
  <si>
    <t>Stable</t>
  </si>
  <si>
    <t>Risque ouvert</t>
  </si>
  <si>
    <t>Chef de projet et sponsor</t>
  </si>
  <si>
    <t>Anciens contrats</t>
  </si>
  <si>
    <t>Revérifier que les contrats des anciens systèmes sont bien annulés pour éviter tout paiement inutile</t>
  </si>
  <si>
    <t xml:space="preserve">Diminue </t>
  </si>
  <si>
    <t>Directeur informatique</t>
  </si>
  <si>
    <t>9. Leçons apprises et recommandations</t>
  </si>
  <si>
    <t>Le chef de projet et son équipe compilent les leçons apprises au cours du projet et présentent des recommandations pour des projets similaires:</t>
  </si>
  <si>
    <t xml:space="preserve">Domaines </t>
  </si>
  <si>
    <t xml:space="preserve">Leçons apprises </t>
  </si>
  <si>
    <t>Recommandations</t>
  </si>
  <si>
    <t xml:space="preserve">Communications </t>
  </si>
  <si>
    <t xml:space="preserve">Importance de tenir compte de la perspective des parties prenantes </t>
  </si>
  <si>
    <t>Sonder l'ensemble du personnel et comprendre les perceptions par rapport au projet</t>
  </si>
  <si>
    <t>L'intranet n'est pas accessible par/pour tout le monde</t>
  </si>
  <si>
    <t>Utiliser TOUS les panneaux d'information, y compris dans l'usine et à l'extérieur</t>
  </si>
  <si>
    <t>Ne pas négliger l'après-projet</t>
  </si>
  <si>
    <t>Prévoir des communications ultérieures pendant au moins trois mois</t>
  </si>
  <si>
    <t>Contenu et intégration</t>
  </si>
  <si>
    <t xml:space="preserve">Une usine d'assemblage est administrativement et fonctionnellement plus complexe </t>
  </si>
  <si>
    <t>Garder toute la documentation de ce projet pour la prochaine mise à niveau SAP prévue l'année prochaine</t>
  </si>
  <si>
    <t xml:space="preserve">Achats / Contrats </t>
  </si>
  <si>
    <t>Grosses différences entre petits/moyens et très gros clients</t>
  </si>
  <si>
    <t>Les nouveaux paramétrage devraient permettre de faire face à ce défi</t>
  </si>
  <si>
    <t xml:space="preserve">Coûts
</t>
  </si>
  <si>
    <t>Importance de prévoir l'imprévisible</t>
  </si>
  <si>
    <t>Prévoir un coussin de sécurité de 5 à 10%</t>
  </si>
  <si>
    <t xml:space="preserve">Délais
</t>
  </si>
  <si>
    <t>Les périodes de congés sont sacrées</t>
  </si>
  <si>
    <t>Prévoir des ressources de secours</t>
  </si>
  <si>
    <t xml:space="preserve">Qualité
</t>
  </si>
  <si>
    <t>Qualité parfois médiocre des données</t>
  </si>
  <si>
    <t>Faire une pré-étude de qualité et ne pas sous-estimer l'impact</t>
  </si>
  <si>
    <t xml:space="preserve">Ressources humaines
</t>
  </si>
  <si>
    <t>L'absentéisme n'est pas une science exacte</t>
  </si>
  <si>
    <t>Prévoir le remplacement rapide de malades ou excusés</t>
  </si>
  <si>
    <t xml:space="preserve">Risques
 </t>
  </si>
  <si>
    <t>La revue régulière des risques est primordiales</t>
  </si>
  <si>
    <t>Ne jamais retirer cette revue de l'agenda des réunions</t>
  </si>
  <si>
    <t xml:space="preserve">Technologies
 </t>
  </si>
  <si>
    <t>Inventaires imparfaits</t>
  </si>
  <si>
    <t>Ne pas oublier les coins les plus éloignés du centre de montage. Mettre à jour l'inventaire</t>
  </si>
  <si>
    <t>Divers</t>
  </si>
  <si>
    <t>Les supports de formation doivent être taillés sur mesure</t>
  </si>
  <si>
    <t>Faire valider les supports de formation par les utilisateurs-clés</t>
  </si>
  <si>
    <t>Renseignez le % d'achévement de chaque tâche à date afin de calculer la Valeur Acquise Cumulée</t>
  </si>
  <si>
    <t>Dans le but de contrôler la performance du projet, il faut suivre l'avancement de la réalisation du périmètre, le budget consommé, et dans quels délais.
Vous commencerez donc par renseigner la liste des tâches du projet, en vous référant à votre planning projet.</t>
  </si>
  <si>
    <t>Renseignez pour chaque tâche et pour chaque mois, le coût réellement consommé.</t>
  </si>
  <si>
    <t>Dans la feuille "VA", remplissez le taux d'achèvement de chaque tâche par mois. La Valeur acquise est calculée automatiquement en multipliant le % d'achévement par le budget planifié</t>
  </si>
  <si>
    <t>Dans cette feuille, vous avez un récapitulatif des valeurs cumulées du projet : VP, CR et VA.  L'analyse de la valeur acquise est illustrée par le graphe</t>
  </si>
  <si>
    <t>Le coût réel cumulé (CR) et la Valeur acquise cumulée (VA) sont copiés automatiquement à partir des feuilles "CR" et "VA" et servent à calculer les écarts</t>
  </si>
  <si>
    <t>Les écarts des coûts (EC), des délais (ED) et les indicateurs de performance de coût (IPC) et des délais (IPD) sont calculés automatiquement</t>
  </si>
  <si>
    <t>Le graphe des CR, VP et VA est dressé automatiquement</t>
  </si>
  <si>
    <t>Paramétrage et Achats Materiel</t>
  </si>
  <si>
    <t xml:space="preserve">Paramétrage et assemblage du produit </t>
  </si>
  <si>
    <t>Clôture  2025</t>
  </si>
  <si>
    <t>Clôture décembre 2030</t>
  </si>
  <si>
    <t>MEHAL Ester</t>
  </si>
  <si>
    <t>[Beemo]</t>
  </si>
  <si>
    <t>Ce tableau représente le résultat final du projet Beemo 
Le projet ayant été planifié par des junior et les estimations se sont avérées inexactes en termes de coût et de valeur acquise. Une légère hausse des besoins  a été utilisé par les services concernés et a  influencé le budget. C'est pourquoi les courbes sont cohérentes entre Planifié et Réel.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</si>
</sst>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0\ &quot;€&quot;;\-#,##0\ &quot;€&quot;"/>
    <numFmt numFmtId="42" formatCode="_-* #,##0\ &quot;€&quot;_-;\-* #,##0\ &quot;€&quot;_-;_-* &quot;-&quot;\ &quot;€&quot;_-;_-@_-"/>
    <numFmt numFmtId="44" formatCode="_-* #,##0.00\ &quot;€&quot;_-;\-* #,##0.00\ &quot;€&quot;_-;_-* &quot;-&quot;??\ &quot;€&quot;_-;_-@_-"/>
    <numFmt numFmtId="164" formatCode="_(&quot;$&quot;* #,##0.00_);_(&quot;$&quot;* \(#,##0.00\);_(&quot;$&quot;* &quot;-&quot;??_);_(@_)"/>
    <numFmt numFmtId="165" formatCode="#,##0_ ;[Red]\-#,##0\ "/>
    <numFmt numFmtId="166" formatCode="#,##0\ &quot;€&quot;"/>
    <numFmt numFmtId="167" formatCode="_-* #,##0.00\ &quot;$&quot;_-;\-* #,##0.00\ &quot;$&quot;_-;_-* &quot;-&quot;??\ &quot;$&quot;_-;_-@_-"/>
    <numFmt numFmtId="168" formatCode="_-* #,##0\ &quot;$&quot;_-;\-* #,##0\ &quot;$&quot;_-;_-* &quot;-&quot;??\ &quot;$&quot;_-;_-@_-"/>
  </numFmts>
  <fonts count="30" x14ac:knownFonts="1">
    <font>
      <sz val="10"/>
      <name val="Arial"/>
    </font>
    <font>
      <u/>
      <sz val="10"/>
      <color indexed="12"/>
      <name val="Arial"/>
      <family val="2"/>
    </font>
    <font>
      <sz val="10"/>
      <name val="Arial"/>
      <family val="2"/>
    </font>
    <font>
      <sz val="8"/>
      <color indexed="81"/>
      <name val="Tahoma"/>
      <family val="2"/>
    </font>
    <font>
      <sz val="12"/>
      <name val="Candara"/>
      <family val="2"/>
    </font>
    <font>
      <b/>
      <sz val="12"/>
      <name val="Candara"/>
      <family val="2"/>
    </font>
    <font>
      <b/>
      <sz val="12"/>
      <color indexed="9"/>
      <name val="Candara"/>
      <family val="2"/>
    </font>
    <font>
      <sz val="10"/>
      <name val="Candara"/>
      <family val="2"/>
    </font>
    <font>
      <i/>
      <sz val="12"/>
      <name val="Candara"/>
      <family val="2"/>
    </font>
    <font>
      <u/>
      <sz val="12"/>
      <color indexed="12"/>
      <name val="Candara"/>
      <family val="2"/>
    </font>
    <font>
      <sz val="12"/>
      <color indexed="9"/>
      <name val="Candara"/>
      <family val="2"/>
    </font>
    <font>
      <b/>
      <sz val="12"/>
      <color theme="1"/>
      <name val="Candara"/>
      <family val="2"/>
    </font>
    <font>
      <b/>
      <sz val="20"/>
      <color rgb="FF62BD8A"/>
      <name val="Candara"/>
      <family val="2"/>
    </font>
    <font>
      <sz val="12"/>
      <color theme="1"/>
      <name val="Candara"/>
      <family val="2"/>
    </font>
    <font>
      <b/>
      <sz val="12"/>
      <color theme="4"/>
      <name val="Candara"/>
      <family val="2"/>
    </font>
    <font>
      <sz val="10"/>
      <color theme="1"/>
      <name val="Candara"/>
      <family val="2"/>
    </font>
    <font>
      <b/>
      <sz val="12"/>
      <color theme="5"/>
      <name val="Candara"/>
      <family val="2"/>
    </font>
    <font>
      <b/>
      <i/>
      <sz val="12"/>
      <color rgb="FFFF0000"/>
      <name val="Candara"/>
      <family val="2"/>
    </font>
    <font>
      <b/>
      <sz val="10"/>
      <color theme="1"/>
      <name val="Candara"/>
      <family val="2"/>
    </font>
    <font>
      <sz val="12"/>
      <name val="Arial Black"/>
      <family val="2"/>
    </font>
    <font>
      <b/>
      <i/>
      <sz val="12"/>
      <name val="Candara"/>
      <family val="2"/>
    </font>
    <font>
      <b/>
      <sz val="11"/>
      <name val="Candara"/>
      <family val="2"/>
    </font>
    <font>
      <sz val="11"/>
      <name val="Candara"/>
      <family val="2"/>
    </font>
    <font>
      <b/>
      <sz val="18"/>
      <name val="Candara"/>
      <family val="2"/>
    </font>
    <font>
      <b/>
      <sz val="11"/>
      <color theme="1"/>
      <name val="Candara"/>
      <family val="2"/>
    </font>
    <font>
      <i/>
      <sz val="11"/>
      <name val="Candara"/>
      <family val="2"/>
    </font>
    <font>
      <b/>
      <sz val="11"/>
      <color rgb="FF000000"/>
      <name val="Candara"/>
      <family val="2"/>
    </font>
    <font>
      <sz val="11"/>
      <color rgb="FF000000"/>
      <name val="Candara"/>
      <family val="2"/>
    </font>
    <font>
      <b/>
      <sz val="16"/>
      <color theme="1"/>
      <name val="Candara"/>
      <family val="2"/>
    </font>
    <font>
      <b/>
      <sz val="10"/>
      <name val="Candara"/>
      <family val="2"/>
    </font>
  </fonts>
  <fills count="13">
    <fill>
      <patternFill patternType="none"/>
    </fill>
    <fill>
      <patternFill patternType="gray125"/>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9" tint="0.79998168889431442"/>
        <bgColor indexed="64"/>
      </patternFill>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rgb="FF62BD8A"/>
        <bgColor indexed="64"/>
      </patternFill>
    </fill>
  </fills>
  <borders count="57">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thin">
        <color indexed="55"/>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theme="0"/>
      </left>
      <right/>
      <top style="medium">
        <color indexed="64"/>
      </top>
      <bottom/>
      <diagonal/>
    </border>
    <border>
      <left/>
      <right style="thin">
        <color theme="0"/>
      </right>
      <top style="medium">
        <color indexed="64"/>
      </top>
      <bottom/>
      <diagonal/>
    </border>
    <border>
      <left style="thin">
        <color theme="0"/>
      </left>
      <right style="thin">
        <color theme="0"/>
      </right>
      <top style="thin">
        <color rgb="FF43A569"/>
      </top>
      <bottom/>
      <diagonal/>
    </border>
    <border>
      <left style="thin">
        <color theme="0"/>
      </left>
      <right/>
      <top style="medium">
        <color indexed="64"/>
      </top>
      <bottom style="thin">
        <color indexed="64"/>
      </bottom>
      <diagonal/>
    </border>
    <border>
      <left/>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thin">
        <color rgb="FF43A569"/>
      </right>
      <top style="thin">
        <color rgb="FF43A569"/>
      </top>
      <bottom/>
      <diagonal/>
    </border>
  </borders>
  <cellStyleXfs count="6">
    <xf numFmtId="0" fontId="0" fillId="0" borderId="0"/>
    <xf numFmtId="9" fontId="2" fillId="0" borderId="0" applyFont="0" applyFill="0" applyBorder="0" applyAlignment="0" applyProtection="0"/>
    <xf numFmtId="0" fontId="1" fillId="0" borderId="0" applyNumberFormat="0" applyFill="0" applyBorder="0" applyAlignment="0" applyProtection="0">
      <alignment vertical="top"/>
      <protection locked="0"/>
    </xf>
    <xf numFmtId="0" fontId="2" fillId="0" borderId="0"/>
    <xf numFmtId="164" fontId="2" fillId="0" borderId="0" applyFont="0" applyFill="0" applyBorder="0" applyAlignment="0" applyProtection="0"/>
    <xf numFmtId="167" fontId="2" fillId="0" borderId="0" applyFont="0" applyFill="0" applyBorder="0" applyAlignment="0" applyProtection="0"/>
  </cellStyleXfs>
  <cellXfs count="327">
    <xf numFmtId="0" fontId="0" fillId="0" borderId="0" xfId="0"/>
    <xf numFmtId="0" fontId="4" fillId="5" borderId="0" xfId="0" applyFont="1" applyFill="1" applyProtection="1">
      <protection locked="0"/>
    </xf>
    <xf numFmtId="0" fontId="4" fillId="5" borderId="0" xfId="0" applyFont="1" applyFill="1" applyAlignment="1" applyProtection="1">
      <alignment vertical="center"/>
      <protection locked="0"/>
    </xf>
    <xf numFmtId="0" fontId="5" fillId="0" borderId="0" xfId="3" applyFont="1"/>
    <xf numFmtId="0" fontId="4" fillId="0" borderId="0" xfId="3" applyFont="1"/>
    <xf numFmtId="0" fontId="4" fillId="0" borderId="0" xfId="3" applyFont="1" applyAlignment="1">
      <alignment horizontal="right"/>
    </xf>
    <xf numFmtId="0" fontId="9" fillId="0" borderId="0" xfId="2" applyFont="1" applyAlignment="1" applyProtection="1"/>
    <xf numFmtId="0" fontId="4" fillId="0" borderId="2" xfId="3" applyFont="1" applyBorder="1"/>
    <xf numFmtId="0" fontId="4" fillId="0" borderId="0" xfId="3" applyFont="1" applyAlignment="1">
      <alignment horizontal="left"/>
    </xf>
    <xf numFmtId="0" fontId="10" fillId="0" borderId="0" xfId="3" applyFont="1" applyAlignment="1">
      <alignment horizontal="right"/>
    </xf>
    <xf numFmtId="0" fontId="8" fillId="0" borderId="0" xfId="3" applyFont="1"/>
    <xf numFmtId="0" fontId="6" fillId="3" borderId="6" xfId="3" applyFont="1" applyFill="1" applyBorder="1" applyAlignment="1">
      <alignment horizontal="left" vertical="center"/>
    </xf>
    <xf numFmtId="0" fontId="6" fillId="3" borderId="6" xfId="3" applyFont="1" applyFill="1" applyBorder="1" applyAlignment="1">
      <alignment vertical="center"/>
    </xf>
    <xf numFmtId="0" fontId="6" fillId="3" borderId="6" xfId="3" applyFont="1" applyFill="1" applyBorder="1" applyAlignment="1">
      <alignment horizontal="center" vertical="center" wrapText="1"/>
    </xf>
    <xf numFmtId="0" fontId="4" fillId="0" borderId="5" xfId="3" applyFont="1" applyBorder="1" applyAlignment="1">
      <alignment horizontal="left"/>
    </xf>
    <xf numFmtId="0" fontId="4" fillId="0" borderId="4" xfId="3" applyFont="1" applyBorder="1" applyAlignment="1">
      <alignment horizontal="left"/>
    </xf>
    <xf numFmtId="0" fontId="4" fillId="0" borderId="4" xfId="3" applyFont="1" applyBorder="1"/>
    <xf numFmtId="0" fontId="8" fillId="2" borderId="0" xfId="3" applyFont="1" applyFill="1"/>
    <xf numFmtId="0" fontId="4" fillId="2" borderId="0" xfId="3" applyFont="1" applyFill="1"/>
    <xf numFmtId="0" fontId="5" fillId="0" borderId="0" xfId="3" applyFont="1" applyAlignment="1">
      <alignment horizontal="right"/>
    </xf>
    <xf numFmtId="9" fontId="4" fillId="0" borderId="4" xfId="1" applyFont="1" applyFill="1" applyBorder="1"/>
    <xf numFmtId="0" fontId="4" fillId="0" borderId="1" xfId="3" applyFont="1" applyBorder="1"/>
    <xf numFmtId="0" fontId="4" fillId="4" borderId="0" xfId="3" applyFont="1" applyFill="1"/>
    <xf numFmtId="0" fontId="11" fillId="6" borderId="6" xfId="3" applyFont="1" applyFill="1" applyBorder="1" applyAlignment="1">
      <alignment horizontal="left" vertical="center"/>
    </xf>
    <xf numFmtId="0" fontId="11" fillId="6" borderId="6" xfId="3" applyFont="1" applyFill="1" applyBorder="1" applyAlignment="1">
      <alignment vertical="center"/>
    </xf>
    <xf numFmtId="0" fontId="12" fillId="0" borderId="0" xfId="3" applyFont="1"/>
    <xf numFmtId="17" fontId="6" fillId="3" borderId="6" xfId="3" applyNumberFormat="1" applyFont="1" applyFill="1" applyBorder="1" applyAlignment="1">
      <alignment horizontal="center" vertical="center"/>
    </xf>
    <xf numFmtId="17" fontId="11" fillId="6" borderId="6" xfId="3" applyNumberFormat="1" applyFont="1" applyFill="1" applyBorder="1" applyAlignment="1">
      <alignment horizontal="center" vertical="center"/>
    </xf>
    <xf numFmtId="42" fontId="4" fillId="0" borderId="4" xfId="4" applyNumberFormat="1" applyFont="1" applyFill="1" applyBorder="1"/>
    <xf numFmtId="42" fontId="4" fillId="0" borderId="1" xfId="3" applyNumberFormat="1" applyFont="1" applyBorder="1"/>
    <xf numFmtId="42" fontId="4" fillId="0" borderId="0" xfId="3" applyNumberFormat="1" applyFont="1"/>
    <xf numFmtId="42" fontId="4" fillId="0" borderId="5" xfId="3" applyNumberFormat="1" applyFont="1" applyBorder="1"/>
    <xf numFmtId="42" fontId="4" fillId="0" borderId="4" xfId="3" applyNumberFormat="1" applyFont="1" applyBorder="1"/>
    <xf numFmtId="42" fontId="4" fillId="2" borderId="0" xfId="3" applyNumberFormat="1" applyFont="1" applyFill="1"/>
    <xf numFmtId="42" fontId="5" fillId="0" borderId="1" xfId="3" applyNumberFormat="1" applyFont="1" applyBorder="1"/>
    <xf numFmtId="165" fontId="4" fillId="0" borderId="0" xfId="3" applyNumberFormat="1" applyFont="1" applyAlignment="1">
      <alignment horizontal="right"/>
    </xf>
    <xf numFmtId="0" fontId="13" fillId="0" borderId="0" xfId="3" applyFont="1" applyAlignment="1">
      <alignment horizontal="right"/>
    </xf>
    <xf numFmtId="2" fontId="13" fillId="0" borderId="0" xfId="1" applyNumberFormat="1" applyFont="1" applyAlignment="1">
      <alignment horizontal="right"/>
    </xf>
    <xf numFmtId="0" fontId="7" fillId="0" borderId="0" xfId="3" applyFont="1"/>
    <xf numFmtId="0" fontId="13" fillId="5" borderId="0" xfId="0" applyFont="1" applyFill="1"/>
    <xf numFmtId="0" fontId="11" fillId="5" borderId="0" xfId="0" applyFont="1" applyFill="1"/>
    <xf numFmtId="0" fontId="11" fillId="5" borderId="0" xfId="0" applyFont="1" applyFill="1" applyAlignment="1">
      <alignment vertical="top"/>
    </xf>
    <xf numFmtId="0" fontId="14" fillId="5" borderId="0" xfId="0" applyFont="1" applyFill="1" applyAlignment="1">
      <alignment horizontal="right"/>
    </xf>
    <xf numFmtId="0" fontId="5" fillId="0" borderId="0" xfId="3" applyFont="1" applyAlignment="1">
      <alignment horizontal="left" wrapText="1"/>
    </xf>
    <xf numFmtId="0" fontId="5" fillId="5" borderId="0" xfId="0" applyFont="1" applyFill="1" applyBorder="1" applyAlignment="1">
      <alignment vertical="center"/>
    </xf>
    <xf numFmtId="0" fontId="5" fillId="5" borderId="0" xfId="0" applyFont="1" applyFill="1" applyBorder="1" applyAlignment="1"/>
    <xf numFmtId="0" fontId="4" fillId="5" borderId="0" xfId="0" applyFont="1" applyFill="1" applyAlignment="1" applyProtection="1">
      <protection locked="0"/>
    </xf>
    <xf numFmtId="166" fontId="4" fillId="0" borderId="1" xfId="3" applyNumberFormat="1" applyFont="1" applyBorder="1"/>
    <xf numFmtId="0" fontId="11" fillId="5" borderId="0" xfId="0" applyFont="1" applyFill="1" applyAlignment="1">
      <alignment horizontal="left" vertical="top"/>
    </xf>
    <xf numFmtId="0" fontId="4" fillId="0" borderId="0" xfId="3" applyFont="1" applyAlignment="1">
      <alignment horizontal="center"/>
    </xf>
    <xf numFmtId="0" fontId="16" fillId="5" borderId="0" xfId="0" applyFont="1" applyFill="1" applyProtection="1">
      <protection locked="0"/>
    </xf>
    <xf numFmtId="9" fontId="4" fillId="0" borderId="0" xfId="3" applyNumberFormat="1" applyFont="1" applyAlignment="1">
      <alignment horizontal="center"/>
    </xf>
    <xf numFmtId="1" fontId="4" fillId="0" borderId="0" xfId="3" applyNumberFormat="1" applyFont="1" applyAlignment="1">
      <alignment horizontal="center"/>
    </xf>
    <xf numFmtId="0" fontId="13" fillId="5" borderId="0" xfId="0" applyFont="1" applyFill="1" applyAlignment="1">
      <alignment horizontal="left" vertical="top"/>
    </xf>
    <xf numFmtId="166" fontId="4" fillId="4" borderId="0" xfId="3" applyNumberFormat="1" applyFont="1" applyFill="1"/>
    <xf numFmtId="0" fontId="4" fillId="0" borderId="0" xfId="3" applyFont="1" applyBorder="1"/>
    <xf numFmtId="0" fontId="11" fillId="6" borderId="6" xfId="3" applyFont="1" applyFill="1" applyBorder="1" applyAlignment="1">
      <alignment vertical="center" wrapText="1"/>
    </xf>
    <xf numFmtId="0" fontId="18" fillId="6" borderId="6" xfId="3" applyFont="1" applyFill="1" applyBorder="1" applyAlignment="1">
      <alignment horizontal="center" vertical="center" wrapText="1"/>
    </xf>
    <xf numFmtId="42" fontId="4" fillId="0" borderId="0" xfId="4" applyNumberFormat="1" applyFont="1" applyFill="1" applyBorder="1"/>
    <xf numFmtId="42" fontId="4" fillId="0" borderId="8" xfId="4" applyNumberFormat="1" applyFont="1" applyFill="1" applyBorder="1"/>
    <xf numFmtId="42" fontId="5" fillId="0" borderId="7" xfId="4" applyNumberFormat="1" applyFont="1" applyFill="1" applyBorder="1"/>
    <xf numFmtId="0" fontId="19" fillId="0" borderId="0" xfId="3" applyFont="1"/>
    <xf numFmtId="0" fontId="13" fillId="5" borderId="0" xfId="0" applyFont="1" applyFill="1" applyAlignment="1">
      <alignment horizontal="left" vertical="top" wrapText="1"/>
    </xf>
    <xf numFmtId="0" fontId="22" fillId="5" borderId="0" xfId="0" applyFont="1" applyFill="1" applyProtection="1">
      <protection locked="0"/>
    </xf>
    <xf numFmtId="0" fontId="22" fillId="0" borderId="0" xfId="0" applyFont="1" applyProtection="1">
      <protection locked="0"/>
    </xf>
    <xf numFmtId="0" fontId="21" fillId="7" borderId="0" xfId="0" applyFont="1" applyFill="1" applyAlignment="1" applyProtection="1">
      <alignment horizontal="center"/>
      <protection locked="0"/>
    </xf>
    <xf numFmtId="0" fontId="22" fillId="7" borderId="0" xfId="0" applyFont="1" applyFill="1" applyProtection="1">
      <protection locked="0"/>
    </xf>
    <xf numFmtId="0" fontId="22" fillId="0" borderId="0" xfId="0" applyFont="1" applyAlignment="1" applyProtection="1">
      <alignment vertical="center"/>
      <protection locked="0"/>
    </xf>
    <xf numFmtId="0" fontId="22" fillId="5" borderId="0" xfId="0" applyFont="1" applyFill="1" applyAlignment="1" applyProtection="1">
      <alignment vertical="center"/>
      <protection locked="0"/>
    </xf>
    <xf numFmtId="0" fontId="21" fillId="0" borderId="0" xfId="0" applyFont="1" applyProtection="1">
      <protection locked="0"/>
    </xf>
    <xf numFmtId="0" fontId="21" fillId="5" borderId="0" xfId="0" applyFont="1" applyFill="1" applyProtection="1">
      <protection locked="0"/>
    </xf>
    <xf numFmtId="0" fontId="22" fillId="7" borderId="25" xfId="0" applyFont="1" applyFill="1" applyBorder="1" applyProtection="1">
      <protection locked="0"/>
    </xf>
    <xf numFmtId="0" fontId="22" fillId="7" borderId="26" xfId="0" applyFont="1" applyFill="1" applyBorder="1" applyProtection="1">
      <protection locked="0"/>
    </xf>
    <xf numFmtId="0" fontId="22" fillId="7" borderId="7" xfId="0" applyFont="1" applyFill="1" applyBorder="1" applyAlignment="1" applyProtection="1">
      <alignment horizontal="center"/>
      <protection locked="0"/>
    </xf>
    <xf numFmtId="0" fontId="22" fillId="7" borderId="14" xfId="0" applyFont="1" applyFill="1" applyBorder="1" applyProtection="1">
      <protection locked="0"/>
    </xf>
    <xf numFmtId="0" fontId="21" fillId="7" borderId="25" xfId="0" applyFont="1" applyFill="1" applyBorder="1" applyProtection="1">
      <protection locked="0"/>
    </xf>
    <xf numFmtId="0" fontId="21" fillId="7" borderId="0" xfId="0" applyFont="1" applyFill="1" applyProtection="1">
      <protection locked="0"/>
    </xf>
    <xf numFmtId="0" fontId="21" fillId="7" borderId="0" xfId="0" applyFont="1" applyFill="1" applyAlignment="1" applyProtection="1">
      <alignment horizontal="left"/>
      <protection locked="0"/>
    </xf>
    <xf numFmtId="0" fontId="22" fillId="7" borderId="27" xfId="0" applyFont="1" applyFill="1" applyBorder="1" applyProtection="1">
      <protection locked="0"/>
    </xf>
    <xf numFmtId="0" fontId="21" fillId="9" borderId="27" xfId="0" applyFont="1" applyFill="1" applyBorder="1" applyAlignment="1">
      <alignment horizontal="center"/>
    </xf>
    <xf numFmtId="0" fontId="21" fillId="7" borderId="27" xfId="0" applyFont="1" applyFill="1" applyBorder="1" applyAlignment="1">
      <alignment horizontal="center"/>
    </xf>
    <xf numFmtId="0" fontId="22" fillId="7" borderId="0" xfId="0" applyFont="1" applyFill="1" applyAlignment="1" applyProtection="1">
      <alignment horizontal="left"/>
      <protection locked="0"/>
    </xf>
    <xf numFmtId="0" fontId="22" fillId="7" borderId="26" xfId="0" applyFont="1" applyFill="1" applyBorder="1" applyAlignment="1" applyProtection="1">
      <alignment horizontal="left"/>
      <protection locked="0"/>
    </xf>
    <xf numFmtId="0" fontId="21" fillId="10" borderId="27" xfId="0" applyFont="1" applyFill="1" applyBorder="1" applyAlignment="1">
      <alignment horizontal="center"/>
    </xf>
    <xf numFmtId="0" fontId="21" fillId="7" borderId="25" xfId="0" applyFont="1" applyFill="1" applyBorder="1" applyAlignment="1" applyProtection="1">
      <alignment horizontal="left"/>
      <protection locked="0"/>
    </xf>
    <xf numFmtId="0" fontId="22" fillId="7" borderId="29" xfId="0" applyFont="1" applyFill="1" applyBorder="1" applyAlignment="1" applyProtection="1">
      <alignment horizontal="center"/>
      <protection locked="0"/>
    </xf>
    <xf numFmtId="0" fontId="22" fillId="7" borderId="30" xfId="0" applyFont="1" applyFill="1" applyBorder="1" applyProtection="1">
      <protection locked="0"/>
    </xf>
    <xf numFmtId="0" fontId="21" fillId="11" borderId="31" xfId="0" applyFont="1" applyFill="1" applyBorder="1" applyAlignment="1">
      <alignment horizontal="center"/>
    </xf>
    <xf numFmtId="0" fontId="22" fillId="7" borderId="0" xfId="0" applyFont="1" applyFill="1" applyAlignment="1" applyProtection="1">
      <alignment horizontal="right"/>
      <protection locked="0"/>
    </xf>
    <xf numFmtId="0" fontId="22" fillId="7" borderId="0" xfId="0" applyFont="1" applyFill="1"/>
    <xf numFmtId="0" fontId="22" fillId="7" borderId="25" xfId="0" applyFont="1" applyFill="1" applyBorder="1"/>
    <xf numFmtId="0" fontId="22" fillId="7" borderId="26" xfId="0" applyFont="1" applyFill="1" applyBorder="1"/>
    <xf numFmtId="0" fontId="21" fillId="8" borderId="38" xfId="0" applyFont="1" applyFill="1" applyBorder="1" applyAlignment="1">
      <alignment horizontal="center" vertical="center" wrapText="1"/>
    </xf>
    <xf numFmtId="0" fontId="21" fillId="8" borderId="38" xfId="0" applyFont="1" applyFill="1" applyBorder="1" applyAlignment="1" applyProtection="1">
      <alignment horizontal="center" vertical="center"/>
      <protection locked="0"/>
    </xf>
    <xf numFmtId="44" fontId="22" fillId="0" borderId="36" xfId="5" applyNumberFormat="1" applyFont="1" applyBorder="1" applyAlignment="1" applyProtection="1">
      <alignment vertical="center" wrapText="1"/>
      <protection locked="0"/>
    </xf>
    <xf numFmtId="44" fontId="22" fillId="0" borderId="18" xfId="5" applyNumberFormat="1" applyFont="1" applyBorder="1" applyAlignment="1" applyProtection="1">
      <alignment vertical="center" wrapText="1"/>
      <protection locked="0"/>
    </xf>
    <xf numFmtId="2" fontId="22" fillId="0" borderId="42" xfId="1" applyNumberFormat="1" applyFont="1" applyBorder="1" applyAlignment="1" applyProtection="1">
      <alignment horizontal="center" vertical="center" wrapText="1"/>
    </xf>
    <xf numFmtId="0" fontId="22" fillId="5" borderId="0" xfId="0" applyFont="1" applyFill="1" applyAlignment="1" applyProtection="1">
      <alignment vertical="center" wrapText="1"/>
      <protection locked="0"/>
    </xf>
    <xf numFmtId="0" fontId="22" fillId="0" borderId="0" xfId="0" applyFont="1" applyAlignment="1" applyProtection="1">
      <alignment vertical="center" wrapText="1"/>
      <protection locked="0"/>
    </xf>
    <xf numFmtId="44" fontId="22" fillId="0" borderId="7" xfId="5" applyNumberFormat="1" applyFont="1" applyBorder="1" applyAlignment="1" applyProtection="1">
      <alignment vertical="center" wrapText="1"/>
      <protection locked="0"/>
    </xf>
    <xf numFmtId="44" fontId="22" fillId="0" borderId="44" xfId="5" applyNumberFormat="1" applyFont="1" applyBorder="1" applyAlignment="1" applyProtection="1">
      <alignment vertical="center" wrapText="1"/>
      <protection locked="0"/>
    </xf>
    <xf numFmtId="44" fontId="22" fillId="0" borderId="46" xfId="5" applyNumberFormat="1" applyFont="1" applyBorder="1" applyAlignment="1" applyProtection="1">
      <alignment vertical="center" wrapText="1"/>
      <protection locked="0"/>
    </xf>
    <xf numFmtId="44" fontId="22" fillId="0" borderId="15" xfId="5" applyNumberFormat="1" applyFont="1" applyBorder="1" applyAlignment="1" applyProtection="1">
      <alignment vertical="center" wrapText="1"/>
      <protection locked="0"/>
    </xf>
    <xf numFmtId="9" fontId="22" fillId="0" borderId="49" xfId="1" applyFont="1" applyBorder="1" applyAlignment="1" applyProtection="1">
      <alignment horizontal="center" vertical="center" wrapText="1"/>
    </xf>
    <xf numFmtId="42" fontId="22" fillId="0" borderId="7" xfId="5" applyNumberFormat="1" applyFont="1" applyBorder="1" applyAlignment="1" applyProtection="1">
      <alignment vertical="center" wrapText="1"/>
    </xf>
    <xf numFmtId="2" fontId="22" fillId="0" borderId="7" xfId="1" applyNumberFormat="1" applyFont="1" applyBorder="1" applyAlignment="1" applyProtection="1">
      <alignment horizontal="center" vertical="center" wrapText="1"/>
    </xf>
    <xf numFmtId="0" fontId="22" fillId="0" borderId="25" xfId="0" applyFont="1" applyBorder="1" applyProtection="1">
      <protection locked="0"/>
    </xf>
    <xf numFmtId="0" fontId="22" fillId="0" borderId="26" xfId="0" applyFont="1" applyBorder="1" applyProtection="1">
      <protection locked="0"/>
    </xf>
    <xf numFmtId="0" fontId="22" fillId="0" borderId="25" xfId="0" applyFont="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26" xfId="0" applyFont="1" applyBorder="1" applyAlignment="1" applyProtection="1">
      <alignment vertical="top" wrapText="1"/>
      <protection locked="0"/>
    </xf>
    <xf numFmtId="0" fontId="22" fillId="0" borderId="37" xfId="0" applyFont="1" applyBorder="1" applyAlignment="1" applyProtection="1">
      <alignment vertical="top" wrapText="1"/>
      <protection locked="0"/>
    </xf>
    <xf numFmtId="0" fontId="22" fillId="0" borderId="30" xfId="0" applyFont="1" applyBorder="1" applyAlignment="1" applyProtection="1">
      <alignment vertical="top" wrapText="1"/>
      <protection locked="0"/>
    </xf>
    <xf numFmtId="0" fontId="22" fillId="0" borderId="32" xfId="0" applyFont="1" applyBorder="1" applyAlignment="1" applyProtection="1">
      <alignment vertical="top" wrapText="1"/>
      <protection locked="0"/>
    </xf>
    <xf numFmtId="0" fontId="22" fillId="0" borderId="25" xfId="0" applyFont="1" applyBorder="1" applyAlignment="1" applyProtection="1">
      <alignment horizontal="left" vertical="top" wrapText="1" indent="1"/>
      <protection locked="0"/>
    </xf>
    <xf numFmtId="0" fontId="22" fillId="0" borderId="0" xfId="0" applyFont="1" applyAlignment="1" applyProtection="1">
      <alignment horizontal="left" vertical="top" wrapText="1" indent="1"/>
      <protection locked="0"/>
    </xf>
    <xf numFmtId="0" fontId="22" fillId="0" borderId="26" xfId="0" applyFont="1" applyBorder="1" applyAlignment="1" applyProtection="1">
      <alignment horizontal="left" vertical="top" wrapText="1" indent="1"/>
      <protection locked="0"/>
    </xf>
    <xf numFmtId="0" fontId="26" fillId="12" borderId="52" xfId="3" applyFont="1" applyFill="1" applyBorder="1" applyAlignment="1">
      <alignment horizontal="center" vertical="center" wrapText="1"/>
    </xf>
    <xf numFmtId="0" fontId="26" fillId="12" borderId="56" xfId="3" applyFont="1" applyFill="1" applyBorder="1" applyAlignment="1">
      <alignment horizontal="center" vertical="center" wrapText="1"/>
    </xf>
    <xf numFmtId="0" fontId="26" fillId="5" borderId="7" xfId="3" applyFont="1" applyFill="1" applyBorder="1" applyAlignment="1">
      <alignment horizontal="center" vertical="center" wrapText="1"/>
    </xf>
    <xf numFmtId="9" fontId="26" fillId="5" borderId="7" xfId="3" applyNumberFormat="1" applyFont="1" applyFill="1" applyBorder="1" applyAlignment="1">
      <alignment horizontal="center" vertical="center" wrapText="1"/>
    </xf>
    <xf numFmtId="14" fontId="26" fillId="5" borderId="7" xfId="3" applyNumberFormat="1" applyFont="1" applyFill="1" applyBorder="1" applyAlignment="1">
      <alignment horizontal="center" vertical="center" wrapText="1"/>
    </xf>
    <xf numFmtId="0" fontId="27" fillId="5" borderId="7" xfId="3" applyFont="1" applyFill="1" applyBorder="1" applyAlignment="1">
      <alignment horizontal="center" vertical="center" wrapText="1"/>
    </xf>
    <xf numFmtId="0" fontId="21" fillId="8" borderId="1" xfId="0" applyFont="1" applyFill="1" applyBorder="1" applyAlignment="1">
      <alignment horizontal="center" vertical="center"/>
    </xf>
    <xf numFmtId="0" fontId="22" fillId="5" borderId="0" xfId="0" applyFont="1" applyFill="1" applyAlignment="1">
      <alignment horizontal="center" vertical="center"/>
    </xf>
    <xf numFmtId="0" fontId="22" fillId="0" borderId="0" xfId="0" applyFont="1" applyAlignment="1">
      <alignment horizontal="center" vertical="center"/>
    </xf>
    <xf numFmtId="0" fontId="21" fillId="8" borderId="2"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horizontal="left" vertical="center" wrapText="1"/>
    </xf>
    <xf numFmtId="3" fontId="22" fillId="0" borderId="7" xfId="0" applyNumberFormat="1" applyFont="1" applyBorder="1" applyAlignment="1">
      <alignment horizontal="center" vertical="center" wrapText="1"/>
    </xf>
    <xf numFmtId="0" fontId="22" fillId="7" borderId="7" xfId="0" applyFont="1" applyFill="1" applyBorder="1" applyAlignment="1">
      <alignment horizontal="left" vertical="center" wrapText="1"/>
    </xf>
    <xf numFmtId="0" fontId="22" fillId="5" borderId="0" xfId="0" applyFont="1" applyFill="1"/>
    <xf numFmtId="0" fontId="22" fillId="0" borderId="0" xfId="0" applyFont="1"/>
    <xf numFmtId="0" fontId="28" fillId="5" borderId="0" xfId="0" applyFont="1" applyFill="1"/>
    <xf numFmtId="0" fontId="7" fillId="5" borderId="0" xfId="0" applyFont="1" applyFill="1"/>
    <xf numFmtId="0" fontId="24" fillId="5" borderId="0" xfId="0" applyFont="1" applyFill="1"/>
    <xf numFmtId="0" fontId="29" fillId="5" borderId="0" xfId="0" applyFont="1" applyFill="1" applyAlignment="1">
      <alignment horizontal="right"/>
    </xf>
    <xf numFmtId="0" fontId="29" fillId="5" borderId="0" xfId="0" applyFont="1" applyFill="1" applyAlignment="1">
      <alignment horizontal="right" vertical="top"/>
    </xf>
    <xf numFmtId="0" fontId="29" fillId="5" borderId="0" xfId="0" applyFont="1" applyFill="1" applyAlignment="1">
      <alignment horizontal="right" vertical="center"/>
    </xf>
    <xf numFmtId="0" fontId="27" fillId="0" borderId="0" xfId="0" applyFont="1" applyAlignment="1">
      <alignment horizontal="left" vertical="top" readingOrder="1"/>
    </xf>
    <xf numFmtId="0" fontId="4" fillId="5" borderId="0" xfId="0" applyFont="1" applyFill="1"/>
    <xf numFmtId="0" fontId="13" fillId="5" borderId="0" xfId="0" applyFont="1" applyFill="1" applyAlignment="1">
      <alignment horizontal="left" vertical="top" wrapText="1"/>
    </xf>
    <xf numFmtId="0" fontId="13" fillId="5" borderId="0" xfId="0" applyFont="1" applyFill="1" applyAlignment="1">
      <alignment horizontal="left" wrapText="1"/>
    </xf>
    <xf numFmtId="0" fontId="13" fillId="5" borderId="0" xfId="0" applyFont="1" applyFill="1" applyAlignment="1">
      <alignment horizontal="left" vertical="top" wrapText="1"/>
    </xf>
    <xf numFmtId="0" fontId="4" fillId="5" borderId="0" xfId="0" applyFont="1" applyFill="1" applyAlignment="1">
      <alignment horizontal="left" wrapText="1"/>
    </xf>
    <xf numFmtId="0" fontId="4" fillId="5" borderId="0" xfId="0" applyFont="1" applyFill="1" applyAlignment="1" applyProtection="1">
      <alignment horizontal="left" wrapText="1"/>
      <protection locked="0"/>
    </xf>
    <xf numFmtId="0" fontId="15" fillId="5" borderId="0" xfId="0" applyFont="1" applyFill="1" applyAlignment="1">
      <alignment horizontal="left" vertical="top" wrapText="1"/>
    </xf>
    <xf numFmtId="0" fontId="13" fillId="5" borderId="0" xfId="0" applyFont="1" applyFill="1" applyAlignment="1">
      <alignment horizontal="left" wrapText="1"/>
    </xf>
    <xf numFmtId="0" fontId="15" fillId="5" borderId="0" xfId="0" applyFont="1" applyFill="1" applyAlignment="1">
      <alignment horizontal="left" wrapText="1"/>
    </xf>
    <xf numFmtId="0" fontId="17" fillId="0" borderId="0" xfId="3" applyFont="1" applyAlignment="1">
      <alignment wrapText="1"/>
    </xf>
    <xf numFmtId="0" fontId="17" fillId="0" borderId="0" xfId="3" applyFont="1" applyAlignment="1"/>
    <xf numFmtId="14" fontId="4" fillId="0" borderId="3" xfId="3" applyNumberFormat="1" applyFont="1" applyBorder="1" applyAlignment="1">
      <alignment horizontal="left"/>
    </xf>
    <xf numFmtId="0" fontId="4" fillId="0" borderId="3" xfId="3" applyFont="1" applyBorder="1" applyAlignment="1">
      <alignment horizontal="left"/>
    </xf>
    <xf numFmtId="17" fontId="4" fillId="0" borderId="2" xfId="3" applyNumberFormat="1" applyFont="1" applyBorder="1" applyAlignment="1">
      <alignment horizontal="center"/>
    </xf>
    <xf numFmtId="0" fontId="4" fillId="0" borderId="2" xfId="3" applyFont="1" applyBorder="1" applyAlignment="1">
      <alignment horizontal="center"/>
    </xf>
    <xf numFmtId="0" fontId="4" fillId="0" borderId="0" xfId="3" applyFont="1" applyAlignment="1">
      <alignment horizontal="left" vertical="top" wrapText="1"/>
    </xf>
    <xf numFmtId="0" fontId="21" fillId="7" borderId="0" xfId="0" applyFont="1" applyFill="1" applyAlignment="1" applyProtection="1">
      <alignment horizontal="center"/>
      <protection locked="0"/>
    </xf>
    <xf numFmtId="0" fontId="23" fillId="7" borderId="0" xfId="0" applyFont="1" applyFill="1" applyAlignment="1" applyProtection="1">
      <alignment horizontal="center"/>
      <protection locked="0"/>
    </xf>
    <xf numFmtId="0" fontId="21" fillId="8" borderId="9" xfId="0" applyFont="1" applyFill="1" applyBorder="1" applyAlignment="1">
      <alignment horizontal="left"/>
    </xf>
    <xf numFmtId="0" fontId="21" fillId="8" borderId="10" xfId="0" applyFont="1" applyFill="1" applyBorder="1" applyAlignment="1">
      <alignment horizontal="left"/>
    </xf>
    <xf numFmtId="0" fontId="21" fillId="8" borderId="11" xfId="0" applyFont="1" applyFill="1" applyBorder="1" applyAlignment="1">
      <alignment horizontal="left"/>
    </xf>
    <xf numFmtId="0" fontId="21" fillId="8" borderId="12" xfId="0" applyFont="1" applyFill="1" applyBorder="1" applyAlignment="1">
      <alignment horizontal="left"/>
    </xf>
    <xf numFmtId="0" fontId="21" fillId="8" borderId="13" xfId="0" applyFont="1" applyFill="1" applyBorder="1" applyAlignment="1">
      <alignment vertical="center" wrapText="1"/>
    </xf>
    <xf numFmtId="0" fontId="21" fillId="8" borderId="7" xfId="0" applyFont="1" applyFill="1" applyBorder="1" applyAlignment="1">
      <alignment vertical="center" wrapText="1"/>
    </xf>
    <xf numFmtId="0" fontId="22" fillId="0" borderId="14" xfId="0" applyFont="1" applyBorder="1" applyAlignment="1">
      <alignment horizontal="left" vertical="center" wrapText="1"/>
    </xf>
    <xf numFmtId="0" fontId="22" fillId="0" borderId="1" xfId="0" applyFont="1" applyBorder="1" applyAlignment="1">
      <alignment horizontal="left" vertical="center" wrapText="1"/>
    </xf>
    <xf numFmtId="0" fontId="22" fillId="0" borderId="17" xfId="0" applyFont="1" applyBorder="1" applyAlignment="1">
      <alignment horizontal="left" vertical="center" wrapText="1"/>
    </xf>
    <xf numFmtId="0" fontId="22" fillId="0" borderId="2" xfId="0" applyFont="1" applyBorder="1" applyAlignment="1">
      <alignment horizontal="left" vertical="center" wrapText="1"/>
    </xf>
    <xf numFmtId="0" fontId="21" fillId="8" borderId="14" xfId="0" applyFont="1" applyFill="1" applyBorder="1" applyAlignment="1">
      <alignment horizontal="right" vertical="center" wrapText="1"/>
    </xf>
    <xf numFmtId="0" fontId="21" fillId="8" borderId="1" xfId="0" applyFont="1" applyFill="1" applyBorder="1" applyAlignment="1">
      <alignment horizontal="right" vertical="center" wrapText="1"/>
    </xf>
    <xf numFmtId="0" fontId="21" fillId="8" borderId="15" xfId="0" applyFont="1" applyFill="1" applyBorder="1" applyAlignment="1">
      <alignment horizontal="right" vertical="center" wrapText="1"/>
    </xf>
    <xf numFmtId="0" fontId="21" fillId="8" borderId="17" xfId="0" applyFont="1" applyFill="1" applyBorder="1" applyAlignment="1">
      <alignment horizontal="right" vertical="center" wrapText="1"/>
    </xf>
    <xf numFmtId="0" fontId="21" fillId="8" borderId="2" xfId="0" applyFont="1" applyFill="1" applyBorder="1" applyAlignment="1">
      <alignment horizontal="right" vertical="center" wrapText="1"/>
    </xf>
    <xf numFmtId="0" fontId="21" fillId="8" borderId="18" xfId="0" applyFont="1" applyFill="1" applyBorder="1" applyAlignment="1">
      <alignment horizontal="right" vertical="center" wrapText="1"/>
    </xf>
    <xf numFmtId="0" fontId="22" fillId="0" borderId="14" xfId="0" applyFont="1" applyBorder="1" applyAlignment="1" applyProtection="1">
      <alignment horizontal="left" vertical="center" wrapText="1" indent="1"/>
      <protection locked="0"/>
    </xf>
    <xf numFmtId="0" fontId="22" fillId="0" borderId="1" xfId="0" applyFont="1" applyBorder="1" applyAlignment="1" applyProtection="1">
      <alignment horizontal="left" vertical="center" wrapText="1" indent="1"/>
      <protection locked="0"/>
    </xf>
    <xf numFmtId="0" fontId="22" fillId="0" borderId="16" xfId="0" applyFont="1" applyBorder="1" applyAlignment="1" applyProtection="1">
      <alignment horizontal="left" vertical="center" wrapText="1" indent="1"/>
      <protection locked="0"/>
    </xf>
    <xf numFmtId="0" fontId="22" fillId="0" borderId="17" xfId="0" applyFont="1" applyBorder="1" applyAlignment="1" applyProtection="1">
      <alignment horizontal="left" vertical="center" wrapText="1" indent="1"/>
      <protection locked="0"/>
    </xf>
    <xf numFmtId="0" fontId="22" fillId="0" borderId="2" xfId="0" applyFont="1" applyBorder="1" applyAlignment="1" applyProtection="1">
      <alignment horizontal="left" vertical="center" wrapText="1" indent="1"/>
      <protection locked="0"/>
    </xf>
    <xf numFmtId="0" fontId="22" fillId="0" borderId="19" xfId="0" applyFont="1" applyBorder="1" applyAlignment="1" applyProtection="1">
      <alignment horizontal="left" vertical="center" wrapText="1" indent="1"/>
      <protection locked="0"/>
    </xf>
    <xf numFmtId="0" fontId="21" fillId="8" borderId="13" xfId="0" applyFont="1" applyFill="1" applyBorder="1" applyAlignment="1">
      <alignment vertical="center"/>
    </xf>
    <xf numFmtId="0" fontId="21" fillId="8" borderId="7" xfId="0" applyFont="1" applyFill="1" applyBorder="1" applyAlignment="1">
      <alignment vertical="center"/>
    </xf>
    <xf numFmtId="0" fontId="22" fillId="0" borderId="20"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21" xfId="0" applyFont="1" applyBorder="1" applyAlignment="1" applyProtection="1">
      <alignment horizontal="center" vertical="center"/>
      <protection locked="0"/>
    </xf>
    <xf numFmtId="0" fontId="21" fillId="8" borderId="22" xfId="0" applyFont="1" applyFill="1" applyBorder="1" applyAlignment="1">
      <alignment horizontal="left"/>
    </xf>
    <xf numFmtId="0" fontId="21" fillId="8" borderId="23" xfId="0" applyFont="1" applyFill="1" applyBorder="1" applyAlignment="1">
      <alignment horizontal="left"/>
    </xf>
    <xf numFmtId="0" fontId="21" fillId="8" borderId="24" xfId="0" applyFont="1" applyFill="1" applyBorder="1" applyAlignment="1">
      <alignment horizontal="left"/>
    </xf>
    <xf numFmtId="0" fontId="21" fillId="7" borderId="13" xfId="0" applyFont="1" applyFill="1" applyBorder="1" applyAlignment="1">
      <alignment horizontal="left"/>
    </xf>
    <xf numFmtId="0" fontId="21" fillId="7" borderId="7" xfId="0" applyFont="1" applyFill="1" applyBorder="1" applyAlignment="1">
      <alignment horizontal="left"/>
    </xf>
    <xf numFmtId="0" fontId="21" fillId="7" borderId="1" xfId="0" applyFont="1" applyFill="1" applyBorder="1" applyAlignment="1">
      <alignment horizontal="center"/>
    </xf>
    <xf numFmtId="0" fontId="21" fillId="7" borderId="16" xfId="0" applyFont="1" applyFill="1" applyBorder="1" applyAlignment="1">
      <alignment horizontal="center"/>
    </xf>
    <xf numFmtId="0" fontId="22" fillId="0" borderId="16" xfId="0" applyFont="1" applyBorder="1" applyAlignment="1">
      <alignment horizontal="left" vertical="center" wrapText="1"/>
    </xf>
    <xf numFmtId="0" fontId="22" fillId="0" borderId="19" xfId="0" applyFont="1" applyBorder="1" applyAlignment="1">
      <alignment horizontal="left" vertical="center" wrapText="1"/>
    </xf>
    <xf numFmtId="0" fontId="24" fillId="0" borderId="14"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15"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24" fillId="0" borderId="2" xfId="0" applyFont="1" applyBorder="1" applyAlignment="1" applyProtection="1">
      <alignment horizontal="left" vertical="center" wrapText="1"/>
      <protection locked="0"/>
    </xf>
    <xf numFmtId="0" fontId="24" fillId="0" borderId="18" xfId="0" applyFont="1" applyBorder="1" applyAlignment="1" applyProtection="1">
      <alignment horizontal="left" vertical="center" wrapText="1"/>
      <protection locked="0"/>
    </xf>
    <xf numFmtId="14" fontId="22" fillId="0" borderId="1" xfId="0" applyNumberFormat="1"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22" fillId="0" borderId="2" xfId="0" applyFont="1" applyBorder="1" applyAlignment="1" applyProtection="1">
      <alignment horizontal="left" vertical="center" wrapText="1"/>
      <protection locked="0"/>
    </xf>
    <xf numFmtId="0" fontId="22" fillId="0" borderId="19" xfId="0" applyFont="1" applyBorder="1" applyAlignment="1" applyProtection="1">
      <alignment horizontal="left" vertical="center" wrapText="1"/>
      <protection locked="0"/>
    </xf>
    <xf numFmtId="0" fontId="21" fillId="7" borderId="28" xfId="0" applyFont="1" applyFill="1" applyBorder="1" applyAlignment="1">
      <alignment horizontal="left"/>
    </xf>
    <xf numFmtId="0" fontId="21" fillId="7" borderId="29" xfId="0" applyFont="1" applyFill="1" applyBorder="1" applyAlignment="1">
      <alignment horizontal="left"/>
    </xf>
    <xf numFmtId="0" fontId="22" fillId="7" borderId="30" xfId="0" applyFont="1" applyFill="1" applyBorder="1" applyAlignment="1" applyProtection="1">
      <alignment horizontal="left"/>
      <protection locked="0"/>
    </xf>
    <xf numFmtId="0" fontId="22" fillId="7" borderId="32" xfId="0" applyFont="1" applyFill="1" applyBorder="1" applyAlignment="1" applyProtection="1">
      <alignment horizontal="left"/>
      <protection locked="0"/>
    </xf>
    <xf numFmtId="0" fontId="21" fillId="8" borderId="33" xfId="0" applyFont="1" applyFill="1" applyBorder="1" applyAlignment="1" applyProtection="1">
      <alignment horizontal="left" vertical="center" wrapText="1"/>
      <protection locked="0"/>
    </xf>
    <xf numFmtId="0" fontId="21" fillId="8" borderId="34" xfId="0" applyFont="1" applyFill="1" applyBorder="1" applyAlignment="1" applyProtection="1">
      <alignment horizontal="left" vertical="center" wrapText="1"/>
      <protection locked="0"/>
    </xf>
    <xf numFmtId="0" fontId="21" fillId="8" borderId="35" xfId="0" applyFont="1" applyFill="1" applyBorder="1" applyAlignment="1" applyProtection="1">
      <alignment horizontal="left" vertical="center" wrapText="1"/>
      <protection locked="0"/>
    </xf>
    <xf numFmtId="0" fontId="22" fillId="7" borderId="0" xfId="0" applyFont="1" applyFill="1" applyAlignment="1" applyProtection="1">
      <alignment horizontal="left"/>
      <protection locked="0"/>
    </xf>
    <xf numFmtId="0" fontId="22" fillId="7" borderId="26" xfId="0" applyFont="1" applyFill="1" applyBorder="1" applyAlignment="1" applyProtection="1">
      <alignment horizontal="left"/>
      <protection locked="0"/>
    </xf>
    <xf numFmtId="0" fontId="22" fillId="0" borderId="7" xfId="0" applyFont="1" applyBorder="1" applyAlignment="1" applyProtection="1">
      <alignment vertical="top" wrapText="1"/>
      <protection locked="0"/>
    </xf>
    <xf numFmtId="14" fontId="22" fillId="0" borderId="7" xfId="0" applyNumberFormat="1" applyFont="1" applyBorder="1" applyAlignment="1" applyProtection="1">
      <alignment horizontal="center" vertical="top" wrapText="1"/>
      <protection locked="0"/>
    </xf>
    <xf numFmtId="0" fontId="22" fillId="0" borderId="7" xfId="0" applyFont="1" applyBorder="1" applyAlignment="1" applyProtection="1">
      <alignment horizontal="center" vertical="top" wrapText="1"/>
      <protection locked="0"/>
    </xf>
    <xf numFmtId="0" fontId="22" fillId="0" borderId="36" xfId="0" applyFont="1" applyBorder="1" applyAlignment="1" applyProtection="1">
      <alignment vertical="top" wrapText="1"/>
      <protection locked="0"/>
    </xf>
    <xf numFmtId="0" fontId="21" fillId="8" borderId="33" xfId="0" applyFont="1" applyFill="1" applyBorder="1" applyAlignment="1">
      <alignment horizontal="left"/>
    </xf>
    <xf numFmtId="0" fontId="21" fillId="8" borderId="34" xfId="0" applyFont="1" applyFill="1" applyBorder="1" applyAlignment="1">
      <alignment horizontal="left"/>
    </xf>
    <xf numFmtId="0" fontId="21" fillId="8" borderId="35" xfId="0" applyFont="1" applyFill="1" applyBorder="1" applyAlignment="1">
      <alignment horizontal="left"/>
    </xf>
    <xf numFmtId="0" fontId="22" fillId="0" borderId="36" xfId="0" applyFont="1" applyBorder="1" applyAlignment="1" applyProtection="1">
      <alignment horizontal="left" vertical="top" wrapText="1"/>
      <protection locked="0"/>
    </xf>
    <xf numFmtId="14" fontId="22" fillId="0" borderId="7" xfId="0" applyNumberFormat="1" applyFont="1" applyBorder="1" applyAlignment="1" applyProtection="1">
      <alignment horizontal="left" vertical="top" wrapText="1"/>
      <protection locked="0"/>
    </xf>
    <xf numFmtId="0" fontId="22" fillId="0" borderId="7" xfId="0" applyFont="1" applyBorder="1" applyAlignment="1" applyProtection="1">
      <alignment horizontal="left" vertical="top" wrapText="1"/>
      <protection locked="0"/>
    </xf>
    <xf numFmtId="0" fontId="22" fillId="0" borderId="25" xfId="0" applyFont="1" applyBorder="1" applyAlignment="1" applyProtection="1">
      <alignment horizontal="left" vertical="top" wrapText="1" indent="1"/>
      <protection locked="0"/>
    </xf>
    <xf numFmtId="0" fontId="22" fillId="0" borderId="0" xfId="0" applyFont="1" applyAlignment="1" applyProtection="1">
      <alignment horizontal="left" vertical="top" wrapText="1" indent="1"/>
      <protection locked="0"/>
    </xf>
    <xf numFmtId="0" fontId="22" fillId="0" borderId="26" xfId="0" applyFont="1" applyBorder="1" applyAlignment="1" applyProtection="1">
      <alignment horizontal="left" vertical="top" wrapText="1" indent="1"/>
      <protection locked="0"/>
    </xf>
    <xf numFmtId="0" fontId="22" fillId="0" borderId="37" xfId="0" applyFont="1" applyBorder="1" applyAlignment="1" applyProtection="1">
      <alignment horizontal="left" vertical="top" wrapText="1" indent="1"/>
      <protection locked="0"/>
    </xf>
    <xf numFmtId="0" fontId="22" fillId="0" borderId="30" xfId="0" applyFont="1" applyBorder="1" applyAlignment="1" applyProtection="1">
      <alignment horizontal="left" vertical="top" wrapText="1" indent="1"/>
      <protection locked="0"/>
    </xf>
    <xf numFmtId="0" fontId="22" fillId="0" borderId="32" xfId="0" applyFont="1" applyBorder="1" applyAlignment="1" applyProtection="1">
      <alignment horizontal="left" vertical="top" wrapText="1" indent="1"/>
      <protection locked="0"/>
    </xf>
    <xf numFmtId="0" fontId="23" fillId="7" borderId="0" xfId="0" applyFont="1" applyFill="1" applyAlignment="1">
      <alignment horizontal="center"/>
    </xf>
    <xf numFmtId="0" fontId="21" fillId="8" borderId="39" xfId="0" applyFont="1" applyFill="1" applyBorder="1" applyAlignment="1">
      <alignment horizontal="center" vertical="center"/>
    </xf>
    <xf numFmtId="0" fontId="21" fillId="8" borderId="40" xfId="0" applyFont="1" applyFill="1" applyBorder="1" applyAlignment="1">
      <alignment horizontal="center" vertical="center"/>
    </xf>
    <xf numFmtId="0" fontId="22" fillId="0" borderId="41" xfId="0" applyFont="1" applyBorder="1" applyAlignment="1">
      <alignment horizontal="left" vertical="center" wrapText="1"/>
    </xf>
    <xf numFmtId="44" fontId="22" fillId="0" borderId="36" xfId="5" applyNumberFormat="1" applyFont="1" applyBorder="1" applyAlignment="1" applyProtection="1">
      <alignment horizontal="center" vertical="center" wrapText="1"/>
      <protection locked="0"/>
    </xf>
    <xf numFmtId="9" fontId="22" fillId="0" borderId="36" xfId="5" applyNumberFormat="1" applyFont="1" applyBorder="1" applyAlignment="1" applyProtection="1">
      <alignment horizontal="center" vertical="center" wrapText="1"/>
      <protection locked="0"/>
    </xf>
    <xf numFmtId="5" fontId="22" fillId="0" borderId="17" xfId="0" applyNumberFormat="1" applyFont="1" applyBorder="1" applyAlignment="1" applyProtection="1">
      <alignment horizontal="center" vertical="center" wrapText="1"/>
      <protection locked="0"/>
    </xf>
    <xf numFmtId="5" fontId="22" fillId="0" borderId="2" xfId="0" applyNumberFormat="1" applyFont="1" applyBorder="1" applyAlignment="1" applyProtection="1">
      <alignment horizontal="center" vertical="center" wrapText="1"/>
      <protection locked="0"/>
    </xf>
    <xf numFmtId="2" fontId="22" fillId="0" borderId="17" xfId="0" applyNumberFormat="1" applyFont="1" applyBorder="1" applyAlignment="1">
      <alignment horizontal="center" vertical="center" wrapText="1"/>
    </xf>
    <xf numFmtId="2" fontId="22" fillId="0" borderId="18" xfId="0" applyNumberFormat="1" applyFont="1" applyBorder="1" applyAlignment="1">
      <alignment horizontal="center" vertical="center" wrapText="1"/>
    </xf>
    <xf numFmtId="2" fontId="22" fillId="0" borderId="36" xfId="5" applyNumberFormat="1" applyFont="1" applyBorder="1" applyAlignment="1" applyProtection="1">
      <alignment horizontal="center" vertical="center" wrapText="1"/>
    </xf>
    <xf numFmtId="0" fontId="21" fillId="8" borderId="33"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35" xfId="0" applyFont="1" applyFill="1" applyBorder="1" applyAlignment="1">
      <alignment horizontal="center" vertical="center"/>
    </xf>
    <xf numFmtId="0" fontId="21" fillId="8" borderId="39" xfId="0" applyFont="1" applyFill="1" applyBorder="1" applyAlignment="1">
      <alignment horizontal="center" vertical="center" wrapText="1"/>
    </xf>
    <xf numFmtId="0" fontId="21" fillId="8" borderId="33"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2" fillId="0" borderId="43" xfId="0" applyFont="1" applyBorder="1" applyAlignment="1">
      <alignment horizontal="left" vertical="center" wrapText="1"/>
    </xf>
    <xf numFmtId="0" fontId="22" fillId="0" borderId="3" xfId="0" applyFont="1" applyBorder="1" applyAlignment="1">
      <alignment horizontal="left" vertical="center" wrapText="1"/>
    </xf>
    <xf numFmtId="44" fontId="22" fillId="0" borderId="7" xfId="5" applyNumberFormat="1" applyFont="1" applyBorder="1" applyAlignment="1" applyProtection="1">
      <alignment horizontal="center" vertical="center" wrapText="1"/>
      <protection locked="0"/>
    </xf>
    <xf numFmtId="9" fontId="22" fillId="0" borderId="7" xfId="5" applyNumberFormat="1" applyFont="1" applyBorder="1" applyAlignment="1" applyProtection="1">
      <alignment horizontal="center" vertical="center" wrapText="1"/>
      <protection locked="0"/>
    </xf>
    <xf numFmtId="0" fontId="21" fillId="8" borderId="25" xfId="0" applyFont="1" applyFill="1" applyBorder="1" applyAlignment="1">
      <alignment horizontal="left"/>
    </xf>
    <xf numFmtId="0" fontId="21" fillId="8" borderId="0" xfId="0" applyFont="1" applyFill="1" applyAlignment="1">
      <alignment horizontal="left"/>
    </xf>
    <xf numFmtId="0" fontId="21" fillId="8" borderId="26" xfId="0" applyFont="1" applyFill="1" applyBorder="1" applyAlignment="1">
      <alignment horizontal="left"/>
    </xf>
    <xf numFmtId="0" fontId="25" fillId="0" borderId="22" xfId="0" applyFont="1" applyBorder="1" applyAlignment="1" applyProtection="1">
      <alignment horizontal="center" vertical="top" wrapText="1"/>
      <protection locked="0"/>
    </xf>
    <xf numFmtId="0" fontId="25" fillId="0" borderId="23" xfId="0" applyFont="1" applyBorder="1" applyAlignment="1" applyProtection="1">
      <alignment horizontal="center" vertical="top" wrapText="1"/>
      <protection locked="0"/>
    </xf>
    <xf numFmtId="0" fontId="25" fillId="0" borderId="24" xfId="0" applyFont="1" applyBorder="1" applyAlignment="1" applyProtection="1">
      <alignment horizontal="center" vertical="top" wrapText="1"/>
      <protection locked="0"/>
    </xf>
    <xf numFmtId="0" fontId="22" fillId="0" borderId="25" xfId="0" applyFont="1" applyBorder="1" applyAlignment="1" applyProtection="1">
      <alignment horizontal="center" vertical="top" wrapText="1"/>
      <protection locked="0"/>
    </xf>
    <xf numFmtId="0" fontId="22" fillId="0" borderId="0" xfId="0" applyFont="1" applyAlignment="1" applyProtection="1">
      <alignment horizontal="center" vertical="top" wrapText="1"/>
      <protection locked="0"/>
    </xf>
    <xf numFmtId="0" fontId="22" fillId="0" borderId="26" xfId="0" applyFont="1" applyBorder="1" applyAlignment="1" applyProtection="1">
      <alignment horizontal="center" vertical="top" wrapText="1"/>
      <protection locked="0"/>
    </xf>
    <xf numFmtId="168" fontId="22" fillId="0" borderId="48" xfId="5" applyNumberFormat="1" applyFont="1" applyBorder="1" applyAlignment="1" applyProtection="1">
      <alignment horizontal="center" vertical="center" wrapText="1"/>
    </xf>
    <xf numFmtId="0" fontId="21" fillId="0" borderId="7" xfId="0" applyFont="1" applyBorder="1" applyAlignment="1">
      <alignment horizontal="left" vertical="center" wrapText="1"/>
    </xf>
    <xf numFmtId="42" fontId="22" fillId="0" borderId="7" xfId="5" applyNumberFormat="1" applyFont="1" applyBorder="1" applyAlignment="1" applyProtection="1">
      <alignment horizontal="center" vertical="center" wrapText="1"/>
    </xf>
    <xf numFmtId="9" fontId="22" fillId="0" borderId="7" xfId="5" applyNumberFormat="1" applyFont="1" applyBorder="1" applyAlignment="1" applyProtection="1">
      <alignment horizontal="center" vertical="center" wrapText="1"/>
    </xf>
    <xf numFmtId="5" fontId="22" fillId="0" borderId="7" xfId="0" applyNumberFormat="1" applyFont="1" applyBorder="1" applyAlignment="1">
      <alignment horizontal="center" vertical="center" wrapText="1"/>
    </xf>
    <xf numFmtId="0" fontId="22" fillId="0" borderId="7" xfId="0" applyFont="1" applyBorder="1" applyAlignment="1">
      <alignment horizontal="center" vertical="center" wrapText="1"/>
    </xf>
    <xf numFmtId="2" fontId="22" fillId="0" borderId="7" xfId="0" applyNumberFormat="1" applyFont="1" applyBorder="1" applyAlignment="1">
      <alignment horizontal="center" vertical="center" wrapText="1"/>
    </xf>
    <xf numFmtId="2" fontId="22" fillId="0" borderId="7" xfId="5" applyNumberFormat="1" applyFont="1" applyBorder="1" applyAlignment="1" applyProtection="1">
      <alignment horizontal="center" vertical="center" wrapText="1"/>
    </xf>
    <xf numFmtId="0" fontId="22" fillId="0" borderId="45" xfId="0" applyFont="1" applyBorder="1" applyAlignment="1">
      <alignment horizontal="left" vertical="center" wrapText="1"/>
    </xf>
    <xf numFmtId="44" fontId="22" fillId="0" borderId="46" xfId="5" applyNumberFormat="1" applyFont="1" applyBorder="1" applyAlignment="1" applyProtection="1">
      <alignment horizontal="center" vertical="center" wrapText="1"/>
      <protection locked="0"/>
    </xf>
    <xf numFmtId="168" fontId="22" fillId="0" borderId="46" xfId="5" applyNumberFormat="1" applyFont="1" applyBorder="1" applyAlignment="1" applyProtection="1">
      <alignment horizontal="center" vertical="center" wrapText="1"/>
      <protection locked="0"/>
    </xf>
    <xf numFmtId="5" fontId="22" fillId="0" borderId="14" xfId="0" applyNumberFormat="1" applyFont="1" applyBorder="1" applyAlignment="1" applyProtection="1">
      <alignment horizontal="center" vertical="center" wrapText="1"/>
      <protection locked="0"/>
    </xf>
    <xf numFmtId="5" fontId="22" fillId="0" borderId="1" xfId="0" applyNumberFormat="1" applyFont="1" applyBorder="1" applyAlignment="1" applyProtection="1">
      <alignment horizontal="center" vertical="center" wrapText="1"/>
      <protection locked="0"/>
    </xf>
    <xf numFmtId="2" fontId="22" fillId="0" borderId="27" xfId="0" applyNumberFormat="1" applyFont="1" applyBorder="1" applyAlignment="1">
      <alignment horizontal="center" vertical="center" wrapText="1"/>
    </xf>
    <xf numFmtId="2" fontId="22" fillId="0" borderId="47" xfId="0" applyNumberFormat="1" applyFont="1" applyBorder="1" applyAlignment="1">
      <alignment horizontal="center" vertical="center" wrapText="1"/>
    </xf>
    <xf numFmtId="0" fontId="22" fillId="0" borderId="22" xfId="0" applyFont="1" applyBorder="1" applyAlignment="1" applyProtection="1">
      <alignment horizontal="center" vertical="top" wrapText="1"/>
      <protection locked="0"/>
    </xf>
    <xf numFmtId="0" fontId="22" fillId="0" borderId="23" xfId="0" applyFont="1" applyBorder="1" applyAlignment="1" applyProtection="1">
      <alignment horizontal="center" vertical="top" wrapText="1"/>
      <protection locked="0"/>
    </xf>
    <xf numFmtId="0" fontId="22" fillId="0" borderId="24" xfId="0" applyFont="1" applyBorder="1" applyAlignment="1" applyProtection="1">
      <alignment horizontal="center" vertical="top" wrapText="1"/>
      <protection locked="0"/>
    </xf>
    <xf numFmtId="0" fontId="26" fillId="12" borderId="50" xfId="3" applyFont="1" applyFill="1" applyBorder="1" applyAlignment="1">
      <alignment horizontal="center" vertical="center" wrapText="1"/>
    </xf>
    <xf numFmtId="0" fontId="26" fillId="12" borderId="23" xfId="3" applyFont="1" applyFill="1" applyBorder="1" applyAlignment="1">
      <alignment horizontal="center" vertical="center" wrapText="1"/>
    </xf>
    <xf numFmtId="0" fontId="26" fillId="12" borderId="51" xfId="3" applyFont="1" applyFill="1" applyBorder="1" applyAlignment="1">
      <alignment horizontal="center" vertical="center" wrapText="1"/>
    </xf>
    <xf numFmtId="0" fontId="26" fillId="12" borderId="53" xfId="3" applyFont="1" applyFill="1" applyBorder="1" applyAlignment="1">
      <alignment horizontal="center" vertical="center" wrapText="1"/>
    </xf>
    <xf numFmtId="0" fontId="26" fillId="12" borderId="54" xfId="3" applyFont="1" applyFill="1" applyBorder="1" applyAlignment="1">
      <alignment horizontal="center" vertical="center" wrapText="1"/>
    </xf>
    <xf numFmtId="0" fontId="26" fillId="12" borderId="55" xfId="3" applyFont="1" applyFill="1" applyBorder="1" applyAlignment="1">
      <alignment horizontal="center" vertical="center" wrapText="1"/>
    </xf>
    <xf numFmtId="0" fontId="26" fillId="5" borderId="7" xfId="3" applyFont="1" applyFill="1" applyBorder="1" applyAlignment="1">
      <alignment horizontal="center" vertical="center" wrapText="1"/>
    </xf>
    <xf numFmtId="0" fontId="27" fillId="5" borderId="7" xfId="3" applyFont="1" applyFill="1" applyBorder="1" applyAlignment="1">
      <alignment horizontal="left" vertical="center" wrapText="1"/>
    </xf>
    <xf numFmtId="0" fontId="27" fillId="5" borderId="20" xfId="3" applyFont="1" applyFill="1" applyBorder="1" applyAlignment="1">
      <alignment horizontal="center" vertical="center" wrapText="1"/>
    </xf>
    <xf numFmtId="0" fontId="27" fillId="5" borderId="3" xfId="3" applyFont="1" applyFill="1" applyBorder="1" applyAlignment="1">
      <alignment horizontal="center" vertical="center" wrapText="1"/>
    </xf>
    <xf numFmtId="0" fontId="27" fillId="5" borderId="44" xfId="3" applyFont="1" applyFill="1" applyBorder="1" applyAlignment="1">
      <alignment horizontal="center" vertical="center" wrapText="1"/>
    </xf>
    <xf numFmtId="0" fontId="22" fillId="0" borderId="37" xfId="0" applyFont="1" applyBorder="1" applyAlignment="1" applyProtection="1">
      <alignment horizontal="center" vertical="top" wrapText="1"/>
      <protection locked="0"/>
    </xf>
    <xf numFmtId="0" fontId="22" fillId="0" borderId="30" xfId="0" applyFont="1" applyBorder="1" applyAlignment="1" applyProtection="1">
      <alignment horizontal="center" vertical="top" wrapText="1"/>
      <protection locked="0"/>
    </xf>
    <xf numFmtId="0" fontId="22" fillId="0" borderId="32" xfId="0" applyFont="1" applyBorder="1" applyAlignment="1" applyProtection="1">
      <alignment horizontal="center" vertical="top" wrapText="1"/>
      <protection locked="0"/>
    </xf>
    <xf numFmtId="0" fontId="21" fillId="8" borderId="46" xfId="0" applyFont="1" applyFill="1" applyBorder="1" applyAlignment="1">
      <alignment horizontal="center" vertical="center"/>
    </xf>
    <xf numFmtId="0" fontId="21" fillId="8" borderId="36" xfId="0" applyFont="1" applyFill="1" applyBorder="1" applyAlignment="1">
      <alignment horizontal="center" vertical="center"/>
    </xf>
    <xf numFmtId="0" fontId="21" fillId="8" borderId="46" xfId="0" applyFont="1" applyFill="1" applyBorder="1" applyAlignment="1">
      <alignment horizontal="center" vertical="center" wrapText="1"/>
    </xf>
    <xf numFmtId="0" fontId="21" fillId="8" borderId="36" xfId="0" applyFont="1" applyFill="1" applyBorder="1" applyAlignment="1">
      <alignment horizontal="center" vertical="center" wrapText="1"/>
    </xf>
    <xf numFmtId="0" fontId="21" fillId="8" borderId="7" xfId="0" applyFont="1" applyFill="1" applyBorder="1" applyAlignment="1">
      <alignment horizontal="center" vertical="center"/>
    </xf>
    <xf numFmtId="0" fontId="22" fillId="7" borderId="20" xfId="0" applyFont="1" applyFill="1" applyBorder="1" applyAlignment="1">
      <alignment horizontal="left" vertical="center" wrapText="1"/>
    </xf>
    <xf numFmtId="0" fontId="22" fillId="7" borderId="3" xfId="0" applyFont="1" applyFill="1" applyBorder="1" applyAlignment="1">
      <alignment horizontal="left" vertical="center" wrapText="1"/>
    </xf>
    <xf numFmtId="0" fontId="22" fillId="7" borderId="44" xfId="0" applyFont="1" applyFill="1" applyBorder="1" applyAlignment="1">
      <alignment horizontal="left" vertical="center" wrapText="1"/>
    </xf>
    <xf numFmtId="0" fontId="22" fillId="7" borderId="20" xfId="0" applyFont="1" applyFill="1" applyBorder="1" applyAlignment="1">
      <alignment horizontal="center" vertical="center" wrapText="1"/>
    </xf>
    <xf numFmtId="0" fontId="22" fillId="7" borderId="44"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1" fillId="8" borderId="14" xfId="0" applyFont="1" applyFill="1" applyBorder="1" applyAlignment="1">
      <alignment horizontal="center" vertical="center"/>
    </xf>
    <xf numFmtId="0" fontId="21" fillId="8" borderId="15" xfId="0" applyFont="1" applyFill="1" applyBorder="1" applyAlignment="1">
      <alignment horizontal="center" vertical="center"/>
    </xf>
    <xf numFmtId="0" fontId="21" fillId="8" borderId="17" xfId="0" applyFont="1" applyFill="1" applyBorder="1" applyAlignment="1">
      <alignment horizontal="center" vertical="center"/>
    </xf>
    <xf numFmtId="0" fontId="21" fillId="8" borderId="18" xfId="0" applyFont="1" applyFill="1" applyBorder="1" applyAlignment="1">
      <alignment horizontal="center" vertical="center"/>
    </xf>
    <xf numFmtId="0" fontId="21" fillId="8" borderId="1" xfId="0" applyFont="1" applyFill="1" applyBorder="1" applyAlignment="1">
      <alignment horizontal="center" vertical="center"/>
    </xf>
    <xf numFmtId="0" fontId="21" fillId="8" borderId="2" xfId="0" applyFont="1" applyFill="1" applyBorder="1" applyAlignment="1">
      <alignment horizontal="center" vertical="center"/>
    </xf>
    <xf numFmtId="0" fontId="21" fillId="0" borderId="7" xfId="0" applyFont="1" applyBorder="1" applyAlignment="1" applyProtection="1">
      <alignment horizontal="left" vertical="top" wrapText="1"/>
      <protection locked="0"/>
    </xf>
    <xf numFmtId="0" fontId="22" fillId="0" borderId="17" xfId="0" applyFont="1" applyBorder="1" applyAlignment="1" applyProtection="1">
      <alignment vertical="top" wrapText="1"/>
      <protection locked="0"/>
    </xf>
    <xf numFmtId="0" fontId="22" fillId="0" borderId="2" xfId="0" applyFont="1" applyBorder="1" applyAlignment="1" applyProtection="1">
      <alignment vertical="top" wrapText="1"/>
      <protection locked="0"/>
    </xf>
    <xf numFmtId="0" fontId="22" fillId="0" borderId="18" xfId="0" applyFont="1" applyBorder="1" applyAlignment="1" applyProtection="1">
      <alignment vertical="top" wrapText="1"/>
      <protection locked="0"/>
    </xf>
    <xf numFmtId="0" fontId="22" fillId="0" borderId="20" xfId="0" applyFont="1" applyBorder="1" applyAlignment="1" applyProtection="1">
      <alignment vertical="top" wrapText="1"/>
      <protection locked="0"/>
    </xf>
    <xf numFmtId="0" fontId="22" fillId="0" borderId="3" xfId="0" applyFont="1" applyBorder="1" applyAlignment="1" applyProtection="1">
      <alignment vertical="top" wrapText="1"/>
      <protection locked="0"/>
    </xf>
    <xf numFmtId="0" fontId="22" fillId="0" borderId="44" xfId="0" applyFont="1" applyBorder="1" applyAlignment="1" applyProtection="1">
      <alignment vertical="top" wrapText="1"/>
      <protection locked="0"/>
    </xf>
    <xf numFmtId="0" fontId="21" fillId="8" borderId="14" xfId="0" applyFont="1" applyFill="1" applyBorder="1" applyAlignment="1">
      <alignment horizontal="left" vertical="center"/>
    </xf>
    <xf numFmtId="0" fontId="21" fillId="8" borderId="1" xfId="0" applyFont="1" applyFill="1" applyBorder="1" applyAlignment="1">
      <alignment horizontal="left" vertical="center"/>
    </xf>
    <xf numFmtId="0" fontId="21" fillId="8" borderId="17" xfId="0" applyFont="1" applyFill="1" applyBorder="1" applyAlignment="1">
      <alignment horizontal="left" vertical="center"/>
    </xf>
    <xf numFmtId="0" fontId="21" fillId="8" borderId="2" xfId="0" applyFont="1" applyFill="1" applyBorder="1" applyAlignment="1">
      <alignment horizontal="left" vertical="center"/>
    </xf>
    <xf numFmtId="0" fontId="25" fillId="7" borderId="14"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31" xfId="0" applyFont="1" applyFill="1" applyBorder="1" applyAlignment="1">
      <alignment horizontal="center" vertical="center" wrapText="1"/>
    </xf>
    <xf numFmtId="0" fontId="25" fillId="7" borderId="30" xfId="0" applyFont="1" applyFill="1" applyBorder="1" applyAlignment="1">
      <alignment horizontal="center" vertical="center" wrapText="1"/>
    </xf>
    <xf numFmtId="0" fontId="21" fillId="8" borderId="33" xfId="0" applyFont="1" applyFill="1" applyBorder="1" applyAlignment="1" applyProtection="1">
      <alignment horizontal="left" vertical="top" wrapText="1"/>
      <protection locked="0"/>
    </xf>
    <xf numFmtId="0" fontId="21" fillId="8" borderId="34" xfId="0" applyFont="1" applyFill="1" applyBorder="1" applyAlignment="1" applyProtection="1">
      <alignment horizontal="left" vertical="top" wrapText="1"/>
      <protection locked="0"/>
    </xf>
    <xf numFmtId="0" fontId="21" fillId="8" borderId="35" xfId="0" applyFont="1" applyFill="1" applyBorder="1" applyAlignment="1" applyProtection="1">
      <alignment horizontal="left" vertical="top" wrapText="1"/>
      <protection locked="0"/>
    </xf>
  </cellXfs>
  <cellStyles count="6">
    <cellStyle name="Currency 2" xfId="4" xr:uid="{00000000-0005-0000-0000-000000000000}"/>
    <cellStyle name="Lien hypertexte" xfId="2" builtinId="8"/>
    <cellStyle name="Monétaire 2" xfId="5" xr:uid="{F08327D4-1C26-48F5-96F4-5EA622DC7091}"/>
    <cellStyle name="Normal" xfId="0" builtinId="0"/>
    <cellStyle name="Normal 2" xfId="3" xr:uid="{00000000-0005-0000-0000-000004000000}"/>
    <cellStyle name="Pourcentage" xfId="1" builtinId="5"/>
  </cellStyles>
  <dxfs count="187">
    <dxf>
      <fill>
        <patternFill>
          <bgColor indexed="10"/>
        </patternFill>
      </fill>
    </dxf>
    <dxf>
      <fill>
        <patternFill>
          <bgColor indexed="13"/>
        </patternFill>
      </fill>
    </dxf>
    <dxf>
      <font>
        <condense val="0"/>
        <extend val="0"/>
      </font>
      <fill>
        <patternFill>
          <bgColor indexed="11"/>
        </patternFill>
      </fill>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indexed="10"/>
        </patternFill>
      </fill>
    </dxf>
    <dxf>
      <fill>
        <patternFill>
          <bgColor indexed="13"/>
        </patternFill>
      </fill>
    </dxf>
    <dxf>
      <font>
        <condense val="0"/>
        <extend val="0"/>
      </font>
      <fill>
        <patternFill>
          <bgColor indexed="11"/>
        </patternFill>
      </fill>
    </dxf>
    <dxf>
      <fill>
        <patternFill>
          <bgColor indexed="10"/>
        </patternFill>
      </fill>
    </dxf>
    <dxf>
      <fill>
        <patternFill>
          <bgColor indexed="13"/>
        </patternFill>
      </fill>
    </dxf>
    <dxf>
      <font>
        <condense val="0"/>
        <extend val="0"/>
      </font>
      <fill>
        <patternFill>
          <bgColor indexed="11"/>
        </patternFill>
      </fill>
    </dxf>
    <dxf>
      <font>
        <condense val="0"/>
        <extend val="0"/>
        <color indexed="10"/>
      </font>
    </dxf>
    <dxf>
      <font>
        <condense val="0"/>
        <extend val="0"/>
        <color indexed="17"/>
      </font>
    </dxf>
    <dxf>
      <font>
        <condense val="0"/>
        <extend val="0"/>
        <color indexed="17"/>
      </font>
    </dxf>
    <dxf>
      <font>
        <condense val="0"/>
        <extend val="0"/>
        <color indexed="10"/>
      </font>
    </dxf>
  </dxfs>
  <tableStyles count="0" defaultTableStyle="TableStyleMedium2" defaultPivotStyle="PivotStyleLight16"/>
  <colors>
    <mruColors>
      <color rgb="FF62B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BE" sz="1400"/>
              <a:t>Valeur Acquise SAP30/CMRL</a:t>
            </a:r>
          </a:p>
        </c:rich>
      </c:tx>
      <c:layout>
        <c:manualLayout>
          <c:xMode val="edge"/>
          <c:yMode val="edge"/>
          <c:x val="0.3023576845308483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4105128750799"/>
          <c:y val="3.4120734908136482E-2"/>
          <c:w val="0.8779614888602304"/>
          <c:h val="0.86765494864323067"/>
        </c:manualLayout>
      </c:layout>
      <c:line3DChart>
        <c:grouping val="standard"/>
        <c:varyColors val="0"/>
        <c:ser>
          <c:idx val="0"/>
          <c:order val="0"/>
          <c:tx>
            <c:v>Valeur Planifiée (VP)</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cat>
            <c:numRef>
              <c:f>'Suivi Budget - Rapport VA'!$D$24:$O$24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'Suivi Budget - Rapport VA'!$D$30:$O$30</c:f>
              <c:numCache>
                <c:formatCode>_("€"* #,##0_);_("€"* \(#,##0\);_("€"* "-"_);_(@_)</c:formatCode>
                <c:ptCount val="12"/>
                <c:pt idx="0">
                  <c:v>2000</c:v>
                </c:pt>
                <c:pt idx="1">
                  <c:v>5000</c:v>
                </c:pt>
                <c:pt idx="2">
                  <c:v>8000</c:v>
                </c:pt>
                <c:pt idx="3">
                  <c:v>11000</c:v>
                </c:pt>
                <c:pt idx="4">
                  <c:v>14000</c:v>
                </c:pt>
                <c:pt idx="5">
                  <c:v>17000</c:v>
                </c:pt>
                <c:pt idx="6">
                  <c:v>20000</c:v>
                </c:pt>
                <c:pt idx="7">
                  <c:v>27500</c:v>
                </c:pt>
                <c:pt idx="8">
                  <c:v>48500</c:v>
                </c:pt>
                <c:pt idx="9">
                  <c:v>117500</c:v>
                </c:pt>
                <c:pt idx="10">
                  <c:v>140500</c:v>
                </c:pt>
                <c:pt idx="11">
                  <c:v>142500</c:v>
                </c:pt>
              </c:numCache>
            </c:numRef>
          </c:val>
          <c:smooth val="0"/>
          <c:extLst>
            <c:ext xmlns:c16="http://schemas.microsoft.com/office/drawing/2014/chart" uri="{C3380CC4-5D6E-409C-BE32-E72D297353CC}">
              <c16:uniqueId val="{00000000-F99A-4201-B9B5-A7EA728579AC}"/>
            </c:ext>
          </c:extLst>
        </c:ser>
        <c:ser>
          <c:idx val="1"/>
          <c:order val="1"/>
          <c:tx>
            <c:v>Valeur Acquise (VA)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numRef>
              <c:f>'Suivi Budget - Rapport VA'!$D$24:$O$24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'Suivi Budget - Rapport VA'!$D$29:$O$29</c:f>
              <c:numCache>
                <c:formatCode>_("€"* #,##0_);_("€"* \(#,##0\);_("€"* "-"_);_(@_)</c:formatCode>
                <c:ptCount val="12"/>
                <c:pt idx="0">
                  <c:v>1200</c:v>
                </c:pt>
                <c:pt idx="1">
                  <c:v>3790</c:v>
                </c:pt>
                <c:pt idx="2">
                  <c:v>6780</c:v>
                </c:pt>
                <c:pt idx="3">
                  <c:v>9800</c:v>
                </c:pt>
                <c:pt idx="4">
                  <c:v>13970</c:v>
                </c:pt>
                <c:pt idx="5">
                  <c:v>16940</c:v>
                </c:pt>
                <c:pt idx="6">
                  <c:v>20000</c:v>
                </c:pt>
                <c:pt idx="7">
                  <c:v>27500</c:v>
                </c:pt>
                <c:pt idx="8">
                  <c:v>45300</c:v>
                </c:pt>
                <c:pt idx="9">
                  <c:v>129500</c:v>
                </c:pt>
                <c:pt idx="10">
                  <c:v>140500</c:v>
                </c:pt>
                <c:pt idx="11">
                  <c:v>142500</c:v>
                </c:pt>
              </c:numCache>
            </c:numRef>
          </c:val>
          <c:smooth val="0"/>
          <c:extLst>
            <c:ext xmlns:c16="http://schemas.microsoft.com/office/drawing/2014/chart" uri="{C3380CC4-5D6E-409C-BE32-E72D297353CC}">
              <c16:uniqueId val="{00000001-F99A-4201-B9B5-A7EA728579AC}"/>
            </c:ext>
          </c:extLst>
        </c:ser>
        <c:ser>
          <c:idx val="2"/>
          <c:order val="2"/>
          <c:tx>
            <c:v>Coût Réel (CR)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cat>
            <c:numRef>
              <c:f>'Suivi Budget - Rapport VA'!$D$24:$O$24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'Suivi Budget - Rapport VA'!$D$28:$O$28</c:f>
              <c:numCache>
                <c:formatCode>_("€"* #,##0_);_("€"* \(#,##0\);_("€"* "-"_);_(@_)</c:formatCode>
                <c:ptCount val="12"/>
                <c:pt idx="0">
                  <c:v>1000</c:v>
                </c:pt>
                <c:pt idx="1">
                  <c:v>5000</c:v>
                </c:pt>
                <c:pt idx="2">
                  <c:v>10500</c:v>
                </c:pt>
                <c:pt idx="3">
                  <c:v>15200</c:v>
                </c:pt>
                <c:pt idx="4">
                  <c:v>20600</c:v>
                </c:pt>
                <c:pt idx="5">
                  <c:v>26400</c:v>
                </c:pt>
                <c:pt idx="6">
                  <c:v>31975</c:v>
                </c:pt>
                <c:pt idx="7">
                  <c:v>41475</c:v>
                </c:pt>
                <c:pt idx="8">
                  <c:v>66475</c:v>
                </c:pt>
                <c:pt idx="9">
                  <c:v>134475</c:v>
                </c:pt>
                <c:pt idx="10">
                  <c:v>155475</c:v>
                </c:pt>
                <c:pt idx="11">
                  <c:v>157475</c:v>
                </c:pt>
              </c:numCache>
            </c:numRef>
          </c:val>
          <c:smooth val="0"/>
          <c:extLst>
            <c:ext xmlns:c16="http://schemas.microsoft.com/office/drawing/2014/chart" uri="{C3380CC4-5D6E-409C-BE32-E72D297353CC}">
              <c16:uniqueId val="{00000002-F99A-4201-B9B5-A7EA728579AC}"/>
            </c:ext>
          </c:extLst>
        </c:ser>
        <c:dLbls>
          <c:showLegendKey val="0"/>
          <c:showVal val="0"/>
          <c:showCatName val="0"/>
          <c:showSerName val="0"/>
          <c:showPercent val="0"/>
          <c:showBubbleSize val="0"/>
        </c:dLbls>
        <c:axId val="2006047087"/>
        <c:axId val="1"/>
        <c:axId val="372851168"/>
      </c:line3DChart>
      <c:dateAx>
        <c:axId val="200604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Période</a:t>
                </a:r>
              </a:p>
            </c:rich>
          </c:tx>
          <c:layout>
            <c:manualLayout>
              <c:xMode val="edge"/>
              <c:yMode val="edge"/>
              <c:x val="0.47541072568631626"/>
              <c:y val="0.8097112860892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1"/>
        <c:crosses val="autoZero"/>
        <c:auto val="1"/>
        <c:lblOffset val="100"/>
        <c:baseTimeUnit val="months"/>
      </c:dateAx>
      <c:valAx>
        <c:axId val="1"/>
        <c:scaling>
          <c:orientation val="minMax"/>
          <c:max val="500000"/>
          <c:min val="0"/>
        </c:scaling>
        <c:delete val="0"/>
        <c:axPos val="l"/>
        <c:majorGridlines>
          <c:spPr>
            <a:ln w="9525" cap="flat" cmpd="sng" algn="ctr">
              <a:solidFill>
                <a:schemeClr val="tx2">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2006047087"/>
        <c:crosses val="autoZero"/>
        <c:crossBetween val="between"/>
        <c:minorUnit val="20000"/>
      </c:valAx>
      <c:serAx>
        <c:axId val="372851168"/>
        <c:scaling>
          <c:orientation val="minMax"/>
        </c:scaling>
        <c:delete val="1"/>
        <c:axPos val="b"/>
        <c:majorTickMark val="out"/>
        <c:minorTickMark val="none"/>
        <c:tickLblPos val="nextTo"/>
        <c:crossAx val="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alignWithMargins="0"/>
    <c:pageMargins b="0.984251969" l="0.78740157499999996" r="0.78740157499999996" t="0.984251969"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1</xdr:col>
      <xdr:colOff>2723728</xdr:colOff>
      <xdr:row>5</xdr:row>
      <xdr:rowOff>129722</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13360"/>
          <a:ext cx="3660988" cy="800282"/>
        </a:xfrm>
        <a:prstGeom prst="rect">
          <a:avLst/>
        </a:prstGeom>
      </xdr:spPr>
    </xdr:pic>
    <xdr:clientData/>
  </xdr:twoCellAnchor>
  <xdr:twoCellAnchor editAs="oneCell">
    <xdr:from>
      <xdr:col>1</xdr:col>
      <xdr:colOff>45720</xdr:colOff>
      <xdr:row>61</xdr:row>
      <xdr:rowOff>320040</xdr:rowOff>
    </xdr:from>
    <xdr:to>
      <xdr:col>4</xdr:col>
      <xdr:colOff>304800</xdr:colOff>
      <xdr:row>70</xdr:row>
      <xdr:rowOff>282432</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8700" y="15628620"/>
          <a:ext cx="5554980" cy="3185652"/>
        </a:xfrm>
        <a:prstGeom prst="rect">
          <a:avLst/>
        </a:prstGeom>
      </xdr:spPr>
    </xdr:pic>
    <xdr:clientData/>
  </xdr:twoCellAnchor>
  <xdr:twoCellAnchor editAs="oneCell">
    <xdr:from>
      <xdr:col>0</xdr:col>
      <xdr:colOff>883920</xdr:colOff>
      <xdr:row>36</xdr:row>
      <xdr:rowOff>56535</xdr:rowOff>
    </xdr:from>
    <xdr:to>
      <xdr:col>10</xdr:col>
      <xdr:colOff>765702</xdr:colOff>
      <xdr:row>47</xdr:row>
      <xdr:rowOff>586121</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883920" y="7204095"/>
          <a:ext cx="11113662" cy="3417566"/>
        </a:xfrm>
        <a:prstGeom prst="rect">
          <a:avLst/>
        </a:prstGeom>
      </xdr:spPr>
    </xdr:pic>
    <xdr:clientData/>
  </xdr:twoCellAnchor>
  <xdr:twoCellAnchor editAs="oneCell">
    <xdr:from>
      <xdr:col>1</xdr:col>
      <xdr:colOff>6034</xdr:colOff>
      <xdr:row>53</xdr:row>
      <xdr:rowOff>312420</xdr:rowOff>
    </xdr:from>
    <xdr:to>
      <xdr:col>10</xdr:col>
      <xdr:colOff>697160</xdr:colOff>
      <xdr:row>57</xdr:row>
      <xdr:rowOff>342900</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4"/>
        <a:srcRect r="23526"/>
        <a:stretch/>
      </xdr:blipFill>
      <xdr:spPr>
        <a:xfrm>
          <a:off x="989014" y="13022580"/>
          <a:ext cx="10940026" cy="1744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2582375</xdr:colOff>
      <xdr:row>2</xdr:row>
      <xdr:rowOff>104712</xdr:rowOff>
    </xdr:to>
    <xdr:pic>
      <xdr:nvPicPr>
        <xdr:cNvPr id="3" name="Image 2">
          <a:extLst>
            <a:ext uri="{FF2B5EF4-FFF2-40B4-BE49-F238E27FC236}">
              <a16:creationId xmlns:a16="http://schemas.microsoft.com/office/drawing/2014/main" id="{CEA32C40-8BAC-4E18-A48B-8FBF41D6CCDC}"/>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427169</xdr:colOff>
      <xdr:row>2</xdr:row>
      <xdr:rowOff>133287</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631427</xdr:colOff>
      <xdr:row>2</xdr:row>
      <xdr:rowOff>104712</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428089</xdr:colOff>
      <xdr:row>6</xdr:row>
      <xdr:rowOff>74916</xdr:rowOff>
    </xdr:from>
    <xdr:ext cx="7922612" cy="2884183"/>
    <xdr:graphicFrame macro="">
      <xdr:nvGraphicFramePr>
        <xdr:cNvPr id="2" name="Graphique 3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editAs="oneCell">
    <xdr:from>
      <xdr:col>0</xdr:col>
      <xdr:colOff>0</xdr:colOff>
      <xdr:row>0</xdr:row>
      <xdr:rowOff>0</xdr:rowOff>
    </xdr:from>
    <xdr:to>
      <xdr:col>2</xdr:col>
      <xdr:colOff>447277</xdr:colOff>
      <xdr:row>2</xdr:row>
      <xdr:rowOff>104712</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3180952" cy="5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180</xdr:row>
      <xdr:rowOff>0</xdr:rowOff>
    </xdr:from>
    <xdr:to>
      <xdr:col>2</xdr:col>
      <xdr:colOff>76200</xdr:colOff>
      <xdr:row>180</xdr:row>
      <xdr:rowOff>0</xdr:rowOff>
    </xdr:to>
    <xdr:pic>
      <xdr:nvPicPr>
        <xdr:cNvPr id="2" name="Picture 9" descr="logo_meditel">
          <a:extLst>
            <a:ext uri="{FF2B5EF4-FFF2-40B4-BE49-F238E27FC236}">
              <a16:creationId xmlns:a16="http://schemas.microsoft.com/office/drawing/2014/main" id="{F9D920A5-FAC3-4F6A-BE68-7F44CE31F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0" y="64293750"/>
          <a:ext cx="838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180</xdr:row>
      <xdr:rowOff>0</xdr:rowOff>
    </xdr:from>
    <xdr:to>
      <xdr:col>2</xdr:col>
      <xdr:colOff>266700</xdr:colOff>
      <xdr:row>180</xdr:row>
      <xdr:rowOff>0</xdr:rowOff>
    </xdr:to>
    <xdr:pic>
      <xdr:nvPicPr>
        <xdr:cNvPr id="3" name="Picture 9" descr="logo_meditel">
          <a:extLst>
            <a:ext uri="{FF2B5EF4-FFF2-40B4-BE49-F238E27FC236}">
              <a16:creationId xmlns:a16="http://schemas.microsoft.com/office/drawing/2014/main" id="{65207B47-EBA9-4B11-882A-EE93132D0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19050" y="64293750"/>
          <a:ext cx="1009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666750</xdr:colOff>
      <xdr:row>0</xdr:row>
      <xdr:rowOff>0</xdr:rowOff>
    </xdr:from>
    <xdr:to>
      <xdr:col>4</xdr:col>
      <xdr:colOff>314325</xdr:colOff>
      <xdr:row>2</xdr:row>
      <xdr:rowOff>202848</xdr:rowOff>
    </xdr:to>
    <xdr:pic>
      <xdr:nvPicPr>
        <xdr:cNvPr id="5" name="Image 4">
          <a:extLst>
            <a:ext uri="{FF2B5EF4-FFF2-40B4-BE49-F238E27FC236}">
              <a16:creationId xmlns:a16="http://schemas.microsoft.com/office/drawing/2014/main" id="{ED8D3105-E6EB-4F04-94D8-939645458E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0" y="0"/>
          <a:ext cx="2562225" cy="5647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mellah/Desktop/My-space/Divers/perso/upwork/article%20web-PM/13-%20pilotage%20de%20projet/04-ClasseurMP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P"/>
      <sheetName val="paramétres"/>
      <sheetName val="Fiche d'initiative"/>
      <sheetName val="Charte de projet"/>
      <sheetName val="Charte de l'équipe"/>
      <sheetName val="Plan de management de projet"/>
      <sheetName val="SDP et planning MS Project"/>
      <sheetName val="Plan de gestion des risques"/>
      <sheetName val="Plan de com."/>
      <sheetName val="Plan des ressources "/>
      <sheetName val="Optimisation ress."/>
      <sheetName val="Surv. &amp; Maîtrise"/>
      <sheetName val="Matrice impact des modification"/>
      <sheetName val="DDM"/>
      <sheetName val="Journal des DDMs"/>
      <sheetName val="Rapport d'avancement"/>
      <sheetName val="Rapport de clôture"/>
    </sheetNames>
    <sheetDataSet>
      <sheetData sheetId="0" refreshError="1"/>
      <sheetData sheetId="1">
        <row r="3">
          <cell r="A3" t="str">
            <v xml:space="preserve">1 Technique </v>
          </cell>
        </row>
        <row r="4">
          <cell r="A4" t="str">
            <v>2 Externe</v>
          </cell>
        </row>
        <row r="5">
          <cell r="A5" t="str">
            <v xml:space="preserve">3 Organisationnel </v>
          </cell>
        </row>
        <row r="6">
          <cell r="A6" t="str">
            <v xml:space="preserve">4 Management de projet </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S100"/>
  <sheetViews>
    <sheetView topLeftCell="A31" workbookViewId="0">
      <selection activeCell="B62" sqref="B62"/>
    </sheetView>
  </sheetViews>
  <sheetFormatPr baseColWidth="10" defaultColWidth="11.46484375" defaultRowHeight="13.15" x14ac:dyDescent="0.4"/>
  <cols>
    <col min="1" max="1" width="14.33203125" style="134" customWidth="1"/>
    <col min="2" max="2" width="54.33203125" style="134" customWidth="1"/>
    <col min="3" max="6" width="11.46484375" style="134"/>
    <col min="7" max="7" width="15.53125" style="134" bestFit="1" customWidth="1"/>
    <col min="8" max="9" width="11.46484375" style="134"/>
    <col min="10" max="10" width="10.86328125" style="134" customWidth="1"/>
    <col min="11" max="11" width="11.46484375" style="134"/>
    <col min="12" max="12" width="10.33203125" style="134" customWidth="1"/>
    <col min="13" max="13" width="9.6640625" style="134" customWidth="1"/>
    <col min="14" max="14" width="10" style="134" customWidth="1"/>
    <col min="15" max="16384" width="11.46484375" style="134"/>
  </cols>
  <sheetData>
    <row r="8" spans="1:15" ht="21" x14ac:dyDescent="0.65">
      <c r="B8" s="133" t="s">
        <v>58</v>
      </c>
    </row>
    <row r="9" spans="1:15" ht="21" x14ac:dyDescent="0.65">
      <c r="B9" s="133"/>
    </row>
    <row r="10" spans="1:15" ht="15.75" x14ac:dyDescent="0.5">
      <c r="B10" s="40" t="s">
        <v>43</v>
      </c>
      <c r="C10" s="39"/>
      <c r="D10" s="39"/>
      <c r="E10" s="39"/>
      <c r="F10" s="39"/>
    </row>
    <row r="11" spans="1:15" ht="34.25" customHeight="1" x14ac:dyDescent="0.5">
      <c r="A11" s="135"/>
      <c r="B11" s="143" t="s">
        <v>364</v>
      </c>
      <c r="C11" s="143"/>
      <c r="D11" s="143"/>
      <c r="E11" s="143"/>
      <c r="F11" s="143"/>
      <c r="G11" s="143"/>
      <c r="H11" s="143"/>
      <c r="I11" s="143"/>
      <c r="J11" s="143"/>
      <c r="K11" s="143"/>
      <c r="L11" s="143"/>
      <c r="M11" s="143"/>
      <c r="N11" s="39"/>
      <c r="O11" s="39"/>
    </row>
    <row r="12" spans="1:15" ht="15.75" x14ac:dyDescent="0.5">
      <c r="A12" s="135"/>
      <c r="B12" s="39"/>
      <c r="C12" s="39"/>
      <c r="D12" s="39"/>
      <c r="E12" s="39"/>
      <c r="F12" s="39"/>
      <c r="G12" s="39"/>
      <c r="H12" s="39"/>
      <c r="I12" s="39"/>
      <c r="J12" s="39"/>
      <c r="K12" s="39"/>
      <c r="L12" s="39"/>
      <c r="M12" s="39"/>
      <c r="N12" s="39"/>
      <c r="O12" s="39"/>
    </row>
    <row r="13" spans="1:15" ht="15.75" x14ac:dyDescent="0.5">
      <c r="A13" s="135"/>
      <c r="B13" s="39" t="s">
        <v>25</v>
      </c>
      <c r="C13" s="39"/>
      <c r="D13" s="39"/>
      <c r="E13" s="39"/>
      <c r="F13" s="39"/>
      <c r="G13" s="39"/>
      <c r="H13" s="39"/>
      <c r="I13" s="39"/>
      <c r="J13" s="39"/>
      <c r="K13" s="39"/>
      <c r="L13" s="39"/>
      <c r="M13" s="39"/>
      <c r="N13" s="39"/>
      <c r="O13" s="39"/>
    </row>
    <row r="14" spans="1:15" ht="15.75" x14ac:dyDescent="0.5">
      <c r="B14" s="42" t="s">
        <v>46</v>
      </c>
      <c r="C14" s="39" t="s">
        <v>47</v>
      </c>
      <c r="D14" s="39"/>
      <c r="E14" s="39"/>
      <c r="F14" s="39"/>
      <c r="G14" s="39"/>
      <c r="H14" s="39"/>
      <c r="I14" s="39"/>
      <c r="J14" s="39"/>
      <c r="K14" s="39"/>
      <c r="L14" s="39"/>
      <c r="M14" s="39"/>
      <c r="N14" s="39"/>
      <c r="O14" s="39"/>
    </row>
    <row r="15" spans="1:15" ht="15.75" x14ac:dyDescent="0.5">
      <c r="B15" s="42" t="s">
        <v>44</v>
      </c>
      <c r="C15" s="39" t="s">
        <v>45</v>
      </c>
      <c r="D15" s="39"/>
      <c r="E15" s="39"/>
      <c r="F15" s="39"/>
      <c r="G15" s="39"/>
      <c r="H15" s="39"/>
      <c r="I15" s="39"/>
      <c r="J15" s="39"/>
      <c r="K15" s="39"/>
      <c r="L15" s="39"/>
      <c r="M15" s="39"/>
      <c r="N15" s="39"/>
      <c r="O15" s="39"/>
    </row>
    <row r="16" spans="1:15" ht="15.75" x14ac:dyDescent="0.5">
      <c r="B16" s="42" t="s">
        <v>59</v>
      </c>
      <c r="C16" s="39" t="s">
        <v>62</v>
      </c>
      <c r="D16" s="39"/>
      <c r="E16" s="39"/>
      <c r="F16" s="39"/>
      <c r="G16" s="39"/>
      <c r="H16" s="39"/>
      <c r="I16" s="39"/>
      <c r="J16" s="39"/>
      <c r="K16" s="39"/>
      <c r="L16" s="39"/>
      <c r="M16" s="39"/>
      <c r="N16" s="39"/>
      <c r="O16" s="39"/>
    </row>
    <row r="17" spans="1:15" ht="15.75" x14ac:dyDescent="0.5">
      <c r="B17" s="42" t="s">
        <v>51</v>
      </c>
      <c r="C17" s="39" t="s">
        <v>49</v>
      </c>
      <c r="D17" s="39"/>
      <c r="E17" s="39"/>
      <c r="F17" s="39"/>
      <c r="G17" s="39"/>
      <c r="H17" s="39"/>
      <c r="I17" s="39"/>
      <c r="J17" s="39"/>
      <c r="K17" s="39"/>
      <c r="L17" s="39"/>
      <c r="M17" s="39"/>
      <c r="N17" s="39"/>
      <c r="O17" s="39"/>
    </row>
    <row r="18" spans="1:15" ht="15.75" x14ac:dyDescent="0.5">
      <c r="B18" s="42" t="s">
        <v>52</v>
      </c>
      <c r="C18" s="39" t="s">
        <v>50</v>
      </c>
      <c r="D18" s="39"/>
      <c r="E18" s="39"/>
      <c r="F18" s="39"/>
      <c r="G18" s="39"/>
      <c r="H18" s="39"/>
      <c r="I18" s="39"/>
      <c r="J18" s="39"/>
      <c r="K18" s="39"/>
      <c r="L18" s="39"/>
      <c r="M18" s="39"/>
      <c r="N18" s="39"/>
      <c r="O18" s="39"/>
    </row>
    <row r="19" spans="1:15" ht="15.75" x14ac:dyDescent="0.5">
      <c r="B19" s="42" t="s">
        <v>54</v>
      </c>
      <c r="C19" s="39" t="s">
        <v>55</v>
      </c>
      <c r="D19" s="39"/>
      <c r="E19" s="39"/>
      <c r="F19" s="39"/>
      <c r="G19" s="39"/>
      <c r="H19" s="39"/>
      <c r="I19" s="39"/>
      <c r="J19" s="39"/>
      <c r="K19" s="39"/>
      <c r="L19" s="39"/>
      <c r="M19" s="39"/>
      <c r="N19" s="39"/>
      <c r="O19" s="39"/>
    </row>
    <row r="20" spans="1:15" ht="15.75" x14ac:dyDescent="0.5">
      <c r="B20" s="39"/>
      <c r="C20" s="39"/>
      <c r="D20" s="39"/>
      <c r="E20" s="39"/>
      <c r="F20" s="39"/>
      <c r="G20" s="39"/>
      <c r="H20" s="39"/>
      <c r="I20" s="39"/>
      <c r="J20" s="39"/>
      <c r="K20" s="39"/>
      <c r="L20" s="39"/>
      <c r="M20" s="39"/>
      <c r="N20" s="39"/>
      <c r="O20" s="39"/>
    </row>
    <row r="21" spans="1:15" ht="15.75" x14ac:dyDescent="0.5">
      <c r="B21" s="40" t="s">
        <v>75</v>
      </c>
      <c r="C21" s="39"/>
      <c r="D21" s="39"/>
      <c r="E21" s="39"/>
      <c r="F21" s="39"/>
      <c r="G21" s="39"/>
      <c r="H21" s="39"/>
      <c r="I21" s="39"/>
      <c r="J21" s="39"/>
      <c r="K21" s="39"/>
      <c r="L21" s="39"/>
      <c r="M21" s="39"/>
      <c r="N21" s="39"/>
      <c r="O21" s="39"/>
    </row>
    <row r="22" spans="1:15" ht="15.75" x14ac:dyDescent="0.5">
      <c r="A22" s="136"/>
      <c r="B22" s="39" t="s">
        <v>78</v>
      </c>
      <c r="C22" s="39"/>
      <c r="D22" s="39"/>
      <c r="E22" s="39"/>
      <c r="F22" s="39"/>
      <c r="G22" s="39"/>
      <c r="H22" s="39"/>
      <c r="I22" s="39"/>
      <c r="J22" s="39"/>
      <c r="K22" s="39"/>
      <c r="L22" s="39"/>
      <c r="M22" s="39"/>
      <c r="N22" s="39"/>
      <c r="O22" s="39"/>
    </row>
    <row r="23" spans="1:15" ht="15.75" x14ac:dyDescent="0.5">
      <c r="A23" s="136"/>
      <c r="B23" s="53" t="s">
        <v>77</v>
      </c>
      <c r="C23" s="39"/>
      <c r="D23" s="39"/>
      <c r="E23" s="39"/>
      <c r="F23" s="39"/>
      <c r="G23" s="39"/>
      <c r="H23" s="39"/>
      <c r="I23" s="39"/>
      <c r="J23" s="39"/>
      <c r="K23" s="39"/>
      <c r="L23" s="39"/>
      <c r="M23" s="39"/>
      <c r="N23" s="39"/>
      <c r="O23" s="39"/>
    </row>
    <row r="24" spans="1:15" ht="15.75" x14ac:dyDescent="0.5">
      <c r="A24" s="136"/>
      <c r="B24" s="53"/>
      <c r="C24" s="39"/>
      <c r="D24" s="39"/>
      <c r="E24" s="39"/>
      <c r="F24" s="39"/>
      <c r="G24" s="39"/>
      <c r="H24" s="39"/>
      <c r="I24" s="39"/>
      <c r="J24" s="39"/>
      <c r="K24" s="39"/>
      <c r="L24" s="39"/>
      <c r="M24" s="39"/>
      <c r="N24" s="39"/>
      <c r="O24" s="39"/>
    </row>
    <row r="25" spans="1:15" ht="15.75" x14ac:dyDescent="0.5">
      <c r="B25" s="40" t="s">
        <v>83</v>
      </c>
      <c r="C25" s="39"/>
      <c r="D25" s="39"/>
      <c r="E25" s="39"/>
      <c r="F25" s="39"/>
      <c r="G25" s="39"/>
      <c r="H25" s="39"/>
      <c r="I25" s="39"/>
      <c r="J25" s="39"/>
      <c r="K25" s="39"/>
      <c r="L25" s="39"/>
      <c r="M25" s="39"/>
      <c r="N25" s="39"/>
      <c r="O25" s="39"/>
    </row>
    <row r="26" spans="1:15" ht="15.75" x14ac:dyDescent="0.5">
      <c r="B26" s="147" t="s">
        <v>365</v>
      </c>
      <c r="C26" s="147"/>
      <c r="D26" s="147"/>
      <c r="E26" s="147"/>
      <c r="F26" s="147"/>
      <c r="G26" s="147"/>
      <c r="H26" s="147"/>
      <c r="I26" s="147"/>
      <c r="J26" s="147"/>
      <c r="K26" s="147"/>
      <c r="L26" s="147"/>
      <c r="M26" s="147"/>
      <c r="N26" s="39"/>
      <c r="O26" s="39"/>
    </row>
    <row r="27" spans="1:15" ht="15.75" x14ac:dyDescent="0.5">
      <c r="B27" s="39" t="s">
        <v>79</v>
      </c>
      <c r="C27" s="39"/>
      <c r="D27" s="39"/>
      <c r="E27" s="39"/>
      <c r="F27" s="39"/>
      <c r="G27" s="39"/>
      <c r="H27" s="39"/>
      <c r="I27" s="39"/>
      <c r="J27" s="39"/>
      <c r="K27" s="39"/>
      <c r="L27" s="39"/>
      <c r="M27" s="39"/>
      <c r="N27" s="39"/>
      <c r="O27" s="39"/>
    </row>
    <row r="28" spans="1:15" ht="15.75" x14ac:dyDescent="0.5">
      <c r="B28" s="39"/>
      <c r="C28" s="39"/>
      <c r="D28" s="39"/>
      <c r="E28" s="39"/>
      <c r="F28" s="39"/>
      <c r="G28" s="39"/>
      <c r="H28" s="39"/>
      <c r="I28" s="39"/>
      <c r="J28" s="39"/>
      <c r="K28" s="39"/>
      <c r="L28" s="39"/>
      <c r="M28" s="39"/>
      <c r="N28" s="39"/>
      <c r="O28" s="39"/>
    </row>
    <row r="29" spans="1:15" ht="15.75" x14ac:dyDescent="0.5">
      <c r="B29" s="40" t="s">
        <v>84</v>
      </c>
      <c r="C29" s="39"/>
      <c r="D29" s="39"/>
      <c r="E29" s="39"/>
      <c r="F29" s="39"/>
      <c r="G29" s="39"/>
      <c r="H29" s="39"/>
      <c r="I29" s="39"/>
      <c r="J29" s="39"/>
      <c r="K29" s="39"/>
      <c r="L29" s="39"/>
      <c r="M29" s="39"/>
      <c r="N29" s="39"/>
      <c r="O29" s="39"/>
    </row>
    <row r="30" spans="1:15" ht="15.75" x14ac:dyDescent="0.5">
      <c r="A30" s="136"/>
      <c r="B30" s="39" t="s">
        <v>366</v>
      </c>
      <c r="C30" s="39"/>
      <c r="D30" s="39"/>
      <c r="E30" s="39"/>
      <c r="F30" s="39"/>
      <c r="G30" s="39"/>
      <c r="H30" s="39"/>
      <c r="I30" s="39"/>
      <c r="J30" s="39"/>
      <c r="K30" s="39"/>
      <c r="L30" s="39"/>
      <c r="M30" s="39"/>
      <c r="N30" s="39"/>
      <c r="O30" s="39"/>
    </row>
    <row r="31" spans="1:15" ht="15.75" x14ac:dyDescent="0.5">
      <c r="B31" s="39"/>
      <c r="C31" s="39"/>
      <c r="D31" s="39"/>
      <c r="E31" s="39"/>
      <c r="F31" s="39"/>
      <c r="G31" s="39"/>
      <c r="H31" s="39"/>
      <c r="I31" s="39"/>
      <c r="J31" s="39"/>
      <c r="K31" s="39"/>
      <c r="L31" s="39"/>
      <c r="M31" s="39"/>
      <c r="N31" s="39"/>
      <c r="O31" s="39"/>
    </row>
    <row r="32" spans="1:15" ht="15.75" x14ac:dyDescent="0.5">
      <c r="B32" s="39"/>
      <c r="C32" s="39"/>
      <c r="D32" s="39"/>
      <c r="E32" s="39"/>
      <c r="F32" s="39"/>
      <c r="G32" s="39"/>
      <c r="H32" s="39"/>
      <c r="I32" s="39"/>
      <c r="J32" s="39"/>
      <c r="K32" s="39"/>
      <c r="L32" s="39"/>
      <c r="M32" s="39"/>
      <c r="N32" s="39"/>
      <c r="O32" s="39"/>
    </row>
    <row r="33" spans="1:15" ht="15.75" x14ac:dyDescent="0.5">
      <c r="B33" s="40" t="s">
        <v>85</v>
      </c>
      <c r="C33" s="39"/>
      <c r="D33" s="39"/>
      <c r="E33" s="39"/>
      <c r="F33" s="39"/>
      <c r="G33" s="39"/>
      <c r="H33" s="39"/>
      <c r="I33" s="39"/>
      <c r="J33" s="39"/>
      <c r="K33" s="39"/>
      <c r="L33" s="39"/>
      <c r="M33" s="39"/>
      <c r="N33" s="39"/>
      <c r="O33" s="39"/>
    </row>
    <row r="34" spans="1:15" ht="15.75" x14ac:dyDescent="0.5">
      <c r="A34" s="137"/>
      <c r="B34" s="143" t="s">
        <v>367</v>
      </c>
      <c r="C34" s="143"/>
      <c r="D34" s="143"/>
      <c r="E34" s="143"/>
      <c r="F34" s="143"/>
      <c r="G34" s="143"/>
      <c r="H34" s="143"/>
      <c r="I34" s="143"/>
      <c r="J34" s="143"/>
      <c r="K34" s="143"/>
      <c r="L34" s="143"/>
      <c r="M34" s="143"/>
      <c r="N34" s="39"/>
      <c r="O34" s="39"/>
    </row>
    <row r="35" spans="1:15" ht="15.75" x14ac:dyDescent="0.5">
      <c r="A35" s="138"/>
      <c r="B35" s="53" t="s">
        <v>87</v>
      </c>
      <c r="C35" s="62"/>
      <c r="D35" s="62"/>
      <c r="E35" s="62"/>
      <c r="F35" s="62"/>
      <c r="G35" s="62"/>
      <c r="H35" s="62"/>
      <c r="I35" s="62"/>
      <c r="J35" s="62"/>
      <c r="K35" s="62"/>
      <c r="L35" s="62"/>
      <c r="M35" s="62"/>
      <c r="N35" s="39"/>
      <c r="O35" s="39"/>
    </row>
    <row r="36" spans="1:15" ht="15.75" x14ac:dyDescent="0.5">
      <c r="A36" s="138"/>
      <c r="B36" s="53"/>
      <c r="C36" s="141"/>
      <c r="D36" s="141"/>
      <c r="E36" s="141"/>
      <c r="F36" s="141"/>
      <c r="G36" s="141"/>
      <c r="H36" s="141"/>
      <c r="I36" s="141"/>
      <c r="J36" s="141"/>
      <c r="K36" s="141"/>
      <c r="L36" s="141"/>
      <c r="M36" s="141"/>
      <c r="N36" s="39"/>
      <c r="O36" s="39"/>
    </row>
    <row r="37" spans="1:15" ht="15.75" x14ac:dyDescent="0.5">
      <c r="B37" s="39"/>
      <c r="C37" s="39"/>
      <c r="D37" s="39"/>
      <c r="E37" s="39"/>
      <c r="F37" s="39"/>
      <c r="G37" s="39"/>
      <c r="H37" s="39"/>
      <c r="I37" s="39"/>
      <c r="J37" s="39"/>
      <c r="K37" s="39"/>
      <c r="L37" s="39"/>
      <c r="M37" s="39"/>
      <c r="N37" s="39"/>
      <c r="O37" s="39"/>
    </row>
    <row r="38" spans="1:15" ht="57.6" customHeight="1" x14ac:dyDescent="0.5">
      <c r="B38" s="39"/>
      <c r="C38" s="39"/>
      <c r="D38" s="39"/>
      <c r="E38" s="39"/>
      <c r="F38" s="39"/>
      <c r="G38" s="39"/>
      <c r="H38" s="39"/>
      <c r="I38" s="39"/>
      <c r="J38" s="39"/>
      <c r="K38" s="39"/>
      <c r="L38" s="148" t="s">
        <v>10</v>
      </c>
      <c r="M38" s="148"/>
      <c r="N38" s="148"/>
      <c r="O38" s="39"/>
    </row>
    <row r="39" spans="1:15" ht="15.75" x14ac:dyDescent="0.5">
      <c r="B39" s="39"/>
      <c r="C39" s="39"/>
      <c r="D39" s="39"/>
      <c r="E39" s="39"/>
      <c r="F39" s="39"/>
      <c r="G39" s="39"/>
      <c r="H39" s="39"/>
      <c r="I39" s="39"/>
      <c r="J39" s="39"/>
      <c r="K39" s="39"/>
      <c r="L39" s="39"/>
      <c r="M39" s="39"/>
      <c r="N39" s="39"/>
      <c r="O39" s="39"/>
    </row>
    <row r="40" spans="1:15" ht="29.45" customHeight="1" x14ac:dyDescent="0.5">
      <c r="B40" s="39"/>
      <c r="C40" s="39"/>
      <c r="D40" s="39"/>
      <c r="E40" s="39"/>
      <c r="F40" s="39"/>
      <c r="G40" s="39"/>
      <c r="H40" s="39"/>
      <c r="I40" s="39"/>
      <c r="J40" s="39"/>
      <c r="K40" s="39"/>
      <c r="L40" s="148" t="s">
        <v>53</v>
      </c>
      <c r="M40" s="148"/>
      <c r="N40" s="148"/>
      <c r="O40" s="39"/>
    </row>
    <row r="41" spans="1:15" ht="15.75" x14ac:dyDescent="0.5">
      <c r="B41" s="39"/>
      <c r="C41" s="39"/>
      <c r="D41" s="39"/>
      <c r="E41" s="39"/>
      <c r="F41" s="39"/>
      <c r="G41" s="39"/>
      <c r="H41" s="39"/>
      <c r="I41" s="39"/>
      <c r="J41" s="39"/>
      <c r="K41" s="39"/>
      <c r="L41" s="39"/>
      <c r="M41" s="39"/>
      <c r="N41" s="39"/>
      <c r="O41" s="39"/>
    </row>
    <row r="42" spans="1:15" ht="15.75" x14ac:dyDescent="0.5">
      <c r="B42" s="39"/>
      <c r="C42" s="39"/>
      <c r="D42" s="39"/>
      <c r="E42" s="39"/>
      <c r="F42" s="39"/>
      <c r="G42" s="39"/>
      <c r="H42" s="39"/>
      <c r="I42" s="39"/>
      <c r="J42" s="39"/>
      <c r="K42" s="39"/>
      <c r="L42" s="39"/>
      <c r="M42" s="39"/>
      <c r="N42" s="39"/>
      <c r="O42" s="39"/>
    </row>
    <row r="43" spans="1:15" ht="15.75" x14ac:dyDescent="0.5">
      <c r="B43" s="39"/>
      <c r="C43" s="39"/>
      <c r="D43" s="39"/>
      <c r="E43" s="39"/>
      <c r="F43" s="39"/>
      <c r="G43" s="39"/>
      <c r="H43" s="39"/>
      <c r="I43" s="39"/>
      <c r="J43" s="39"/>
      <c r="K43" s="39"/>
      <c r="L43" s="39"/>
      <c r="M43" s="39"/>
      <c r="N43" s="39"/>
      <c r="O43" s="39"/>
    </row>
    <row r="44" spans="1:15" ht="15.75" x14ac:dyDescent="0.5">
      <c r="B44" s="39"/>
      <c r="C44" s="39"/>
      <c r="D44" s="39"/>
      <c r="E44" s="39"/>
      <c r="F44" s="39"/>
      <c r="G44" s="39"/>
      <c r="H44" s="39"/>
      <c r="I44" s="39"/>
      <c r="J44" s="39"/>
      <c r="K44" s="39"/>
      <c r="L44" s="39"/>
      <c r="M44" s="39"/>
      <c r="N44" s="39"/>
      <c r="O44" s="39"/>
    </row>
    <row r="45" spans="1:15" ht="15.75" x14ac:dyDescent="0.5">
      <c r="B45" s="39"/>
      <c r="C45" s="39"/>
      <c r="D45" s="39"/>
      <c r="E45" s="39"/>
      <c r="F45" s="39"/>
      <c r="G45" s="39"/>
      <c r="H45" s="39"/>
      <c r="I45" s="39"/>
      <c r="J45" s="39"/>
      <c r="K45" s="39"/>
      <c r="L45" s="39"/>
      <c r="M45" s="39"/>
      <c r="N45" s="39"/>
      <c r="O45" s="39"/>
    </row>
    <row r="46" spans="1:15" ht="15.75" x14ac:dyDescent="0.5">
      <c r="B46" s="39"/>
      <c r="C46" s="39"/>
      <c r="D46" s="39"/>
      <c r="E46" s="39"/>
      <c r="F46" s="39"/>
      <c r="G46" s="39"/>
      <c r="H46" s="39"/>
      <c r="I46" s="39"/>
      <c r="J46" s="39"/>
      <c r="K46" s="39"/>
      <c r="L46" s="39"/>
      <c r="M46" s="39"/>
      <c r="N46" s="39"/>
      <c r="O46" s="39"/>
    </row>
    <row r="47" spans="1:15" ht="15.75" x14ac:dyDescent="0.5">
      <c r="B47" s="39"/>
      <c r="C47" s="39"/>
      <c r="D47" s="39"/>
      <c r="E47" s="39"/>
      <c r="F47" s="39"/>
      <c r="G47" s="39"/>
      <c r="H47" s="39"/>
      <c r="I47" s="39"/>
      <c r="J47" s="39"/>
      <c r="K47" s="39"/>
      <c r="L47" s="39"/>
      <c r="M47" s="39"/>
      <c r="N47" s="39"/>
      <c r="O47" s="39"/>
    </row>
    <row r="48" spans="1:15" ht="77" customHeight="1" x14ac:dyDescent="0.5">
      <c r="B48" s="39"/>
      <c r="C48" s="39"/>
      <c r="D48" s="39"/>
      <c r="E48" s="39"/>
      <c r="F48" s="39"/>
      <c r="G48" s="39"/>
      <c r="H48" s="39"/>
      <c r="I48" s="39"/>
      <c r="J48" s="39"/>
      <c r="K48" s="39"/>
      <c r="L48" s="146" t="s">
        <v>86</v>
      </c>
      <c r="M48" s="146"/>
      <c r="N48" s="146"/>
      <c r="O48" s="39"/>
    </row>
    <row r="49" spans="2:15" ht="15.75" x14ac:dyDescent="0.5">
      <c r="B49" s="48" t="s">
        <v>7</v>
      </c>
      <c r="N49" s="39"/>
      <c r="O49" s="39"/>
    </row>
    <row r="50" spans="2:15" ht="15.75" x14ac:dyDescent="0.5">
      <c r="B50" s="147" t="s">
        <v>368</v>
      </c>
      <c r="C50" s="147"/>
      <c r="D50" s="147"/>
      <c r="E50" s="147"/>
      <c r="F50" s="147"/>
      <c r="G50" s="147"/>
      <c r="H50" s="147"/>
      <c r="I50" s="147"/>
      <c r="J50" s="147"/>
      <c r="K50" s="147"/>
      <c r="L50" s="147"/>
      <c r="M50" s="142"/>
      <c r="N50" s="39"/>
      <c r="O50" s="39"/>
    </row>
    <row r="51" spans="2:15" ht="12.6" customHeight="1" x14ac:dyDescent="0.5">
      <c r="B51" s="142"/>
      <c r="C51" s="142"/>
      <c r="D51" s="142"/>
      <c r="E51" s="142"/>
      <c r="F51" s="142"/>
      <c r="G51" s="142"/>
      <c r="H51" s="142"/>
      <c r="I51" s="142"/>
      <c r="J51" s="142"/>
      <c r="K51" s="142"/>
      <c r="L51" s="142"/>
      <c r="M51" s="142"/>
      <c r="N51" s="39"/>
      <c r="O51" s="39"/>
    </row>
    <row r="52" spans="2:15" ht="15.75" x14ac:dyDescent="0.5">
      <c r="B52" s="43" t="s">
        <v>4</v>
      </c>
      <c r="D52" s="39"/>
      <c r="E52" s="39"/>
      <c r="F52" s="39"/>
      <c r="G52" s="39"/>
      <c r="H52" s="39"/>
      <c r="I52" s="39"/>
      <c r="J52" s="39"/>
      <c r="L52" s="39"/>
      <c r="M52" s="39"/>
      <c r="N52" s="39"/>
      <c r="O52" s="39"/>
    </row>
    <row r="53" spans="2:15" ht="15.75" x14ac:dyDescent="0.5">
      <c r="B53" s="39" t="s">
        <v>369</v>
      </c>
      <c r="C53" s="39"/>
      <c r="D53" s="39"/>
      <c r="E53" s="39"/>
      <c r="F53" s="39"/>
      <c r="G53" s="39"/>
      <c r="H53" s="39"/>
      <c r="I53" s="39"/>
      <c r="J53" s="39"/>
      <c r="L53" s="39"/>
      <c r="M53" s="39"/>
      <c r="N53" s="39"/>
      <c r="O53" s="39"/>
    </row>
    <row r="54" spans="2:15" ht="28.25" customHeight="1" x14ac:dyDescent="0.5">
      <c r="B54" s="136"/>
      <c r="C54" s="39"/>
      <c r="D54" s="39"/>
      <c r="E54" s="39"/>
      <c r="F54" s="39"/>
      <c r="G54" s="39"/>
      <c r="H54" s="39"/>
      <c r="I54" s="39"/>
      <c r="J54" s="39"/>
      <c r="L54" s="39"/>
      <c r="M54" s="39"/>
      <c r="N54" s="39"/>
      <c r="O54" s="39"/>
    </row>
    <row r="55" spans="2:15" ht="50.45" customHeight="1" x14ac:dyDescent="0.5">
      <c r="B55" s="136"/>
      <c r="C55" s="39"/>
      <c r="D55" s="39"/>
      <c r="E55" s="39"/>
      <c r="F55" s="39"/>
      <c r="G55" s="39"/>
      <c r="H55" s="39"/>
      <c r="I55" s="39"/>
      <c r="J55" s="39"/>
      <c r="K55" s="139"/>
      <c r="L55" s="146"/>
      <c r="M55" s="146"/>
      <c r="N55" s="146"/>
      <c r="O55" s="39"/>
    </row>
    <row r="56" spans="2:15" ht="28.25" customHeight="1" x14ac:dyDescent="0.5">
      <c r="B56" s="4"/>
      <c r="C56" s="39"/>
      <c r="D56" s="39"/>
      <c r="E56" s="39"/>
      <c r="F56" s="39"/>
      <c r="G56" s="39"/>
      <c r="H56" s="39"/>
      <c r="I56" s="39"/>
      <c r="J56" s="39"/>
      <c r="L56" s="39"/>
      <c r="M56" s="39"/>
      <c r="N56" s="39"/>
      <c r="O56" s="39"/>
    </row>
    <row r="57" spans="2:15" ht="28.25" customHeight="1" x14ac:dyDescent="0.5">
      <c r="C57" s="39"/>
      <c r="D57" s="39"/>
      <c r="E57" s="39"/>
      <c r="F57" s="39"/>
      <c r="G57" s="39"/>
      <c r="H57" s="39"/>
      <c r="I57" s="39"/>
      <c r="J57" s="39"/>
      <c r="L57" s="39"/>
      <c r="M57" s="39"/>
      <c r="N57" s="39"/>
      <c r="O57" s="39"/>
    </row>
    <row r="58" spans="2:15" ht="28.25" customHeight="1" x14ac:dyDescent="0.5">
      <c r="C58" s="39"/>
      <c r="D58" s="39"/>
      <c r="E58" s="39"/>
      <c r="F58" s="39"/>
      <c r="G58" s="39"/>
      <c r="H58" s="39"/>
      <c r="I58" s="39"/>
      <c r="J58" s="39"/>
      <c r="L58" s="39"/>
      <c r="M58" s="39"/>
      <c r="N58" s="39"/>
      <c r="O58" s="39"/>
    </row>
    <row r="59" spans="2:15" ht="28.25" customHeight="1" x14ac:dyDescent="0.5">
      <c r="C59" s="39"/>
      <c r="D59" s="39"/>
      <c r="E59" s="39"/>
      <c r="F59" s="39"/>
      <c r="G59" s="39"/>
      <c r="H59" s="39"/>
      <c r="I59" s="39"/>
      <c r="J59" s="39"/>
      <c r="L59" s="39"/>
      <c r="M59" s="39"/>
      <c r="N59" s="39"/>
      <c r="O59" s="39"/>
    </row>
    <row r="60" spans="2:15" ht="28.25" customHeight="1" x14ac:dyDescent="0.5">
      <c r="B60" s="43" t="s">
        <v>48</v>
      </c>
      <c r="D60" s="39"/>
      <c r="E60" s="39"/>
      <c r="F60" s="39"/>
      <c r="G60" s="39"/>
      <c r="H60" s="39"/>
      <c r="I60" s="39"/>
      <c r="J60" s="39"/>
      <c r="L60" s="39"/>
      <c r="M60" s="39"/>
      <c r="N60" s="39"/>
      <c r="O60" s="39"/>
    </row>
    <row r="61" spans="2:15" ht="28.25" customHeight="1" x14ac:dyDescent="0.5">
      <c r="B61" s="39" t="s">
        <v>370</v>
      </c>
      <c r="C61" s="39"/>
      <c r="D61" s="39"/>
      <c r="E61" s="39"/>
      <c r="F61" s="39"/>
      <c r="G61" s="39"/>
      <c r="H61" s="39"/>
      <c r="I61" s="39"/>
      <c r="J61" s="39"/>
      <c r="L61" s="39"/>
      <c r="M61" s="39"/>
      <c r="N61" s="39"/>
      <c r="O61" s="39"/>
    </row>
    <row r="62" spans="2:15" ht="28.25" customHeight="1" x14ac:dyDescent="0.5">
      <c r="C62" s="39"/>
      <c r="D62" s="39"/>
      <c r="E62" s="39"/>
      <c r="F62" s="39"/>
      <c r="G62" s="39"/>
      <c r="H62" s="39"/>
      <c r="I62" s="39"/>
      <c r="J62" s="39"/>
      <c r="L62" s="39"/>
      <c r="M62" s="39"/>
      <c r="N62" s="39"/>
      <c r="O62" s="39"/>
    </row>
    <row r="63" spans="2:15" ht="28.25" customHeight="1" x14ac:dyDescent="0.5">
      <c r="C63" s="39"/>
      <c r="D63" s="39"/>
      <c r="E63" s="39"/>
      <c r="F63" s="39"/>
      <c r="G63" s="39"/>
      <c r="H63" s="39"/>
      <c r="I63" s="39"/>
      <c r="J63" s="39"/>
      <c r="L63" s="39"/>
      <c r="M63" s="39"/>
      <c r="N63" s="39"/>
      <c r="O63" s="39"/>
    </row>
    <row r="64" spans="2:15" ht="28.25" customHeight="1" x14ac:dyDescent="0.5">
      <c r="C64" s="39"/>
      <c r="D64" s="39"/>
      <c r="E64" s="39"/>
      <c r="F64" s="39"/>
      <c r="G64" s="39"/>
      <c r="H64" s="39"/>
      <c r="I64" s="39"/>
      <c r="J64" s="39"/>
      <c r="L64" s="39"/>
      <c r="M64" s="39"/>
      <c r="N64" s="39"/>
      <c r="O64" s="39"/>
    </row>
    <row r="65" spans="2:19" ht="28.25" customHeight="1" x14ac:dyDescent="0.5">
      <c r="C65" s="39"/>
      <c r="D65" s="39"/>
      <c r="E65" s="39"/>
      <c r="F65" s="39"/>
      <c r="G65" s="39"/>
      <c r="H65" s="39"/>
      <c r="I65" s="39"/>
      <c r="J65" s="39"/>
      <c r="L65" s="39"/>
      <c r="M65" s="39"/>
      <c r="N65" s="39"/>
      <c r="O65" s="39"/>
    </row>
    <row r="66" spans="2:19" ht="28.25" customHeight="1" x14ac:dyDescent="0.5">
      <c r="C66" s="39"/>
      <c r="D66" s="39"/>
      <c r="E66" s="39"/>
      <c r="F66" s="39"/>
      <c r="G66" s="39"/>
      <c r="H66" s="39"/>
      <c r="I66" s="39"/>
      <c r="J66" s="39"/>
      <c r="L66" s="39"/>
      <c r="M66" s="39"/>
      <c r="N66" s="39"/>
      <c r="O66" s="39"/>
    </row>
    <row r="67" spans="2:19" ht="28.25" customHeight="1" x14ac:dyDescent="0.5">
      <c r="C67" s="39"/>
      <c r="D67" s="39"/>
      <c r="E67" s="39"/>
      <c r="F67" s="39"/>
      <c r="G67" s="39"/>
      <c r="H67" s="39"/>
      <c r="I67" s="39"/>
      <c r="J67" s="39"/>
      <c r="L67" s="39"/>
      <c r="M67" s="39"/>
      <c r="N67" s="39"/>
      <c r="O67" s="39"/>
    </row>
    <row r="68" spans="2:19" ht="28.25" customHeight="1" x14ac:dyDescent="0.5">
      <c r="C68" s="39"/>
      <c r="D68" s="39"/>
      <c r="E68" s="39"/>
      <c r="F68" s="39"/>
      <c r="G68" s="39"/>
      <c r="H68" s="39"/>
      <c r="I68" s="39"/>
      <c r="J68" s="39"/>
      <c r="L68" s="39"/>
      <c r="M68" s="39"/>
      <c r="N68" s="39"/>
      <c r="O68" s="39"/>
    </row>
    <row r="69" spans="2:19" ht="28.25" customHeight="1" x14ac:dyDescent="0.5">
      <c r="C69" s="39"/>
      <c r="D69" s="39"/>
      <c r="E69" s="39"/>
      <c r="F69" s="39"/>
      <c r="G69" s="39"/>
      <c r="H69" s="39"/>
      <c r="I69" s="39"/>
      <c r="J69" s="39"/>
      <c r="L69" s="39"/>
      <c r="M69" s="39"/>
      <c r="N69" s="39"/>
      <c r="O69" s="39"/>
    </row>
    <row r="70" spans="2:19" ht="28.25" customHeight="1" x14ac:dyDescent="0.5">
      <c r="C70" s="39"/>
      <c r="D70" s="39"/>
      <c r="E70" s="39"/>
      <c r="F70" s="39"/>
      <c r="G70" s="39"/>
      <c r="H70" s="39"/>
      <c r="I70" s="39"/>
      <c r="J70" s="39"/>
      <c r="L70" s="39"/>
      <c r="M70" s="39"/>
      <c r="N70" s="39"/>
      <c r="O70" s="39"/>
    </row>
    <row r="71" spans="2:19" ht="28.25" customHeight="1" x14ac:dyDescent="0.5">
      <c r="B71" s="40"/>
      <c r="C71" s="39"/>
      <c r="D71" s="39"/>
      <c r="E71" s="39"/>
      <c r="F71" s="39"/>
      <c r="G71" s="39"/>
      <c r="H71" s="39"/>
      <c r="I71" s="39"/>
      <c r="J71" s="39"/>
      <c r="L71" s="39"/>
      <c r="M71" s="39"/>
      <c r="N71" s="39"/>
      <c r="O71" s="39"/>
    </row>
    <row r="72" spans="2:19" ht="15.75" x14ac:dyDescent="0.5">
      <c r="B72" s="39"/>
      <c r="C72" s="39"/>
      <c r="D72" s="39"/>
      <c r="E72" s="39"/>
      <c r="F72" s="39"/>
      <c r="G72" s="39"/>
      <c r="H72" s="39"/>
      <c r="I72" s="39"/>
      <c r="J72" s="39"/>
      <c r="K72" s="39"/>
      <c r="L72" s="39"/>
      <c r="M72" s="39"/>
      <c r="N72" s="39"/>
      <c r="O72" s="39"/>
    </row>
    <row r="73" spans="2:19" ht="15.75" x14ac:dyDescent="0.5">
      <c r="B73" s="50"/>
      <c r="C73" s="39"/>
      <c r="D73" s="39"/>
      <c r="E73" s="39"/>
      <c r="F73" s="39"/>
      <c r="G73" s="39"/>
      <c r="H73" s="39"/>
      <c r="I73" s="39"/>
      <c r="J73" s="39"/>
      <c r="K73" s="39"/>
      <c r="L73" s="39"/>
      <c r="M73" s="39"/>
      <c r="N73" s="39"/>
      <c r="O73" s="39"/>
    </row>
    <row r="74" spans="2:19" ht="15.75" x14ac:dyDescent="0.5">
      <c r="B74" s="45"/>
      <c r="C74" s="1"/>
      <c r="D74" s="45"/>
      <c r="E74" s="45"/>
      <c r="F74" s="45"/>
      <c r="G74" s="45"/>
      <c r="H74" s="45"/>
      <c r="I74" s="45"/>
      <c r="J74" s="45"/>
      <c r="K74" s="45"/>
      <c r="L74" s="45"/>
      <c r="M74" s="45"/>
      <c r="N74" s="45"/>
      <c r="O74" s="45"/>
      <c r="P74" s="45"/>
      <c r="Q74" s="45"/>
      <c r="R74" s="45"/>
      <c r="S74" s="45"/>
    </row>
    <row r="75" spans="2:19" ht="30" customHeight="1" x14ac:dyDescent="0.5">
      <c r="B75" s="45"/>
      <c r="C75" s="145"/>
      <c r="D75" s="145"/>
      <c r="E75" s="145"/>
      <c r="F75" s="145"/>
      <c r="G75" s="145"/>
      <c r="H75" s="145"/>
      <c r="I75" s="145"/>
      <c r="J75" s="145"/>
      <c r="K75" s="145"/>
      <c r="L75" s="145"/>
      <c r="M75" s="145"/>
      <c r="N75" s="45"/>
      <c r="O75" s="45"/>
      <c r="P75" s="45"/>
      <c r="Q75" s="45"/>
      <c r="R75" s="45"/>
      <c r="S75" s="45"/>
    </row>
    <row r="76" spans="2:19" ht="15.75" x14ac:dyDescent="0.5">
      <c r="B76" s="45"/>
      <c r="C76" s="2"/>
      <c r="D76" s="45"/>
      <c r="E76" s="45"/>
      <c r="F76" s="45"/>
      <c r="G76" s="45"/>
      <c r="H76" s="45"/>
      <c r="I76" s="45"/>
      <c r="J76" s="45"/>
      <c r="K76" s="45"/>
      <c r="L76" s="45"/>
      <c r="M76" s="45"/>
      <c r="N76" s="45"/>
      <c r="O76" s="45"/>
      <c r="P76" s="45"/>
      <c r="Q76" s="45"/>
      <c r="R76" s="45"/>
      <c r="S76" s="45"/>
    </row>
    <row r="77" spans="2:19" ht="15.75" x14ac:dyDescent="0.5">
      <c r="B77" s="45"/>
      <c r="C77" s="1"/>
      <c r="D77" s="45"/>
      <c r="E77" s="45"/>
      <c r="F77" s="45"/>
      <c r="G77" s="45"/>
      <c r="H77" s="45"/>
      <c r="I77" s="45"/>
      <c r="J77" s="45"/>
      <c r="K77" s="45"/>
      <c r="L77" s="45"/>
      <c r="M77" s="45"/>
      <c r="N77" s="45"/>
      <c r="O77" s="45"/>
      <c r="P77" s="45"/>
      <c r="Q77" s="45"/>
      <c r="R77" s="45"/>
      <c r="S77" s="45"/>
    </row>
    <row r="78" spans="2:19" ht="15.75" x14ac:dyDescent="0.5">
      <c r="B78" s="45"/>
      <c r="C78" s="1"/>
      <c r="D78" s="45"/>
      <c r="E78" s="45"/>
      <c r="F78" s="45"/>
      <c r="G78" s="45"/>
      <c r="H78" s="45"/>
      <c r="I78" s="45"/>
      <c r="J78" s="45"/>
      <c r="K78" s="45"/>
      <c r="L78" s="45"/>
      <c r="M78" s="45"/>
      <c r="N78" s="45"/>
      <c r="O78" s="45"/>
      <c r="P78" s="45"/>
      <c r="Q78" s="45"/>
      <c r="R78" s="45"/>
      <c r="S78" s="45"/>
    </row>
    <row r="79" spans="2:19" ht="15.75" x14ac:dyDescent="0.5">
      <c r="B79" s="45"/>
      <c r="C79" s="46"/>
      <c r="D79" s="45"/>
      <c r="E79" s="45"/>
      <c r="F79" s="45"/>
      <c r="G79" s="45"/>
      <c r="H79" s="45"/>
      <c r="I79" s="45"/>
      <c r="J79" s="45"/>
      <c r="K79" s="45"/>
      <c r="L79" s="45"/>
      <c r="M79" s="45"/>
      <c r="N79" s="45"/>
      <c r="O79" s="45"/>
      <c r="P79" s="45"/>
      <c r="Q79" s="45"/>
      <c r="R79" s="45"/>
      <c r="S79" s="45"/>
    </row>
    <row r="80" spans="2:19" ht="30" customHeight="1" x14ac:dyDescent="0.5">
      <c r="B80" s="45"/>
      <c r="C80" s="145"/>
      <c r="D80" s="145"/>
      <c r="E80" s="145"/>
      <c r="F80" s="145"/>
      <c r="G80" s="145"/>
      <c r="H80" s="145"/>
      <c r="I80" s="145"/>
      <c r="J80" s="145"/>
      <c r="K80" s="145"/>
      <c r="L80" s="145"/>
      <c r="M80" s="145"/>
      <c r="N80" s="45"/>
      <c r="O80" s="45"/>
      <c r="P80" s="45"/>
      <c r="Q80" s="45"/>
      <c r="R80" s="45"/>
      <c r="S80" s="45"/>
    </row>
    <row r="81" spans="2:19" ht="15.75" x14ac:dyDescent="0.5">
      <c r="B81" s="50"/>
      <c r="C81" s="1"/>
      <c r="D81" s="45"/>
      <c r="E81" s="45"/>
      <c r="F81" s="45"/>
      <c r="G81" s="45"/>
      <c r="H81" s="45"/>
      <c r="I81" s="45"/>
      <c r="J81" s="45"/>
      <c r="K81" s="45"/>
      <c r="L81" s="45"/>
      <c r="M81" s="45"/>
      <c r="N81" s="45"/>
      <c r="O81" s="45"/>
      <c r="P81" s="45"/>
      <c r="Q81" s="45"/>
      <c r="R81" s="45"/>
      <c r="S81" s="45"/>
    </row>
    <row r="82" spans="2:19" ht="15.75" x14ac:dyDescent="0.5">
      <c r="B82" s="45"/>
      <c r="C82" s="1"/>
      <c r="D82" s="45"/>
      <c r="E82" s="45"/>
      <c r="F82" s="45"/>
      <c r="G82" s="45"/>
      <c r="H82" s="45"/>
      <c r="I82" s="45"/>
      <c r="J82" s="45"/>
      <c r="K82" s="45"/>
      <c r="L82" s="45"/>
      <c r="M82" s="45"/>
      <c r="N82" s="45"/>
      <c r="O82" s="45"/>
      <c r="P82" s="45"/>
      <c r="Q82" s="45"/>
      <c r="R82" s="45"/>
      <c r="S82" s="45"/>
    </row>
    <row r="83" spans="2:19" ht="29.45" customHeight="1" x14ac:dyDescent="0.5">
      <c r="B83" s="45"/>
      <c r="C83" s="145"/>
      <c r="D83" s="145"/>
      <c r="E83" s="145"/>
      <c r="F83" s="145"/>
      <c r="G83" s="145"/>
      <c r="H83" s="145"/>
      <c r="I83" s="145"/>
      <c r="J83" s="145"/>
      <c r="K83" s="145"/>
      <c r="L83" s="145"/>
      <c r="M83" s="145"/>
      <c r="N83" s="45"/>
      <c r="O83" s="45"/>
      <c r="P83" s="45"/>
      <c r="Q83" s="45"/>
      <c r="R83" s="45"/>
      <c r="S83" s="45"/>
    </row>
    <row r="84" spans="2:19" ht="13.25" customHeight="1" x14ac:dyDescent="0.5">
      <c r="B84" s="44"/>
      <c r="C84" s="1"/>
      <c r="D84" s="44"/>
      <c r="E84" s="44"/>
      <c r="F84" s="44"/>
      <c r="G84" s="44"/>
      <c r="H84" s="44"/>
      <c r="I84" s="44"/>
      <c r="J84" s="44"/>
      <c r="K84" s="44"/>
      <c r="L84" s="44"/>
      <c r="M84" s="44"/>
      <c r="N84" s="44"/>
      <c r="O84" s="44"/>
      <c r="P84" s="44"/>
      <c r="Q84" s="44"/>
      <c r="R84" s="44"/>
      <c r="S84" s="44"/>
    </row>
    <row r="85" spans="2:19" ht="14" customHeight="1" x14ac:dyDescent="0.5">
      <c r="B85" s="45"/>
      <c r="C85" s="1"/>
      <c r="D85" s="44"/>
      <c r="E85" s="44"/>
      <c r="F85" s="44"/>
      <c r="G85" s="44"/>
      <c r="H85" s="44"/>
      <c r="I85" s="44"/>
      <c r="J85" s="44"/>
      <c r="K85" s="44"/>
      <c r="L85" s="44"/>
      <c r="M85" s="44"/>
      <c r="N85" s="44"/>
      <c r="O85" s="44"/>
      <c r="P85" s="44"/>
      <c r="Q85" s="44"/>
      <c r="R85" s="44"/>
      <c r="S85" s="44"/>
    </row>
    <row r="86" spans="2:19" ht="15.75" x14ac:dyDescent="0.5">
      <c r="B86" s="1"/>
      <c r="D86" s="45"/>
      <c r="E86" s="45"/>
      <c r="F86" s="45"/>
      <c r="G86" s="45"/>
      <c r="H86" s="45"/>
      <c r="I86" s="45"/>
      <c r="J86" s="45"/>
      <c r="K86" s="45"/>
      <c r="L86" s="45"/>
      <c r="M86" s="45"/>
      <c r="N86" s="45"/>
      <c r="O86" s="45"/>
      <c r="P86" s="45"/>
      <c r="Q86" s="45"/>
      <c r="R86" s="45"/>
      <c r="S86" s="45"/>
    </row>
    <row r="87" spans="2:19" ht="15.75" x14ac:dyDescent="0.5">
      <c r="D87" s="39"/>
      <c r="E87" s="39"/>
      <c r="F87" s="39"/>
      <c r="G87" s="39"/>
    </row>
    <row r="88" spans="2:19" ht="15.75" x14ac:dyDescent="0.5">
      <c r="B88" s="1"/>
    </row>
    <row r="93" spans="2:19" ht="15.75" x14ac:dyDescent="0.5">
      <c r="C93" s="140"/>
      <c r="D93" s="39"/>
      <c r="E93" s="39"/>
      <c r="F93" s="39"/>
    </row>
    <row r="94" spans="2:19" ht="15.75" x14ac:dyDescent="0.5">
      <c r="C94" s="144"/>
      <c r="D94" s="144"/>
      <c r="E94" s="144"/>
      <c r="F94" s="144"/>
      <c r="G94" s="144"/>
      <c r="H94" s="144"/>
      <c r="I94" s="144"/>
      <c r="J94" s="144"/>
      <c r="K94" s="144"/>
      <c r="L94" s="144"/>
      <c r="M94" s="144"/>
    </row>
    <row r="95" spans="2:19" ht="15.75" x14ac:dyDescent="0.5">
      <c r="B95" s="1"/>
      <c r="C95" s="140"/>
      <c r="D95" s="39"/>
      <c r="E95" s="39"/>
      <c r="F95" s="39"/>
    </row>
    <row r="96" spans="2:19" ht="15.75" x14ac:dyDescent="0.5">
      <c r="C96" s="140"/>
    </row>
    <row r="100" spans="2:3" ht="15.75" x14ac:dyDescent="0.5">
      <c r="B100" s="41"/>
      <c r="C100" s="140"/>
    </row>
  </sheetData>
  <mergeCells count="12">
    <mergeCell ref="B11:M11"/>
    <mergeCell ref="C94:M94"/>
    <mergeCell ref="C75:M75"/>
    <mergeCell ref="C80:M80"/>
    <mergeCell ref="C83:M83"/>
    <mergeCell ref="L55:N55"/>
    <mergeCell ref="B26:M26"/>
    <mergeCell ref="B50:L50"/>
    <mergeCell ref="B34:M34"/>
    <mergeCell ref="L38:N38"/>
    <mergeCell ref="L40:N40"/>
    <mergeCell ref="L48:N4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4503-02D7-40B2-B77B-25087221A857}">
  <sheetPr>
    <pageSetUpPr fitToPage="1"/>
  </sheetPr>
  <dimension ref="A3:P29"/>
  <sheetViews>
    <sheetView showGridLines="0" zoomScale="89" zoomScaleNormal="89" workbookViewId="0">
      <selection activeCell="A10" sqref="A10:O23"/>
    </sheetView>
  </sheetViews>
  <sheetFormatPr baseColWidth="10" defaultColWidth="9.1328125" defaultRowHeight="15.75" x14ac:dyDescent="0.5"/>
  <cols>
    <col min="1" max="1" width="9.33203125" style="4" customWidth="1"/>
    <col min="2" max="2" width="37.6640625" style="4" customWidth="1"/>
    <col min="3" max="3" width="18.33203125" style="4" customWidth="1"/>
    <col min="4" max="8" width="10.53125" style="4" customWidth="1"/>
    <col min="9" max="9" width="12.1328125" style="4" customWidth="1"/>
    <col min="10" max="15" width="11.6640625" style="4" customWidth="1"/>
    <col min="16" max="16" width="9.1328125" style="4" customWidth="1"/>
    <col min="17" max="17" width="10.86328125" style="4" customWidth="1"/>
    <col min="18" max="256" width="11.46484375" style="4" customWidth="1"/>
    <col min="257" max="16384" width="9.1328125" style="4"/>
  </cols>
  <sheetData>
    <row r="3" spans="1:16" ht="25.5" x14ac:dyDescent="0.75">
      <c r="D3" s="25" t="s">
        <v>63</v>
      </c>
    </row>
    <row r="4" spans="1:16" s="10" customFormat="1" x14ac:dyDescent="0.5"/>
    <row r="5" spans="1:16" s="10" customFormat="1" x14ac:dyDescent="0.5">
      <c r="A5" s="10" t="s">
        <v>74</v>
      </c>
    </row>
    <row r="6" spans="1:16" s="10" customFormat="1" x14ac:dyDescent="0.5"/>
    <row r="7" spans="1:16" x14ac:dyDescent="0.5">
      <c r="A7" s="149" t="s">
        <v>80</v>
      </c>
      <c r="B7" s="150"/>
      <c r="C7" s="150"/>
      <c r="D7" s="150"/>
      <c r="E7" s="150"/>
      <c r="F7" s="150"/>
      <c r="G7" s="150"/>
      <c r="H7" s="150"/>
      <c r="I7" s="150"/>
      <c r="J7" s="150"/>
      <c r="K7" s="150"/>
      <c r="L7" s="150"/>
      <c r="M7" s="150"/>
      <c r="N7" s="150"/>
      <c r="O7" s="150"/>
      <c r="P7" s="150"/>
    </row>
    <row r="8" spans="1:16" x14ac:dyDescent="0.5">
      <c r="D8" s="10"/>
    </row>
    <row r="9" spans="1:16" ht="33.75" customHeight="1" x14ac:dyDescent="0.5">
      <c r="A9" s="11" t="s">
        <v>12</v>
      </c>
      <c r="B9" s="12" t="s">
        <v>11</v>
      </c>
      <c r="C9" s="13" t="s">
        <v>66</v>
      </c>
      <c r="D9" s="26">
        <v>45536</v>
      </c>
      <c r="E9" s="26">
        <v>45566</v>
      </c>
      <c r="F9" s="26">
        <v>45597</v>
      </c>
      <c r="G9" s="26">
        <v>45627</v>
      </c>
      <c r="H9" s="26">
        <v>45658</v>
      </c>
      <c r="I9" s="26">
        <v>45689</v>
      </c>
      <c r="J9" s="26">
        <v>45717</v>
      </c>
      <c r="K9" s="26">
        <v>45748</v>
      </c>
      <c r="L9" s="26">
        <v>45778</v>
      </c>
      <c r="M9" s="26">
        <v>45809</v>
      </c>
      <c r="N9" s="26">
        <v>45839</v>
      </c>
      <c r="O9" s="26">
        <v>45870</v>
      </c>
    </row>
    <row r="10" spans="1:16" x14ac:dyDescent="0.5">
      <c r="A10" s="14">
        <v>1</v>
      </c>
      <c r="B10" s="4" t="s">
        <v>42</v>
      </c>
      <c r="C10" s="33">
        <f>SUM(D10:O10)</f>
        <v>8000</v>
      </c>
      <c r="D10" s="31">
        <v>2000</v>
      </c>
      <c r="E10" s="31">
        <v>2000</v>
      </c>
      <c r="F10" s="31">
        <v>2000</v>
      </c>
      <c r="G10" s="31">
        <v>2000</v>
      </c>
      <c r="H10" s="31"/>
      <c r="I10" s="31"/>
      <c r="J10" s="31"/>
      <c r="K10" s="31"/>
      <c r="L10" s="31"/>
      <c r="M10" s="31"/>
      <c r="N10" s="31"/>
      <c r="O10" s="31"/>
    </row>
    <row r="11" spans="1:16" x14ac:dyDescent="0.5">
      <c r="A11" s="14">
        <v>2</v>
      </c>
      <c r="B11" s="16" t="s">
        <v>26</v>
      </c>
      <c r="C11" s="33">
        <f>SUM(D11:O11)</f>
        <v>3000</v>
      </c>
      <c r="D11" s="32"/>
      <c r="E11" s="32">
        <v>1000</v>
      </c>
      <c r="F11" s="32">
        <v>1000</v>
      </c>
      <c r="G11" s="32">
        <v>1000</v>
      </c>
      <c r="H11" s="32"/>
      <c r="I11" s="32"/>
      <c r="J11" s="32"/>
      <c r="K11" s="32"/>
      <c r="L11" s="32"/>
      <c r="M11" s="32"/>
      <c r="N11" s="32"/>
      <c r="O11" s="32"/>
    </row>
    <row r="12" spans="1:16" x14ac:dyDescent="0.5">
      <c r="A12" s="14">
        <v>5</v>
      </c>
      <c r="B12" s="16" t="s">
        <v>371</v>
      </c>
      <c r="C12" s="33">
        <f t="shared" ref="C12:C21" si="0">SUM(D12:O12)</f>
        <v>6000</v>
      </c>
      <c r="D12" s="32"/>
      <c r="E12" s="32"/>
      <c r="F12" s="32"/>
      <c r="G12" s="32"/>
      <c r="H12" s="32">
        <v>2000</v>
      </c>
      <c r="I12" s="32">
        <v>2000</v>
      </c>
      <c r="J12" s="32">
        <v>2000</v>
      </c>
      <c r="K12" s="32"/>
      <c r="L12" s="32"/>
      <c r="M12" s="32"/>
      <c r="N12" s="32"/>
      <c r="O12" s="32"/>
    </row>
    <row r="13" spans="1:16" x14ac:dyDescent="0.5">
      <c r="A13" s="14">
        <v>6</v>
      </c>
      <c r="B13" s="16" t="s">
        <v>372</v>
      </c>
      <c r="C13" s="33">
        <f t="shared" si="0"/>
        <v>1500</v>
      </c>
      <c r="D13" s="32"/>
      <c r="E13" s="32"/>
      <c r="F13" s="32"/>
      <c r="G13" s="32"/>
      <c r="H13" s="32">
        <v>500</v>
      </c>
      <c r="I13" s="32">
        <v>500</v>
      </c>
      <c r="J13" s="32">
        <v>500</v>
      </c>
      <c r="K13" s="32"/>
      <c r="L13" s="32"/>
      <c r="M13" s="32"/>
      <c r="N13" s="32"/>
      <c r="O13" s="32"/>
    </row>
    <row r="14" spans="1:16" x14ac:dyDescent="0.5">
      <c r="A14" s="14">
        <v>7</v>
      </c>
      <c r="B14" s="16" t="s">
        <v>29</v>
      </c>
      <c r="C14" s="33">
        <f t="shared" si="0"/>
        <v>1500</v>
      </c>
      <c r="D14" s="32"/>
      <c r="E14" s="32"/>
      <c r="F14" s="32"/>
      <c r="G14" s="32"/>
      <c r="H14" s="32">
        <v>500</v>
      </c>
      <c r="I14" s="32">
        <v>500</v>
      </c>
      <c r="J14" s="32">
        <v>500</v>
      </c>
      <c r="K14" s="32"/>
      <c r="L14" s="32"/>
      <c r="M14" s="32"/>
      <c r="N14" s="32"/>
      <c r="O14" s="32"/>
    </row>
    <row r="15" spans="1:16" x14ac:dyDescent="0.5">
      <c r="A15" s="14">
        <v>9</v>
      </c>
      <c r="B15" s="16" t="s">
        <v>30</v>
      </c>
      <c r="C15" s="33">
        <f t="shared" si="0"/>
        <v>7500</v>
      </c>
      <c r="D15" s="32"/>
      <c r="E15" s="32"/>
      <c r="F15" s="32"/>
      <c r="G15" s="32"/>
      <c r="H15" s="32"/>
      <c r="I15" s="32"/>
      <c r="J15" s="32"/>
      <c r="K15" s="32">
        <v>7500</v>
      </c>
      <c r="L15" s="32"/>
      <c r="M15" s="32"/>
      <c r="N15" s="32"/>
      <c r="O15" s="32"/>
    </row>
    <row r="16" spans="1:16" x14ac:dyDescent="0.5">
      <c r="A16" s="14">
        <v>10</v>
      </c>
      <c r="B16" s="16" t="s">
        <v>31</v>
      </c>
      <c r="C16" s="33">
        <f>SUM(D16:O16)</f>
        <v>5000</v>
      </c>
      <c r="D16" s="32"/>
      <c r="E16" s="32"/>
      <c r="F16" s="32"/>
      <c r="G16" s="32"/>
      <c r="H16" s="32"/>
      <c r="I16" s="32"/>
      <c r="J16" s="32"/>
      <c r="K16" s="32"/>
      <c r="L16" s="32">
        <v>5000</v>
      </c>
      <c r="M16" s="32"/>
      <c r="N16" s="32"/>
      <c r="O16" s="32"/>
    </row>
    <row r="17" spans="1:15" x14ac:dyDescent="0.5">
      <c r="A17" s="14">
        <v>11</v>
      </c>
      <c r="B17" s="16" t="s">
        <v>32</v>
      </c>
      <c r="C17" s="33">
        <f t="shared" si="0"/>
        <v>45000</v>
      </c>
      <c r="D17" s="32"/>
      <c r="E17" s="32"/>
      <c r="F17" s="32"/>
      <c r="G17" s="32"/>
      <c r="H17" s="32"/>
      <c r="I17" s="32"/>
      <c r="J17" s="32"/>
      <c r="K17" s="32"/>
      <c r="L17" s="32"/>
      <c r="M17" s="32">
        <v>45000</v>
      </c>
      <c r="N17" s="32"/>
      <c r="O17" s="32"/>
    </row>
    <row r="18" spans="1:15" x14ac:dyDescent="0.5">
      <c r="A18" s="14">
        <v>12</v>
      </c>
      <c r="B18" s="16" t="s">
        <v>373</v>
      </c>
      <c r="C18" s="33">
        <f t="shared" si="0"/>
        <v>16000</v>
      </c>
      <c r="D18" s="32"/>
      <c r="E18" s="32"/>
      <c r="F18" s="32"/>
      <c r="G18" s="32"/>
      <c r="H18" s="32"/>
      <c r="I18" s="32"/>
      <c r="J18" s="32"/>
      <c r="K18" s="32"/>
      <c r="L18" s="32">
        <v>16000</v>
      </c>
      <c r="M18" s="32"/>
      <c r="N18" s="32"/>
      <c r="O18" s="32"/>
    </row>
    <row r="19" spans="1:15" x14ac:dyDescent="0.5">
      <c r="A19" s="14">
        <v>13</v>
      </c>
      <c r="B19" s="16" t="s">
        <v>33</v>
      </c>
      <c r="C19" s="33">
        <f t="shared" si="0"/>
        <v>24000</v>
      </c>
      <c r="D19" s="32"/>
      <c r="E19" s="32"/>
      <c r="F19" s="32"/>
      <c r="G19" s="32"/>
      <c r="H19" s="32"/>
      <c r="I19" s="32"/>
      <c r="J19" s="32"/>
      <c r="K19" s="32"/>
      <c r="M19" s="32">
        <v>12000</v>
      </c>
      <c r="N19" s="32">
        <v>12000</v>
      </c>
      <c r="O19" s="32"/>
    </row>
    <row r="20" spans="1:15" x14ac:dyDescent="0.5">
      <c r="A20" s="14">
        <v>14</v>
      </c>
      <c r="B20" s="16" t="s">
        <v>374</v>
      </c>
      <c r="C20" s="33">
        <f t="shared" si="0"/>
        <v>12000</v>
      </c>
      <c r="D20" s="32"/>
      <c r="E20" s="32"/>
      <c r="F20" s="32"/>
      <c r="G20" s="32"/>
      <c r="H20" s="32"/>
      <c r="I20" s="32"/>
      <c r="J20" s="32"/>
      <c r="K20" s="32"/>
      <c r="L20" s="32"/>
      <c r="M20" s="32">
        <v>12000</v>
      </c>
      <c r="O20" s="32"/>
    </row>
    <row r="21" spans="1:15" x14ac:dyDescent="0.5">
      <c r="A21" s="14">
        <v>15</v>
      </c>
      <c r="B21" s="16" t="s">
        <v>39</v>
      </c>
      <c r="C21" s="33">
        <f t="shared" si="0"/>
        <v>8000</v>
      </c>
      <c r="D21" s="32"/>
      <c r="E21" s="32"/>
      <c r="F21" s="32"/>
      <c r="G21" s="32"/>
      <c r="H21" s="32"/>
      <c r="I21" s="32"/>
      <c r="J21" s="32"/>
      <c r="K21" s="32"/>
      <c r="L21" s="32"/>
      <c r="M21" s="32"/>
      <c r="N21" s="32">
        <v>8000</v>
      </c>
      <c r="O21" s="32"/>
    </row>
    <row r="22" spans="1:15" x14ac:dyDescent="0.5">
      <c r="A22" s="14">
        <v>16</v>
      </c>
      <c r="B22" s="16" t="s">
        <v>36</v>
      </c>
      <c r="C22" s="33">
        <f>SUM(D22:O22)</f>
        <v>5000</v>
      </c>
      <c r="D22" s="32"/>
      <c r="E22" s="32"/>
      <c r="F22" s="32"/>
      <c r="G22" s="32"/>
      <c r="H22" s="32"/>
      <c r="I22" s="32"/>
      <c r="J22" s="32"/>
      <c r="K22" s="32"/>
      <c r="L22" s="32"/>
      <c r="M22" s="32"/>
      <c r="N22" s="32">
        <v>3000</v>
      </c>
      <c r="O22" s="32">
        <v>2000</v>
      </c>
    </row>
    <row r="23" spans="1:15" x14ac:dyDescent="0.5">
      <c r="A23" s="15" t="s">
        <v>40</v>
      </c>
      <c r="B23" s="16" t="s">
        <v>37</v>
      </c>
      <c r="C23" s="33"/>
      <c r="D23" s="32"/>
      <c r="E23" s="32"/>
      <c r="F23" s="32"/>
      <c r="G23" s="32"/>
      <c r="H23" s="32"/>
      <c r="I23" s="32"/>
      <c r="J23" s="32"/>
      <c r="K23" s="32"/>
      <c r="L23" s="32"/>
      <c r="M23" s="32"/>
      <c r="N23" s="32"/>
      <c r="O23" s="32"/>
    </row>
    <row r="24" spans="1:15" x14ac:dyDescent="0.5">
      <c r="A24" s="17" t="s">
        <v>9</v>
      </c>
      <c r="B24" s="18"/>
      <c r="C24" s="18"/>
      <c r="D24" s="18"/>
      <c r="E24" s="18"/>
      <c r="F24" s="18"/>
      <c r="G24" s="18"/>
      <c r="H24" s="18"/>
      <c r="I24" s="18"/>
      <c r="J24" s="18"/>
      <c r="K24" s="18"/>
      <c r="L24" s="18"/>
      <c r="M24" s="18"/>
      <c r="N24" s="18"/>
      <c r="O24" s="18"/>
    </row>
    <row r="25" spans="1:15" x14ac:dyDescent="0.5">
      <c r="B25" s="19" t="s">
        <v>76</v>
      </c>
      <c r="C25" s="34">
        <f>SUM(C10:C23)</f>
        <v>142500</v>
      </c>
      <c r="D25" s="29">
        <f>SUM(D10:D24)</f>
        <v>2000</v>
      </c>
      <c r="E25" s="29">
        <f>SUM(E10:E24)</f>
        <v>3000</v>
      </c>
      <c r="F25" s="29">
        <f>SUM(F10:F24)</f>
        <v>3000</v>
      </c>
      <c r="G25" s="29">
        <f>SUM(G10:G24)</f>
        <v>3000</v>
      </c>
      <c r="H25" s="29">
        <f>SUM(H10:H24)</f>
        <v>3000</v>
      </c>
      <c r="I25" s="29">
        <f>SUM(I10:I24)</f>
        <v>3000</v>
      </c>
      <c r="J25" s="29">
        <f>SUM(J10:J24)</f>
        <v>3000</v>
      </c>
      <c r="K25" s="29">
        <f>SUM(K10:K24)</f>
        <v>7500</v>
      </c>
      <c r="L25" s="29">
        <f>SUM(L10:L24)</f>
        <v>21000</v>
      </c>
      <c r="M25" s="29">
        <f>SUM(M10:M24)</f>
        <v>69000</v>
      </c>
      <c r="N25" s="29">
        <f>SUM(N10:N24)</f>
        <v>23000</v>
      </c>
      <c r="O25" s="29">
        <f>SUM(O10:O24)</f>
        <v>2000</v>
      </c>
    </row>
    <row r="26" spans="1:15" x14ac:dyDescent="0.5">
      <c r="B26" s="19"/>
      <c r="C26" s="19" t="s">
        <v>8</v>
      </c>
      <c r="D26" s="30">
        <f>IF(ISBLANK(D9),NA(),SUM($D25:D25))</f>
        <v>2000</v>
      </c>
      <c r="E26" s="30">
        <f>IF(ISBLANK(E9),NA(),SUM($D25:E25))</f>
        <v>5000</v>
      </c>
      <c r="F26" s="30">
        <f>IF(ISBLANK(F9),NA(),SUM($D25:F25))</f>
        <v>8000</v>
      </c>
      <c r="G26" s="30">
        <f>IF(ISBLANK(G9),NA(),SUM($D25:G25))</f>
        <v>11000</v>
      </c>
      <c r="H26" s="30">
        <f>IF(ISBLANK(H9),NA(),SUM($D25:H25))</f>
        <v>14000</v>
      </c>
      <c r="I26" s="30">
        <f>IF(ISBLANK(I9),NA(),SUM($D25:I25))</f>
        <v>17000</v>
      </c>
      <c r="J26" s="30">
        <f>IF(ISBLANK(J9),NA(),SUM($D25:J25))</f>
        <v>20000</v>
      </c>
      <c r="K26" s="30">
        <f>IF(ISBLANK(K9),NA(),SUM($D25:K25))</f>
        <v>27500</v>
      </c>
      <c r="L26" s="30">
        <f>IF(ISBLANK(L9),NA(),SUM($D25:L25))</f>
        <v>48500</v>
      </c>
      <c r="M26" s="30">
        <f>IF(ISBLANK(M9),NA(),SUM($D25:M25))</f>
        <v>117500</v>
      </c>
      <c r="N26" s="30">
        <f>IF(ISBLANK(N9),NA(),SUM($D25:N25))</f>
        <v>140500</v>
      </c>
      <c r="O26" s="30">
        <f>IF(ISBLANK(O9),NA(),SUM($D25:O25))</f>
        <v>142500</v>
      </c>
    </row>
    <row r="29" spans="1:15" x14ac:dyDescent="0.5">
      <c r="D29" s="30"/>
    </row>
  </sheetData>
  <mergeCells count="1">
    <mergeCell ref="A7:P7"/>
  </mergeCells>
  <pageMargins left="0.5" right="0.5" top="0.25" bottom="0.25" header="0.5" footer="0.25"/>
  <pageSetup scale="8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
  <sheetViews>
    <sheetView showGridLines="0" topLeftCell="A7" zoomScaleNormal="100" workbookViewId="0">
      <selection activeCell="P30" sqref="P30"/>
    </sheetView>
  </sheetViews>
  <sheetFormatPr baseColWidth="10" defaultColWidth="9.1328125" defaultRowHeight="15.75" x14ac:dyDescent="0.5"/>
  <cols>
    <col min="1" max="1" width="6.53125" style="4" customWidth="1"/>
    <col min="2" max="2" width="34.86328125" style="4" customWidth="1"/>
    <col min="3" max="3" width="14.1328125" style="4" customWidth="1"/>
    <col min="4" max="4" width="10.6640625" style="4" bestFit="1" customWidth="1"/>
    <col min="5" max="15" width="9.33203125" style="4" customWidth="1"/>
    <col min="16" max="16" width="17.33203125" style="4" customWidth="1"/>
    <col min="17" max="255" width="11.46484375" style="4" customWidth="1"/>
    <col min="256" max="16384" width="9.1328125" style="4"/>
  </cols>
  <sheetData>
    <row r="2" spans="1:16" ht="13.5" customHeight="1" x14ac:dyDescent="0.5"/>
    <row r="3" spans="1:16" ht="27.75" customHeight="1" x14ac:dyDescent="0.75">
      <c r="E3" s="25" t="s">
        <v>21</v>
      </c>
    </row>
    <row r="4" spans="1:16" x14ac:dyDescent="0.5">
      <c r="A4" s="3"/>
    </row>
    <row r="5" spans="1:16" x14ac:dyDescent="0.5">
      <c r="A5" s="10" t="s">
        <v>64</v>
      </c>
      <c r="P5" s="6"/>
    </row>
    <row r="7" spans="1:16" x14ac:dyDescent="0.5">
      <c r="A7" s="149" t="s">
        <v>81</v>
      </c>
      <c r="B7" s="150"/>
      <c r="C7" s="150"/>
      <c r="D7" s="150"/>
      <c r="E7" s="150"/>
      <c r="F7" s="150"/>
      <c r="G7" s="150"/>
      <c r="H7" s="150"/>
      <c r="I7" s="150"/>
      <c r="J7" s="150"/>
      <c r="K7" s="150"/>
      <c r="L7" s="150"/>
      <c r="M7" s="150"/>
      <c r="N7" s="150"/>
      <c r="O7" s="150"/>
      <c r="P7" s="150"/>
    </row>
    <row r="9" spans="1:16" x14ac:dyDescent="0.5">
      <c r="A9" s="3" t="s">
        <v>57</v>
      </c>
      <c r="D9" s="10"/>
      <c r="O9" s="5"/>
    </row>
    <row r="10" spans="1:16" ht="31.5" x14ac:dyDescent="0.5">
      <c r="A10" s="23" t="s">
        <v>12</v>
      </c>
      <c r="B10" s="24" t="s">
        <v>11</v>
      </c>
      <c r="C10" s="56" t="s">
        <v>65</v>
      </c>
      <c r="D10" s="27">
        <v>44256</v>
      </c>
      <c r="E10" s="27">
        <v>44287</v>
      </c>
      <c r="F10" s="27">
        <v>44317</v>
      </c>
      <c r="G10" s="27">
        <v>44348</v>
      </c>
      <c r="H10" s="27">
        <v>44378</v>
      </c>
      <c r="I10" s="27">
        <v>44409</v>
      </c>
      <c r="J10" s="27">
        <v>44440</v>
      </c>
      <c r="K10" s="27">
        <v>44470</v>
      </c>
      <c r="L10" s="27">
        <v>44501</v>
      </c>
      <c r="M10" s="27">
        <v>44531</v>
      </c>
      <c r="N10" s="27">
        <v>44562</v>
      </c>
      <c r="O10" s="27">
        <v>44593</v>
      </c>
    </row>
    <row r="11" spans="1:16" x14ac:dyDescent="0.5">
      <c r="A11" s="14">
        <v>1</v>
      </c>
      <c r="B11" s="4" t="s">
        <v>42</v>
      </c>
      <c r="C11" s="33">
        <f>SUM(D11:O11)</f>
        <v>9200</v>
      </c>
      <c r="D11" s="31">
        <v>1000</v>
      </c>
      <c r="E11" s="31">
        <v>2000</v>
      </c>
      <c r="F11" s="31">
        <v>3500</v>
      </c>
      <c r="G11" s="31">
        <v>2700</v>
      </c>
      <c r="H11" s="31"/>
      <c r="I11" s="31"/>
      <c r="J11" s="31"/>
      <c r="K11" s="31"/>
      <c r="L11" s="31"/>
      <c r="M11" s="31"/>
      <c r="N11" s="31"/>
      <c r="O11" s="31"/>
    </row>
    <row r="12" spans="1:16" x14ac:dyDescent="0.5">
      <c r="A12" s="14">
        <v>2</v>
      </c>
      <c r="B12" s="16" t="s">
        <v>26</v>
      </c>
      <c r="C12" s="33">
        <f>SUM(D12:O12)</f>
        <v>6000</v>
      </c>
      <c r="D12" s="32"/>
      <c r="E12" s="32">
        <v>2000</v>
      </c>
      <c r="F12" s="32">
        <v>2000</v>
      </c>
      <c r="G12" s="32">
        <v>2000</v>
      </c>
      <c r="H12" s="32"/>
      <c r="I12" s="32"/>
      <c r="J12" s="32"/>
      <c r="K12" s="32"/>
      <c r="L12" s="32"/>
      <c r="M12" s="32"/>
      <c r="N12" s="32"/>
      <c r="O12" s="32"/>
    </row>
    <row r="13" spans="1:16" x14ac:dyDescent="0.5">
      <c r="A13" s="14">
        <v>5</v>
      </c>
      <c r="B13" s="16" t="s">
        <v>371</v>
      </c>
      <c r="C13" s="33">
        <f t="shared" ref="C13:C22" si="0">SUM(D13:O13)</f>
        <v>10000</v>
      </c>
      <c r="D13" s="32"/>
      <c r="E13" s="32"/>
      <c r="F13" s="32"/>
      <c r="G13" s="32"/>
      <c r="H13" s="32">
        <v>3000</v>
      </c>
      <c r="I13" s="32">
        <v>3300</v>
      </c>
      <c r="J13" s="32">
        <v>3700</v>
      </c>
      <c r="K13" s="32"/>
      <c r="L13" s="32"/>
      <c r="M13" s="32"/>
      <c r="N13" s="32"/>
      <c r="O13" s="32"/>
    </row>
    <row r="14" spans="1:16" x14ac:dyDescent="0.5">
      <c r="A14" s="14">
        <v>6</v>
      </c>
      <c r="B14" s="16" t="s">
        <v>372</v>
      </c>
      <c r="C14" s="33">
        <f t="shared" si="0"/>
        <v>4400</v>
      </c>
      <c r="D14" s="32"/>
      <c r="E14" s="32"/>
      <c r="F14" s="32"/>
      <c r="G14" s="32"/>
      <c r="H14" s="32">
        <v>1500</v>
      </c>
      <c r="I14" s="32">
        <v>1700</v>
      </c>
      <c r="J14" s="32">
        <v>1200</v>
      </c>
      <c r="K14" s="32"/>
      <c r="L14" s="32"/>
      <c r="M14" s="32"/>
      <c r="N14" s="32"/>
      <c r="O14" s="32"/>
    </row>
    <row r="15" spans="1:16" x14ac:dyDescent="0.5">
      <c r="A15" s="14">
        <v>7</v>
      </c>
      <c r="B15" s="16" t="s">
        <v>29</v>
      </c>
      <c r="C15" s="33">
        <f t="shared" si="0"/>
        <v>2375</v>
      </c>
      <c r="D15" s="32"/>
      <c r="E15" s="32"/>
      <c r="F15" s="32"/>
      <c r="G15" s="32"/>
      <c r="H15" s="32">
        <v>900</v>
      </c>
      <c r="I15" s="32">
        <v>800</v>
      </c>
      <c r="J15" s="32">
        <v>675</v>
      </c>
      <c r="K15" s="32"/>
      <c r="L15" s="32"/>
      <c r="M15" s="32"/>
      <c r="N15" s="32"/>
      <c r="O15" s="32"/>
    </row>
    <row r="16" spans="1:16" x14ac:dyDescent="0.5">
      <c r="A16" s="14">
        <v>9</v>
      </c>
      <c r="B16" s="16" t="s">
        <v>30</v>
      </c>
      <c r="C16" s="33">
        <f t="shared" si="0"/>
        <v>9500</v>
      </c>
      <c r="D16" s="32"/>
      <c r="E16" s="32"/>
      <c r="F16" s="32"/>
      <c r="G16" s="32"/>
      <c r="H16" s="32"/>
      <c r="I16" s="32"/>
      <c r="J16" s="32"/>
      <c r="K16" s="32">
        <v>9500</v>
      </c>
      <c r="L16" s="32"/>
      <c r="M16" s="32"/>
      <c r="N16" s="32"/>
      <c r="O16" s="32"/>
    </row>
    <row r="17" spans="1:15" x14ac:dyDescent="0.5">
      <c r="A17" s="14">
        <v>10</v>
      </c>
      <c r="B17" s="16" t="s">
        <v>31</v>
      </c>
      <c r="C17" s="33">
        <f>SUM(D17:O17)</f>
        <v>7000</v>
      </c>
      <c r="D17" s="32"/>
      <c r="E17" s="32"/>
      <c r="F17" s="32"/>
      <c r="G17" s="32"/>
      <c r="H17" s="32"/>
      <c r="I17" s="32"/>
      <c r="J17" s="32"/>
      <c r="K17" s="32"/>
      <c r="L17" s="32">
        <v>7000</v>
      </c>
      <c r="M17" s="32"/>
      <c r="N17" s="32"/>
      <c r="O17" s="32"/>
    </row>
    <row r="18" spans="1:15" x14ac:dyDescent="0.5">
      <c r="A18" s="14">
        <v>11</v>
      </c>
      <c r="B18" s="16" t="s">
        <v>32</v>
      </c>
      <c r="C18" s="33">
        <f t="shared" si="0"/>
        <v>45000</v>
      </c>
      <c r="D18" s="32"/>
      <c r="E18" s="32"/>
      <c r="F18" s="32"/>
      <c r="G18" s="32"/>
      <c r="H18" s="32"/>
      <c r="I18" s="32"/>
      <c r="J18" s="32"/>
      <c r="K18" s="32"/>
      <c r="L18" s="32"/>
      <c r="M18" s="32">
        <v>45000</v>
      </c>
      <c r="N18" s="32"/>
      <c r="O18" s="32"/>
    </row>
    <row r="19" spans="1:15" x14ac:dyDescent="0.5">
      <c r="A19" s="14">
        <v>12</v>
      </c>
      <c r="B19" s="16" t="s">
        <v>373</v>
      </c>
      <c r="C19" s="33">
        <f t="shared" si="0"/>
        <v>18000</v>
      </c>
      <c r="D19" s="32"/>
      <c r="E19" s="32"/>
      <c r="F19" s="32"/>
      <c r="G19" s="32"/>
      <c r="H19" s="32"/>
      <c r="I19" s="32"/>
      <c r="J19" s="32"/>
      <c r="K19" s="32"/>
      <c r="L19" s="32">
        <v>18000</v>
      </c>
      <c r="M19" s="32"/>
      <c r="N19" s="32"/>
      <c r="O19" s="32"/>
    </row>
    <row r="20" spans="1:15" x14ac:dyDescent="0.5">
      <c r="A20" s="14">
        <v>13</v>
      </c>
      <c r="B20" s="16" t="s">
        <v>33</v>
      </c>
      <c r="C20" s="33">
        <f t="shared" si="0"/>
        <v>20000</v>
      </c>
      <c r="D20" s="32"/>
      <c r="E20" s="32"/>
      <c r="F20" s="32"/>
      <c r="G20" s="32"/>
      <c r="H20" s="32"/>
      <c r="I20" s="32"/>
      <c r="J20" s="32"/>
      <c r="K20" s="32"/>
      <c r="M20" s="32">
        <v>10000</v>
      </c>
      <c r="N20" s="32">
        <v>10000</v>
      </c>
      <c r="O20" s="32"/>
    </row>
    <row r="21" spans="1:15" x14ac:dyDescent="0.5">
      <c r="A21" s="14">
        <v>14</v>
      </c>
      <c r="B21" s="16" t="s">
        <v>374</v>
      </c>
      <c r="C21" s="33">
        <f t="shared" si="0"/>
        <v>13000</v>
      </c>
      <c r="D21" s="32"/>
      <c r="E21" s="32"/>
      <c r="F21" s="32"/>
      <c r="G21" s="32"/>
      <c r="H21" s="32"/>
      <c r="I21" s="32"/>
      <c r="J21" s="32"/>
      <c r="K21" s="32"/>
      <c r="L21" s="32"/>
      <c r="M21" s="32">
        <v>13000</v>
      </c>
      <c r="O21" s="32"/>
    </row>
    <row r="22" spans="1:15" x14ac:dyDescent="0.5">
      <c r="A22" s="14">
        <v>15</v>
      </c>
      <c r="B22" s="16" t="s">
        <v>39</v>
      </c>
      <c r="C22" s="33">
        <f t="shared" si="0"/>
        <v>8000</v>
      </c>
      <c r="D22" s="32"/>
      <c r="E22" s="32"/>
      <c r="F22" s="32"/>
      <c r="G22" s="32"/>
      <c r="H22" s="32"/>
      <c r="I22" s="32"/>
      <c r="J22" s="32"/>
      <c r="K22" s="32"/>
      <c r="L22" s="32"/>
      <c r="M22" s="32"/>
      <c r="N22" s="32">
        <v>8000</v>
      </c>
      <c r="O22" s="32"/>
    </row>
    <row r="23" spans="1:15" x14ac:dyDescent="0.5">
      <c r="A23" s="14">
        <v>16</v>
      </c>
      <c r="B23" s="16" t="s">
        <v>36</v>
      </c>
      <c r="C23" s="33">
        <f>SUM(D23:O23)</f>
        <v>5000</v>
      </c>
      <c r="D23" s="32"/>
      <c r="E23" s="32"/>
      <c r="F23" s="32"/>
      <c r="G23" s="32"/>
      <c r="H23" s="32"/>
      <c r="I23" s="32"/>
      <c r="J23" s="32"/>
      <c r="K23" s="32"/>
      <c r="L23" s="32"/>
      <c r="M23" s="32"/>
      <c r="N23" s="32">
        <v>3000</v>
      </c>
      <c r="O23" s="32">
        <v>2000</v>
      </c>
    </row>
    <row r="24" spans="1:15" x14ac:dyDescent="0.5">
      <c r="A24" s="17" t="s">
        <v>9</v>
      </c>
      <c r="B24" s="18"/>
      <c r="C24" s="18"/>
      <c r="D24" s="18"/>
      <c r="E24" s="18"/>
      <c r="F24" s="18"/>
      <c r="G24" s="18"/>
      <c r="H24" s="18"/>
      <c r="I24" s="18"/>
      <c r="J24" s="18"/>
      <c r="K24" s="18"/>
      <c r="L24" s="18"/>
      <c r="M24" s="18"/>
      <c r="N24" s="18"/>
      <c r="O24" s="18"/>
    </row>
    <row r="25" spans="1:15" x14ac:dyDescent="0.5">
      <c r="B25" s="5" t="s">
        <v>60</v>
      </c>
      <c r="C25" s="5"/>
      <c r="D25" s="47">
        <f>SUM(D11:D24)</f>
        <v>1000</v>
      </c>
      <c r="E25" s="47">
        <f>SUM(E11:E24)</f>
        <v>4000</v>
      </c>
      <c r="F25" s="47">
        <f>SUM(F11:F24)</f>
        <v>5500</v>
      </c>
      <c r="G25" s="47">
        <f>SUM(G11:G24)</f>
        <v>4700</v>
      </c>
      <c r="H25" s="47">
        <f>SUM(H11:H24)</f>
        <v>5400</v>
      </c>
      <c r="I25" s="47">
        <f>SUM(I11:I24)</f>
        <v>5800</v>
      </c>
      <c r="J25" s="47">
        <f>SUM(J11:J24)</f>
        <v>5575</v>
      </c>
      <c r="K25" s="47">
        <f>SUM(K11:K24)</f>
        <v>9500</v>
      </c>
      <c r="L25" s="47">
        <f>SUM(L11:L24)</f>
        <v>25000</v>
      </c>
      <c r="M25" s="47">
        <f>SUM(M11:M24)</f>
        <v>68000</v>
      </c>
      <c r="N25" s="47">
        <f>SUM(N11:N24)</f>
        <v>21000</v>
      </c>
      <c r="O25" s="47">
        <f>SUM(O11:O24)</f>
        <v>2000</v>
      </c>
    </row>
    <row r="27" spans="1:15" x14ac:dyDescent="0.5">
      <c r="B27" s="19" t="s">
        <v>61</v>
      </c>
      <c r="C27" s="19"/>
      <c r="D27" s="54">
        <f>SUM($D25:D25)</f>
        <v>1000</v>
      </c>
      <c r="E27" s="54">
        <f>SUM($D25:E25)</f>
        <v>5000</v>
      </c>
      <c r="F27" s="54">
        <f>SUM($D25:F25)</f>
        <v>10500</v>
      </c>
      <c r="G27" s="22">
        <f>SUM($D25:G25)</f>
        <v>15200</v>
      </c>
      <c r="H27" s="54">
        <f>SUM($D25:H25)</f>
        <v>20600</v>
      </c>
      <c r="I27" s="22">
        <f>SUM($D25:I25)</f>
        <v>26400</v>
      </c>
      <c r="J27" s="22">
        <f>SUM($D25:J25)</f>
        <v>31975</v>
      </c>
      <c r="K27" s="22">
        <f>SUM($D25:K25)</f>
        <v>41475</v>
      </c>
      <c r="L27" s="22">
        <f>SUM($D25:L25)</f>
        <v>66475</v>
      </c>
      <c r="M27" s="22">
        <f>SUM($D25:M25)</f>
        <v>134475</v>
      </c>
      <c r="N27" s="22">
        <f>SUM($D25:N25)</f>
        <v>155475</v>
      </c>
      <c r="O27" s="22">
        <f>SUM($D25:O25)</f>
        <v>157475</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Q30"/>
  <sheetViews>
    <sheetView showGridLines="0" topLeftCell="A7" zoomScaleNormal="100" workbookViewId="0">
      <selection activeCell="E32" sqref="E32"/>
    </sheetView>
  </sheetViews>
  <sheetFormatPr baseColWidth="10" defaultColWidth="9.1328125" defaultRowHeight="15.75" x14ac:dyDescent="0.5"/>
  <cols>
    <col min="1" max="1" width="6.53125" style="4" customWidth="1"/>
    <col min="2" max="2" width="32.33203125" style="4" customWidth="1"/>
    <col min="3" max="3" width="13.86328125" style="4" customWidth="1"/>
    <col min="4" max="4" width="8.6640625" style="4" customWidth="1"/>
    <col min="5" max="5" width="9.53125" style="4" customWidth="1"/>
    <col min="6" max="6" width="10.53125" style="4" customWidth="1"/>
    <col min="7" max="7" width="9.53125" style="4" customWidth="1"/>
    <col min="8" max="8" width="9.1328125" style="4" bestFit="1" customWidth="1"/>
    <col min="9" max="9" width="10.46484375" style="4" customWidth="1"/>
    <col min="10" max="10" width="10.1328125" style="4" bestFit="1" customWidth="1"/>
    <col min="11" max="11" width="10.6640625" style="4" customWidth="1"/>
    <col min="12" max="13" width="11.1328125" style="4" customWidth="1"/>
    <col min="14" max="14" width="10.6640625" style="4" customWidth="1"/>
    <col min="15" max="15" width="11.1328125" style="4" customWidth="1"/>
    <col min="16" max="16" width="16.86328125" style="49" customWidth="1"/>
    <col min="17" max="17" width="17.33203125" style="4" customWidth="1"/>
    <col min="18" max="256" width="11.46484375" style="4" customWidth="1"/>
    <col min="257" max="16384" width="9.1328125" style="4"/>
  </cols>
  <sheetData>
    <row r="3" spans="1:17" ht="25.5" x14ac:dyDescent="0.75">
      <c r="F3" s="25" t="s">
        <v>20</v>
      </c>
    </row>
    <row r="4" spans="1:17" x14ac:dyDescent="0.5">
      <c r="A4" s="3"/>
    </row>
    <row r="5" spans="1:17" x14ac:dyDescent="0.5">
      <c r="A5" s="10" t="s">
        <v>67</v>
      </c>
      <c r="Q5" s="6"/>
    </row>
    <row r="6" spans="1:17" x14ac:dyDescent="0.5">
      <c r="A6" s="10"/>
      <c r="Q6" s="6"/>
    </row>
    <row r="7" spans="1:17" x14ac:dyDescent="0.5">
      <c r="A7" s="149" t="s">
        <v>363</v>
      </c>
      <c r="B7" s="150"/>
      <c r="C7" s="150"/>
      <c r="D7" s="150"/>
      <c r="E7" s="150"/>
      <c r="F7" s="150"/>
      <c r="G7" s="150"/>
      <c r="H7" s="150"/>
      <c r="I7" s="150"/>
      <c r="J7" s="150"/>
      <c r="K7" s="150"/>
      <c r="L7" s="150"/>
      <c r="M7" s="150"/>
      <c r="N7" s="150"/>
      <c r="O7" s="150"/>
      <c r="P7" s="150"/>
      <c r="Q7" s="8"/>
    </row>
    <row r="8" spans="1:17" x14ac:dyDescent="0.5">
      <c r="Q8" s="8"/>
    </row>
    <row r="9" spans="1:17" x14ac:dyDescent="0.5">
      <c r="A9" s="10" t="s">
        <v>82</v>
      </c>
      <c r="D9" s="10"/>
    </row>
    <row r="11" spans="1:17" x14ac:dyDescent="0.5">
      <c r="A11" s="3" t="s">
        <v>19</v>
      </c>
      <c r="D11" s="10"/>
      <c r="O11" s="5"/>
    </row>
    <row r="12" spans="1:17" ht="26.25" x14ac:dyDescent="0.5">
      <c r="A12" s="23" t="s">
        <v>12</v>
      </c>
      <c r="B12" s="24" t="s">
        <v>11</v>
      </c>
      <c r="C12" s="57" t="s">
        <v>66</v>
      </c>
      <c r="D12" s="27">
        <v>44256</v>
      </c>
      <c r="E12" s="27">
        <v>44287</v>
      </c>
      <c r="F12" s="27">
        <v>44317</v>
      </c>
      <c r="G12" s="27">
        <v>44348</v>
      </c>
      <c r="H12" s="27">
        <v>44378</v>
      </c>
      <c r="I12" s="27">
        <v>44409</v>
      </c>
      <c r="J12" s="27">
        <v>44440</v>
      </c>
      <c r="K12" s="27">
        <v>44470</v>
      </c>
      <c r="L12" s="27">
        <v>44501</v>
      </c>
      <c r="M12" s="27">
        <v>44531</v>
      </c>
      <c r="N12" s="27">
        <v>44562</v>
      </c>
      <c r="O12" s="27">
        <v>44593</v>
      </c>
      <c r="P12" s="27" t="s">
        <v>56</v>
      </c>
    </row>
    <row r="13" spans="1:17" x14ac:dyDescent="0.5">
      <c r="A13" s="8">
        <v>1</v>
      </c>
      <c r="B13" s="4" t="s">
        <v>42</v>
      </c>
      <c r="C13" s="30">
        <f>VP!C10</f>
        <v>8000</v>
      </c>
      <c r="D13" s="20">
        <v>0.15</v>
      </c>
      <c r="E13" s="20">
        <v>0.2</v>
      </c>
      <c r="F13" s="20">
        <v>0.25</v>
      </c>
      <c r="G13" s="20">
        <v>0.25</v>
      </c>
      <c r="H13" s="20">
        <v>0.15</v>
      </c>
      <c r="I13" s="20"/>
      <c r="J13" s="20"/>
      <c r="K13" s="20"/>
      <c r="L13" s="20"/>
      <c r="M13" s="20"/>
      <c r="N13" s="20"/>
      <c r="O13" s="20"/>
      <c r="P13" s="51">
        <f>SUM(D13:O13)</f>
        <v>1</v>
      </c>
    </row>
    <row r="14" spans="1:17" x14ac:dyDescent="0.5">
      <c r="A14" s="8">
        <v>2</v>
      </c>
      <c r="B14" s="4" t="s">
        <v>26</v>
      </c>
      <c r="C14" s="30">
        <f>VP!C11</f>
        <v>3000</v>
      </c>
      <c r="D14" s="20" t="s">
        <v>38</v>
      </c>
      <c r="E14" s="20">
        <v>0.33</v>
      </c>
      <c r="F14" s="20">
        <v>0.33</v>
      </c>
      <c r="G14" s="20">
        <v>0.34</v>
      </c>
      <c r="H14" s="20"/>
      <c r="I14" s="20"/>
      <c r="J14" s="20"/>
      <c r="K14" s="20"/>
      <c r="L14" s="20"/>
      <c r="M14" s="20"/>
      <c r="N14" s="20"/>
      <c r="O14" s="20"/>
      <c r="P14" s="51">
        <f t="shared" ref="P14:P25" si="0">SUM(D14:O14)</f>
        <v>1</v>
      </c>
    </row>
    <row r="15" spans="1:17" x14ac:dyDescent="0.5">
      <c r="A15" s="8">
        <v>5</v>
      </c>
      <c r="B15" s="4" t="s">
        <v>27</v>
      </c>
      <c r="C15" s="30">
        <f>VP!C12</f>
        <v>6000</v>
      </c>
      <c r="D15" s="20"/>
      <c r="E15" s="20"/>
      <c r="F15" s="20"/>
      <c r="G15" s="20"/>
      <c r="H15" s="20">
        <v>0.33</v>
      </c>
      <c r="I15" s="20">
        <v>0.33</v>
      </c>
      <c r="J15" s="20">
        <v>0.34</v>
      </c>
      <c r="K15" s="20"/>
      <c r="L15" s="20"/>
      <c r="M15" s="20"/>
      <c r="N15" s="20"/>
      <c r="O15" s="20"/>
      <c r="P15" s="51">
        <f t="shared" si="0"/>
        <v>1</v>
      </c>
    </row>
    <row r="16" spans="1:17" x14ac:dyDescent="0.5">
      <c r="A16" s="8">
        <v>6</v>
      </c>
      <c r="B16" s="4" t="s">
        <v>28</v>
      </c>
      <c r="C16" s="30">
        <f>VP!C13</f>
        <v>1500</v>
      </c>
      <c r="D16" s="20"/>
      <c r="E16" s="20"/>
      <c r="F16" s="20"/>
      <c r="G16" s="20"/>
      <c r="H16" s="20">
        <v>0.33</v>
      </c>
      <c r="I16" s="20">
        <v>0.33</v>
      </c>
      <c r="J16" s="20">
        <v>0.34</v>
      </c>
      <c r="K16" s="20"/>
      <c r="L16" s="20"/>
      <c r="M16" s="20"/>
      <c r="N16" s="20"/>
      <c r="O16" s="20"/>
      <c r="P16" s="51">
        <f t="shared" si="0"/>
        <v>1</v>
      </c>
    </row>
    <row r="17" spans="1:16" x14ac:dyDescent="0.5">
      <c r="A17" s="8">
        <v>7</v>
      </c>
      <c r="B17" s="4" t="s">
        <v>29</v>
      </c>
      <c r="C17" s="30">
        <f>VP!C14</f>
        <v>1500</v>
      </c>
      <c r="D17" s="20"/>
      <c r="E17" s="20"/>
      <c r="F17" s="20"/>
      <c r="G17" s="20"/>
      <c r="H17" s="20">
        <v>0.33</v>
      </c>
      <c r="I17" s="20">
        <v>0.33</v>
      </c>
      <c r="J17" s="20">
        <v>0.34</v>
      </c>
      <c r="K17" s="20"/>
      <c r="L17" s="20"/>
      <c r="M17" s="20"/>
      <c r="N17" s="20"/>
      <c r="O17" s="20"/>
      <c r="P17" s="51">
        <f t="shared" si="0"/>
        <v>1</v>
      </c>
    </row>
    <row r="18" spans="1:16" x14ac:dyDescent="0.5">
      <c r="A18" s="8">
        <v>9</v>
      </c>
      <c r="B18" s="4" t="s">
        <v>30</v>
      </c>
      <c r="C18" s="30">
        <f>VP!C15</f>
        <v>7500</v>
      </c>
      <c r="D18" s="20"/>
      <c r="E18" s="20"/>
      <c r="F18" s="20"/>
      <c r="G18" s="20"/>
      <c r="H18" s="20"/>
      <c r="I18" s="20"/>
      <c r="J18" s="20"/>
      <c r="K18" s="20">
        <v>1</v>
      </c>
      <c r="L18" s="20"/>
      <c r="M18" s="20"/>
      <c r="N18" s="20"/>
      <c r="O18" s="20"/>
      <c r="P18" s="51">
        <f t="shared" si="0"/>
        <v>1</v>
      </c>
    </row>
    <row r="19" spans="1:16" x14ac:dyDescent="0.5">
      <c r="A19" s="8">
        <v>10</v>
      </c>
      <c r="B19" s="4" t="s">
        <v>31</v>
      </c>
      <c r="C19" s="30">
        <f>VP!C16</f>
        <v>5000</v>
      </c>
      <c r="D19" s="20"/>
      <c r="E19" s="20"/>
      <c r="F19" s="20"/>
      <c r="G19" s="20"/>
      <c r="H19" s="20"/>
      <c r="I19" s="20"/>
      <c r="J19" s="20"/>
      <c r="K19" s="20"/>
      <c r="L19" s="20">
        <v>1</v>
      </c>
      <c r="M19" s="20"/>
      <c r="N19" s="20"/>
      <c r="O19" s="20"/>
      <c r="P19" s="51">
        <f t="shared" si="0"/>
        <v>1</v>
      </c>
    </row>
    <row r="20" spans="1:16" x14ac:dyDescent="0.5">
      <c r="A20" s="8">
        <v>11</v>
      </c>
      <c r="B20" s="4" t="s">
        <v>32</v>
      </c>
      <c r="C20" s="30">
        <f>VP!C17</f>
        <v>45000</v>
      </c>
      <c r="D20" s="20"/>
      <c r="E20" s="20"/>
      <c r="F20" s="20"/>
      <c r="G20" s="20"/>
      <c r="H20" s="20"/>
      <c r="I20" s="20"/>
      <c r="J20" s="20"/>
      <c r="K20" s="20"/>
      <c r="L20" s="20"/>
      <c r="M20" s="20">
        <v>1</v>
      </c>
      <c r="N20" s="20"/>
      <c r="O20" s="20"/>
      <c r="P20" s="51">
        <f t="shared" si="0"/>
        <v>1</v>
      </c>
    </row>
    <row r="21" spans="1:16" x14ac:dyDescent="0.5">
      <c r="A21" s="8">
        <v>12</v>
      </c>
      <c r="B21" s="4" t="s">
        <v>34</v>
      </c>
      <c r="C21" s="30">
        <f>VP!C18</f>
        <v>16000</v>
      </c>
      <c r="D21" s="20"/>
      <c r="E21" s="20"/>
      <c r="F21" s="20"/>
      <c r="G21" s="20"/>
      <c r="H21" s="20"/>
      <c r="I21" s="20"/>
      <c r="J21" s="20"/>
      <c r="K21" s="20"/>
      <c r="L21" s="20">
        <v>0.8</v>
      </c>
      <c r="M21" s="20">
        <v>0.2</v>
      </c>
      <c r="O21" s="20"/>
      <c r="P21" s="51">
        <f t="shared" si="0"/>
        <v>1</v>
      </c>
    </row>
    <row r="22" spans="1:16" x14ac:dyDescent="0.5">
      <c r="A22" s="8">
        <v>13</v>
      </c>
      <c r="B22" s="4" t="s">
        <v>33</v>
      </c>
      <c r="C22" s="30">
        <f>VP!C19</f>
        <v>24000</v>
      </c>
      <c r="D22" s="20"/>
      <c r="E22" s="20"/>
      <c r="F22" s="20"/>
      <c r="G22" s="20"/>
      <c r="H22" s="20"/>
      <c r="I22" s="20"/>
      <c r="J22" s="20"/>
      <c r="K22" s="20"/>
      <c r="L22" s="20"/>
      <c r="M22" s="20">
        <v>1</v>
      </c>
      <c r="N22" s="20"/>
      <c r="O22" s="20"/>
      <c r="P22" s="51">
        <f t="shared" si="0"/>
        <v>1</v>
      </c>
    </row>
    <row r="23" spans="1:16" x14ac:dyDescent="0.5">
      <c r="A23" s="8">
        <v>14</v>
      </c>
      <c r="B23" s="4" t="s">
        <v>35</v>
      </c>
      <c r="C23" s="30">
        <f>VP!C20</f>
        <v>12000</v>
      </c>
      <c r="D23" s="20"/>
      <c r="E23" s="20"/>
      <c r="F23" s="20"/>
      <c r="G23" s="20"/>
      <c r="H23" s="20"/>
      <c r="I23" s="20"/>
      <c r="J23" s="20"/>
      <c r="K23" s="20"/>
      <c r="L23" s="20"/>
      <c r="M23" s="20">
        <v>1</v>
      </c>
      <c r="O23" s="20"/>
      <c r="P23" s="51">
        <f t="shared" si="0"/>
        <v>1</v>
      </c>
    </row>
    <row r="24" spans="1:16" x14ac:dyDescent="0.5">
      <c r="A24" s="8">
        <v>15</v>
      </c>
      <c r="B24" s="4" t="s">
        <v>39</v>
      </c>
      <c r="C24" s="30">
        <f>VP!C21</f>
        <v>8000</v>
      </c>
      <c r="D24" s="20"/>
      <c r="E24" s="20"/>
      <c r="F24" s="20"/>
      <c r="G24" s="20"/>
      <c r="H24" s="20"/>
      <c r="I24" s="20"/>
      <c r="J24" s="20"/>
      <c r="K24" s="20"/>
      <c r="L24" s="20"/>
      <c r="M24" s="20"/>
      <c r="N24" s="20">
        <v>1</v>
      </c>
      <c r="O24" s="20"/>
      <c r="P24" s="51">
        <f t="shared" si="0"/>
        <v>1</v>
      </c>
    </row>
    <row r="25" spans="1:16" x14ac:dyDescent="0.5">
      <c r="A25" s="8">
        <v>16</v>
      </c>
      <c r="B25" s="4" t="s">
        <v>36</v>
      </c>
      <c r="C25" s="30">
        <f>VP!C22</f>
        <v>5000</v>
      </c>
      <c r="D25" s="20"/>
      <c r="E25" s="20"/>
      <c r="F25" s="20"/>
      <c r="G25" s="20"/>
      <c r="H25" s="20"/>
      <c r="I25" s="20"/>
      <c r="J25" s="20"/>
      <c r="K25" s="20"/>
      <c r="L25" s="20"/>
      <c r="M25" s="20"/>
      <c r="N25" s="20">
        <v>0.6</v>
      </c>
      <c r="O25" s="20">
        <v>0.4</v>
      </c>
      <c r="P25" s="51">
        <f t="shared" si="0"/>
        <v>1</v>
      </c>
    </row>
    <row r="26" spans="1:16" x14ac:dyDescent="0.5">
      <c r="A26" s="8"/>
      <c r="D26" s="20"/>
      <c r="E26" s="20"/>
      <c r="F26" s="20"/>
      <c r="G26" s="20"/>
      <c r="H26" s="20"/>
      <c r="I26" s="20"/>
      <c r="J26" s="20"/>
      <c r="K26" s="20"/>
      <c r="L26" s="20"/>
      <c r="M26" s="20"/>
      <c r="N26" s="20"/>
      <c r="O26" s="20"/>
    </row>
    <row r="27" spans="1:16" x14ac:dyDescent="0.5">
      <c r="A27" s="17" t="s">
        <v>9</v>
      </c>
      <c r="B27" s="18"/>
      <c r="C27" s="18"/>
      <c r="D27" s="18"/>
      <c r="E27" s="18"/>
      <c r="F27" s="18"/>
      <c r="G27" s="18"/>
      <c r="H27" s="18"/>
      <c r="I27" s="18"/>
      <c r="J27" s="18"/>
      <c r="K27" s="18"/>
      <c r="L27" s="18"/>
      <c r="M27" s="18"/>
      <c r="N27" s="18"/>
      <c r="O27" s="18"/>
    </row>
    <row r="28" spans="1:16" x14ac:dyDescent="0.5">
      <c r="C28" s="5" t="s">
        <v>68</v>
      </c>
      <c r="D28" s="21">
        <f>SUMPRODUCT(D13:D27,$C$13:$C$27)</f>
        <v>1200</v>
      </c>
      <c r="E28" s="21">
        <f>SUMPRODUCT(E13:E27,$C$13:$C$27)</f>
        <v>2590</v>
      </c>
      <c r="F28" s="21">
        <f>SUMPRODUCT(F13:F27,$C$13:$C$27)</f>
        <v>2990</v>
      </c>
      <c r="G28" s="21">
        <f>SUMPRODUCT(G13:G27,$C$13:$C$27)</f>
        <v>3020</v>
      </c>
      <c r="H28" s="21">
        <f>SUMPRODUCT(H13:H27,$C$13:$C$27)</f>
        <v>4170</v>
      </c>
      <c r="I28" s="21">
        <f>SUMPRODUCT(I13:I27,$C$13:$C$27)</f>
        <v>2970</v>
      </c>
      <c r="J28" s="21">
        <f>SUMPRODUCT(J13:J27,$C$13:$C$27)</f>
        <v>3060.0000000000005</v>
      </c>
      <c r="K28" s="21">
        <f>SUMPRODUCT(K13:K27,$C$13:$C$27)</f>
        <v>7500</v>
      </c>
      <c r="L28" s="21">
        <f>SUMPRODUCT(L13:L27,$C$13:$C$27)</f>
        <v>17800</v>
      </c>
      <c r="M28" s="21">
        <f>SUMPRODUCT(M13:M27,$C$13:$C$27)</f>
        <v>84200</v>
      </c>
      <c r="N28" s="21">
        <f>SUMPRODUCT(N13:N27,$C$13:$C$27)</f>
        <v>11000</v>
      </c>
      <c r="O28" s="21">
        <f>SUMPRODUCT(O13:O27,$C$13:$C$27)</f>
        <v>2000</v>
      </c>
      <c r="P28" s="52">
        <f>SUM(D28:O28)</f>
        <v>142500</v>
      </c>
    </row>
    <row r="29" spans="1:16" x14ac:dyDescent="0.5">
      <c r="C29" s="19"/>
      <c r="D29" s="55"/>
      <c r="E29" s="55"/>
      <c r="F29" s="55"/>
      <c r="G29" s="55"/>
      <c r="H29" s="55"/>
      <c r="I29" s="55"/>
      <c r="J29" s="55"/>
      <c r="K29" s="55"/>
      <c r="L29" s="55"/>
      <c r="M29" s="55"/>
      <c r="N29" s="55"/>
      <c r="O29" s="55"/>
      <c r="P29" s="52"/>
    </row>
    <row r="30" spans="1:16" x14ac:dyDescent="0.5">
      <c r="C30" s="19" t="s">
        <v>19</v>
      </c>
      <c r="D30" s="54">
        <f>SUM($D28:D28)</f>
        <v>1200</v>
      </c>
      <c r="E30" s="54">
        <f>SUM($D28:E28)</f>
        <v>3790</v>
      </c>
      <c r="F30" s="54">
        <f>SUM($D28:F28)</f>
        <v>6780</v>
      </c>
      <c r="G30" s="54">
        <f>SUM($D28:G28)</f>
        <v>9800</v>
      </c>
      <c r="H30" s="54">
        <f>SUM($D28:H28)</f>
        <v>13970</v>
      </c>
      <c r="I30" s="54">
        <f>SUM($D28:I28)</f>
        <v>16940</v>
      </c>
      <c r="J30" s="54">
        <f>SUM($D28:J28)</f>
        <v>20000</v>
      </c>
      <c r="K30" s="54">
        <f>SUM($D28:K28)</f>
        <v>27500</v>
      </c>
      <c r="L30" s="54">
        <f>SUM($D28:L28)</f>
        <v>45300</v>
      </c>
      <c r="M30" s="54">
        <f>SUM($D28:M28)</f>
        <v>129500</v>
      </c>
      <c r="N30" s="54">
        <f>SUM($D28:N28)</f>
        <v>140500</v>
      </c>
      <c r="O30" s="54">
        <f>SUM($D28:O28)</f>
        <v>142500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Q42"/>
  <sheetViews>
    <sheetView showGridLines="0" tabSelected="1" zoomScale="89" zoomScaleNormal="89" workbookViewId="0">
      <selection activeCell="E11" sqref="E11"/>
    </sheetView>
  </sheetViews>
  <sheetFormatPr baseColWidth="10" defaultColWidth="9.1328125" defaultRowHeight="15.75" x14ac:dyDescent="0.5"/>
  <cols>
    <col min="1" max="1" width="11" style="4" customWidth="1"/>
    <col min="2" max="2" width="30" style="4" customWidth="1"/>
    <col min="3" max="3" width="12.53125" style="4" customWidth="1"/>
    <col min="4" max="4" width="12.33203125" style="4" bestFit="1" customWidth="1"/>
    <col min="5" max="5" width="14.86328125" style="4" customWidth="1"/>
    <col min="6" max="6" width="13.53125" style="4" customWidth="1"/>
    <col min="7" max="7" width="12.6640625" style="4" bestFit="1" customWidth="1"/>
    <col min="8" max="8" width="13.1328125" style="4" bestFit="1" customWidth="1"/>
    <col min="9" max="11" width="13.46484375" style="4" bestFit="1" customWidth="1"/>
    <col min="12" max="13" width="13.33203125" style="4" bestFit="1" customWidth="1"/>
    <col min="14" max="15" width="13.46484375" style="4" bestFit="1" customWidth="1"/>
    <col min="16" max="16" width="9.1328125" style="4" customWidth="1"/>
    <col min="17" max="17" width="10.86328125" style="4" customWidth="1"/>
    <col min="18" max="256" width="11.46484375" style="4" customWidth="1"/>
    <col min="257" max="16384" width="9.1328125" style="4"/>
  </cols>
  <sheetData>
    <row r="3" spans="1:17" ht="25.5" x14ac:dyDescent="0.75">
      <c r="D3" s="25" t="s">
        <v>18</v>
      </c>
    </row>
    <row r="4" spans="1:17" x14ac:dyDescent="0.5">
      <c r="A4" s="4" t="s">
        <v>376</v>
      </c>
      <c r="J4" s="38" t="s">
        <v>23</v>
      </c>
      <c r="O4" s="5"/>
    </row>
    <row r="5" spans="1:17" x14ac:dyDescent="0.5">
      <c r="A5" s="3"/>
      <c r="J5" s="38" t="s">
        <v>22</v>
      </c>
    </row>
    <row r="6" spans="1:17" x14ac:dyDescent="0.5">
      <c r="J6" s="38" t="s">
        <v>24</v>
      </c>
      <c r="Q6" s="6"/>
    </row>
    <row r="7" spans="1:17" x14ac:dyDescent="0.5">
      <c r="B7" s="5" t="s">
        <v>17</v>
      </c>
      <c r="C7" s="7" t="s">
        <v>375</v>
      </c>
      <c r="D7" s="7"/>
      <c r="E7" s="7"/>
      <c r="Q7" s="8"/>
    </row>
    <row r="8" spans="1:17" x14ac:dyDescent="0.5">
      <c r="B8" s="5" t="s">
        <v>16</v>
      </c>
      <c r="C8" s="151">
        <v>45873</v>
      </c>
      <c r="D8" s="152"/>
    </row>
    <row r="9" spans="1:17" x14ac:dyDescent="0.5">
      <c r="C9" s="9" t="s">
        <v>15</v>
      </c>
    </row>
    <row r="10" spans="1:17" x14ac:dyDescent="0.5">
      <c r="B10" s="5" t="s">
        <v>14</v>
      </c>
      <c r="C10" s="153">
        <v>45870</v>
      </c>
      <c r="D10" s="154"/>
    </row>
    <row r="11" spans="1:17" x14ac:dyDescent="0.5">
      <c r="C11" s="9"/>
    </row>
    <row r="12" spans="1:17" x14ac:dyDescent="0.5">
      <c r="A12" s="3" t="s">
        <v>13</v>
      </c>
      <c r="B12" s="5"/>
      <c r="C12" s="9"/>
    </row>
    <row r="13" spans="1:17" x14ac:dyDescent="0.5">
      <c r="B13" s="155" t="s">
        <v>377</v>
      </c>
      <c r="C13" s="155"/>
      <c r="D13" s="155"/>
      <c r="E13" s="155"/>
    </row>
    <row r="14" spans="1:17" x14ac:dyDescent="0.5">
      <c r="B14" s="155"/>
      <c r="C14" s="155"/>
      <c r="D14" s="155"/>
      <c r="E14" s="155"/>
    </row>
    <row r="15" spans="1:17" x14ac:dyDescent="0.5">
      <c r="B15" s="155"/>
      <c r="C15" s="155"/>
      <c r="D15" s="155"/>
      <c r="E15" s="155"/>
    </row>
    <row r="16" spans="1:17" x14ac:dyDescent="0.5">
      <c r="B16" s="155"/>
      <c r="C16" s="155"/>
      <c r="D16" s="155"/>
      <c r="E16" s="155"/>
    </row>
    <row r="17" spans="1:15" x14ac:dyDescent="0.5">
      <c r="B17" s="155"/>
      <c r="C17" s="155"/>
      <c r="D17" s="155"/>
      <c r="E17" s="155"/>
    </row>
    <row r="18" spans="1:15" x14ac:dyDescent="0.5">
      <c r="B18" s="155"/>
      <c r="C18" s="155"/>
      <c r="D18" s="155"/>
      <c r="E18" s="155"/>
    </row>
    <row r="19" spans="1:15" x14ac:dyDescent="0.5">
      <c r="B19" s="155"/>
      <c r="C19" s="155"/>
      <c r="D19" s="155"/>
      <c r="E19" s="155"/>
    </row>
    <row r="20" spans="1:15" x14ac:dyDescent="0.5">
      <c r="B20" s="155"/>
      <c r="C20" s="155"/>
      <c r="D20" s="155"/>
      <c r="E20" s="155"/>
    </row>
    <row r="21" spans="1:15" x14ac:dyDescent="0.5">
      <c r="B21" s="155"/>
      <c r="C21" s="155"/>
      <c r="D21" s="155"/>
      <c r="E21" s="155"/>
    </row>
    <row r="22" spans="1:15" x14ac:dyDescent="0.5">
      <c r="C22" s="9"/>
    </row>
    <row r="23" spans="1:15" x14ac:dyDescent="0.5">
      <c r="A23" s="3"/>
      <c r="D23" s="10"/>
    </row>
    <row r="24" spans="1:15" x14ac:dyDescent="0.5">
      <c r="A24" s="11"/>
      <c r="B24" s="12"/>
      <c r="C24" s="13"/>
      <c r="D24" s="26">
        <v>44256</v>
      </c>
      <c r="E24" s="26">
        <v>44287</v>
      </c>
      <c r="F24" s="26">
        <v>44317</v>
      </c>
      <c r="G24" s="26">
        <v>44348</v>
      </c>
      <c r="H24" s="26">
        <v>44378</v>
      </c>
      <c r="I24" s="26">
        <v>44409</v>
      </c>
      <c r="J24" s="26">
        <v>44440</v>
      </c>
      <c r="K24" s="26">
        <v>44470</v>
      </c>
      <c r="L24" s="26">
        <v>44501</v>
      </c>
      <c r="M24" s="26">
        <v>44531</v>
      </c>
      <c r="N24" s="26">
        <v>44562</v>
      </c>
      <c r="O24" s="26">
        <v>44593</v>
      </c>
    </row>
    <row r="26" spans="1:15" x14ac:dyDescent="0.5">
      <c r="A26" s="3" t="s">
        <v>71</v>
      </c>
    </row>
    <row r="27" spans="1:15" x14ac:dyDescent="0.5">
      <c r="A27" s="3"/>
    </row>
    <row r="28" spans="1:15" x14ac:dyDescent="0.5">
      <c r="C28" s="5" t="s">
        <v>6</v>
      </c>
      <c r="D28" s="28">
        <f>CR!D27</f>
        <v>1000</v>
      </c>
      <c r="E28" s="28">
        <f>CR!E27</f>
        <v>5000</v>
      </c>
      <c r="F28" s="28">
        <f>CR!F27</f>
        <v>10500</v>
      </c>
      <c r="G28" s="28">
        <f>CR!G27</f>
        <v>15200</v>
      </c>
      <c r="H28" s="28">
        <f>CR!H27</f>
        <v>20600</v>
      </c>
      <c r="I28" s="28">
        <f>CR!I27</f>
        <v>26400</v>
      </c>
      <c r="J28" s="28">
        <f>CR!J27</f>
        <v>31975</v>
      </c>
      <c r="K28" s="28">
        <f>CR!K27</f>
        <v>41475</v>
      </c>
      <c r="L28" s="28">
        <f>CR!L27</f>
        <v>66475</v>
      </c>
      <c r="M28" s="28">
        <f>CR!M27</f>
        <v>134475</v>
      </c>
      <c r="N28" s="28">
        <f>CR!N27</f>
        <v>155475</v>
      </c>
      <c r="O28" s="28">
        <f>CR!O27</f>
        <v>157475</v>
      </c>
    </row>
    <row r="29" spans="1:15" x14ac:dyDescent="0.5">
      <c r="C29" s="5" t="s">
        <v>5</v>
      </c>
      <c r="D29" s="28">
        <f>VA!D30</f>
        <v>1200</v>
      </c>
      <c r="E29" s="28">
        <f>VA!E30</f>
        <v>3790</v>
      </c>
      <c r="F29" s="28">
        <f>VA!F30</f>
        <v>6780</v>
      </c>
      <c r="G29" s="28">
        <f>VA!G30</f>
        <v>9800</v>
      </c>
      <c r="H29" s="28">
        <f>VA!H30</f>
        <v>13970</v>
      </c>
      <c r="I29" s="28">
        <f>VA!I30</f>
        <v>16940</v>
      </c>
      <c r="J29" s="28">
        <f>VA!J30</f>
        <v>20000</v>
      </c>
      <c r="K29" s="28">
        <f>VA!K30</f>
        <v>27500</v>
      </c>
      <c r="L29" s="28">
        <f>VA!L30</f>
        <v>45300</v>
      </c>
      <c r="M29" s="28">
        <f>VA!M30</f>
        <v>129500</v>
      </c>
      <c r="N29" s="28">
        <f>VA!N30</f>
        <v>140500</v>
      </c>
      <c r="O29" s="28">
        <f>VA!O30</f>
        <v>142500</v>
      </c>
    </row>
    <row r="30" spans="1:15" x14ac:dyDescent="0.5">
      <c r="C30" s="5" t="s">
        <v>69</v>
      </c>
      <c r="D30" s="59">
        <f>IF(ISBLANK(D24),NA(),VP!D26)</f>
        <v>2000</v>
      </c>
      <c r="E30" s="28">
        <f>VP!E26</f>
        <v>5000</v>
      </c>
      <c r="F30" s="28">
        <f>VP!F26</f>
        <v>8000</v>
      </c>
      <c r="G30" s="28">
        <f>VP!G26</f>
        <v>11000</v>
      </c>
      <c r="H30" s="28">
        <f>VP!H26</f>
        <v>14000</v>
      </c>
      <c r="I30" s="28">
        <f>VP!I26</f>
        <v>17000</v>
      </c>
      <c r="J30" s="28">
        <f>VP!J26</f>
        <v>20000</v>
      </c>
      <c r="K30" s="28">
        <f>VP!K26</f>
        <v>27500</v>
      </c>
      <c r="L30" s="28">
        <f>VP!L26</f>
        <v>48500</v>
      </c>
      <c r="M30" s="28">
        <f>VP!M26</f>
        <v>117500</v>
      </c>
      <c r="N30" s="28">
        <f>VP!N26</f>
        <v>140500</v>
      </c>
      <c r="O30" s="28">
        <f>VP!O26</f>
        <v>142500</v>
      </c>
    </row>
    <row r="31" spans="1:15" x14ac:dyDescent="0.5">
      <c r="C31" s="5" t="s">
        <v>70</v>
      </c>
      <c r="D31" s="60">
        <f>VP!C25</f>
        <v>142500</v>
      </c>
      <c r="E31" s="58"/>
      <c r="F31" s="58"/>
      <c r="G31" s="58"/>
      <c r="H31" s="58"/>
      <c r="I31" s="58"/>
      <c r="J31" s="58"/>
      <c r="K31" s="58"/>
      <c r="L31" s="58"/>
      <c r="M31" s="58"/>
      <c r="N31" s="58"/>
      <c r="O31" s="58"/>
    </row>
    <row r="33" spans="1:15" x14ac:dyDescent="0.5">
      <c r="A33" s="3" t="s">
        <v>4</v>
      </c>
    </row>
    <row r="34" spans="1:15" x14ac:dyDescent="0.5">
      <c r="A34" s="3"/>
    </row>
    <row r="35" spans="1:15" x14ac:dyDescent="0.5">
      <c r="C35" s="5" t="s">
        <v>3</v>
      </c>
      <c r="D35" s="36">
        <f>IF(AND(ISBLANK(D28),ISBLANK(D29))," - ",D29-D28)</f>
        <v>200</v>
      </c>
      <c r="E35" s="36">
        <f t="shared" ref="E35:O35" si="0">IF(AND(ISBLANK(E28),ISBLANK(E29))," - ",E29-E28)</f>
        <v>-1210</v>
      </c>
      <c r="F35" s="36">
        <f t="shared" si="0"/>
        <v>-3720</v>
      </c>
      <c r="G35" s="36">
        <f t="shared" si="0"/>
        <v>-5400</v>
      </c>
      <c r="H35" s="36">
        <f t="shared" si="0"/>
        <v>-6630</v>
      </c>
      <c r="I35" s="36">
        <f t="shared" si="0"/>
        <v>-9460</v>
      </c>
      <c r="J35" s="36">
        <f t="shared" si="0"/>
        <v>-11975</v>
      </c>
      <c r="K35" s="36">
        <f>IF(AND(ISBLANK(K28),ISBLANK(K29))," - ",K29-K28)</f>
        <v>-13975</v>
      </c>
      <c r="L35" s="36">
        <f>IF(AND(ISBLANK(L28),ISBLANK(L29))," - ",L29-L28)</f>
        <v>-21175</v>
      </c>
      <c r="M35" s="36">
        <f t="shared" si="0"/>
        <v>-4975</v>
      </c>
      <c r="N35" s="36">
        <f t="shared" si="0"/>
        <v>-14975</v>
      </c>
      <c r="O35" s="36">
        <f t="shared" si="0"/>
        <v>-14975</v>
      </c>
    </row>
    <row r="36" spans="1:15" x14ac:dyDescent="0.5">
      <c r="C36" s="5" t="s">
        <v>2</v>
      </c>
      <c r="D36" s="36">
        <f t="shared" ref="D36:O36" si="1">IF(AND(ISBLANK(D28),ISBLANK(D29))," - ",D29-D30)</f>
        <v>-800</v>
      </c>
      <c r="E36" s="36">
        <f t="shared" si="1"/>
        <v>-1210</v>
      </c>
      <c r="F36" s="36">
        <f t="shared" si="1"/>
        <v>-1220</v>
      </c>
      <c r="G36" s="36">
        <f t="shared" si="1"/>
        <v>-1200</v>
      </c>
      <c r="H36" s="36">
        <f t="shared" si="1"/>
        <v>-30</v>
      </c>
      <c r="I36" s="36">
        <f t="shared" si="1"/>
        <v>-60</v>
      </c>
      <c r="J36" s="36">
        <f t="shared" si="1"/>
        <v>0</v>
      </c>
      <c r="K36" s="36">
        <f t="shared" si="1"/>
        <v>0</v>
      </c>
      <c r="L36" s="36">
        <f t="shared" si="1"/>
        <v>-3200</v>
      </c>
      <c r="M36" s="36">
        <f t="shared" si="1"/>
        <v>12000</v>
      </c>
      <c r="N36" s="36">
        <f t="shared" si="1"/>
        <v>0</v>
      </c>
      <c r="O36" s="36">
        <f t="shared" si="1"/>
        <v>0</v>
      </c>
    </row>
    <row r="37" spans="1:15" x14ac:dyDescent="0.5">
      <c r="C37" s="5" t="s">
        <v>1</v>
      </c>
      <c r="D37" s="37">
        <f>IF(AND(ISBLANK(D28),ISBLANK(D29))," - ",D29/D28)</f>
        <v>1.2</v>
      </c>
      <c r="E37" s="37">
        <f t="shared" ref="E37:M37" si="2">IF(AND(ISBLANK(E28),ISBLANK(E29))," - ",E29/E28)</f>
        <v>0.75800000000000001</v>
      </c>
      <c r="F37" s="37">
        <f t="shared" si="2"/>
        <v>0.64571428571428569</v>
      </c>
      <c r="G37" s="37">
        <f t="shared" si="2"/>
        <v>0.64473684210526316</v>
      </c>
      <c r="H37" s="37">
        <f t="shared" si="2"/>
        <v>0.67815533980582521</v>
      </c>
      <c r="I37" s="37">
        <f t="shared" si="2"/>
        <v>0.64166666666666672</v>
      </c>
      <c r="J37" s="37">
        <f t="shared" si="2"/>
        <v>0.62548866301798278</v>
      </c>
      <c r="K37" s="37">
        <f t="shared" si="2"/>
        <v>0.66305003013863772</v>
      </c>
      <c r="L37" s="37">
        <f t="shared" si="2"/>
        <v>0.68145919518616016</v>
      </c>
      <c r="M37" s="37">
        <f t="shared" si="2"/>
        <v>0.96300427588771143</v>
      </c>
      <c r="N37" s="37">
        <f>IF(AND(ISBLANK(N28),ISBLANK(N29))," - ",N29/N28)</f>
        <v>0.90368226402958673</v>
      </c>
      <c r="O37" s="37">
        <f>IF(AND(ISBLANK(O28),ISBLANK(O29))," - ",O29/O28)</f>
        <v>0.90490554056199402</v>
      </c>
    </row>
    <row r="38" spans="1:15" x14ac:dyDescent="0.5">
      <c r="C38" s="5" t="s">
        <v>41</v>
      </c>
      <c r="D38" s="37">
        <f>IF(AND(ISBLANK(D28),ISBLANK(D29))," - ",D29/D30)</f>
        <v>0.6</v>
      </c>
      <c r="E38" s="37">
        <f>IF(AND(ISBLANK(E28),ISBLANK(E29))," - ",E29/E30)</f>
        <v>0.75800000000000001</v>
      </c>
      <c r="F38" s="37">
        <f>IF(AND(ISBLANK(F28),ISBLANK(F29))," - ",F29/F30)</f>
        <v>0.84750000000000003</v>
      </c>
      <c r="G38" s="37">
        <f>IF(AND(ISBLANK(G28),ISBLANK(G29))," - ",G29/G30)</f>
        <v>0.89090909090909087</v>
      </c>
      <c r="H38" s="37">
        <f t="shared" ref="H38:O38" si="3">IF(AND(ISBLANK(H28),ISBLANK(H29))," - ",H29/H30)</f>
        <v>0.99785714285714289</v>
      </c>
      <c r="I38" s="37">
        <f t="shared" si="3"/>
        <v>0.99647058823529411</v>
      </c>
      <c r="J38" s="37">
        <f t="shared" si="3"/>
        <v>1</v>
      </c>
      <c r="K38" s="37">
        <f t="shared" si="3"/>
        <v>1</v>
      </c>
      <c r="L38" s="37">
        <f t="shared" si="3"/>
        <v>0.93402061855670104</v>
      </c>
      <c r="M38" s="37">
        <f t="shared" si="3"/>
        <v>1.102127659574468</v>
      </c>
      <c r="N38" s="37">
        <f t="shared" si="3"/>
        <v>1</v>
      </c>
      <c r="O38" s="37">
        <f t="shared" si="3"/>
        <v>1</v>
      </c>
    </row>
    <row r="39" spans="1:15" x14ac:dyDescent="0.5">
      <c r="C39" s="5" t="s">
        <v>0</v>
      </c>
      <c r="D39" s="35">
        <f>IF(AND(ISBLANK(D28),ISBLANK(D29))," - ",D31/D37)</f>
        <v>118750</v>
      </c>
      <c r="E39" s="35">
        <f>IF(AND(ISBLANK(E28),ISBLANK(E29))," - ",D31/E37)</f>
        <v>187994.72295514512</v>
      </c>
      <c r="F39" s="35">
        <f>IF(AND(ISBLANK(F28),ISBLANK(F29))," - ",D31/F37)</f>
        <v>220685.84070796461</v>
      </c>
      <c r="G39" s="35">
        <f>IF(AND(ISBLANK(G28),ISBLANK(G29))," - ",D31/G37)</f>
        <v>221020.4081632653</v>
      </c>
      <c r="H39" s="35">
        <f>IF(AND(ISBLANK(H28),ISBLANK(H29))," - ",D31/H37)</f>
        <v>210128.84753042235</v>
      </c>
      <c r="I39" s="35">
        <f>IF(AND(ISBLANK(I28),ISBLANK(I29))," - ",D31/I37)</f>
        <v>222077.92207792206</v>
      </c>
      <c r="J39" s="35">
        <f>IF(AND(ISBLANK(J28),ISBLANK(J29))," - ",D31/J37)</f>
        <v>227821.875</v>
      </c>
      <c r="K39" s="35">
        <f>IF(AND(ISBLANK(K28),ISBLANK(K29))," - ",D31/K37)</f>
        <v>214915.90909090909</v>
      </c>
      <c r="L39" s="35">
        <f>IF(AND(ISBLANK(L28),ISBLANK(L29))," - ",D31/L37)</f>
        <v>209110.09933774837</v>
      </c>
      <c r="M39" s="35">
        <f>IF(AND(ISBLANK(M28),ISBLANK(M29))," - ",D31/M37)</f>
        <v>147974.42084942086</v>
      </c>
      <c r="N39" s="35">
        <f>IF(AND(ISBLANK(N28),ISBLANK(N29))," - ",D31/N37)</f>
        <v>157688.16725978648</v>
      </c>
      <c r="O39" s="35">
        <f>IF(AND(ISBLANK(O28),ISBLANK(O29))," - ",D31/O37)</f>
        <v>157475</v>
      </c>
    </row>
    <row r="41" spans="1:15" ht="18.399999999999999" x14ac:dyDescent="0.7">
      <c r="B41" s="61" t="s">
        <v>72</v>
      </c>
    </row>
    <row r="42" spans="1:15" ht="18.399999999999999" x14ac:dyDescent="0.7">
      <c r="B42" s="61" t="s">
        <v>73</v>
      </c>
    </row>
  </sheetData>
  <mergeCells count="3">
    <mergeCell ref="C8:D8"/>
    <mergeCell ref="C10:D10"/>
    <mergeCell ref="B13:E21"/>
  </mergeCells>
  <conditionalFormatting sqref="D37:O38">
    <cfRule type="cellIs" dxfId="186" priority="1" stopIfTrue="1" operator="lessThan">
      <formula>1</formula>
    </cfRule>
    <cfRule type="cellIs" dxfId="185" priority="2" stopIfTrue="1" operator="greaterThanOrEqual">
      <formula>1</formula>
    </cfRule>
  </conditionalFormatting>
  <conditionalFormatting sqref="D35:O36">
    <cfRule type="cellIs" dxfId="184" priority="3" stopIfTrue="1" operator="greaterThanOrEqual">
      <formula>0</formula>
    </cfRule>
    <cfRule type="cellIs" dxfId="183" priority="4" stopIfTrue="1" operator="lessThan">
      <formula>0</formula>
    </cfRule>
  </conditionalFormatting>
  <pageMargins left="0.5" right="0.5" top="0.25" bottom="0.25" header="0.5" footer="0.25"/>
  <pageSetup scale="83"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A9D9-7639-484C-8329-A6B213F4951B}">
  <sheetPr>
    <tabColor indexed="44"/>
  </sheetPr>
  <dimension ref="A1:DI716"/>
  <sheetViews>
    <sheetView zoomScale="80" zoomScaleNormal="80" workbookViewId="0">
      <selection activeCell="L194" sqref="L194:S194"/>
    </sheetView>
  </sheetViews>
  <sheetFormatPr baseColWidth="10" defaultColWidth="11.46484375" defaultRowHeight="14.25" x14ac:dyDescent="0.45"/>
  <cols>
    <col min="1" max="1" width="5.33203125" style="63" customWidth="1"/>
    <col min="2" max="3" width="11.46484375" style="64"/>
    <col min="4" max="4" width="10" style="64" customWidth="1"/>
    <col min="5" max="5" width="18.6640625" style="64" customWidth="1"/>
    <col min="6" max="6" width="13.86328125" style="64" customWidth="1"/>
    <col min="7" max="7" width="11.6640625" style="64" customWidth="1"/>
    <col min="8" max="8" width="12.46484375" style="64" customWidth="1"/>
    <col min="9" max="9" width="11.33203125" style="64" customWidth="1"/>
    <col min="10" max="10" width="9.6640625" style="64" customWidth="1"/>
    <col min="11" max="11" width="11.46484375" style="64"/>
    <col min="12" max="12" width="11.86328125" style="64" customWidth="1"/>
    <col min="13" max="13" width="11.1328125" style="64" customWidth="1"/>
    <col min="14" max="14" width="2.1328125" style="64" bestFit="1" customWidth="1"/>
    <col min="15" max="15" width="6" style="64" customWidth="1"/>
    <col min="16" max="18" width="9" style="64" customWidth="1"/>
    <col min="19" max="19" width="22.46484375" style="64" customWidth="1"/>
    <col min="20" max="113" width="11.46484375" style="63"/>
    <col min="114" max="176" width="11.46484375" style="64"/>
    <col min="177" max="177" width="10" style="64" customWidth="1"/>
    <col min="178" max="178" width="18.6640625" style="64" customWidth="1"/>
    <col min="179" max="179" width="13.86328125" style="64" customWidth="1"/>
    <col min="180" max="180" width="5.6640625" style="64" customWidth="1"/>
    <col min="181" max="181" width="9.6640625" style="64" customWidth="1"/>
    <col min="182" max="182" width="9.1328125" style="64" customWidth="1"/>
    <col min="183" max="183" width="9.6640625" style="64" customWidth="1"/>
    <col min="184" max="184" width="11.46484375" style="64"/>
    <col min="185" max="185" width="11.86328125" style="64" customWidth="1"/>
    <col min="186" max="186" width="11.1328125" style="64" customWidth="1"/>
    <col min="187" max="188" width="6" style="64" customWidth="1"/>
    <col min="189" max="191" width="9" style="64" customWidth="1"/>
    <col min="192" max="192" width="22.46484375" style="64" customWidth="1"/>
    <col min="193" max="432" width="11.46484375" style="64"/>
    <col min="433" max="433" width="10" style="64" customWidth="1"/>
    <col min="434" max="434" width="18.6640625" style="64" customWidth="1"/>
    <col min="435" max="435" width="13.86328125" style="64" customWidth="1"/>
    <col min="436" max="436" width="5.6640625" style="64" customWidth="1"/>
    <col min="437" max="437" width="9.6640625" style="64" customWidth="1"/>
    <col min="438" max="438" width="9.1328125" style="64" customWidth="1"/>
    <col min="439" max="439" width="9.6640625" style="64" customWidth="1"/>
    <col min="440" max="440" width="11.46484375" style="64"/>
    <col min="441" max="441" width="11.86328125" style="64" customWidth="1"/>
    <col min="442" max="442" width="11.1328125" style="64" customWidth="1"/>
    <col min="443" max="444" width="6" style="64" customWidth="1"/>
    <col min="445" max="447" width="9" style="64" customWidth="1"/>
    <col min="448" max="448" width="22.46484375" style="64" customWidth="1"/>
    <col min="449" max="688" width="11.46484375" style="64"/>
    <col min="689" max="689" width="10" style="64" customWidth="1"/>
    <col min="690" max="690" width="18.6640625" style="64" customWidth="1"/>
    <col min="691" max="691" width="13.86328125" style="64" customWidth="1"/>
    <col min="692" max="692" width="5.6640625" style="64" customWidth="1"/>
    <col min="693" max="693" width="9.6640625" style="64" customWidth="1"/>
    <col min="694" max="694" width="9.1328125" style="64" customWidth="1"/>
    <col min="695" max="695" width="9.6640625" style="64" customWidth="1"/>
    <col min="696" max="696" width="11.46484375" style="64"/>
    <col min="697" max="697" width="11.86328125" style="64" customWidth="1"/>
    <col min="698" max="698" width="11.1328125" style="64" customWidth="1"/>
    <col min="699" max="700" width="6" style="64" customWidth="1"/>
    <col min="701" max="703" width="9" style="64" customWidth="1"/>
    <col min="704" max="704" width="22.46484375" style="64" customWidth="1"/>
    <col min="705" max="944" width="11.46484375" style="64"/>
    <col min="945" max="945" width="10" style="64" customWidth="1"/>
    <col min="946" max="946" width="18.6640625" style="64" customWidth="1"/>
    <col min="947" max="947" width="13.86328125" style="64" customWidth="1"/>
    <col min="948" max="948" width="5.6640625" style="64" customWidth="1"/>
    <col min="949" max="949" width="9.6640625" style="64" customWidth="1"/>
    <col min="950" max="950" width="9.1328125" style="64" customWidth="1"/>
    <col min="951" max="951" width="9.6640625" style="64" customWidth="1"/>
    <col min="952" max="952" width="11.46484375" style="64"/>
    <col min="953" max="953" width="11.86328125" style="64" customWidth="1"/>
    <col min="954" max="954" width="11.1328125" style="64" customWidth="1"/>
    <col min="955" max="956" width="6" style="64" customWidth="1"/>
    <col min="957" max="959" width="9" style="64" customWidth="1"/>
    <col min="960" max="960" width="22.46484375" style="64" customWidth="1"/>
    <col min="961" max="1200" width="11.46484375" style="64"/>
    <col min="1201" max="1201" width="10" style="64" customWidth="1"/>
    <col min="1202" max="1202" width="18.6640625" style="64" customWidth="1"/>
    <col min="1203" max="1203" width="13.86328125" style="64" customWidth="1"/>
    <col min="1204" max="1204" width="5.6640625" style="64" customWidth="1"/>
    <col min="1205" max="1205" width="9.6640625" style="64" customWidth="1"/>
    <col min="1206" max="1206" width="9.1328125" style="64" customWidth="1"/>
    <col min="1207" max="1207" width="9.6640625" style="64" customWidth="1"/>
    <col min="1208" max="1208" width="11.46484375" style="64"/>
    <col min="1209" max="1209" width="11.86328125" style="64" customWidth="1"/>
    <col min="1210" max="1210" width="11.1328125" style="64" customWidth="1"/>
    <col min="1211" max="1212" width="6" style="64" customWidth="1"/>
    <col min="1213" max="1215" width="9" style="64" customWidth="1"/>
    <col min="1216" max="1216" width="22.46484375" style="64" customWidth="1"/>
    <col min="1217" max="1456" width="11.46484375" style="64"/>
    <col min="1457" max="1457" width="10" style="64" customWidth="1"/>
    <col min="1458" max="1458" width="18.6640625" style="64" customWidth="1"/>
    <col min="1459" max="1459" width="13.86328125" style="64" customWidth="1"/>
    <col min="1460" max="1460" width="5.6640625" style="64" customWidth="1"/>
    <col min="1461" max="1461" width="9.6640625" style="64" customWidth="1"/>
    <col min="1462" max="1462" width="9.1328125" style="64" customWidth="1"/>
    <col min="1463" max="1463" width="9.6640625" style="64" customWidth="1"/>
    <col min="1464" max="1464" width="11.46484375" style="64"/>
    <col min="1465" max="1465" width="11.86328125" style="64" customWidth="1"/>
    <col min="1466" max="1466" width="11.1328125" style="64" customWidth="1"/>
    <col min="1467" max="1468" width="6" style="64" customWidth="1"/>
    <col min="1469" max="1471" width="9" style="64" customWidth="1"/>
    <col min="1472" max="1472" width="22.46484375" style="64" customWidth="1"/>
    <col min="1473" max="1712" width="11.46484375" style="64"/>
    <col min="1713" max="1713" width="10" style="64" customWidth="1"/>
    <col min="1714" max="1714" width="18.6640625" style="64" customWidth="1"/>
    <col min="1715" max="1715" width="13.86328125" style="64" customWidth="1"/>
    <col min="1716" max="1716" width="5.6640625" style="64" customWidth="1"/>
    <col min="1717" max="1717" width="9.6640625" style="64" customWidth="1"/>
    <col min="1718" max="1718" width="9.1328125" style="64" customWidth="1"/>
    <col min="1719" max="1719" width="9.6640625" style="64" customWidth="1"/>
    <col min="1720" max="1720" width="11.46484375" style="64"/>
    <col min="1721" max="1721" width="11.86328125" style="64" customWidth="1"/>
    <col min="1722" max="1722" width="11.1328125" style="64" customWidth="1"/>
    <col min="1723" max="1724" width="6" style="64" customWidth="1"/>
    <col min="1725" max="1727" width="9" style="64" customWidth="1"/>
    <col min="1728" max="1728" width="22.46484375" style="64" customWidth="1"/>
    <col min="1729" max="1968" width="11.46484375" style="64"/>
    <col min="1969" max="1969" width="10" style="64" customWidth="1"/>
    <col min="1970" max="1970" width="18.6640625" style="64" customWidth="1"/>
    <col min="1971" max="1971" width="13.86328125" style="64" customWidth="1"/>
    <col min="1972" max="1972" width="5.6640625" style="64" customWidth="1"/>
    <col min="1973" max="1973" width="9.6640625" style="64" customWidth="1"/>
    <col min="1974" max="1974" width="9.1328125" style="64" customWidth="1"/>
    <col min="1975" max="1975" width="9.6640625" style="64" customWidth="1"/>
    <col min="1976" max="1976" width="11.46484375" style="64"/>
    <col min="1977" max="1977" width="11.86328125" style="64" customWidth="1"/>
    <col min="1978" max="1978" width="11.1328125" style="64" customWidth="1"/>
    <col min="1979" max="1980" width="6" style="64" customWidth="1"/>
    <col min="1981" max="1983" width="9" style="64" customWidth="1"/>
    <col min="1984" max="1984" width="22.46484375" style="64" customWidth="1"/>
    <col min="1985" max="2224" width="11.46484375" style="64"/>
    <col min="2225" max="2225" width="10" style="64" customWidth="1"/>
    <col min="2226" max="2226" width="18.6640625" style="64" customWidth="1"/>
    <col min="2227" max="2227" width="13.86328125" style="64" customWidth="1"/>
    <col min="2228" max="2228" width="5.6640625" style="64" customWidth="1"/>
    <col min="2229" max="2229" width="9.6640625" style="64" customWidth="1"/>
    <col min="2230" max="2230" width="9.1328125" style="64" customWidth="1"/>
    <col min="2231" max="2231" width="9.6640625" style="64" customWidth="1"/>
    <col min="2232" max="2232" width="11.46484375" style="64"/>
    <col min="2233" max="2233" width="11.86328125" style="64" customWidth="1"/>
    <col min="2234" max="2234" width="11.1328125" style="64" customWidth="1"/>
    <col min="2235" max="2236" width="6" style="64" customWidth="1"/>
    <col min="2237" max="2239" width="9" style="64" customWidth="1"/>
    <col min="2240" max="2240" width="22.46484375" style="64" customWidth="1"/>
    <col min="2241" max="2480" width="11.46484375" style="64"/>
    <col min="2481" max="2481" width="10" style="64" customWidth="1"/>
    <col min="2482" max="2482" width="18.6640625" style="64" customWidth="1"/>
    <col min="2483" max="2483" width="13.86328125" style="64" customWidth="1"/>
    <col min="2484" max="2484" width="5.6640625" style="64" customWidth="1"/>
    <col min="2485" max="2485" width="9.6640625" style="64" customWidth="1"/>
    <col min="2486" max="2486" width="9.1328125" style="64" customWidth="1"/>
    <col min="2487" max="2487" width="9.6640625" style="64" customWidth="1"/>
    <col min="2488" max="2488" width="11.46484375" style="64"/>
    <col min="2489" max="2489" width="11.86328125" style="64" customWidth="1"/>
    <col min="2490" max="2490" width="11.1328125" style="64" customWidth="1"/>
    <col min="2491" max="2492" width="6" style="64" customWidth="1"/>
    <col min="2493" max="2495" width="9" style="64" customWidth="1"/>
    <col min="2496" max="2496" width="22.46484375" style="64" customWidth="1"/>
    <col min="2497" max="2736" width="11.46484375" style="64"/>
    <col min="2737" max="2737" width="10" style="64" customWidth="1"/>
    <col min="2738" max="2738" width="18.6640625" style="64" customWidth="1"/>
    <col min="2739" max="2739" width="13.86328125" style="64" customWidth="1"/>
    <col min="2740" max="2740" width="5.6640625" style="64" customWidth="1"/>
    <col min="2741" max="2741" width="9.6640625" style="64" customWidth="1"/>
    <col min="2742" max="2742" width="9.1328125" style="64" customWidth="1"/>
    <col min="2743" max="2743" width="9.6640625" style="64" customWidth="1"/>
    <col min="2744" max="2744" width="11.46484375" style="64"/>
    <col min="2745" max="2745" width="11.86328125" style="64" customWidth="1"/>
    <col min="2746" max="2746" width="11.1328125" style="64" customWidth="1"/>
    <col min="2747" max="2748" width="6" style="64" customWidth="1"/>
    <col min="2749" max="2751" width="9" style="64" customWidth="1"/>
    <col min="2752" max="2752" width="22.46484375" style="64" customWidth="1"/>
    <col min="2753" max="2992" width="11.46484375" style="64"/>
    <col min="2993" max="2993" width="10" style="64" customWidth="1"/>
    <col min="2994" max="2994" width="18.6640625" style="64" customWidth="1"/>
    <col min="2995" max="2995" width="13.86328125" style="64" customWidth="1"/>
    <col min="2996" max="2996" width="5.6640625" style="64" customWidth="1"/>
    <col min="2997" max="2997" width="9.6640625" style="64" customWidth="1"/>
    <col min="2998" max="2998" width="9.1328125" style="64" customWidth="1"/>
    <col min="2999" max="2999" width="9.6640625" style="64" customWidth="1"/>
    <col min="3000" max="3000" width="11.46484375" style="64"/>
    <col min="3001" max="3001" width="11.86328125" style="64" customWidth="1"/>
    <col min="3002" max="3002" width="11.1328125" style="64" customWidth="1"/>
    <col min="3003" max="3004" width="6" style="64" customWidth="1"/>
    <col min="3005" max="3007" width="9" style="64" customWidth="1"/>
    <col min="3008" max="3008" width="22.46484375" style="64" customWidth="1"/>
    <col min="3009" max="3248" width="11.46484375" style="64"/>
    <col min="3249" max="3249" width="10" style="64" customWidth="1"/>
    <col min="3250" max="3250" width="18.6640625" style="64" customWidth="1"/>
    <col min="3251" max="3251" width="13.86328125" style="64" customWidth="1"/>
    <col min="3252" max="3252" width="5.6640625" style="64" customWidth="1"/>
    <col min="3253" max="3253" width="9.6640625" style="64" customWidth="1"/>
    <col min="3254" max="3254" width="9.1328125" style="64" customWidth="1"/>
    <col min="3255" max="3255" width="9.6640625" style="64" customWidth="1"/>
    <col min="3256" max="3256" width="11.46484375" style="64"/>
    <col min="3257" max="3257" width="11.86328125" style="64" customWidth="1"/>
    <col min="3258" max="3258" width="11.1328125" style="64" customWidth="1"/>
    <col min="3259" max="3260" width="6" style="64" customWidth="1"/>
    <col min="3261" max="3263" width="9" style="64" customWidth="1"/>
    <col min="3264" max="3264" width="22.46484375" style="64" customWidth="1"/>
    <col min="3265" max="3504" width="11.46484375" style="64"/>
    <col min="3505" max="3505" width="10" style="64" customWidth="1"/>
    <col min="3506" max="3506" width="18.6640625" style="64" customWidth="1"/>
    <col min="3507" max="3507" width="13.86328125" style="64" customWidth="1"/>
    <col min="3508" max="3508" width="5.6640625" style="64" customWidth="1"/>
    <col min="3509" max="3509" width="9.6640625" style="64" customWidth="1"/>
    <col min="3510" max="3510" width="9.1328125" style="64" customWidth="1"/>
    <col min="3511" max="3511" width="9.6640625" style="64" customWidth="1"/>
    <col min="3512" max="3512" width="11.46484375" style="64"/>
    <col min="3513" max="3513" width="11.86328125" style="64" customWidth="1"/>
    <col min="3514" max="3514" width="11.1328125" style="64" customWidth="1"/>
    <col min="3515" max="3516" width="6" style="64" customWidth="1"/>
    <col min="3517" max="3519" width="9" style="64" customWidth="1"/>
    <col min="3520" max="3520" width="22.46484375" style="64" customWidth="1"/>
    <col min="3521" max="3760" width="11.46484375" style="64"/>
    <col min="3761" max="3761" width="10" style="64" customWidth="1"/>
    <col min="3762" max="3762" width="18.6640625" style="64" customWidth="1"/>
    <col min="3763" max="3763" width="13.86328125" style="64" customWidth="1"/>
    <col min="3764" max="3764" width="5.6640625" style="64" customWidth="1"/>
    <col min="3765" max="3765" width="9.6640625" style="64" customWidth="1"/>
    <col min="3766" max="3766" width="9.1328125" style="64" customWidth="1"/>
    <col min="3767" max="3767" width="9.6640625" style="64" customWidth="1"/>
    <col min="3768" max="3768" width="11.46484375" style="64"/>
    <col min="3769" max="3769" width="11.86328125" style="64" customWidth="1"/>
    <col min="3770" max="3770" width="11.1328125" style="64" customWidth="1"/>
    <col min="3771" max="3772" width="6" style="64" customWidth="1"/>
    <col min="3773" max="3775" width="9" style="64" customWidth="1"/>
    <col min="3776" max="3776" width="22.46484375" style="64" customWidth="1"/>
    <col min="3777" max="4016" width="11.46484375" style="64"/>
    <col min="4017" max="4017" width="10" style="64" customWidth="1"/>
    <col min="4018" max="4018" width="18.6640625" style="64" customWidth="1"/>
    <col min="4019" max="4019" width="13.86328125" style="64" customWidth="1"/>
    <col min="4020" max="4020" width="5.6640625" style="64" customWidth="1"/>
    <col min="4021" max="4021" width="9.6640625" style="64" customWidth="1"/>
    <col min="4022" max="4022" width="9.1328125" style="64" customWidth="1"/>
    <col min="4023" max="4023" width="9.6640625" style="64" customWidth="1"/>
    <col min="4024" max="4024" width="11.46484375" style="64"/>
    <col min="4025" max="4025" width="11.86328125" style="64" customWidth="1"/>
    <col min="4026" max="4026" width="11.1328125" style="64" customWidth="1"/>
    <col min="4027" max="4028" width="6" style="64" customWidth="1"/>
    <col min="4029" max="4031" width="9" style="64" customWidth="1"/>
    <col min="4032" max="4032" width="22.46484375" style="64" customWidth="1"/>
    <col min="4033" max="4272" width="11.46484375" style="64"/>
    <col min="4273" max="4273" width="10" style="64" customWidth="1"/>
    <col min="4274" max="4274" width="18.6640625" style="64" customWidth="1"/>
    <col min="4275" max="4275" width="13.86328125" style="64" customWidth="1"/>
    <col min="4276" max="4276" width="5.6640625" style="64" customWidth="1"/>
    <col min="4277" max="4277" width="9.6640625" style="64" customWidth="1"/>
    <col min="4278" max="4278" width="9.1328125" style="64" customWidth="1"/>
    <col min="4279" max="4279" width="9.6640625" style="64" customWidth="1"/>
    <col min="4280" max="4280" width="11.46484375" style="64"/>
    <col min="4281" max="4281" width="11.86328125" style="64" customWidth="1"/>
    <col min="4282" max="4282" width="11.1328125" style="64" customWidth="1"/>
    <col min="4283" max="4284" width="6" style="64" customWidth="1"/>
    <col min="4285" max="4287" width="9" style="64" customWidth="1"/>
    <col min="4288" max="4288" width="22.46484375" style="64" customWidth="1"/>
    <col min="4289" max="4528" width="11.46484375" style="64"/>
    <col min="4529" max="4529" width="10" style="64" customWidth="1"/>
    <col min="4530" max="4530" width="18.6640625" style="64" customWidth="1"/>
    <col min="4531" max="4531" width="13.86328125" style="64" customWidth="1"/>
    <col min="4532" max="4532" width="5.6640625" style="64" customWidth="1"/>
    <col min="4533" max="4533" width="9.6640625" style="64" customWidth="1"/>
    <col min="4534" max="4534" width="9.1328125" style="64" customWidth="1"/>
    <col min="4535" max="4535" width="9.6640625" style="64" customWidth="1"/>
    <col min="4536" max="4536" width="11.46484375" style="64"/>
    <col min="4537" max="4537" width="11.86328125" style="64" customWidth="1"/>
    <col min="4538" max="4538" width="11.1328125" style="64" customWidth="1"/>
    <col min="4539" max="4540" width="6" style="64" customWidth="1"/>
    <col min="4541" max="4543" width="9" style="64" customWidth="1"/>
    <col min="4544" max="4544" width="22.46484375" style="64" customWidth="1"/>
    <col min="4545" max="4784" width="11.46484375" style="64"/>
    <col min="4785" max="4785" width="10" style="64" customWidth="1"/>
    <col min="4786" max="4786" width="18.6640625" style="64" customWidth="1"/>
    <col min="4787" max="4787" width="13.86328125" style="64" customWidth="1"/>
    <col min="4788" max="4788" width="5.6640625" style="64" customWidth="1"/>
    <col min="4789" max="4789" width="9.6640625" style="64" customWidth="1"/>
    <col min="4790" max="4790" width="9.1328125" style="64" customWidth="1"/>
    <col min="4791" max="4791" width="9.6640625" style="64" customWidth="1"/>
    <col min="4792" max="4792" width="11.46484375" style="64"/>
    <col min="4793" max="4793" width="11.86328125" style="64" customWidth="1"/>
    <col min="4794" max="4794" width="11.1328125" style="64" customWidth="1"/>
    <col min="4795" max="4796" width="6" style="64" customWidth="1"/>
    <col min="4797" max="4799" width="9" style="64" customWidth="1"/>
    <col min="4800" max="4800" width="22.46484375" style="64" customWidth="1"/>
    <col min="4801" max="5040" width="11.46484375" style="64"/>
    <col min="5041" max="5041" width="10" style="64" customWidth="1"/>
    <col min="5042" max="5042" width="18.6640625" style="64" customWidth="1"/>
    <col min="5043" max="5043" width="13.86328125" style="64" customWidth="1"/>
    <col min="5044" max="5044" width="5.6640625" style="64" customWidth="1"/>
    <col min="5045" max="5045" width="9.6640625" style="64" customWidth="1"/>
    <col min="5046" max="5046" width="9.1328125" style="64" customWidth="1"/>
    <col min="5047" max="5047" width="9.6640625" style="64" customWidth="1"/>
    <col min="5048" max="5048" width="11.46484375" style="64"/>
    <col min="5049" max="5049" width="11.86328125" style="64" customWidth="1"/>
    <col min="5050" max="5050" width="11.1328125" style="64" customWidth="1"/>
    <col min="5051" max="5052" width="6" style="64" customWidth="1"/>
    <col min="5053" max="5055" width="9" style="64" customWidth="1"/>
    <col min="5056" max="5056" width="22.46484375" style="64" customWidth="1"/>
    <col min="5057" max="5296" width="11.46484375" style="64"/>
    <col min="5297" max="5297" width="10" style="64" customWidth="1"/>
    <col min="5298" max="5298" width="18.6640625" style="64" customWidth="1"/>
    <col min="5299" max="5299" width="13.86328125" style="64" customWidth="1"/>
    <col min="5300" max="5300" width="5.6640625" style="64" customWidth="1"/>
    <col min="5301" max="5301" width="9.6640625" style="64" customWidth="1"/>
    <col min="5302" max="5302" width="9.1328125" style="64" customWidth="1"/>
    <col min="5303" max="5303" width="9.6640625" style="64" customWidth="1"/>
    <col min="5304" max="5304" width="11.46484375" style="64"/>
    <col min="5305" max="5305" width="11.86328125" style="64" customWidth="1"/>
    <col min="5306" max="5306" width="11.1328125" style="64" customWidth="1"/>
    <col min="5307" max="5308" width="6" style="64" customWidth="1"/>
    <col min="5309" max="5311" width="9" style="64" customWidth="1"/>
    <col min="5312" max="5312" width="22.46484375" style="64" customWidth="1"/>
    <col min="5313" max="5552" width="11.46484375" style="64"/>
    <col min="5553" max="5553" width="10" style="64" customWidth="1"/>
    <col min="5554" max="5554" width="18.6640625" style="64" customWidth="1"/>
    <col min="5555" max="5555" width="13.86328125" style="64" customWidth="1"/>
    <col min="5556" max="5556" width="5.6640625" style="64" customWidth="1"/>
    <col min="5557" max="5557" width="9.6640625" style="64" customWidth="1"/>
    <col min="5558" max="5558" width="9.1328125" style="64" customWidth="1"/>
    <col min="5559" max="5559" width="9.6640625" style="64" customWidth="1"/>
    <col min="5560" max="5560" width="11.46484375" style="64"/>
    <col min="5561" max="5561" width="11.86328125" style="64" customWidth="1"/>
    <col min="5562" max="5562" width="11.1328125" style="64" customWidth="1"/>
    <col min="5563" max="5564" width="6" style="64" customWidth="1"/>
    <col min="5565" max="5567" width="9" style="64" customWidth="1"/>
    <col min="5568" max="5568" width="22.46484375" style="64" customWidth="1"/>
    <col min="5569" max="5808" width="11.46484375" style="64"/>
    <col min="5809" max="5809" width="10" style="64" customWidth="1"/>
    <col min="5810" max="5810" width="18.6640625" style="64" customWidth="1"/>
    <col min="5811" max="5811" width="13.86328125" style="64" customWidth="1"/>
    <col min="5812" max="5812" width="5.6640625" style="64" customWidth="1"/>
    <col min="5813" max="5813" width="9.6640625" style="64" customWidth="1"/>
    <col min="5814" max="5814" width="9.1328125" style="64" customWidth="1"/>
    <col min="5815" max="5815" width="9.6640625" style="64" customWidth="1"/>
    <col min="5816" max="5816" width="11.46484375" style="64"/>
    <col min="5817" max="5817" width="11.86328125" style="64" customWidth="1"/>
    <col min="5818" max="5818" width="11.1328125" style="64" customWidth="1"/>
    <col min="5819" max="5820" width="6" style="64" customWidth="1"/>
    <col min="5821" max="5823" width="9" style="64" customWidth="1"/>
    <col min="5824" max="5824" width="22.46484375" style="64" customWidth="1"/>
    <col min="5825" max="6064" width="11.46484375" style="64"/>
    <col min="6065" max="6065" width="10" style="64" customWidth="1"/>
    <col min="6066" max="6066" width="18.6640625" style="64" customWidth="1"/>
    <col min="6067" max="6067" width="13.86328125" style="64" customWidth="1"/>
    <col min="6068" max="6068" width="5.6640625" style="64" customWidth="1"/>
    <col min="6069" max="6069" width="9.6640625" style="64" customWidth="1"/>
    <col min="6070" max="6070" width="9.1328125" style="64" customWidth="1"/>
    <col min="6071" max="6071" width="9.6640625" style="64" customWidth="1"/>
    <col min="6072" max="6072" width="11.46484375" style="64"/>
    <col min="6073" max="6073" width="11.86328125" style="64" customWidth="1"/>
    <col min="6074" max="6074" width="11.1328125" style="64" customWidth="1"/>
    <col min="6075" max="6076" width="6" style="64" customWidth="1"/>
    <col min="6077" max="6079" width="9" style="64" customWidth="1"/>
    <col min="6080" max="6080" width="22.46484375" style="64" customWidth="1"/>
    <col min="6081" max="6320" width="11.46484375" style="64"/>
    <col min="6321" max="6321" width="10" style="64" customWidth="1"/>
    <col min="6322" max="6322" width="18.6640625" style="64" customWidth="1"/>
    <col min="6323" max="6323" width="13.86328125" style="64" customWidth="1"/>
    <col min="6324" max="6324" width="5.6640625" style="64" customWidth="1"/>
    <col min="6325" max="6325" width="9.6640625" style="64" customWidth="1"/>
    <col min="6326" max="6326" width="9.1328125" style="64" customWidth="1"/>
    <col min="6327" max="6327" width="9.6640625" style="64" customWidth="1"/>
    <col min="6328" max="6328" width="11.46484375" style="64"/>
    <col min="6329" max="6329" width="11.86328125" style="64" customWidth="1"/>
    <col min="6330" max="6330" width="11.1328125" style="64" customWidth="1"/>
    <col min="6331" max="6332" width="6" style="64" customWidth="1"/>
    <col min="6333" max="6335" width="9" style="64" customWidth="1"/>
    <col min="6336" max="6336" width="22.46484375" style="64" customWidth="1"/>
    <col min="6337" max="6576" width="11.46484375" style="64"/>
    <col min="6577" max="6577" width="10" style="64" customWidth="1"/>
    <col min="6578" max="6578" width="18.6640625" style="64" customWidth="1"/>
    <col min="6579" max="6579" width="13.86328125" style="64" customWidth="1"/>
    <col min="6580" max="6580" width="5.6640625" style="64" customWidth="1"/>
    <col min="6581" max="6581" width="9.6640625" style="64" customWidth="1"/>
    <col min="6582" max="6582" width="9.1328125" style="64" customWidth="1"/>
    <col min="6583" max="6583" width="9.6640625" style="64" customWidth="1"/>
    <col min="6584" max="6584" width="11.46484375" style="64"/>
    <col min="6585" max="6585" width="11.86328125" style="64" customWidth="1"/>
    <col min="6586" max="6586" width="11.1328125" style="64" customWidth="1"/>
    <col min="6587" max="6588" width="6" style="64" customWidth="1"/>
    <col min="6589" max="6591" width="9" style="64" customWidth="1"/>
    <col min="6592" max="6592" width="22.46484375" style="64" customWidth="1"/>
    <col min="6593" max="6832" width="11.46484375" style="64"/>
    <col min="6833" max="6833" width="10" style="64" customWidth="1"/>
    <col min="6834" max="6834" width="18.6640625" style="64" customWidth="1"/>
    <col min="6835" max="6835" width="13.86328125" style="64" customWidth="1"/>
    <col min="6836" max="6836" width="5.6640625" style="64" customWidth="1"/>
    <col min="6837" max="6837" width="9.6640625" style="64" customWidth="1"/>
    <col min="6838" max="6838" width="9.1328125" style="64" customWidth="1"/>
    <col min="6839" max="6839" width="9.6640625" style="64" customWidth="1"/>
    <col min="6840" max="6840" width="11.46484375" style="64"/>
    <col min="6841" max="6841" width="11.86328125" style="64" customWidth="1"/>
    <col min="6842" max="6842" width="11.1328125" style="64" customWidth="1"/>
    <col min="6843" max="6844" width="6" style="64" customWidth="1"/>
    <col min="6845" max="6847" width="9" style="64" customWidth="1"/>
    <col min="6848" max="6848" width="22.46484375" style="64" customWidth="1"/>
    <col min="6849" max="7088" width="11.46484375" style="64"/>
    <col min="7089" max="7089" width="10" style="64" customWidth="1"/>
    <col min="7090" max="7090" width="18.6640625" style="64" customWidth="1"/>
    <col min="7091" max="7091" width="13.86328125" style="64" customWidth="1"/>
    <col min="7092" max="7092" width="5.6640625" style="64" customWidth="1"/>
    <col min="7093" max="7093" width="9.6640625" style="64" customWidth="1"/>
    <col min="7094" max="7094" width="9.1328125" style="64" customWidth="1"/>
    <col min="7095" max="7095" width="9.6640625" style="64" customWidth="1"/>
    <col min="7096" max="7096" width="11.46484375" style="64"/>
    <col min="7097" max="7097" width="11.86328125" style="64" customWidth="1"/>
    <col min="7098" max="7098" width="11.1328125" style="64" customWidth="1"/>
    <col min="7099" max="7100" width="6" style="64" customWidth="1"/>
    <col min="7101" max="7103" width="9" style="64" customWidth="1"/>
    <col min="7104" max="7104" width="22.46484375" style="64" customWidth="1"/>
    <col min="7105" max="7344" width="11.46484375" style="64"/>
    <col min="7345" max="7345" width="10" style="64" customWidth="1"/>
    <col min="7346" max="7346" width="18.6640625" style="64" customWidth="1"/>
    <col min="7347" max="7347" width="13.86328125" style="64" customWidth="1"/>
    <col min="7348" max="7348" width="5.6640625" style="64" customWidth="1"/>
    <col min="7349" max="7349" width="9.6640625" style="64" customWidth="1"/>
    <col min="7350" max="7350" width="9.1328125" style="64" customWidth="1"/>
    <col min="7351" max="7351" width="9.6640625" style="64" customWidth="1"/>
    <col min="7352" max="7352" width="11.46484375" style="64"/>
    <col min="7353" max="7353" width="11.86328125" style="64" customWidth="1"/>
    <col min="7354" max="7354" width="11.1328125" style="64" customWidth="1"/>
    <col min="7355" max="7356" width="6" style="64" customWidth="1"/>
    <col min="7357" max="7359" width="9" style="64" customWidth="1"/>
    <col min="7360" max="7360" width="22.46484375" style="64" customWidth="1"/>
    <col min="7361" max="7600" width="11.46484375" style="64"/>
    <col min="7601" max="7601" width="10" style="64" customWidth="1"/>
    <col min="7602" max="7602" width="18.6640625" style="64" customWidth="1"/>
    <col min="7603" max="7603" width="13.86328125" style="64" customWidth="1"/>
    <col min="7604" max="7604" width="5.6640625" style="64" customWidth="1"/>
    <col min="7605" max="7605" width="9.6640625" style="64" customWidth="1"/>
    <col min="7606" max="7606" width="9.1328125" style="64" customWidth="1"/>
    <col min="7607" max="7607" width="9.6640625" style="64" customWidth="1"/>
    <col min="7608" max="7608" width="11.46484375" style="64"/>
    <col min="7609" max="7609" width="11.86328125" style="64" customWidth="1"/>
    <col min="7610" max="7610" width="11.1328125" style="64" customWidth="1"/>
    <col min="7611" max="7612" width="6" style="64" customWidth="1"/>
    <col min="7613" max="7615" width="9" style="64" customWidth="1"/>
    <col min="7616" max="7616" width="22.46484375" style="64" customWidth="1"/>
    <col min="7617" max="7856" width="11.46484375" style="64"/>
    <col min="7857" max="7857" width="10" style="64" customWidth="1"/>
    <col min="7858" max="7858" width="18.6640625" style="64" customWidth="1"/>
    <col min="7859" max="7859" width="13.86328125" style="64" customWidth="1"/>
    <col min="7860" max="7860" width="5.6640625" style="64" customWidth="1"/>
    <col min="7861" max="7861" width="9.6640625" style="64" customWidth="1"/>
    <col min="7862" max="7862" width="9.1328125" style="64" customWidth="1"/>
    <col min="7863" max="7863" width="9.6640625" style="64" customWidth="1"/>
    <col min="7864" max="7864" width="11.46484375" style="64"/>
    <col min="7865" max="7865" width="11.86328125" style="64" customWidth="1"/>
    <col min="7866" max="7866" width="11.1328125" style="64" customWidth="1"/>
    <col min="7867" max="7868" width="6" style="64" customWidth="1"/>
    <col min="7869" max="7871" width="9" style="64" customWidth="1"/>
    <col min="7872" max="7872" width="22.46484375" style="64" customWidth="1"/>
    <col min="7873" max="8112" width="11.46484375" style="64"/>
    <col min="8113" max="8113" width="10" style="64" customWidth="1"/>
    <col min="8114" max="8114" width="18.6640625" style="64" customWidth="1"/>
    <col min="8115" max="8115" width="13.86328125" style="64" customWidth="1"/>
    <col min="8116" max="8116" width="5.6640625" style="64" customWidth="1"/>
    <col min="8117" max="8117" width="9.6640625" style="64" customWidth="1"/>
    <col min="8118" max="8118" width="9.1328125" style="64" customWidth="1"/>
    <col min="8119" max="8119" width="9.6640625" style="64" customWidth="1"/>
    <col min="8120" max="8120" width="11.46484375" style="64"/>
    <col min="8121" max="8121" width="11.86328125" style="64" customWidth="1"/>
    <col min="8122" max="8122" width="11.1328125" style="64" customWidth="1"/>
    <col min="8123" max="8124" width="6" style="64" customWidth="1"/>
    <col min="8125" max="8127" width="9" style="64" customWidth="1"/>
    <col min="8128" max="8128" width="22.46484375" style="64" customWidth="1"/>
    <col min="8129" max="8368" width="11.46484375" style="64"/>
    <col min="8369" max="8369" width="10" style="64" customWidth="1"/>
    <col min="8370" max="8370" width="18.6640625" style="64" customWidth="1"/>
    <col min="8371" max="8371" width="13.86328125" style="64" customWidth="1"/>
    <col min="8372" max="8372" width="5.6640625" style="64" customWidth="1"/>
    <col min="8373" max="8373" width="9.6640625" style="64" customWidth="1"/>
    <col min="8374" max="8374" width="9.1328125" style="64" customWidth="1"/>
    <col min="8375" max="8375" width="9.6640625" style="64" customWidth="1"/>
    <col min="8376" max="8376" width="11.46484375" style="64"/>
    <col min="8377" max="8377" width="11.86328125" style="64" customWidth="1"/>
    <col min="8378" max="8378" width="11.1328125" style="64" customWidth="1"/>
    <col min="8379" max="8380" width="6" style="64" customWidth="1"/>
    <col min="8381" max="8383" width="9" style="64" customWidth="1"/>
    <col min="8384" max="8384" width="22.46484375" style="64" customWidth="1"/>
    <col min="8385" max="8624" width="11.46484375" style="64"/>
    <col min="8625" max="8625" width="10" style="64" customWidth="1"/>
    <col min="8626" max="8626" width="18.6640625" style="64" customWidth="1"/>
    <col min="8627" max="8627" width="13.86328125" style="64" customWidth="1"/>
    <col min="8628" max="8628" width="5.6640625" style="64" customWidth="1"/>
    <col min="8629" max="8629" width="9.6640625" style="64" customWidth="1"/>
    <col min="8630" max="8630" width="9.1328125" style="64" customWidth="1"/>
    <col min="8631" max="8631" width="9.6640625" style="64" customWidth="1"/>
    <col min="8632" max="8632" width="11.46484375" style="64"/>
    <col min="8633" max="8633" width="11.86328125" style="64" customWidth="1"/>
    <col min="8634" max="8634" width="11.1328125" style="64" customWidth="1"/>
    <col min="8635" max="8636" width="6" style="64" customWidth="1"/>
    <col min="8637" max="8639" width="9" style="64" customWidth="1"/>
    <col min="8640" max="8640" width="22.46484375" style="64" customWidth="1"/>
    <col min="8641" max="8880" width="11.46484375" style="64"/>
    <col min="8881" max="8881" width="10" style="64" customWidth="1"/>
    <col min="8882" max="8882" width="18.6640625" style="64" customWidth="1"/>
    <col min="8883" max="8883" width="13.86328125" style="64" customWidth="1"/>
    <col min="8884" max="8884" width="5.6640625" style="64" customWidth="1"/>
    <col min="8885" max="8885" width="9.6640625" style="64" customWidth="1"/>
    <col min="8886" max="8886" width="9.1328125" style="64" customWidth="1"/>
    <col min="8887" max="8887" width="9.6640625" style="64" customWidth="1"/>
    <col min="8888" max="8888" width="11.46484375" style="64"/>
    <col min="8889" max="8889" width="11.86328125" style="64" customWidth="1"/>
    <col min="8890" max="8890" width="11.1328125" style="64" customWidth="1"/>
    <col min="8891" max="8892" width="6" style="64" customWidth="1"/>
    <col min="8893" max="8895" width="9" style="64" customWidth="1"/>
    <col min="8896" max="8896" width="22.46484375" style="64" customWidth="1"/>
    <col min="8897" max="9136" width="11.46484375" style="64"/>
    <col min="9137" max="9137" width="10" style="64" customWidth="1"/>
    <col min="9138" max="9138" width="18.6640625" style="64" customWidth="1"/>
    <col min="9139" max="9139" width="13.86328125" style="64" customWidth="1"/>
    <col min="9140" max="9140" width="5.6640625" style="64" customWidth="1"/>
    <col min="9141" max="9141" width="9.6640625" style="64" customWidth="1"/>
    <col min="9142" max="9142" width="9.1328125" style="64" customWidth="1"/>
    <col min="9143" max="9143" width="9.6640625" style="64" customWidth="1"/>
    <col min="9144" max="9144" width="11.46484375" style="64"/>
    <col min="9145" max="9145" width="11.86328125" style="64" customWidth="1"/>
    <col min="9146" max="9146" width="11.1328125" style="64" customWidth="1"/>
    <col min="9147" max="9148" width="6" style="64" customWidth="1"/>
    <col min="9149" max="9151" width="9" style="64" customWidth="1"/>
    <col min="9152" max="9152" width="22.46484375" style="64" customWidth="1"/>
    <col min="9153" max="9392" width="11.46484375" style="64"/>
    <col min="9393" max="9393" width="10" style="64" customWidth="1"/>
    <col min="9394" max="9394" width="18.6640625" style="64" customWidth="1"/>
    <col min="9395" max="9395" width="13.86328125" style="64" customWidth="1"/>
    <col min="9396" max="9396" width="5.6640625" style="64" customWidth="1"/>
    <col min="9397" max="9397" width="9.6640625" style="64" customWidth="1"/>
    <col min="9398" max="9398" width="9.1328125" style="64" customWidth="1"/>
    <col min="9399" max="9399" width="9.6640625" style="64" customWidth="1"/>
    <col min="9400" max="9400" width="11.46484375" style="64"/>
    <col min="9401" max="9401" width="11.86328125" style="64" customWidth="1"/>
    <col min="9402" max="9402" width="11.1328125" style="64" customWidth="1"/>
    <col min="9403" max="9404" width="6" style="64" customWidth="1"/>
    <col min="9405" max="9407" width="9" style="64" customWidth="1"/>
    <col min="9408" max="9408" width="22.46484375" style="64" customWidth="1"/>
    <col min="9409" max="9648" width="11.46484375" style="64"/>
    <col min="9649" max="9649" width="10" style="64" customWidth="1"/>
    <col min="9650" max="9650" width="18.6640625" style="64" customWidth="1"/>
    <col min="9651" max="9651" width="13.86328125" style="64" customWidth="1"/>
    <col min="9652" max="9652" width="5.6640625" style="64" customWidth="1"/>
    <col min="9653" max="9653" width="9.6640625" style="64" customWidth="1"/>
    <col min="9654" max="9654" width="9.1328125" style="64" customWidth="1"/>
    <col min="9655" max="9655" width="9.6640625" style="64" customWidth="1"/>
    <col min="9656" max="9656" width="11.46484375" style="64"/>
    <col min="9657" max="9657" width="11.86328125" style="64" customWidth="1"/>
    <col min="9658" max="9658" width="11.1328125" style="64" customWidth="1"/>
    <col min="9659" max="9660" width="6" style="64" customWidth="1"/>
    <col min="9661" max="9663" width="9" style="64" customWidth="1"/>
    <col min="9664" max="9664" width="22.46484375" style="64" customWidth="1"/>
    <col min="9665" max="9904" width="11.46484375" style="64"/>
    <col min="9905" max="9905" width="10" style="64" customWidth="1"/>
    <col min="9906" max="9906" width="18.6640625" style="64" customWidth="1"/>
    <col min="9907" max="9907" width="13.86328125" style="64" customWidth="1"/>
    <col min="9908" max="9908" width="5.6640625" style="64" customWidth="1"/>
    <col min="9909" max="9909" width="9.6640625" style="64" customWidth="1"/>
    <col min="9910" max="9910" width="9.1328125" style="64" customWidth="1"/>
    <col min="9911" max="9911" width="9.6640625" style="64" customWidth="1"/>
    <col min="9912" max="9912" width="11.46484375" style="64"/>
    <col min="9913" max="9913" width="11.86328125" style="64" customWidth="1"/>
    <col min="9914" max="9914" width="11.1328125" style="64" customWidth="1"/>
    <col min="9915" max="9916" width="6" style="64" customWidth="1"/>
    <col min="9917" max="9919" width="9" style="64" customWidth="1"/>
    <col min="9920" max="9920" width="22.46484375" style="64" customWidth="1"/>
    <col min="9921" max="10160" width="11.46484375" style="64"/>
    <col min="10161" max="10161" width="10" style="64" customWidth="1"/>
    <col min="10162" max="10162" width="18.6640625" style="64" customWidth="1"/>
    <col min="10163" max="10163" width="13.86328125" style="64" customWidth="1"/>
    <col min="10164" max="10164" width="5.6640625" style="64" customWidth="1"/>
    <col min="10165" max="10165" width="9.6640625" style="64" customWidth="1"/>
    <col min="10166" max="10166" width="9.1328125" style="64" customWidth="1"/>
    <col min="10167" max="10167" width="9.6640625" style="64" customWidth="1"/>
    <col min="10168" max="10168" width="11.46484375" style="64"/>
    <col min="10169" max="10169" width="11.86328125" style="64" customWidth="1"/>
    <col min="10170" max="10170" width="11.1328125" style="64" customWidth="1"/>
    <col min="10171" max="10172" width="6" style="64" customWidth="1"/>
    <col min="10173" max="10175" width="9" style="64" customWidth="1"/>
    <col min="10176" max="10176" width="22.46484375" style="64" customWidth="1"/>
    <col min="10177" max="10416" width="11.46484375" style="64"/>
    <col min="10417" max="10417" width="10" style="64" customWidth="1"/>
    <col min="10418" max="10418" width="18.6640625" style="64" customWidth="1"/>
    <col min="10419" max="10419" width="13.86328125" style="64" customWidth="1"/>
    <col min="10420" max="10420" width="5.6640625" style="64" customWidth="1"/>
    <col min="10421" max="10421" width="9.6640625" style="64" customWidth="1"/>
    <col min="10422" max="10422" width="9.1328125" style="64" customWidth="1"/>
    <col min="10423" max="10423" width="9.6640625" style="64" customWidth="1"/>
    <col min="10424" max="10424" width="11.46484375" style="64"/>
    <col min="10425" max="10425" width="11.86328125" style="64" customWidth="1"/>
    <col min="10426" max="10426" width="11.1328125" style="64" customWidth="1"/>
    <col min="10427" max="10428" width="6" style="64" customWidth="1"/>
    <col min="10429" max="10431" width="9" style="64" customWidth="1"/>
    <col min="10432" max="10432" width="22.46484375" style="64" customWidth="1"/>
    <col min="10433" max="10672" width="11.46484375" style="64"/>
    <col min="10673" max="10673" width="10" style="64" customWidth="1"/>
    <col min="10674" max="10674" width="18.6640625" style="64" customWidth="1"/>
    <col min="10675" max="10675" width="13.86328125" style="64" customWidth="1"/>
    <col min="10676" max="10676" width="5.6640625" style="64" customWidth="1"/>
    <col min="10677" max="10677" width="9.6640625" style="64" customWidth="1"/>
    <col min="10678" max="10678" width="9.1328125" style="64" customWidth="1"/>
    <col min="10679" max="10679" width="9.6640625" style="64" customWidth="1"/>
    <col min="10680" max="10680" width="11.46484375" style="64"/>
    <col min="10681" max="10681" width="11.86328125" style="64" customWidth="1"/>
    <col min="10682" max="10682" width="11.1328125" style="64" customWidth="1"/>
    <col min="10683" max="10684" width="6" style="64" customWidth="1"/>
    <col min="10685" max="10687" width="9" style="64" customWidth="1"/>
    <col min="10688" max="10688" width="22.46484375" style="64" customWidth="1"/>
    <col min="10689" max="10928" width="11.46484375" style="64"/>
    <col min="10929" max="10929" width="10" style="64" customWidth="1"/>
    <col min="10930" max="10930" width="18.6640625" style="64" customWidth="1"/>
    <col min="10931" max="10931" width="13.86328125" style="64" customWidth="1"/>
    <col min="10932" max="10932" width="5.6640625" style="64" customWidth="1"/>
    <col min="10933" max="10933" width="9.6640625" style="64" customWidth="1"/>
    <col min="10934" max="10934" width="9.1328125" style="64" customWidth="1"/>
    <col min="10935" max="10935" width="9.6640625" style="64" customWidth="1"/>
    <col min="10936" max="10936" width="11.46484375" style="64"/>
    <col min="10937" max="10937" width="11.86328125" style="64" customWidth="1"/>
    <col min="10938" max="10938" width="11.1328125" style="64" customWidth="1"/>
    <col min="10939" max="10940" width="6" style="64" customWidth="1"/>
    <col min="10941" max="10943" width="9" style="64" customWidth="1"/>
    <col min="10944" max="10944" width="22.46484375" style="64" customWidth="1"/>
    <col min="10945" max="11184" width="11.46484375" style="64"/>
    <col min="11185" max="11185" width="10" style="64" customWidth="1"/>
    <col min="11186" max="11186" width="18.6640625" style="64" customWidth="1"/>
    <col min="11187" max="11187" width="13.86328125" style="64" customWidth="1"/>
    <col min="11188" max="11188" width="5.6640625" style="64" customWidth="1"/>
    <col min="11189" max="11189" width="9.6640625" style="64" customWidth="1"/>
    <col min="11190" max="11190" width="9.1328125" style="64" customWidth="1"/>
    <col min="11191" max="11191" width="9.6640625" style="64" customWidth="1"/>
    <col min="11192" max="11192" width="11.46484375" style="64"/>
    <col min="11193" max="11193" width="11.86328125" style="64" customWidth="1"/>
    <col min="11194" max="11194" width="11.1328125" style="64" customWidth="1"/>
    <col min="11195" max="11196" width="6" style="64" customWidth="1"/>
    <col min="11197" max="11199" width="9" style="64" customWidth="1"/>
    <col min="11200" max="11200" width="22.46484375" style="64" customWidth="1"/>
    <col min="11201" max="11440" width="11.46484375" style="64"/>
    <col min="11441" max="11441" width="10" style="64" customWidth="1"/>
    <col min="11442" max="11442" width="18.6640625" style="64" customWidth="1"/>
    <col min="11443" max="11443" width="13.86328125" style="64" customWidth="1"/>
    <col min="11444" max="11444" width="5.6640625" style="64" customWidth="1"/>
    <col min="11445" max="11445" width="9.6640625" style="64" customWidth="1"/>
    <col min="11446" max="11446" width="9.1328125" style="64" customWidth="1"/>
    <col min="11447" max="11447" width="9.6640625" style="64" customWidth="1"/>
    <col min="11448" max="11448" width="11.46484375" style="64"/>
    <col min="11449" max="11449" width="11.86328125" style="64" customWidth="1"/>
    <col min="11450" max="11450" width="11.1328125" style="64" customWidth="1"/>
    <col min="11451" max="11452" width="6" style="64" customWidth="1"/>
    <col min="11453" max="11455" width="9" style="64" customWidth="1"/>
    <col min="11456" max="11456" width="22.46484375" style="64" customWidth="1"/>
    <col min="11457" max="11696" width="11.46484375" style="64"/>
    <col min="11697" max="11697" width="10" style="64" customWidth="1"/>
    <col min="11698" max="11698" width="18.6640625" style="64" customWidth="1"/>
    <col min="11699" max="11699" width="13.86328125" style="64" customWidth="1"/>
    <col min="11700" max="11700" width="5.6640625" style="64" customWidth="1"/>
    <col min="11701" max="11701" width="9.6640625" style="64" customWidth="1"/>
    <col min="11702" max="11702" width="9.1328125" style="64" customWidth="1"/>
    <col min="11703" max="11703" width="9.6640625" style="64" customWidth="1"/>
    <col min="11704" max="11704" width="11.46484375" style="64"/>
    <col min="11705" max="11705" width="11.86328125" style="64" customWidth="1"/>
    <col min="11706" max="11706" width="11.1328125" style="64" customWidth="1"/>
    <col min="11707" max="11708" width="6" style="64" customWidth="1"/>
    <col min="11709" max="11711" width="9" style="64" customWidth="1"/>
    <col min="11712" max="11712" width="22.46484375" style="64" customWidth="1"/>
    <col min="11713" max="11952" width="11.46484375" style="64"/>
    <col min="11953" max="11953" width="10" style="64" customWidth="1"/>
    <col min="11954" max="11954" width="18.6640625" style="64" customWidth="1"/>
    <col min="11955" max="11955" width="13.86328125" style="64" customWidth="1"/>
    <col min="11956" max="11956" width="5.6640625" style="64" customWidth="1"/>
    <col min="11957" max="11957" width="9.6640625" style="64" customWidth="1"/>
    <col min="11958" max="11958" width="9.1328125" style="64" customWidth="1"/>
    <col min="11959" max="11959" width="9.6640625" style="64" customWidth="1"/>
    <col min="11960" max="11960" width="11.46484375" style="64"/>
    <col min="11961" max="11961" width="11.86328125" style="64" customWidth="1"/>
    <col min="11962" max="11962" width="11.1328125" style="64" customWidth="1"/>
    <col min="11963" max="11964" width="6" style="64" customWidth="1"/>
    <col min="11965" max="11967" width="9" style="64" customWidth="1"/>
    <col min="11968" max="11968" width="22.46484375" style="64" customWidth="1"/>
    <col min="11969" max="12208" width="11.46484375" style="64"/>
    <col min="12209" max="12209" width="10" style="64" customWidth="1"/>
    <col min="12210" max="12210" width="18.6640625" style="64" customWidth="1"/>
    <col min="12211" max="12211" width="13.86328125" style="64" customWidth="1"/>
    <col min="12212" max="12212" width="5.6640625" style="64" customWidth="1"/>
    <col min="12213" max="12213" width="9.6640625" style="64" customWidth="1"/>
    <col min="12214" max="12214" width="9.1328125" style="64" customWidth="1"/>
    <col min="12215" max="12215" width="9.6640625" style="64" customWidth="1"/>
    <col min="12216" max="12216" width="11.46484375" style="64"/>
    <col min="12217" max="12217" width="11.86328125" style="64" customWidth="1"/>
    <col min="12218" max="12218" width="11.1328125" style="64" customWidth="1"/>
    <col min="12219" max="12220" width="6" style="64" customWidth="1"/>
    <col min="12221" max="12223" width="9" style="64" customWidth="1"/>
    <col min="12224" max="12224" width="22.46484375" style="64" customWidth="1"/>
    <col min="12225" max="12464" width="11.46484375" style="64"/>
    <col min="12465" max="12465" width="10" style="64" customWidth="1"/>
    <col min="12466" max="12466" width="18.6640625" style="64" customWidth="1"/>
    <col min="12467" max="12467" width="13.86328125" style="64" customWidth="1"/>
    <col min="12468" max="12468" width="5.6640625" style="64" customWidth="1"/>
    <col min="12469" max="12469" width="9.6640625" style="64" customWidth="1"/>
    <col min="12470" max="12470" width="9.1328125" style="64" customWidth="1"/>
    <col min="12471" max="12471" width="9.6640625" style="64" customWidth="1"/>
    <col min="12472" max="12472" width="11.46484375" style="64"/>
    <col min="12473" max="12473" width="11.86328125" style="64" customWidth="1"/>
    <col min="12474" max="12474" width="11.1328125" style="64" customWidth="1"/>
    <col min="12475" max="12476" width="6" style="64" customWidth="1"/>
    <col min="12477" max="12479" width="9" style="64" customWidth="1"/>
    <col min="12480" max="12480" width="22.46484375" style="64" customWidth="1"/>
    <col min="12481" max="12720" width="11.46484375" style="64"/>
    <col min="12721" max="12721" width="10" style="64" customWidth="1"/>
    <col min="12722" max="12722" width="18.6640625" style="64" customWidth="1"/>
    <col min="12723" max="12723" width="13.86328125" style="64" customWidth="1"/>
    <col min="12724" max="12724" width="5.6640625" style="64" customWidth="1"/>
    <col min="12725" max="12725" width="9.6640625" style="64" customWidth="1"/>
    <col min="12726" max="12726" width="9.1328125" style="64" customWidth="1"/>
    <col min="12727" max="12727" width="9.6640625" style="64" customWidth="1"/>
    <col min="12728" max="12728" width="11.46484375" style="64"/>
    <col min="12729" max="12729" width="11.86328125" style="64" customWidth="1"/>
    <col min="12730" max="12730" width="11.1328125" style="64" customWidth="1"/>
    <col min="12731" max="12732" width="6" style="64" customWidth="1"/>
    <col min="12733" max="12735" width="9" style="64" customWidth="1"/>
    <col min="12736" max="12736" width="22.46484375" style="64" customWidth="1"/>
    <col min="12737" max="12976" width="11.46484375" style="64"/>
    <col min="12977" max="12977" width="10" style="64" customWidth="1"/>
    <col min="12978" max="12978" width="18.6640625" style="64" customWidth="1"/>
    <col min="12979" max="12979" width="13.86328125" style="64" customWidth="1"/>
    <col min="12980" max="12980" width="5.6640625" style="64" customWidth="1"/>
    <col min="12981" max="12981" width="9.6640625" style="64" customWidth="1"/>
    <col min="12982" max="12982" width="9.1328125" style="64" customWidth="1"/>
    <col min="12983" max="12983" width="9.6640625" style="64" customWidth="1"/>
    <col min="12984" max="12984" width="11.46484375" style="64"/>
    <col min="12985" max="12985" width="11.86328125" style="64" customWidth="1"/>
    <col min="12986" max="12986" width="11.1328125" style="64" customWidth="1"/>
    <col min="12987" max="12988" width="6" style="64" customWidth="1"/>
    <col min="12989" max="12991" width="9" style="64" customWidth="1"/>
    <col min="12992" max="12992" width="22.46484375" style="64" customWidth="1"/>
    <col min="12993" max="13232" width="11.46484375" style="64"/>
    <col min="13233" max="13233" width="10" style="64" customWidth="1"/>
    <col min="13234" max="13234" width="18.6640625" style="64" customWidth="1"/>
    <col min="13235" max="13235" width="13.86328125" style="64" customWidth="1"/>
    <col min="13236" max="13236" width="5.6640625" style="64" customWidth="1"/>
    <col min="13237" max="13237" width="9.6640625" style="64" customWidth="1"/>
    <col min="13238" max="13238" width="9.1328125" style="64" customWidth="1"/>
    <col min="13239" max="13239" width="9.6640625" style="64" customWidth="1"/>
    <col min="13240" max="13240" width="11.46484375" style="64"/>
    <col min="13241" max="13241" width="11.86328125" style="64" customWidth="1"/>
    <col min="13242" max="13242" width="11.1328125" style="64" customWidth="1"/>
    <col min="13243" max="13244" width="6" style="64" customWidth="1"/>
    <col min="13245" max="13247" width="9" style="64" customWidth="1"/>
    <col min="13248" max="13248" width="22.46484375" style="64" customWidth="1"/>
    <col min="13249" max="13488" width="11.46484375" style="64"/>
    <col min="13489" max="13489" width="10" style="64" customWidth="1"/>
    <col min="13490" max="13490" width="18.6640625" style="64" customWidth="1"/>
    <col min="13491" max="13491" width="13.86328125" style="64" customWidth="1"/>
    <col min="13492" max="13492" width="5.6640625" style="64" customWidth="1"/>
    <col min="13493" max="13493" width="9.6640625" style="64" customWidth="1"/>
    <col min="13494" max="13494" width="9.1328125" style="64" customWidth="1"/>
    <col min="13495" max="13495" width="9.6640625" style="64" customWidth="1"/>
    <col min="13496" max="13496" width="11.46484375" style="64"/>
    <col min="13497" max="13497" width="11.86328125" style="64" customWidth="1"/>
    <col min="13498" max="13498" width="11.1328125" style="64" customWidth="1"/>
    <col min="13499" max="13500" width="6" style="64" customWidth="1"/>
    <col min="13501" max="13503" width="9" style="64" customWidth="1"/>
    <col min="13504" max="13504" width="22.46484375" style="64" customWidth="1"/>
    <col min="13505" max="13744" width="11.46484375" style="64"/>
    <col min="13745" max="13745" width="10" style="64" customWidth="1"/>
    <col min="13746" max="13746" width="18.6640625" style="64" customWidth="1"/>
    <col min="13747" max="13747" width="13.86328125" style="64" customWidth="1"/>
    <col min="13748" max="13748" width="5.6640625" style="64" customWidth="1"/>
    <col min="13749" max="13749" width="9.6640625" style="64" customWidth="1"/>
    <col min="13750" max="13750" width="9.1328125" style="64" customWidth="1"/>
    <col min="13751" max="13751" width="9.6640625" style="64" customWidth="1"/>
    <col min="13752" max="13752" width="11.46484375" style="64"/>
    <col min="13753" max="13753" width="11.86328125" style="64" customWidth="1"/>
    <col min="13754" max="13754" width="11.1328125" style="64" customWidth="1"/>
    <col min="13755" max="13756" width="6" style="64" customWidth="1"/>
    <col min="13757" max="13759" width="9" style="64" customWidth="1"/>
    <col min="13760" max="13760" width="22.46484375" style="64" customWidth="1"/>
    <col min="13761" max="14000" width="11.46484375" style="64"/>
    <col min="14001" max="14001" width="10" style="64" customWidth="1"/>
    <col min="14002" max="14002" width="18.6640625" style="64" customWidth="1"/>
    <col min="14003" max="14003" width="13.86328125" style="64" customWidth="1"/>
    <col min="14004" max="14004" width="5.6640625" style="64" customWidth="1"/>
    <col min="14005" max="14005" width="9.6640625" style="64" customWidth="1"/>
    <col min="14006" max="14006" width="9.1328125" style="64" customWidth="1"/>
    <col min="14007" max="14007" width="9.6640625" style="64" customWidth="1"/>
    <col min="14008" max="14008" width="11.46484375" style="64"/>
    <col min="14009" max="14009" width="11.86328125" style="64" customWidth="1"/>
    <col min="14010" max="14010" width="11.1328125" style="64" customWidth="1"/>
    <col min="14011" max="14012" width="6" style="64" customWidth="1"/>
    <col min="14013" max="14015" width="9" style="64" customWidth="1"/>
    <col min="14016" max="14016" width="22.46484375" style="64" customWidth="1"/>
    <col min="14017" max="14256" width="11.46484375" style="64"/>
    <col min="14257" max="14257" width="10" style="64" customWidth="1"/>
    <col min="14258" max="14258" width="18.6640625" style="64" customWidth="1"/>
    <col min="14259" max="14259" width="13.86328125" style="64" customWidth="1"/>
    <col min="14260" max="14260" width="5.6640625" style="64" customWidth="1"/>
    <col min="14261" max="14261" width="9.6640625" style="64" customWidth="1"/>
    <col min="14262" max="14262" width="9.1328125" style="64" customWidth="1"/>
    <col min="14263" max="14263" width="9.6640625" style="64" customWidth="1"/>
    <col min="14264" max="14264" width="11.46484375" style="64"/>
    <col min="14265" max="14265" width="11.86328125" style="64" customWidth="1"/>
    <col min="14266" max="14266" width="11.1328125" style="64" customWidth="1"/>
    <col min="14267" max="14268" width="6" style="64" customWidth="1"/>
    <col min="14269" max="14271" width="9" style="64" customWidth="1"/>
    <col min="14272" max="14272" width="22.46484375" style="64" customWidth="1"/>
    <col min="14273" max="14512" width="11.46484375" style="64"/>
    <col min="14513" max="14513" width="10" style="64" customWidth="1"/>
    <col min="14514" max="14514" width="18.6640625" style="64" customWidth="1"/>
    <col min="14515" max="14515" width="13.86328125" style="64" customWidth="1"/>
    <col min="14516" max="14516" width="5.6640625" style="64" customWidth="1"/>
    <col min="14517" max="14517" width="9.6640625" style="64" customWidth="1"/>
    <col min="14518" max="14518" width="9.1328125" style="64" customWidth="1"/>
    <col min="14519" max="14519" width="9.6640625" style="64" customWidth="1"/>
    <col min="14520" max="14520" width="11.46484375" style="64"/>
    <col min="14521" max="14521" width="11.86328125" style="64" customWidth="1"/>
    <col min="14522" max="14522" width="11.1328125" style="64" customWidth="1"/>
    <col min="14523" max="14524" width="6" style="64" customWidth="1"/>
    <col min="14525" max="14527" width="9" style="64" customWidth="1"/>
    <col min="14528" max="14528" width="22.46484375" style="64" customWidth="1"/>
    <col min="14529" max="14768" width="11.46484375" style="64"/>
    <col min="14769" max="14769" width="10" style="64" customWidth="1"/>
    <col min="14770" max="14770" width="18.6640625" style="64" customWidth="1"/>
    <col min="14771" max="14771" width="13.86328125" style="64" customWidth="1"/>
    <col min="14772" max="14772" width="5.6640625" style="64" customWidth="1"/>
    <col min="14773" max="14773" width="9.6640625" style="64" customWidth="1"/>
    <col min="14774" max="14774" width="9.1328125" style="64" customWidth="1"/>
    <col min="14775" max="14775" width="9.6640625" style="64" customWidth="1"/>
    <col min="14776" max="14776" width="11.46484375" style="64"/>
    <col min="14777" max="14777" width="11.86328125" style="64" customWidth="1"/>
    <col min="14778" max="14778" width="11.1328125" style="64" customWidth="1"/>
    <col min="14779" max="14780" width="6" style="64" customWidth="1"/>
    <col min="14781" max="14783" width="9" style="64" customWidth="1"/>
    <col min="14784" max="14784" width="22.46484375" style="64" customWidth="1"/>
    <col min="14785" max="15024" width="11.46484375" style="64"/>
    <col min="15025" max="15025" width="10" style="64" customWidth="1"/>
    <col min="15026" max="15026" width="18.6640625" style="64" customWidth="1"/>
    <col min="15027" max="15027" width="13.86328125" style="64" customWidth="1"/>
    <col min="15028" max="15028" width="5.6640625" style="64" customWidth="1"/>
    <col min="15029" max="15029" width="9.6640625" style="64" customWidth="1"/>
    <col min="15030" max="15030" width="9.1328125" style="64" customWidth="1"/>
    <col min="15031" max="15031" width="9.6640625" style="64" customWidth="1"/>
    <col min="15032" max="15032" width="11.46484375" style="64"/>
    <col min="15033" max="15033" width="11.86328125" style="64" customWidth="1"/>
    <col min="15034" max="15034" width="11.1328125" style="64" customWidth="1"/>
    <col min="15035" max="15036" width="6" style="64" customWidth="1"/>
    <col min="15037" max="15039" width="9" style="64" customWidth="1"/>
    <col min="15040" max="15040" width="22.46484375" style="64" customWidth="1"/>
    <col min="15041" max="15280" width="11.46484375" style="64"/>
    <col min="15281" max="15281" width="10" style="64" customWidth="1"/>
    <col min="15282" max="15282" width="18.6640625" style="64" customWidth="1"/>
    <col min="15283" max="15283" width="13.86328125" style="64" customWidth="1"/>
    <col min="15284" max="15284" width="5.6640625" style="64" customWidth="1"/>
    <col min="15285" max="15285" width="9.6640625" style="64" customWidth="1"/>
    <col min="15286" max="15286" width="9.1328125" style="64" customWidth="1"/>
    <col min="15287" max="15287" width="9.6640625" style="64" customWidth="1"/>
    <col min="15288" max="15288" width="11.46484375" style="64"/>
    <col min="15289" max="15289" width="11.86328125" style="64" customWidth="1"/>
    <col min="15290" max="15290" width="11.1328125" style="64" customWidth="1"/>
    <col min="15291" max="15292" width="6" style="64" customWidth="1"/>
    <col min="15293" max="15295" width="9" style="64" customWidth="1"/>
    <col min="15296" max="15296" width="22.46484375" style="64" customWidth="1"/>
    <col min="15297" max="15536" width="11.46484375" style="64"/>
    <col min="15537" max="15537" width="10" style="64" customWidth="1"/>
    <col min="15538" max="15538" width="18.6640625" style="64" customWidth="1"/>
    <col min="15539" max="15539" width="13.86328125" style="64" customWidth="1"/>
    <col min="15540" max="15540" width="5.6640625" style="64" customWidth="1"/>
    <col min="15541" max="15541" width="9.6640625" style="64" customWidth="1"/>
    <col min="15542" max="15542" width="9.1328125" style="64" customWidth="1"/>
    <col min="15543" max="15543" width="9.6640625" style="64" customWidth="1"/>
    <col min="15544" max="15544" width="11.46484375" style="64"/>
    <col min="15545" max="15545" width="11.86328125" style="64" customWidth="1"/>
    <col min="15546" max="15546" width="11.1328125" style="64" customWidth="1"/>
    <col min="15547" max="15548" width="6" style="64" customWidth="1"/>
    <col min="15549" max="15551" width="9" style="64" customWidth="1"/>
    <col min="15552" max="15552" width="22.46484375" style="64" customWidth="1"/>
    <col min="15553" max="15792" width="11.46484375" style="64"/>
    <col min="15793" max="15793" width="10" style="64" customWidth="1"/>
    <col min="15794" max="15794" width="18.6640625" style="64" customWidth="1"/>
    <col min="15795" max="15795" width="13.86328125" style="64" customWidth="1"/>
    <col min="15796" max="15796" width="5.6640625" style="64" customWidth="1"/>
    <col min="15797" max="15797" width="9.6640625" style="64" customWidth="1"/>
    <col min="15798" max="15798" width="9.1328125" style="64" customWidth="1"/>
    <col min="15799" max="15799" width="9.6640625" style="64" customWidth="1"/>
    <col min="15800" max="15800" width="11.46484375" style="64"/>
    <col min="15801" max="15801" width="11.86328125" style="64" customWidth="1"/>
    <col min="15802" max="15802" width="11.1328125" style="64" customWidth="1"/>
    <col min="15803" max="15804" width="6" style="64" customWidth="1"/>
    <col min="15805" max="15807" width="9" style="64" customWidth="1"/>
    <col min="15808" max="15808" width="22.46484375" style="64" customWidth="1"/>
    <col min="15809" max="16048" width="11.46484375" style="64"/>
    <col min="16049" max="16049" width="10" style="64" customWidth="1"/>
    <col min="16050" max="16050" width="18.6640625" style="64" customWidth="1"/>
    <col min="16051" max="16051" width="13.86328125" style="64" customWidth="1"/>
    <col min="16052" max="16052" width="5.6640625" style="64" customWidth="1"/>
    <col min="16053" max="16053" width="9.6640625" style="64" customWidth="1"/>
    <col min="16054" max="16054" width="9.1328125" style="64" customWidth="1"/>
    <col min="16055" max="16055" width="9.6640625" style="64" customWidth="1"/>
    <col min="16056" max="16056" width="11.46484375" style="64"/>
    <col min="16057" max="16057" width="11.86328125" style="64" customWidth="1"/>
    <col min="16058" max="16058" width="11.1328125" style="64" customWidth="1"/>
    <col min="16059" max="16060" width="6" style="64" customWidth="1"/>
    <col min="16061" max="16063" width="9" style="64" customWidth="1"/>
    <col min="16064" max="16064" width="22.46484375" style="64" customWidth="1"/>
    <col min="16065" max="16384" width="11.46484375" style="64"/>
  </cols>
  <sheetData>
    <row r="1" spans="1:113" x14ac:dyDescent="0.45">
      <c r="B1" s="156"/>
      <c r="C1" s="156"/>
      <c r="D1" s="156"/>
      <c r="E1" s="156"/>
      <c r="F1" s="156"/>
      <c r="G1" s="156"/>
      <c r="H1" s="156"/>
      <c r="I1" s="156"/>
      <c r="J1" s="156"/>
      <c r="K1" s="156"/>
      <c r="L1" s="156"/>
      <c r="M1" s="156"/>
      <c r="N1" s="156"/>
      <c r="O1" s="156"/>
      <c r="P1" s="156"/>
      <c r="Q1" s="156"/>
      <c r="R1" s="156"/>
      <c r="S1" s="156"/>
    </row>
    <row r="2" spans="1:113" x14ac:dyDescent="0.45">
      <c r="B2" s="156"/>
      <c r="C2" s="156"/>
      <c r="D2" s="156"/>
      <c r="E2" s="156"/>
      <c r="F2" s="156"/>
      <c r="G2" s="156"/>
      <c r="H2" s="156"/>
      <c r="I2" s="156"/>
      <c r="J2" s="156"/>
      <c r="K2" s="156"/>
      <c r="L2" s="156"/>
      <c r="M2" s="156"/>
      <c r="N2" s="156"/>
      <c r="O2" s="156"/>
      <c r="P2" s="156"/>
      <c r="Q2" s="156"/>
      <c r="R2" s="156"/>
      <c r="S2" s="156"/>
    </row>
    <row r="3" spans="1:113" ht="21" customHeight="1" x14ac:dyDescent="0.7">
      <c r="B3" s="65"/>
      <c r="C3" s="157" t="s">
        <v>88</v>
      </c>
      <c r="D3" s="157"/>
      <c r="E3" s="157"/>
      <c r="F3" s="157"/>
      <c r="G3" s="157"/>
      <c r="H3" s="157"/>
      <c r="I3" s="157"/>
      <c r="J3" s="157"/>
      <c r="K3" s="157"/>
      <c r="L3" s="157"/>
      <c r="M3" s="157"/>
      <c r="N3" s="157"/>
      <c r="O3" s="157"/>
      <c r="P3" s="157"/>
      <c r="Q3" s="157"/>
      <c r="R3" s="157"/>
      <c r="S3" s="157"/>
    </row>
    <row r="4" spans="1:113" ht="16.25" customHeight="1" thickBot="1" x14ac:dyDescent="0.5">
      <c r="B4" s="66"/>
      <c r="C4" s="66"/>
      <c r="D4" s="66"/>
      <c r="E4" s="66"/>
      <c r="F4" s="66"/>
      <c r="G4" s="66"/>
      <c r="H4" s="66"/>
      <c r="I4" s="66"/>
      <c r="J4" s="66"/>
      <c r="K4" s="66"/>
      <c r="L4" s="66"/>
      <c r="M4" s="66"/>
      <c r="N4" s="66"/>
      <c r="O4" s="66"/>
      <c r="P4" s="66"/>
      <c r="Q4" s="66"/>
      <c r="R4" s="66"/>
      <c r="S4" s="66"/>
    </row>
    <row r="5" spans="1:113" ht="20.100000000000001" customHeight="1" x14ac:dyDescent="0.45">
      <c r="B5" s="158" t="s">
        <v>89</v>
      </c>
      <c r="C5" s="159"/>
      <c r="D5" s="159"/>
      <c r="E5" s="159"/>
      <c r="F5" s="159"/>
      <c r="G5" s="159"/>
      <c r="H5" s="159"/>
      <c r="I5" s="159"/>
      <c r="J5" s="159"/>
      <c r="K5" s="159"/>
      <c r="L5" s="159"/>
      <c r="M5" s="159"/>
      <c r="N5" s="159"/>
      <c r="O5" s="159"/>
      <c r="P5" s="160"/>
      <c r="Q5" s="160"/>
      <c r="R5" s="160"/>
      <c r="S5" s="161"/>
    </row>
    <row r="6" spans="1:113" ht="15.75" customHeight="1" x14ac:dyDescent="0.45">
      <c r="B6" s="162" t="s">
        <v>90</v>
      </c>
      <c r="C6" s="163"/>
      <c r="D6" s="163"/>
      <c r="E6" s="164" t="s">
        <v>91</v>
      </c>
      <c r="F6" s="165"/>
      <c r="G6" s="165"/>
      <c r="H6" s="165"/>
      <c r="I6" s="165"/>
      <c r="J6" s="165"/>
      <c r="K6" s="165"/>
      <c r="L6" s="165"/>
      <c r="M6" s="168" t="s">
        <v>92</v>
      </c>
      <c r="N6" s="169"/>
      <c r="O6" s="170"/>
      <c r="P6" s="174">
        <v>11</v>
      </c>
      <c r="Q6" s="175"/>
      <c r="R6" s="175"/>
      <c r="S6" s="176"/>
    </row>
    <row r="7" spans="1:113" ht="15" customHeight="1" x14ac:dyDescent="0.45">
      <c r="B7" s="162"/>
      <c r="C7" s="163"/>
      <c r="D7" s="163"/>
      <c r="E7" s="166"/>
      <c r="F7" s="167"/>
      <c r="G7" s="167"/>
      <c r="H7" s="167"/>
      <c r="I7" s="167"/>
      <c r="J7" s="167"/>
      <c r="K7" s="167"/>
      <c r="L7" s="167"/>
      <c r="M7" s="171"/>
      <c r="N7" s="172"/>
      <c r="O7" s="173"/>
      <c r="P7" s="177"/>
      <c r="Q7" s="178"/>
      <c r="R7" s="178"/>
      <c r="S7" s="179"/>
    </row>
    <row r="8" spans="1:113" ht="15" customHeight="1" x14ac:dyDescent="0.45">
      <c r="B8" s="162" t="s">
        <v>93</v>
      </c>
      <c r="C8" s="163"/>
      <c r="D8" s="163"/>
      <c r="E8" s="164" t="s">
        <v>94</v>
      </c>
      <c r="F8" s="165"/>
      <c r="G8" s="165"/>
      <c r="H8" s="165"/>
      <c r="I8" s="165"/>
      <c r="J8" s="165"/>
      <c r="K8" s="165"/>
      <c r="L8" s="165"/>
      <c r="M8" s="168" t="s">
        <v>95</v>
      </c>
      <c r="N8" s="169"/>
      <c r="O8" s="170"/>
      <c r="P8" s="164" t="s">
        <v>96</v>
      </c>
      <c r="Q8" s="165"/>
      <c r="R8" s="165"/>
      <c r="S8" s="192"/>
    </row>
    <row r="9" spans="1:113" x14ac:dyDescent="0.45">
      <c r="B9" s="162"/>
      <c r="C9" s="163"/>
      <c r="D9" s="163"/>
      <c r="E9" s="166"/>
      <c r="F9" s="167"/>
      <c r="G9" s="167"/>
      <c r="H9" s="167"/>
      <c r="I9" s="167"/>
      <c r="J9" s="167"/>
      <c r="K9" s="167"/>
      <c r="L9" s="167"/>
      <c r="M9" s="171"/>
      <c r="N9" s="172"/>
      <c r="O9" s="173"/>
      <c r="P9" s="166"/>
      <c r="Q9" s="167"/>
      <c r="R9" s="167"/>
      <c r="S9" s="193"/>
    </row>
    <row r="10" spans="1:113" ht="15" customHeight="1" x14ac:dyDescent="0.45">
      <c r="B10" s="162" t="s">
        <v>97</v>
      </c>
      <c r="C10" s="163"/>
      <c r="D10" s="163"/>
      <c r="E10" s="194" t="s">
        <v>98</v>
      </c>
      <c r="F10" s="195"/>
      <c r="G10" s="195"/>
      <c r="H10" s="195"/>
      <c r="I10" s="195"/>
      <c r="J10" s="195"/>
      <c r="K10" s="195"/>
      <c r="L10" s="196"/>
      <c r="M10" s="168" t="s">
        <v>99</v>
      </c>
      <c r="N10" s="169"/>
      <c r="O10" s="170"/>
      <c r="P10" s="200">
        <v>44596</v>
      </c>
      <c r="Q10" s="201"/>
      <c r="R10" s="201"/>
      <c r="S10" s="202"/>
    </row>
    <row r="11" spans="1:113" ht="15.75" customHeight="1" x14ac:dyDescent="0.45">
      <c r="B11" s="162"/>
      <c r="C11" s="163"/>
      <c r="D11" s="163"/>
      <c r="E11" s="197"/>
      <c r="F11" s="198"/>
      <c r="G11" s="198"/>
      <c r="H11" s="198"/>
      <c r="I11" s="198"/>
      <c r="J11" s="198"/>
      <c r="K11" s="198"/>
      <c r="L11" s="199"/>
      <c r="M11" s="171"/>
      <c r="N11" s="172"/>
      <c r="O11" s="173"/>
      <c r="P11" s="203"/>
      <c r="Q11" s="203"/>
      <c r="R11" s="203"/>
      <c r="S11" s="204"/>
    </row>
    <row r="12" spans="1:113" s="67" customFormat="1" ht="33.75" customHeight="1" x14ac:dyDescent="0.45">
      <c r="A12" s="68"/>
      <c r="B12" s="180" t="s">
        <v>100</v>
      </c>
      <c r="C12" s="181"/>
      <c r="D12" s="181"/>
      <c r="E12" s="182" t="s">
        <v>101</v>
      </c>
      <c r="F12" s="183"/>
      <c r="G12" s="183"/>
      <c r="H12" s="183"/>
      <c r="I12" s="183"/>
      <c r="J12" s="183"/>
      <c r="K12" s="183"/>
      <c r="L12" s="183"/>
      <c r="M12" s="183"/>
      <c r="N12" s="183"/>
      <c r="O12" s="183"/>
      <c r="P12" s="183"/>
      <c r="Q12" s="183"/>
      <c r="R12" s="183"/>
      <c r="S12" s="184"/>
      <c r="U12" s="63"/>
      <c r="V12" s="63"/>
      <c r="W12" s="63"/>
      <c r="X12" s="63"/>
      <c r="Y12" s="63"/>
      <c r="Z12" s="63"/>
      <c r="AA12" s="63"/>
      <c r="AB12" s="63"/>
      <c r="AC12" s="63"/>
      <c r="AD12" s="63"/>
      <c r="AE12" s="63"/>
      <c r="AF12" s="63"/>
      <c r="AG12" s="63"/>
      <c r="AH12" s="63"/>
      <c r="AI12" s="63"/>
      <c r="AJ12" s="63"/>
      <c r="AK12" s="63"/>
      <c r="AL12" s="63"/>
      <c r="AM12" s="63"/>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row>
    <row r="13" spans="1:113" ht="14.65" thickBot="1" x14ac:dyDescent="0.5">
      <c r="B13" s="66"/>
      <c r="C13" s="66"/>
      <c r="D13" s="66"/>
      <c r="E13" s="66"/>
      <c r="F13" s="66"/>
      <c r="G13" s="66"/>
      <c r="H13" s="66"/>
      <c r="I13" s="66"/>
      <c r="J13" s="66"/>
      <c r="K13" s="66"/>
      <c r="L13" s="66"/>
      <c r="M13" s="66"/>
      <c r="N13" s="66"/>
      <c r="O13" s="66"/>
      <c r="P13" s="66"/>
      <c r="Q13" s="66"/>
      <c r="R13" s="66"/>
      <c r="S13" s="66"/>
    </row>
    <row r="14" spans="1:113" s="69" customFormat="1" ht="20.100000000000001" customHeight="1" x14ac:dyDescent="0.45">
      <c r="A14" s="70"/>
      <c r="B14" s="185" t="s">
        <v>102</v>
      </c>
      <c r="C14" s="186"/>
      <c r="D14" s="186"/>
      <c r="E14" s="186"/>
      <c r="F14" s="186"/>
      <c r="G14" s="186"/>
      <c r="H14" s="186"/>
      <c r="I14" s="186"/>
      <c r="J14" s="186"/>
      <c r="K14" s="186"/>
      <c r="L14" s="186"/>
      <c r="M14" s="186"/>
      <c r="N14" s="186"/>
      <c r="O14" s="186"/>
      <c r="P14" s="186"/>
      <c r="Q14" s="186"/>
      <c r="R14" s="186"/>
      <c r="S14" s="187"/>
      <c r="U14" s="63"/>
      <c r="V14" s="63"/>
      <c r="W14" s="63"/>
      <c r="X14" s="63"/>
      <c r="Y14" s="63"/>
      <c r="Z14" s="63"/>
      <c r="AA14" s="63"/>
      <c r="AB14" s="63"/>
      <c r="AC14" s="63"/>
      <c r="AD14" s="63"/>
      <c r="AE14" s="63"/>
      <c r="AF14" s="63"/>
      <c r="AG14" s="63"/>
      <c r="AH14" s="63"/>
      <c r="AI14" s="63"/>
      <c r="AJ14" s="63"/>
      <c r="AK14" s="63"/>
      <c r="AL14" s="63"/>
      <c r="AM14" s="63"/>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row>
    <row r="15" spans="1:113" ht="6" customHeight="1" x14ac:dyDescent="0.45">
      <c r="B15" s="71"/>
      <c r="C15" s="66"/>
      <c r="D15" s="66"/>
      <c r="E15" s="66"/>
      <c r="F15" s="66"/>
      <c r="G15" s="66"/>
      <c r="H15" s="66"/>
      <c r="I15" s="66"/>
      <c r="J15" s="66"/>
      <c r="K15" s="66"/>
      <c r="L15" s="66"/>
      <c r="M15" s="66"/>
      <c r="N15" s="66"/>
      <c r="O15" s="66"/>
      <c r="P15" s="66"/>
      <c r="Q15" s="66"/>
      <c r="R15" s="66"/>
      <c r="S15" s="72"/>
    </row>
    <row r="16" spans="1:113" x14ac:dyDescent="0.45">
      <c r="B16" s="188" t="s">
        <v>103</v>
      </c>
      <c r="C16" s="189"/>
      <c r="D16" s="189"/>
      <c r="E16" s="73" t="s">
        <v>104</v>
      </c>
      <c r="F16" s="66"/>
      <c r="G16" s="189" t="s">
        <v>105</v>
      </c>
      <c r="H16" s="189"/>
      <c r="I16" s="189"/>
      <c r="J16" s="189"/>
      <c r="K16" s="189"/>
      <c r="L16" s="73" t="s">
        <v>104</v>
      </c>
      <c r="M16" s="66"/>
      <c r="N16" s="74"/>
      <c r="O16" s="190" t="s">
        <v>106</v>
      </c>
      <c r="P16" s="190"/>
      <c r="Q16" s="190"/>
      <c r="R16" s="190"/>
      <c r="S16" s="191"/>
    </row>
    <row r="17" spans="1:113" ht="6" customHeight="1" x14ac:dyDescent="0.45">
      <c r="B17" s="75"/>
      <c r="C17" s="76"/>
      <c r="D17" s="76"/>
      <c r="E17" s="66"/>
      <c r="F17" s="66"/>
      <c r="G17" s="77"/>
      <c r="H17" s="77"/>
      <c r="I17" s="77"/>
      <c r="J17" s="77"/>
      <c r="K17" s="77"/>
      <c r="L17" s="66"/>
      <c r="M17" s="66"/>
      <c r="N17" s="78"/>
      <c r="O17" s="66"/>
      <c r="P17" s="66"/>
      <c r="Q17" s="66"/>
      <c r="R17" s="66"/>
      <c r="S17" s="72"/>
    </row>
    <row r="18" spans="1:113" x14ac:dyDescent="0.45">
      <c r="B18" s="188"/>
      <c r="C18" s="189"/>
      <c r="D18" s="189"/>
      <c r="E18" s="73"/>
      <c r="F18" s="66"/>
      <c r="G18" s="189" t="s">
        <v>108</v>
      </c>
      <c r="H18" s="189"/>
      <c r="I18" s="189"/>
      <c r="J18" s="189"/>
      <c r="K18" s="189"/>
      <c r="L18" s="73" t="s">
        <v>104</v>
      </c>
      <c r="M18" s="66"/>
      <c r="N18" s="79" t="s">
        <v>104</v>
      </c>
      <c r="O18" s="212" t="s">
        <v>109</v>
      </c>
      <c r="P18" s="212"/>
      <c r="Q18" s="212"/>
      <c r="R18" s="212"/>
      <c r="S18" s="213"/>
    </row>
    <row r="19" spans="1:113" ht="6" customHeight="1" x14ac:dyDescent="0.45">
      <c r="B19" s="75"/>
      <c r="C19" s="76"/>
      <c r="D19" s="76"/>
      <c r="E19" s="66"/>
      <c r="F19" s="66"/>
      <c r="G19" s="77"/>
      <c r="H19" s="77"/>
      <c r="I19" s="77"/>
      <c r="J19" s="77"/>
      <c r="K19" s="77"/>
      <c r="L19" s="66"/>
      <c r="M19" s="66"/>
      <c r="N19" s="80"/>
      <c r="O19" s="81"/>
      <c r="P19" s="81"/>
      <c r="Q19" s="81"/>
      <c r="R19" s="81"/>
      <c r="S19" s="82"/>
    </row>
    <row r="20" spans="1:113" x14ac:dyDescent="0.45">
      <c r="B20" s="188" t="s">
        <v>110</v>
      </c>
      <c r="C20" s="189"/>
      <c r="D20" s="189"/>
      <c r="E20" s="73" t="s">
        <v>104</v>
      </c>
      <c r="F20" s="66"/>
      <c r="G20" s="189" t="s">
        <v>111</v>
      </c>
      <c r="H20" s="189"/>
      <c r="I20" s="189"/>
      <c r="J20" s="189"/>
      <c r="K20" s="189"/>
      <c r="L20" s="73" t="s">
        <v>104</v>
      </c>
      <c r="M20" s="66"/>
      <c r="N20" s="83" t="s">
        <v>112</v>
      </c>
      <c r="O20" s="212" t="s">
        <v>113</v>
      </c>
      <c r="P20" s="212"/>
      <c r="Q20" s="212"/>
      <c r="R20" s="212"/>
      <c r="S20" s="213"/>
    </row>
    <row r="21" spans="1:113" ht="6" customHeight="1" x14ac:dyDescent="0.45">
      <c r="B21" s="84"/>
      <c r="C21" s="77"/>
      <c r="D21" s="77"/>
      <c r="E21" s="66"/>
      <c r="F21" s="66"/>
      <c r="G21" s="77"/>
      <c r="H21" s="77"/>
      <c r="I21" s="77"/>
      <c r="J21" s="77"/>
      <c r="K21" s="77"/>
      <c r="L21" s="66"/>
      <c r="M21" s="66"/>
      <c r="N21" s="80"/>
      <c r="O21" s="81"/>
      <c r="P21" s="81"/>
      <c r="Q21" s="81"/>
      <c r="R21" s="81"/>
      <c r="S21" s="82"/>
    </row>
    <row r="22" spans="1:113" ht="14.65" thickBot="1" x14ac:dyDescent="0.5">
      <c r="B22" s="205" t="s">
        <v>114</v>
      </c>
      <c r="C22" s="206"/>
      <c r="D22" s="206"/>
      <c r="E22" s="85" t="s">
        <v>104</v>
      </c>
      <c r="F22" s="86"/>
      <c r="G22" s="189" t="s">
        <v>115</v>
      </c>
      <c r="H22" s="189"/>
      <c r="I22" s="189"/>
      <c r="J22" s="189"/>
      <c r="K22" s="189"/>
      <c r="L22" s="73" t="s">
        <v>104</v>
      </c>
      <c r="M22" s="86"/>
      <c r="N22" s="87" t="s">
        <v>116</v>
      </c>
      <c r="O22" s="207" t="s">
        <v>117</v>
      </c>
      <c r="P22" s="207"/>
      <c r="Q22" s="207"/>
      <c r="R22" s="207"/>
      <c r="S22" s="208"/>
    </row>
    <row r="23" spans="1:113" ht="10.5" customHeight="1" thickBot="1" x14ac:dyDescent="0.5">
      <c r="B23" s="77"/>
      <c r="C23" s="77"/>
      <c r="D23" s="77"/>
      <c r="E23" s="66"/>
      <c r="F23" s="66"/>
      <c r="G23" s="66"/>
      <c r="H23" s="66"/>
      <c r="I23" s="66"/>
      <c r="J23" s="66"/>
      <c r="K23" s="66"/>
      <c r="L23" s="66"/>
      <c r="M23" s="66"/>
      <c r="N23" s="66"/>
      <c r="O23" s="66"/>
      <c r="P23" s="66"/>
      <c r="Q23" s="66"/>
      <c r="R23" s="66"/>
      <c r="S23" s="66"/>
    </row>
    <row r="24" spans="1:113" ht="20.100000000000001" customHeight="1" thickBot="1" x14ac:dyDescent="0.5">
      <c r="B24" s="185" t="s">
        <v>118</v>
      </c>
      <c r="C24" s="186"/>
      <c r="D24" s="186"/>
      <c r="E24" s="186"/>
      <c r="F24" s="186"/>
      <c r="G24" s="186"/>
      <c r="H24" s="186"/>
      <c r="I24" s="186"/>
      <c r="J24" s="186"/>
      <c r="K24" s="186"/>
      <c r="L24" s="186"/>
      <c r="M24" s="186"/>
      <c r="N24" s="186"/>
      <c r="O24" s="186"/>
      <c r="P24" s="186"/>
      <c r="Q24" s="186"/>
      <c r="R24" s="186"/>
      <c r="S24" s="187"/>
    </row>
    <row r="25" spans="1:113" s="67" customFormat="1" ht="24" customHeight="1" thickBot="1" x14ac:dyDescent="0.4">
      <c r="A25" s="68"/>
      <c r="B25" s="209" t="s">
        <v>119</v>
      </c>
      <c r="C25" s="210"/>
      <c r="D25" s="210"/>
      <c r="E25" s="210"/>
      <c r="F25" s="210"/>
      <c r="G25" s="210"/>
      <c r="H25" s="210"/>
      <c r="I25" s="210"/>
      <c r="J25" s="210"/>
      <c r="K25" s="210"/>
      <c r="L25" s="210"/>
      <c r="M25" s="210"/>
      <c r="N25" s="211"/>
      <c r="O25" s="209" t="s">
        <v>120</v>
      </c>
      <c r="P25" s="210"/>
      <c r="Q25" s="210"/>
      <c r="R25" s="210"/>
      <c r="S25" s="210"/>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row>
    <row r="26" spans="1:113" x14ac:dyDescent="0.45">
      <c r="B26" s="217" t="s">
        <v>121</v>
      </c>
      <c r="C26" s="217"/>
      <c r="D26" s="217"/>
      <c r="E26" s="217"/>
      <c r="F26" s="217"/>
      <c r="G26" s="217"/>
      <c r="H26" s="217"/>
      <c r="I26" s="217"/>
      <c r="J26" s="217"/>
      <c r="K26" s="217"/>
      <c r="L26" s="217"/>
      <c r="M26" s="217"/>
      <c r="N26" s="217"/>
      <c r="O26" s="215">
        <v>44570</v>
      </c>
      <c r="P26" s="216"/>
      <c r="Q26" s="216"/>
      <c r="R26" s="216"/>
      <c r="S26" s="216"/>
    </row>
    <row r="27" spans="1:113" x14ac:dyDescent="0.45">
      <c r="B27" s="214" t="s">
        <v>122</v>
      </c>
      <c r="C27" s="214"/>
      <c r="D27" s="214"/>
      <c r="E27" s="214"/>
      <c r="F27" s="214"/>
      <c r="G27" s="214"/>
      <c r="H27" s="214"/>
      <c r="I27" s="214"/>
      <c r="J27" s="214"/>
      <c r="K27" s="214"/>
      <c r="L27" s="214"/>
      <c r="M27" s="214"/>
      <c r="N27" s="214"/>
      <c r="O27" s="216" t="s">
        <v>123</v>
      </c>
      <c r="P27" s="216"/>
      <c r="Q27" s="216"/>
      <c r="R27" s="216"/>
      <c r="S27" s="216"/>
    </row>
    <row r="28" spans="1:113" x14ac:dyDescent="0.45">
      <c r="B28" s="214" t="s">
        <v>124</v>
      </c>
      <c r="C28" s="214"/>
      <c r="D28" s="214"/>
      <c r="E28" s="214"/>
      <c r="F28" s="214"/>
      <c r="G28" s="214"/>
      <c r="H28" s="214"/>
      <c r="I28" s="214"/>
      <c r="J28" s="214"/>
      <c r="K28" s="214"/>
      <c r="L28" s="214"/>
      <c r="M28" s="214"/>
      <c r="N28" s="214"/>
      <c r="O28" s="215">
        <v>44576</v>
      </c>
      <c r="P28" s="216"/>
      <c r="Q28" s="216"/>
      <c r="R28" s="216"/>
      <c r="S28" s="216"/>
    </row>
    <row r="29" spans="1:113" x14ac:dyDescent="0.45">
      <c r="B29" s="214" t="s">
        <v>125</v>
      </c>
      <c r="C29" s="214"/>
      <c r="D29" s="214"/>
      <c r="E29" s="214"/>
      <c r="F29" s="214"/>
      <c r="G29" s="214"/>
      <c r="H29" s="214"/>
      <c r="I29" s="214"/>
      <c r="J29" s="214"/>
      <c r="K29" s="214"/>
      <c r="L29" s="214"/>
      <c r="M29" s="214"/>
      <c r="N29" s="214"/>
      <c r="O29" s="215">
        <v>44590</v>
      </c>
      <c r="P29" s="216"/>
      <c r="Q29" s="216"/>
      <c r="R29" s="216"/>
      <c r="S29" s="216"/>
    </row>
    <row r="30" spans="1:113" x14ac:dyDescent="0.45">
      <c r="B30" s="214"/>
      <c r="C30" s="214"/>
      <c r="D30" s="214"/>
      <c r="E30" s="214"/>
      <c r="F30" s="214"/>
      <c r="G30" s="214"/>
      <c r="H30" s="214"/>
      <c r="I30" s="214"/>
      <c r="J30" s="214"/>
      <c r="K30" s="214"/>
      <c r="L30" s="214"/>
      <c r="M30" s="214"/>
      <c r="N30" s="214"/>
      <c r="O30" s="216"/>
      <c r="P30" s="216"/>
      <c r="Q30" s="216"/>
      <c r="R30" s="216"/>
      <c r="S30" s="216"/>
    </row>
    <row r="31" spans="1:113" x14ac:dyDescent="0.45">
      <c r="B31" s="214"/>
      <c r="C31" s="214"/>
      <c r="D31" s="214"/>
      <c r="E31" s="214"/>
      <c r="F31" s="214"/>
      <c r="G31" s="214"/>
      <c r="H31" s="214"/>
      <c r="I31" s="214"/>
      <c r="J31" s="214"/>
      <c r="K31" s="214"/>
      <c r="L31" s="214"/>
      <c r="M31" s="214"/>
      <c r="N31" s="214"/>
      <c r="O31" s="216"/>
      <c r="P31" s="216"/>
      <c r="Q31" s="216"/>
      <c r="R31" s="216"/>
      <c r="S31" s="216"/>
    </row>
    <row r="32" spans="1:113" x14ac:dyDescent="0.45">
      <c r="B32" s="214"/>
      <c r="C32" s="214"/>
      <c r="D32" s="214"/>
      <c r="E32" s="214"/>
      <c r="F32" s="214"/>
      <c r="G32" s="214"/>
      <c r="H32" s="214"/>
      <c r="I32" s="214"/>
      <c r="J32" s="214"/>
      <c r="K32" s="214"/>
      <c r="L32" s="214"/>
      <c r="M32" s="214"/>
      <c r="N32" s="214"/>
      <c r="O32" s="216"/>
      <c r="P32" s="216"/>
      <c r="Q32" s="216"/>
      <c r="R32" s="216"/>
      <c r="S32" s="216"/>
    </row>
    <row r="33" spans="1:113" x14ac:dyDescent="0.45">
      <c r="B33" s="214"/>
      <c r="C33" s="214"/>
      <c r="D33" s="214"/>
      <c r="E33" s="214"/>
      <c r="F33" s="214"/>
      <c r="G33" s="214"/>
      <c r="H33" s="214"/>
      <c r="I33" s="214"/>
      <c r="J33" s="214"/>
      <c r="K33" s="214"/>
      <c r="L33" s="214"/>
      <c r="M33" s="214"/>
      <c r="N33" s="214"/>
      <c r="O33" s="216"/>
      <c r="P33" s="216"/>
      <c r="Q33" s="216"/>
      <c r="R33" s="216"/>
      <c r="S33" s="216"/>
    </row>
    <row r="34" spans="1:113" x14ac:dyDescent="0.45">
      <c r="B34" s="214"/>
      <c r="C34" s="214"/>
      <c r="D34" s="214"/>
      <c r="E34" s="214"/>
      <c r="F34" s="214"/>
      <c r="G34" s="214"/>
      <c r="H34" s="214"/>
      <c r="I34" s="214"/>
      <c r="J34" s="214"/>
      <c r="K34" s="214"/>
      <c r="L34" s="214"/>
      <c r="M34" s="214"/>
      <c r="N34" s="214"/>
      <c r="O34" s="216"/>
      <c r="P34" s="216"/>
      <c r="Q34" s="216"/>
      <c r="R34" s="216"/>
      <c r="S34" s="216"/>
    </row>
    <row r="35" spans="1:113" x14ac:dyDescent="0.45">
      <c r="B35" s="214"/>
      <c r="C35" s="214"/>
      <c r="D35" s="214"/>
      <c r="E35" s="214"/>
      <c r="F35" s="214"/>
      <c r="G35" s="214"/>
      <c r="H35" s="214"/>
      <c r="I35" s="214"/>
      <c r="J35" s="214"/>
      <c r="K35" s="214"/>
      <c r="L35" s="214"/>
      <c r="M35" s="214"/>
      <c r="N35" s="214"/>
      <c r="O35" s="216"/>
      <c r="P35" s="216"/>
      <c r="Q35" s="216"/>
      <c r="R35" s="216"/>
      <c r="S35" s="216"/>
    </row>
    <row r="36" spans="1:113" ht="9" customHeight="1" thickBot="1" x14ac:dyDescent="0.5">
      <c r="B36" s="66"/>
      <c r="C36" s="66"/>
      <c r="D36" s="66"/>
      <c r="E36" s="66"/>
      <c r="F36" s="66"/>
      <c r="G36" s="66"/>
      <c r="H36" s="66"/>
      <c r="I36" s="66"/>
      <c r="J36" s="66"/>
      <c r="K36" s="66"/>
      <c r="L36" s="66"/>
      <c r="M36" s="66"/>
      <c r="N36" s="66"/>
      <c r="O36" s="66"/>
      <c r="P36" s="66"/>
      <c r="Q36" s="66"/>
      <c r="R36" s="66"/>
      <c r="S36" s="66"/>
    </row>
    <row r="37" spans="1:113" s="69" customFormat="1" ht="20.100000000000001" customHeight="1" thickBot="1" x14ac:dyDescent="0.5">
      <c r="A37" s="70"/>
      <c r="B37" s="218" t="s">
        <v>126</v>
      </c>
      <c r="C37" s="219"/>
      <c r="D37" s="219"/>
      <c r="E37" s="219"/>
      <c r="F37" s="219"/>
      <c r="G37" s="219"/>
      <c r="H37" s="219"/>
      <c r="I37" s="219"/>
      <c r="J37" s="219"/>
      <c r="K37" s="219"/>
      <c r="L37" s="219"/>
      <c r="M37" s="219"/>
      <c r="N37" s="219"/>
      <c r="O37" s="219"/>
      <c r="P37" s="219"/>
      <c r="Q37" s="219"/>
      <c r="R37" s="219"/>
      <c r="S37" s="220"/>
      <c r="T37" s="63"/>
      <c r="U37" s="63"/>
      <c r="V37" s="63"/>
      <c r="W37" s="63"/>
      <c r="X37" s="63"/>
      <c r="Y37" s="63"/>
      <c r="Z37" s="63"/>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row>
    <row r="38" spans="1:113" s="67" customFormat="1" ht="24" customHeight="1" thickBot="1" x14ac:dyDescent="0.5">
      <c r="A38" s="68"/>
      <c r="B38" s="209" t="s">
        <v>127</v>
      </c>
      <c r="C38" s="210"/>
      <c r="D38" s="210"/>
      <c r="E38" s="210"/>
      <c r="F38" s="210"/>
      <c r="G38" s="210"/>
      <c r="H38" s="210"/>
      <c r="I38" s="210"/>
      <c r="J38" s="210"/>
      <c r="K38" s="210"/>
      <c r="L38" s="210"/>
      <c r="M38" s="210"/>
      <c r="N38" s="211"/>
      <c r="O38" s="209" t="s">
        <v>128</v>
      </c>
      <c r="P38" s="210"/>
      <c r="Q38" s="210"/>
      <c r="R38" s="210"/>
      <c r="S38" s="210"/>
      <c r="T38" s="63"/>
      <c r="U38" s="63"/>
      <c r="V38" s="63"/>
      <c r="W38" s="63"/>
      <c r="X38" s="63"/>
      <c r="Y38" s="63"/>
      <c r="Z38" s="63"/>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row>
    <row r="39" spans="1:113" x14ac:dyDescent="0.45">
      <c r="B39" s="221" t="s">
        <v>129</v>
      </c>
      <c r="C39" s="221"/>
      <c r="D39" s="221"/>
      <c r="E39" s="221"/>
      <c r="F39" s="221"/>
      <c r="G39" s="221"/>
      <c r="H39" s="221"/>
      <c r="I39" s="221"/>
      <c r="J39" s="221"/>
      <c r="K39" s="221"/>
      <c r="L39" s="221"/>
      <c r="M39" s="221"/>
      <c r="N39" s="221"/>
      <c r="O39" s="222">
        <v>44590</v>
      </c>
      <c r="P39" s="223"/>
      <c r="Q39" s="223"/>
      <c r="R39" s="223"/>
      <c r="S39" s="223"/>
    </row>
    <row r="40" spans="1:113" x14ac:dyDescent="0.45">
      <c r="B40" s="223" t="s">
        <v>130</v>
      </c>
      <c r="C40" s="223"/>
      <c r="D40" s="223"/>
      <c r="E40" s="223"/>
      <c r="F40" s="223"/>
      <c r="G40" s="223"/>
      <c r="H40" s="223"/>
      <c r="I40" s="223"/>
      <c r="J40" s="223"/>
      <c r="K40" s="223"/>
      <c r="L40" s="223"/>
      <c r="M40" s="223"/>
      <c r="N40" s="223"/>
      <c r="O40" s="222">
        <v>44590</v>
      </c>
      <c r="P40" s="223"/>
      <c r="Q40" s="223"/>
      <c r="R40" s="223"/>
      <c r="S40" s="223"/>
    </row>
    <row r="41" spans="1:113" x14ac:dyDescent="0.45">
      <c r="B41" s="223" t="s">
        <v>131</v>
      </c>
      <c r="C41" s="223"/>
      <c r="D41" s="223"/>
      <c r="E41" s="223"/>
      <c r="F41" s="223"/>
      <c r="G41" s="223"/>
      <c r="H41" s="223"/>
      <c r="I41" s="223"/>
      <c r="J41" s="223"/>
      <c r="K41" s="223"/>
      <c r="L41" s="223"/>
      <c r="M41" s="223"/>
      <c r="N41" s="223"/>
      <c r="O41" s="222">
        <v>44600</v>
      </c>
      <c r="P41" s="223"/>
      <c r="Q41" s="223"/>
      <c r="R41" s="223"/>
      <c r="S41" s="223"/>
    </row>
    <row r="42" spans="1:113" x14ac:dyDescent="0.45">
      <c r="B42" s="223"/>
      <c r="C42" s="223"/>
      <c r="D42" s="223"/>
      <c r="E42" s="223"/>
      <c r="F42" s="223"/>
      <c r="G42" s="223"/>
      <c r="H42" s="223"/>
      <c r="I42" s="223"/>
      <c r="J42" s="223"/>
      <c r="K42" s="223"/>
      <c r="L42" s="223"/>
      <c r="M42" s="223"/>
      <c r="N42" s="223"/>
      <c r="O42" s="223"/>
      <c r="P42" s="223"/>
      <c r="Q42" s="223"/>
      <c r="R42" s="223"/>
      <c r="S42" s="223"/>
    </row>
    <row r="43" spans="1:113" x14ac:dyDescent="0.45">
      <c r="B43" s="223"/>
      <c r="C43" s="223"/>
      <c r="D43" s="223"/>
      <c r="E43" s="223"/>
      <c r="F43" s="223"/>
      <c r="G43" s="223"/>
      <c r="H43" s="223"/>
      <c r="I43" s="223"/>
      <c r="J43" s="223"/>
      <c r="K43" s="223"/>
      <c r="L43" s="223"/>
      <c r="M43" s="223"/>
      <c r="N43" s="223"/>
      <c r="O43" s="223"/>
      <c r="P43" s="223"/>
      <c r="Q43" s="223"/>
      <c r="R43" s="223"/>
      <c r="S43" s="223"/>
    </row>
    <row r="44" spans="1:113" x14ac:dyDescent="0.45">
      <c r="B44" s="223"/>
      <c r="C44" s="223"/>
      <c r="D44" s="223"/>
      <c r="E44" s="223"/>
      <c r="F44" s="223"/>
      <c r="G44" s="223"/>
      <c r="H44" s="223"/>
      <c r="I44" s="223"/>
      <c r="J44" s="223"/>
      <c r="K44" s="223"/>
      <c r="L44" s="223"/>
      <c r="M44" s="223"/>
      <c r="N44" s="223"/>
      <c r="O44" s="223"/>
      <c r="P44" s="223"/>
      <c r="Q44" s="223"/>
      <c r="R44" s="223"/>
      <c r="S44" s="223"/>
    </row>
    <row r="45" spans="1:113" x14ac:dyDescent="0.45">
      <c r="B45" s="223"/>
      <c r="C45" s="223"/>
      <c r="D45" s="223"/>
      <c r="E45" s="223"/>
      <c r="F45" s="223"/>
      <c r="G45" s="223"/>
      <c r="H45" s="223"/>
      <c r="I45" s="223"/>
      <c r="J45" s="223"/>
      <c r="K45" s="223"/>
      <c r="L45" s="223"/>
      <c r="M45" s="223"/>
      <c r="N45" s="223"/>
      <c r="O45" s="223"/>
      <c r="P45" s="223"/>
      <c r="Q45" s="223"/>
      <c r="R45" s="223"/>
      <c r="S45" s="223"/>
    </row>
    <row r="46" spans="1:113" x14ac:dyDescent="0.45">
      <c r="B46" s="223"/>
      <c r="C46" s="223"/>
      <c r="D46" s="223"/>
      <c r="E46" s="223"/>
      <c r="F46" s="223"/>
      <c r="G46" s="223"/>
      <c r="H46" s="223"/>
      <c r="I46" s="223"/>
      <c r="J46" s="223"/>
      <c r="K46" s="223"/>
      <c r="L46" s="223"/>
      <c r="M46" s="223"/>
      <c r="N46" s="223"/>
      <c r="O46" s="223"/>
      <c r="P46" s="223"/>
      <c r="Q46" s="223"/>
      <c r="R46" s="223"/>
      <c r="S46" s="223"/>
    </row>
    <row r="47" spans="1:113" x14ac:dyDescent="0.45">
      <c r="B47" s="223"/>
      <c r="C47" s="223"/>
      <c r="D47" s="223"/>
      <c r="E47" s="223"/>
      <c r="F47" s="223"/>
      <c r="G47" s="223"/>
      <c r="H47" s="223"/>
      <c r="I47" s="223"/>
      <c r="J47" s="223"/>
      <c r="K47" s="223"/>
      <c r="L47" s="223"/>
      <c r="M47" s="223"/>
      <c r="N47" s="223"/>
      <c r="O47" s="223"/>
      <c r="P47" s="223"/>
      <c r="Q47" s="223"/>
      <c r="R47" s="223"/>
      <c r="S47" s="223"/>
    </row>
    <row r="48" spans="1:113" x14ac:dyDescent="0.45">
      <c r="B48" s="223"/>
      <c r="C48" s="223"/>
      <c r="D48" s="223"/>
      <c r="E48" s="223"/>
      <c r="F48" s="223"/>
      <c r="G48" s="223"/>
      <c r="H48" s="223"/>
      <c r="I48" s="223"/>
      <c r="J48" s="223"/>
      <c r="K48" s="223"/>
      <c r="L48" s="223"/>
      <c r="M48" s="223"/>
      <c r="N48" s="223"/>
      <c r="O48" s="223"/>
      <c r="P48" s="223"/>
      <c r="Q48" s="223"/>
      <c r="R48" s="223"/>
      <c r="S48" s="223"/>
    </row>
    <row r="49" spans="1:113" ht="6.75" customHeight="1" thickBot="1" x14ac:dyDescent="0.5"/>
    <row r="50" spans="1:113" s="69" customFormat="1" ht="20.100000000000001" customHeight="1" x14ac:dyDescent="0.45">
      <c r="A50" s="70"/>
      <c r="B50" s="185" t="s">
        <v>132</v>
      </c>
      <c r="C50" s="186"/>
      <c r="D50" s="186"/>
      <c r="E50" s="186"/>
      <c r="F50" s="186"/>
      <c r="G50" s="186"/>
      <c r="H50" s="186"/>
      <c r="I50" s="186"/>
      <c r="J50" s="186"/>
      <c r="K50" s="186"/>
      <c r="L50" s="186"/>
      <c r="M50" s="186"/>
      <c r="N50" s="186"/>
      <c r="O50" s="186"/>
      <c r="P50" s="186"/>
      <c r="Q50" s="186"/>
      <c r="R50" s="186"/>
      <c r="S50" s="187"/>
      <c r="T50" s="63"/>
      <c r="U50" s="63"/>
      <c r="V50" s="63"/>
      <c r="W50" s="63"/>
      <c r="X50" s="63"/>
      <c r="Y50" s="63"/>
      <c r="Z50" s="63"/>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0"/>
      <c r="DD50" s="70"/>
      <c r="DE50" s="70"/>
      <c r="DF50" s="70"/>
      <c r="DG50" s="70"/>
      <c r="DH50" s="70"/>
      <c r="DI50" s="70"/>
    </row>
    <row r="51" spans="1:113" x14ac:dyDescent="0.45">
      <c r="B51" s="224" t="s">
        <v>133</v>
      </c>
      <c r="C51" s="225"/>
      <c r="D51" s="225"/>
      <c r="E51" s="225"/>
      <c r="F51" s="225"/>
      <c r="G51" s="225"/>
      <c r="H51" s="225"/>
      <c r="I51" s="225"/>
      <c r="J51" s="225"/>
      <c r="K51" s="225"/>
      <c r="L51" s="225"/>
      <c r="M51" s="225"/>
      <c r="N51" s="225"/>
      <c r="O51" s="225"/>
      <c r="P51" s="225"/>
      <c r="Q51" s="225"/>
      <c r="R51" s="225"/>
      <c r="S51" s="226"/>
    </row>
    <row r="52" spans="1:113" x14ac:dyDescent="0.45">
      <c r="B52" s="224"/>
      <c r="C52" s="225"/>
      <c r="D52" s="225"/>
      <c r="E52" s="225"/>
      <c r="F52" s="225"/>
      <c r="G52" s="225"/>
      <c r="H52" s="225"/>
      <c r="I52" s="225"/>
      <c r="J52" s="225"/>
      <c r="K52" s="225"/>
      <c r="L52" s="225"/>
      <c r="M52" s="225"/>
      <c r="N52" s="225"/>
      <c r="O52" s="225"/>
      <c r="P52" s="225"/>
      <c r="Q52" s="225"/>
      <c r="R52" s="225"/>
      <c r="S52" s="226"/>
    </row>
    <row r="53" spans="1:113" x14ac:dyDescent="0.45">
      <c r="B53" s="224"/>
      <c r="C53" s="225"/>
      <c r="D53" s="225"/>
      <c r="E53" s="225"/>
      <c r="F53" s="225"/>
      <c r="G53" s="225"/>
      <c r="H53" s="225"/>
      <c r="I53" s="225"/>
      <c r="J53" s="225"/>
      <c r="K53" s="225"/>
      <c r="L53" s="225"/>
      <c r="M53" s="225"/>
      <c r="N53" s="225"/>
      <c r="O53" s="225"/>
      <c r="P53" s="225"/>
      <c r="Q53" s="225"/>
      <c r="R53" s="225"/>
      <c r="S53" s="226"/>
    </row>
    <row r="54" spans="1:113" x14ac:dyDescent="0.45">
      <c r="B54" s="224"/>
      <c r="C54" s="225"/>
      <c r="D54" s="225"/>
      <c r="E54" s="225"/>
      <c r="F54" s="225"/>
      <c r="G54" s="225"/>
      <c r="H54" s="225"/>
      <c r="I54" s="225"/>
      <c r="J54" s="225"/>
      <c r="K54" s="225"/>
      <c r="L54" s="225"/>
      <c r="M54" s="225"/>
      <c r="N54" s="225"/>
      <c r="O54" s="225"/>
      <c r="P54" s="225"/>
      <c r="Q54" s="225"/>
      <c r="R54" s="225"/>
      <c r="S54" s="226"/>
    </row>
    <row r="55" spans="1:113" x14ac:dyDescent="0.45">
      <c r="B55" s="224"/>
      <c r="C55" s="225"/>
      <c r="D55" s="225"/>
      <c r="E55" s="225"/>
      <c r="F55" s="225"/>
      <c r="G55" s="225"/>
      <c r="H55" s="225"/>
      <c r="I55" s="225"/>
      <c r="J55" s="225"/>
      <c r="K55" s="225"/>
      <c r="L55" s="225"/>
      <c r="M55" s="225"/>
      <c r="N55" s="225"/>
      <c r="O55" s="225"/>
      <c r="P55" s="225"/>
      <c r="Q55" s="225"/>
      <c r="R55" s="225"/>
      <c r="S55" s="226"/>
    </row>
    <row r="56" spans="1:113" x14ac:dyDescent="0.45">
      <c r="B56" s="224"/>
      <c r="C56" s="225"/>
      <c r="D56" s="225"/>
      <c r="E56" s="225"/>
      <c r="F56" s="225"/>
      <c r="G56" s="225"/>
      <c r="H56" s="225"/>
      <c r="I56" s="225"/>
      <c r="J56" s="225"/>
      <c r="K56" s="225"/>
      <c r="L56" s="225"/>
      <c r="M56" s="225"/>
      <c r="N56" s="225"/>
      <c r="O56" s="225"/>
      <c r="P56" s="225"/>
      <c r="Q56" s="225"/>
      <c r="R56" s="225"/>
      <c r="S56" s="226"/>
    </row>
    <row r="57" spans="1:113" x14ac:dyDescent="0.45">
      <c r="B57" s="224"/>
      <c r="C57" s="225"/>
      <c r="D57" s="225"/>
      <c r="E57" s="225"/>
      <c r="F57" s="225"/>
      <c r="G57" s="225"/>
      <c r="H57" s="225"/>
      <c r="I57" s="225"/>
      <c r="J57" s="225"/>
      <c r="K57" s="225"/>
      <c r="L57" s="225"/>
      <c r="M57" s="225"/>
      <c r="N57" s="225"/>
      <c r="O57" s="225"/>
      <c r="P57" s="225"/>
      <c r="Q57" s="225"/>
      <c r="R57" s="225"/>
      <c r="S57" s="226"/>
    </row>
    <row r="58" spans="1:113" x14ac:dyDescent="0.45">
      <c r="B58" s="224"/>
      <c r="C58" s="225"/>
      <c r="D58" s="225"/>
      <c r="E58" s="225"/>
      <c r="F58" s="225"/>
      <c r="G58" s="225"/>
      <c r="H58" s="225"/>
      <c r="I58" s="225"/>
      <c r="J58" s="225"/>
      <c r="K58" s="225"/>
      <c r="L58" s="225"/>
      <c r="M58" s="225"/>
      <c r="N58" s="225"/>
      <c r="O58" s="225"/>
      <c r="P58" s="225"/>
      <c r="Q58" s="225"/>
      <c r="R58" s="225"/>
      <c r="S58" s="226"/>
    </row>
    <row r="59" spans="1:113" ht="14.65" thickBot="1" x14ac:dyDescent="0.5">
      <c r="B59" s="227"/>
      <c r="C59" s="228"/>
      <c r="D59" s="228"/>
      <c r="E59" s="228"/>
      <c r="F59" s="228"/>
      <c r="G59" s="228"/>
      <c r="H59" s="228"/>
      <c r="I59" s="228"/>
      <c r="J59" s="228"/>
      <c r="K59" s="228"/>
      <c r="L59" s="228"/>
      <c r="M59" s="228"/>
      <c r="N59" s="228"/>
      <c r="O59" s="228"/>
      <c r="P59" s="228"/>
      <c r="Q59" s="228"/>
      <c r="R59" s="228"/>
      <c r="S59" s="229"/>
    </row>
    <row r="60" spans="1:113" x14ac:dyDescent="0.45">
      <c r="B60" s="66"/>
      <c r="C60" s="66"/>
      <c r="D60" s="66"/>
      <c r="E60" s="66"/>
      <c r="F60" s="66"/>
      <c r="G60" s="66"/>
      <c r="H60" s="66"/>
      <c r="I60" s="66"/>
      <c r="J60" s="66"/>
      <c r="K60" s="66"/>
      <c r="L60" s="66"/>
      <c r="M60" s="66"/>
      <c r="N60" s="66"/>
      <c r="O60" s="66"/>
      <c r="P60" s="66"/>
      <c r="Q60" s="66"/>
      <c r="R60" s="66"/>
      <c r="S60" s="88"/>
    </row>
    <row r="61" spans="1:113" x14ac:dyDescent="0.45">
      <c r="B61" s="230" t="s">
        <v>134</v>
      </c>
      <c r="C61" s="230"/>
      <c r="D61" s="230"/>
      <c r="E61" s="230"/>
      <c r="F61" s="230"/>
      <c r="G61" s="230"/>
      <c r="H61" s="230"/>
      <c r="I61" s="230"/>
      <c r="J61" s="230"/>
      <c r="K61" s="230"/>
      <c r="L61" s="230"/>
      <c r="M61" s="230"/>
      <c r="N61" s="230"/>
      <c r="O61" s="230"/>
      <c r="P61" s="230"/>
      <c r="Q61" s="230"/>
      <c r="R61" s="230"/>
      <c r="S61" s="230"/>
    </row>
    <row r="62" spans="1:113" x14ac:dyDescent="0.45">
      <c r="B62" s="230"/>
      <c r="C62" s="230"/>
      <c r="D62" s="230"/>
      <c r="E62" s="230"/>
      <c r="F62" s="230"/>
      <c r="G62" s="230"/>
      <c r="H62" s="230"/>
      <c r="I62" s="230"/>
      <c r="J62" s="230"/>
      <c r="K62" s="230"/>
      <c r="L62" s="230"/>
      <c r="M62" s="230"/>
      <c r="N62" s="230"/>
      <c r="O62" s="230"/>
      <c r="P62" s="230"/>
      <c r="Q62" s="230"/>
      <c r="R62" s="230"/>
      <c r="S62" s="230"/>
    </row>
    <row r="63" spans="1:113" ht="14.65" thickBot="1" x14ac:dyDescent="0.5">
      <c r="B63" s="89"/>
      <c r="C63" s="89"/>
      <c r="D63" s="89"/>
      <c r="E63" s="89"/>
      <c r="F63" s="89"/>
      <c r="G63" s="89"/>
      <c r="H63" s="89"/>
      <c r="I63" s="89"/>
      <c r="J63" s="89"/>
      <c r="K63" s="89"/>
      <c r="L63" s="89"/>
      <c r="M63" s="89"/>
      <c r="N63" s="89"/>
      <c r="O63" s="89"/>
      <c r="P63" s="89"/>
      <c r="Q63" s="89"/>
      <c r="R63" s="89"/>
      <c r="S63" s="89"/>
    </row>
    <row r="64" spans="1:113" s="69" customFormat="1" ht="20.100000000000001" customHeight="1" x14ac:dyDescent="0.45">
      <c r="A64" s="70"/>
      <c r="B64" s="185" t="s">
        <v>135</v>
      </c>
      <c r="C64" s="186"/>
      <c r="D64" s="186"/>
      <c r="E64" s="186"/>
      <c r="F64" s="186"/>
      <c r="G64" s="186"/>
      <c r="H64" s="186"/>
      <c r="I64" s="186"/>
      <c r="J64" s="186"/>
      <c r="K64" s="186"/>
      <c r="L64" s="186"/>
      <c r="M64" s="186"/>
      <c r="N64" s="186"/>
      <c r="O64" s="186"/>
      <c r="P64" s="186"/>
      <c r="Q64" s="186"/>
      <c r="R64" s="186"/>
      <c r="S64" s="187"/>
      <c r="T64" s="63"/>
      <c r="U64" s="63"/>
      <c r="V64" s="63"/>
      <c r="W64" s="63"/>
      <c r="X64" s="63"/>
      <c r="Y64" s="63"/>
      <c r="Z64" s="63"/>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row>
    <row r="65" spans="1:113" x14ac:dyDescent="0.45">
      <c r="B65" s="224" t="s">
        <v>136</v>
      </c>
      <c r="C65" s="225"/>
      <c r="D65" s="225"/>
      <c r="E65" s="225"/>
      <c r="F65" s="225"/>
      <c r="G65" s="225"/>
      <c r="H65" s="225"/>
      <c r="I65" s="225"/>
      <c r="J65" s="225"/>
      <c r="K65" s="225"/>
      <c r="L65" s="225"/>
      <c r="M65" s="225"/>
      <c r="N65" s="225"/>
      <c r="O65" s="225"/>
      <c r="P65" s="225"/>
      <c r="Q65" s="225"/>
      <c r="R65" s="225"/>
      <c r="S65" s="226"/>
    </row>
    <row r="66" spans="1:113" x14ac:dyDescent="0.45">
      <c r="B66" s="224"/>
      <c r="C66" s="225"/>
      <c r="D66" s="225"/>
      <c r="E66" s="225"/>
      <c r="F66" s="225"/>
      <c r="G66" s="225"/>
      <c r="H66" s="225"/>
      <c r="I66" s="225"/>
      <c r="J66" s="225"/>
      <c r="K66" s="225"/>
      <c r="L66" s="225"/>
      <c r="M66" s="225"/>
      <c r="N66" s="225"/>
      <c r="O66" s="225"/>
      <c r="P66" s="225"/>
      <c r="Q66" s="225"/>
      <c r="R66" s="225"/>
      <c r="S66" s="226"/>
    </row>
    <row r="67" spans="1:113" x14ac:dyDescent="0.45">
      <c r="B67" s="224"/>
      <c r="C67" s="225"/>
      <c r="D67" s="225"/>
      <c r="E67" s="225"/>
      <c r="F67" s="225"/>
      <c r="G67" s="225"/>
      <c r="H67" s="225"/>
      <c r="I67" s="225"/>
      <c r="J67" s="225"/>
      <c r="K67" s="225"/>
      <c r="L67" s="225"/>
      <c r="M67" s="225"/>
      <c r="N67" s="225"/>
      <c r="O67" s="225"/>
      <c r="P67" s="225"/>
      <c r="Q67" s="225"/>
      <c r="R67" s="225"/>
      <c r="S67" s="226"/>
    </row>
    <row r="68" spans="1:113" x14ac:dyDescent="0.45">
      <c r="B68" s="224"/>
      <c r="C68" s="225"/>
      <c r="D68" s="225"/>
      <c r="E68" s="225"/>
      <c r="F68" s="225"/>
      <c r="G68" s="225"/>
      <c r="H68" s="225"/>
      <c r="I68" s="225"/>
      <c r="J68" s="225"/>
      <c r="K68" s="225"/>
      <c r="L68" s="225"/>
      <c r="M68" s="225"/>
      <c r="N68" s="225"/>
      <c r="O68" s="225"/>
      <c r="P68" s="225"/>
      <c r="Q68" s="225"/>
      <c r="R68" s="225"/>
      <c r="S68" s="226"/>
    </row>
    <row r="69" spans="1:113" x14ac:dyDescent="0.45">
      <c r="B69" s="224"/>
      <c r="C69" s="225"/>
      <c r="D69" s="225"/>
      <c r="E69" s="225"/>
      <c r="F69" s="225"/>
      <c r="G69" s="225"/>
      <c r="H69" s="225"/>
      <c r="I69" s="225"/>
      <c r="J69" s="225"/>
      <c r="K69" s="225"/>
      <c r="L69" s="225"/>
      <c r="M69" s="225"/>
      <c r="N69" s="225"/>
      <c r="O69" s="225"/>
      <c r="P69" s="225"/>
      <c r="Q69" s="225"/>
      <c r="R69" s="225"/>
      <c r="S69" s="226"/>
    </row>
    <row r="70" spans="1:113" x14ac:dyDescent="0.45">
      <c r="B70" s="224"/>
      <c r="C70" s="225"/>
      <c r="D70" s="225"/>
      <c r="E70" s="225"/>
      <c r="F70" s="225"/>
      <c r="G70" s="225"/>
      <c r="H70" s="225"/>
      <c r="I70" s="225"/>
      <c r="J70" s="225"/>
      <c r="K70" s="225"/>
      <c r="L70" s="225"/>
      <c r="M70" s="225"/>
      <c r="N70" s="225"/>
      <c r="O70" s="225"/>
      <c r="P70" s="225"/>
      <c r="Q70" s="225"/>
      <c r="R70" s="225"/>
      <c r="S70" s="226"/>
    </row>
    <row r="71" spans="1:113" x14ac:dyDescent="0.45">
      <c r="B71" s="224"/>
      <c r="C71" s="225"/>
      <c r="D71" s="225"/>
      <c r="E71" s="225"/>
      <c r="F71" s="225"/>
      <c r="G71" s="225"/>
      <c r="H71" s="225"/>
      <c r="I71" s="225"/>
      <c r="J71" s="225"/>
      <c r="K71" s="225"/>
      <c r="L71" s="225"/>
      <c r="M71" s="225"/>
      <c r="N71" s="225"/>
      <c r="O71" s="225"/>
      <c r="P71" s="225"/>
      <c r="Q71" s="225"/>
      <c r="R71" s="225"/>
      <c r="S71" s="226"/>
    </row>
    <row r="72" spans="1:113" x14ac:dyDescent="0.45">
      <c r="B72" s="224"/>
      <c r="C72" s="225"/>
      <c r="D72" s="225"/>
      <c r="E72" s="225"/>
      <c r="F72" s="225"/>
      <c r="G72" s="225"/>
      <c r="H72" s="225"/>
      <c r="I72" s="225"/>
      <c r="J72" s="225"/>
      <c r="K72" s="225"/>
      <c r="L72" s="225"/>
      <c r="M72" s="225"/>
      <c r="N72" s="225"/>
      <c r="O72" s="225"/>
      <c r="P72" s="225"/>
      <c r="Q72" s="225"/>
      <c r="R72" s="225"/>
      <c r="S72" s="226"/>
    </row>
    <row r="73" spans="1:113" x14ac:dyDescent="0.45">
      <c r="B73" s="224"/>
      <c r="C73" s="225"/>
      <c r="D73" s="225"/>
      <c r="E73" s="225"/>
      <c r="F73" s="225"/>
      <c r="G73" s="225"/>
      <c r="H73" s="225"/>
      <c r="I73" s="225"/>
      <c r="J73" s="225"/>
      <c r="K73" s="225"/>
      <c r="L73" s="225"/>
      <c r="M73" s="225"/>
      <c r="N73" s="225"/>
      <c r="O73" s="225"/>
      <c r="P73" s="225"/>
      <c r="Q73" s="225"/>
      <c r="R73" s="225"/>
      <c r="S73" s="226"/>
    </row>
    <row r="74" spans="1:113" ht="14.65" thickBot="1" x14ac:dyDescent="0.5">
      <c r="B74" s="227"/>
      <c r="C74" s="228"/>
      <c r="D74" s="228"/>
      <c r="E74" s="228"/>
      <c r="F74" s="228"/>
      <c r="G74" s="228"/>
      <c r="H74" s="228"/>
      <c r="I74" s="228"/>
      <c r="J74" s="228"/>
      <c r="K74" s="228"/>
      <c r="L74" s="228"/>
      <c r="M74" s="228"/>
      <c r="N74" s="228"/>
      <c r="O74" s="228"/>
      <c r="P74" s="228"/>
      <c r="Q74" s="228"/>
      <c r="R74" s="228"/>
      <c r="S74" s="229"/>
    </row>
    <row r="75" spans="1:113" ht="14.65" thickBot="1" x14ac:dyDescent="0.5">
      <c r="B75" s="66"/>
      <c r="C75" s="66"/>
      <c r="D75" s="66"/>
      <c r="E75" s="66"/>
      <c r="F75" s="66"/>
      <c r="G75" s="66"/>
      <c r="H75" s="66"/>
      <c r="I75" s="66"/>
      <c r="J75" s="66"/>
      <c r="K75" s="66"/>
      <c r="L75" s="66"/>
      <c r="M75" s="66"/>
      <c r="N75" s="66"/>
      <c r="O75" s="66"/>
      <c r="P75" s="66"/>
      <c r="Q75" s="66"/>
      <c r="R75" s="66"/>
      <c r="S75" s="66"/>
    </row>
    <row r="76" spans="1:113" ht="20.100000000000001" customHeight="1" thickBot="1" x14ac:dyDescent="0.5">
      <c r="B76" s="218" t="s">
        <v>137</v>
      </c>
      <c r="C76" s="219"/>
      <c r="D76" s="219"/>
      <c r="E76" s="219"/>
      <c r="F76" s="219"/>
      <c r="G76" s="219"/>
      <c r="H76" s="219"/>
      <c r="I76" s="219"/>
      <c r="J76" s="219"/>
      <c r="K76" s="219"/>
      <c r="L76" s="219"/>
      <c r="M76" s="219"/>
      <c r="N76" s="219"/>
      <c r="O76" s="219"/>
      <c r="P76" s="219"/>
      <c r="Q76" s="219"/>
      <c r="R76" s="219"/>
      <c r="S76" s="220"/>
    </row>
    <row r="77" spans="1:113" ht="6" customHeight="1" thickBot="1" x14ac:dyDescent="0.5">
      <c r="B77" s="90"/>
      <c r="C77" s="89"/>
      <c r="D77" s="89"/>
      <c r="E77" s="89"/>
      <c r="F77" s="89"/>
      <c r="G77" s="89"/>
      <c r="H77" s="89"/>
      <c r="I77" s="89"/>
      <c r="J77" s="89"/>
      <c r="K77" s="89"/>
      <c r="L77" s="89"/>
      <c r="M77" s="89"/>
      <c r="N77" s="89"/>
      <c r="O77" s="89"/>
      <c r="P77" s="89"/>
      <c r="Q77" s="89"/>
      <c r="R77" s="89"/>
      <c r="S77" s="91"/>
    </row>
    <row r="78" spans="1:113" ht="59.25" customHeight="1" thickBot="1" x14ac:dyDescent="0.5">
      <c r="B78" s="241" t="s">
        <v>138</v>
      </c>
      <c r="C78" s="242"/>
      <c r="D78" s="243"/>
      <c r="E78" s="92" t="s">
        <v>139</v>
      </c>
      <c r="F78" s="92" t="s">
        <v>140</v>
      </c>
      <c r="G78" s="244" t="s">
        <v>141</v>
      </c>
      <c r="H78" s="232"/>
      <c r="I78" s="231" t="s">
        <v>142</v>
      </c>
      <c r="J78" s="232"/>
      <c r="K78" s="245" t="s">
        <v>143</v>
      </c>
      <c r="L78" s="243"/>
      <c r="M78" s="245" t="s">
        <v>144</v>
      </c>
      <c r="N78" s="243"/>
      <c r="O78" s="245" t="s">
        <v>145</v>
      </c>
      <c r="P78" s="246"/>
      <c r="Q78" s="231" t="s">
        <v>146</v>
      </c>
      <c r="R78" s="232"/>
      <c r="S78" s="93" t="s">
        <v>147</v>
      </c>
    </row>
    <row r="79" spans="1:113" s="98" customFormat="1" ht="30" customHeight="1" x14ac:dyDescent="0.45">
      <c r="A79" s="97"/>
      <c r="B79" s="233" t="s">
        <v>148</v>
      </c>
      <c r="C79" s="167"/>
      <c r="D79" s="167"/>
      <c r="E79" s="94">
        <v>54000</v>
      </c>
      <c r="F79" s="95">
        <v>54000</v>
      </c>
      <c r="G79" s="234">
        <v>54000</v>
      </c>
      <c r="H79" s="234"/>
      <c r="I79" s="235">
        <v>1</v>
      </c>
      <c r="J79" s="235"/>
      <c r="K79" s="236">
        <f>G79*I79</f>
        <v>54000</v>
      </c>
      <c r="L79" s="237"/>
      <c r="M79" s="238">
        <f>K79-F79</f>
        <v>0</v>
      </c>
      <c r="N79" s="239"/>
      <c r="O79" s="238">
        <f>K79-G79</f>
        <v>0</v>
      </c>
      <c r="P79" s="239"/>
      <c r="Q79" s="240">
        <f>K79/G79</f>
        <v>1</v>
      </c>
      <c r="R79" s="240"/>
      <c r="S79" s="96">
        <f>K79/F79</f>
        <v>1</v>
      </c>
      <c r="T79" s="63"/>
      <c r="U79" s="63"/>
      <c r="V79" s="63"/>
      <c r="W79" s="63"/>
      <c r="X79" s="63"/>
      <c r="Y79" s="63"/>
      <c r="Z79" s="63"/>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c r="BO79" s="97"/>
      <c r="BP79" s="97"/>
      <c r="BQ79" s="97"/>
      <c r="BR79" s="97"/>
      <c r="BS79" s="97"/>
      <c r="BT79" s="97"/>
      <c r="BU79" s="97"/>
      <c r="BV79" s="97"/>
      <c r="BW79" s="97"/>
      <c r="BX79" s="97"/>
      <c r="BY79" s="97"/>
      <c r="BZ79" s="97"/>
      <c r="CA79" s="97"/>
      <c r="CB79" s="97"/>
      <c r="CC79" s="97"/>
      <c r="CD79" s="97"/>
      <c r="CE79" s="97"/>
      <c r="CF79" s="97"/>
      <c r="CG79" s="97"/>
      <c r="CH79" s="97"/>
      <c r="CI79" s="97"/>
      <c r="CJ79" s="97"/>
      <c r="CK79" s="97"/>
      <c r="CL79" s="97"/>
      <c r="CM79" s="97"/>
      <c r="CN79" s="97"/>
      <c r="CO79" s="97"/>
      <c r="CP79" s="97"/>
      <c r="CQ79" s="97"/>
      <c r="CR79" s="97"/>
      <c r="CS79" s="97"/>
      <c r="CT79" s="97"/>
      <c r="CU79" s="97"/>
      <c r="CV79" s="97"/>
      <c r="CW79" s="97"/>
      <c r="CX79" s="97"/>
      <c r="CY79" s="97"/>
      <c r="CZ79" s="97"/>
      <c r="DA79" s="97"/>
      <c r="DB79" s="97"/>
      <c r="DC79" s="97"/>
      <c r="DD79" s="97"/>
      <c r="DE79" s="97"/>
      <c r="DF79" s="97"/>
      <c r="DG79" s="97"/>
      <c r="DH79" s="97"/>
      <c r="DI79" s="97"/>
    </row>
    <row r="80" spans="1:113" s="98" customFormat="1" ht="30" customHeight="1" x14ac:dyDescent="0.45">
      <c r="A80" s="97"/>
      <c r="B80" s="247" t="s">
        <v>26</v>
      </c>
      <c r="C80" s="248"/>
      <c r="D80" s="248"/>
      <c r="E80" s="99">
        <v>36000</v>
      </c>
      <c r="F80" s="100">
        <v>36000</v>
      </c>
      <c r="G80" s="249">
        <v>36000</v>
      </c>
      <c r="H80" s="249"/>
      <c r="I80" s="250">
        <v>1</v>
      </c>
      <c r="J80" s="250"/>
      <c r="K80" s="236">
        <f>G80*I80</f>
        <v>36000</v>
      </c>
      <c r="L80" s="237"/>
      <c r="M80" s="238">
        <f t="shared" ref="M80:M91" si="0">K80-F80</f>
        <v>0</v>
      </c>
      <c r="N80" s="239"/>
      <c r="O80" s="238">
        <f t="shared" ref="O80:O91" si="1">K80-G80</f>
        <v>0</v>
      </c>
      <c r="P80" s="239"/>
      <c r="Q80" s="240">
        <f t="shared" ref="Q80:Q91" si="2">K80/G80</f>
        <v>1</v>
      </c>
      <c r="R80" s="240"/>
      <c r="S80" s="96">
        <f t="shared" ref="S80:S91" si="3">K80/F80</f>
        <v>1</v>
      </c>
      <c r="T80" s="63"/>
      <c r="U80" s="63"/>
      <c r="V80" s="63"/>
      <c r="W80" s="63"/>
      <c r="X80" s="63"/>
      <c r="Y80" s="63"/>
      <c r="Z80" s="63"/>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7"/>
      <c r="BP80" s="97"/>
      <c r="BQ80" s="97"/>
      <c r="BR80" s="97"/>
      <c r="BS80" s="97"/>
      <c r="BT80" s="97"/>
      <c r="BU80" s="97"/>
      <c r="BV80" s="97"/>
      <c r="BW80" s="97"/>
      <c r="BX80" s="97"/>
      <c r="BY80" s="97"/>
      <c r="BZ80" s="97"/>
      <c r="CA80" s="97"/>
      <c r="CB80" s="97"/>
      <c r="CC80" s="97"/>
      <c r="CD80" s="97"/>
      <c r="CE80" s="97"/>
      <c r="CF80" s="97"/>
      <c r="CG80" s="97"/>
      <c r="CH80" s="97"/>
      <c r="CI80" s="97"/>
      <c r="CJ80" s="97"/>
      <c r="CK80" s="97"/>
      <c r="CL80" s="97"/>
      <c r="CM80" s="97"/>
      <c r="CN80" s="97"/>
      <c r="CO80" s="97"/>
      <c r="CP80" s="97"/>
      <c r="CQ80" s="97"/>
      <c r="CR80" s="97"/>
      <c r="CS80" s="97"/>
      <c r="CT80" s="97"/>
      <c r="CU80" s="97"/>
      <c r="CV80" s="97"/>
      <c r="CW80" s="97"/>
      <c r="CX80" s="97"/>
      <c r="CY80" s="97"/>
      <c r="CZ80" s="97"/>
      <c r="DA80" s="97"/>
      <c r="DB80" s="97"/>
      <c r="DC80" s="97"/>
      <c r="DD80" s="97"/>
      <c r="DE80" s="97"/>
      <c r="DF80" s="97"/>
      <c r="DG80" s="97"/>
      <c r="DH80" s="97"/>
      <c r="DI80" s="97"/>
    </row>
    <row r="81" spans="1:113" s="98" customFormat="1" ht="30" customHeight="1" x14ac:dyDescent="0.45">
      <c r="A81" s="97"/>
      <c r="B81" s="247" t="s">
        <v>149</v>
      </c>
      <c r="C81" s="248"/>
      <c r="D81" s="248"/>
      <c r="E81" s="99">
        <v>102000</v>
      </c>
      <c r="F81" s="100">
        <v>102000</v>
      </c>
      <c r="G81" s="249">
        <v>102000</v>
      </c>
      <c r="H81" s="249"/>
      <c r="I81" s="250">
        <v>1</v>
      </c>
      <c r="J81" s="250"/>
      <c r="K81" s="236">
        <f>G81*I81</f>
        <v>102000</v>
      </c>
      <c r="L81" s="237"/>
      <c r="M81" s="238">
        <f t="shared" si="0"/>
        <v>0</v>
      </c>
      <c r="N81" s="239"/>
      <c r="O81" s="238">
        <f t="shared" si="1"/>
        <v>0</v>
      </c>
      <c r="P81" s="239"/>
      <c r="Q81" s="240">
        <f t="shared" si="2"/>
        <v>1</v>
      </c>
      <c r="R81" s="240"/>
      <c r="S81" s="96">
        <f t="shared" si="3"/>
        <v>1</v>
      </c>
      <c r="T81" s="63"/>
      <c r="U81" s="63"/>
      <c r="V81" s="63"/>
      <c r="W81" s="63"/>
      <c r="X81" s="63"/>
      <c r="Y81" s="63"/>
      <c r="Z81" s="63"/>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c r="CG81" s="97"/>
      <c r="CH81" s="97"/>
      <c r="CI81" s="97"/>
      <c r="CJ81" s="97"/>
      <c r="CK81" s="97"/>
      <c r="CL81" s="97"/>
      <c r="CM81" s="97"/>
      <c r="CN81" s="97"/>
      <c r="CO81" s="97"/>
      <c r="CP81" s="97"/>
      <c r="CQ81" s="97"/>
      <c r="CR81" s="97"/>
      <c r="CS81" s="97"/>
      <c r="CT81" s="97"/>
      <c r="CU81" s="97"/>
      <c r="CV81" s="97"/>
      <c r="CW81" s="97"/>
      <c r="CX81" s="97"/>
      <c r="CY81" s="97"/>
      <c r="CZ81" s="97"/>
      <c r="DA81" s="97"/>
      <c r="DB81" s="97"/>
      <c r="DC81" s="97"/>
      <c r="DD81" s="97"/>
      <c r="DE81" s="97"/>
      <c r="DF81" s="97"/>
      <c r="DG81" s="97"/>
      <c r="DH81" s="97"/>
      <c r="DI81" s="97"/>
    </row>
    <row r="82" spans="1:113" s="98" customFormat="1" ht="30" customHeight="1" x14ac:dyDescent="0.45">
      <c r="A82" s="97"/>
      <c r="B82" s="247" t="s">
        <v>150</v>
      </c>
      <c r="C82" s="248"/>
      <c r="D82" s="248"/>
      <c r="E82" s="99">
        <v>16000</v>
      </c>
      <c r="F82" s="100">
        <v>16000</v>
      </c>
      <c r="G82" s="249">
        <v>16000</v>
      </c>
      <c r="H82" s="249"/>
      <c r="I82" s="250">
        <v>1</v>
      </c>
      <c r="J82" s="250"/>
      <c r="K82" s="236">
        <f>G82*I82</f>
        <v>16000</v>
      </c>
      <c r="L82" s="237"/>
      <c r="M82" s="238">
        <f t="shared" si="0"/>
        <v>0</v>
      </c>
      <c r="N82" s="239"/>
      <c r="O82" s="238">
        <f t="shared" si="1"/>
        <v>0</v>
      </c>
      <c r="P82" s="239"/>
      <c r="Q82" s="240">
        <f t="shared" si="2"/>
        <v>1</v>
      </c>
      <c r="R82" s="240"/>
      <c r="S82" s="96">
        <f t="shared" si="3"/>
        <v>1</v>
      </c>
      <c r="T82" s="63"/>
      <c r="U82" s="63"/>
      <c r="V82" s="63"/>
      <c r="W82" s="63"/>
      <c r="X82" s="63"/>
      <c r="Y82" s="63"/>
      <c r="Z82" s="63"/>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c r="BD82" s="97"/>
      <c r="BE82" s="97"/>
      <c r="BF82" s="97"/>
      <c r="BG82" s="97"/>
      <c r="BH82" s="97"/>
      <c r="BI82" s="97"/>
      <c r="BJ82" s="97"/>
      <c r="BK82" s="97"/>
      <c r="BL82" s="97"/>
      <c r="BM82" s="97"/>
      <c r="BN82" s="97"/>
      <c r="BO82" s="97"/>
      <c r="BP82" s="97"/>
      <c r="BQ82" s="97"/>
      <c r="BR82" s="97"/>
      <c r="BS82" s="97"/>
      <c r="BT82" s="97"/>
      <c r="BU82" s="97"/>
      <c r="BV82" s="97"/>
      <c r="BW82" s="97"/>
      <c r="BX82" s="97"/>
      <c r="BY82" s="97"/>
      <c r="BZ82" s="97"/>
      <c r="CA82" s="97"/>
      <c r="CB82" s="97"/>
      <c r="CC82" s="97"/>
      <c r="CD82" s="97"/>
      <c r="CE82" s="97"/>
      <c r="CF82" s="97"/>
      <c r="CG82" s="97"/>
      <c r="CH82" s="97"/>
      <c r="CI82" s="97"/>
      <c r="CJ82" s="97"/>
      <c r="CK82" s="97"/>
      <c r="CL82" s="97"/>
      <c r="CM82" s="97"/>
      <c r="CN82" s="97"/>
      <c r="CO82" s="97"/>
      <c r="CP82" s="97"/>
      <c r="CQ82" s="97"/>
      <c r="CR82" s="97"/>
      <c r="CS82" s="97"/>
      <c r="CT82" s="97"/>
      <c r="CU82" s="97"/>
      <c r="CV82" s="97"/>
      <c r="CW82" s="97"/>
      <c r="CX82" s="97"/>
      <c r="CY82" s="97"/>
      <c r="CZ82" s="97"/>
      <c r="DA82" s="97"/>
      <c r="DB82" s="97"/>
      <c r="DC82" s="97"/>
      <c r="DD82" s="97"/>
      <c r="DE82" s="97"/>
      <c r="DF82" s="97"/>
      <c r="DG82" s="97"/>
      <c r="DH82" s="97"/>
      <c r="DI82" s="97"/>
    </row>
    <row r="83" spans="1:113" s="98" customFormat="1" ht="30" customHeight="1" x14ac:dyDescent="0.45">
      <c r="A83" s="97"/>
      <c r="B83" s="247" t="s">
        <v>30</v>
      </c>
      <c r="C83" s="248"/>
      <c r="D83" s="248"/>
      <c r="E83" s="99">
        <v>7500</v>
      </c>
      <c r="F83" s="100">
        <v>7500</v>
      </c>
      <c r="G83" s="249">
        <v>7500</v>
      </c>
      <c r="H83" s="249"/>
      <c r="I83" s="250">
        <v>1</v>
      </c>
      <c r="J83" s="250"/>
      <c r="K83" s="236">
        <f t="shared" ref="K83:K89" si="4">G83*I83</f>
        <v>7500</v>
      </c>
      <c r="L83" s="237"/>
      <c r="M83" s="238">
        <f t="shared" si="0"/>
        <v>0</v>
      </c>
      <c r="N83" s="239"/>
      <c r="O83" s="238">
        <f t="shared" si="1"/>
        <v>0</v>
      </c>
      <c r="P83" s="239"/>
      <c r="Q83" s="240">
        <f t="shared" si="2"/>
        <v>1</v>
      </c>
      <c r="R83" s="240"/>
      <c r="S83" s="96">
        <f t="shared" si="3"/>
        <v>1</v>
      </c>
      <c r="T83" s="63"/>
      <c r="U83" s="63"/>
      <c r="V83" s="63"/>
      <c r="W83" s="63"/>
      <c r="X83" s="63"/>
      <c r="Y83" s="63"/>
      <c r="Z83" s="63"/>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c r="BD83" s="97"/>
      <c r="BE83" s="97"/>
      <c r="BF83" s="97"/>
      <c r="BG83" s="97"/>
      <c r="BH83" s="97"/>
      <c r="BI83" s="97"/>
      <c r="BJ83" s="97"/>
      <c r="BK83" s="97"/>
      <c r="BL83" s="97"/>
      <c r="BM83" s="97"/>
      <c r="BN83" s="97"/>
      <c r="BO83" s="97"/>
      <c r="BP83" s="97"/>
      <c r="BQ83" s="97"/>
      <c r="BR83" s="97"/>
      <c r="BS83" s="97"/>
      <c r="BT83" s="97"/>
      <c r="BU83" s="97"/>
      <c r="BV83" s="97"/>
      <c r="BW83" s="97"/>
      <c r="BX83" s="97"/>
      <c r="BY83" s="97"/>
      <c r="BZ83" s="97"/>
      <c r="CA83" s="97"/>
      <c r="CB83" s="97"/>
      <c r="CC83" s="97"/>
      <c r="CD83" s="97"/>
      <c r="CE83" s="97"/>
      <c r="CF83" s="97"/>
      <c r="CG83" s="97"/>
      <c r="CH83" s="97"/>
      <c r="CI83" s="97"/>
      <c r="CJ83" s="97"/>
      <c r="CK83" s="97"/>
      <c r="CL83" s="97"/>
      <c r="CM83" s="97"/>
      <c r="CN83" s="97"/>
      <c r="CO83" s="97"/>
      <c r="CP83" s="97"/>
      <c r="CQ83" s="97"/>
      <c r="CR83" s="97"/>
      <c r="CS83" s="97"/>
      <c r="CT83" s="97"/>
      <c r="CU83" s="97"/>
      <c r="CV83" s="97"/>
      <c r="CW83" s="97"/>
      <c r="CX83" s="97"/>
      <c r="CY83" s="97"/>
      <c r="CZ83" s="97"/>
      <c r="DA83" s="97"/>
      <c r="DB83" s="97"/>
      <c r="DC83" s="97"/>
      <c r="DD83" s="97"/>
      <c r="DE83" s="97"/>
      <c r="DF83" s="97"/>
      <c r="DG83" s="97"/>
      <c r="DH83" s="97"/>
      <c r="DI83" s="97"/>
    </row>
    <row r="84" spans="1:113" s="98" customFormat="1" ht="30" customHeight="1" x14ac:dyDescent="0.45">
      <c r="A84" s="97"/>
      <c r="B84" s="247" t="s">
        <v>31</v>
      </c>
      <c r="C84" s="248"/>
      <c r="D84" s="248"/>
      <c r="E84" s="99">
        <v>54500</v>
      </c>
      <c r="F84" s="100">
        <v>54500</v>
      </c>
      <c r="G84" s="249">
        <v>54500</v>
      </c>
      <c r="H84" s="249"/>
      <c r="I84" s="250">
        <v>1</v>
      </c>
      <c r="J84" s="250"/>
      <c r="K84" s="236">
        <f t="shared" si="4"/>
        <v>54500</v>
      </c>
      <c r="L84" s="237"/>
      <c r="M84" s="238">
        <f t="shared" si="0"/>
        <v>0</v>
      </c>
      <c r="N84" s="239"/>
      <c r="O84" s="238">
        <f t="shared" si="1"/>
        <v>0</v>
      </c>
      <c r="P84" s="239"/>
      <c r="Q84" s="240">
        <f t="shared" si="2"/>
        <v>1</v>
      </c>
      <c r="R84" s="240"/>
      <c r="S84" s="96">
        <f t="shared" si="3"/>
        <v>1</v>
      </c>
      <c r="T84" s="63"/>
      <c r="U84" s="63"/>
      <c r="V84" s="63"/>
      <c r="W84" s="63"/>
      <c r="X84" s="63"/>
      <c r="Y84" s="63"/>
      <c r="Z84" s="63"/>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c r="BB84" s="97"/>
      <c r="BC84" s="97"/>
      <c r="BD84" s="97"/>
      <c r="BE84" s="97"/>
      <c r="BF84" s="97"/>
      <c r="BG84" s="97"/>
      <c r="BH84" s="97"/>
      <c r="BI84" s="97"/>
      <c r="BJ84" s="97"/>
      <c r="BK84" s="97"/>
      <c r="BL84" s="97"/>
      <c r="BM84" s="97"/>
      <c r="BN84" s="97"/>
      <c r="BO84" s="97"/>
      <c r="BP84" s="97"/>
      <c r="BQ84" s="97"/>
      <c r="BR84" s="97"/>
      <c r="BS84" s="97"/>
      <c r="BT84" s="97"/>
      <c r="BU84" s="97"/>
      <c r="BV84" s="97"/>
      <c r="BW84" s="97"/>
      <c r="BX84" s="97"/>
      <c r="BY84" s="97"/>
      <c r="BZ84" s="97"/>
      <c r="CA84" s="97"/>
      <c r="CB84" s="97"/>
      <c r="CC84" s="97"/>
      <c r="CD84" s="97"/>
      <c r="CE84" s="97"/>
      <c r="CF84" s="97"/>
      <c r="CG84" s="97"/>
      <c r="CH84" s="97"/>
      <c r="CI84" s="97"/>
      <c r="CJ84" s="97"/>
      <c r="CK84" s="97"/>
      <c r="CL84" s="97"/>
      <c r="CM84" s="97"/>
      <c r="CN84" s="97"/>
      <c r="CO84" s="97"/>
      <c r="CP84" s="97"/>
      <c r="CQ84" s="97"/>
      <c r="CR84" s="97"/>
      <c r="CS84" s="97"/>
      <c r="CT84" s="97"/>
      <c r="CU84" s="97"/>
      <c r="CV84" s="97"/>
      <c r="CW84" s="97"/>
      <c r="CX84" s="97"/>
      <c r="CY84" s="97"/>
      <c r="CZ84" s="97"/>
      <c r="DA84" s="97"/>
      <c r="DB84" s="97"/>
      <c r="DC84" s="97"/>
      <c r="DD84" s="97"/>
      <c r="DE84" s="97"/>
      <c r="DF84" s="97"/>
      <c r="DG84" s="97"/>
      <c r="DH84" s="97"/>
      <c r="DI84" s="97"/>
    </row>
    <row r="85" spans="1:113" s="98" customFormat="1" ht="30" customHeight="1" x14ac:dyDescent="0.45">
      <c r="A85" s="97"/>
      <c r="B85" s="247" t="s">
        <v>32</v>
      </c>
      <c r="C85" s="248"/>
      <c r="D85" s="248"/>
      <c r="E85" s="99">
        <v>45000</v>
      </c>
      <c r="F85" s="100">
        <v>45000</v>
      </c>
      <c r="G85" s="249">
        <v>45000</v>
      </c>
      <c r="H85" s="249"/>
      <c r="I85" s="250">
        <v>1</v>
      </c>
      <c r="J85" s="250"/>
      <c r="K85" s="236">
        <f t="shared" si="4"/>
        <v>45000</v>
      </c>
      <c r="L85" s="237"/>
      <c r="M85" s="238">
        <f t="shared" si="0"/>
        <v>0</v>
      </c>
      <c r="N85" s="239"/>
      <c r="O85" s="238">
        <f t="shared" si="1"/>
        <v>0</v>
      </c>
      <c r="P85" s="239"/>
      <c r="Q85" s="240">
        <f t="shared" si="2"/>
        <v>1</v>
      </c>
      <c r="R85" s="240"/>
      <c r="S85" s="96">
        <f t="shared" si="3"/>
        <v>1</v>
      </c>
      <c r="T85" s="63"/>
      <c r="U85" s="63"/>
      <c r="V85" s="63"/>
      <c r="W85" s="63"/>
      <c r="X85" s="63"/>
      <c r="Y85" s="63"/>
      <c r="Z85" s="63"/>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c r="BD85" s="97"/>
      <c r="BE85" s="97"/>
      <c r="BF85" s="97"/>
      <c r="BG85" s="97"/>
      <c r="BH85" s="97"/>
      <c r="BI85" s="97"/>
      <c r="BJ85" s="97"/>
      <c r="BK85" s="97"/>
      <c r="BL85" s="97"/>
      <c r="BM85" s="97"/>
      <c r="BN85" s="97"/>
      <c r="BO85" s="97"/>
      <c r="BP85" s="97"/>
      <c r="BQ85" s="97"/>
      <c r="BR85" s="97"/>
      <c r="BS85" s="97"/>
      <c r="BT85" s="97"/>
      <c r="BU85" s="97"/>
      <c r="BV85" s="97"/>
      <c r="BW85" s="97"/>
      <c r="BX85" s="97"/>
      <c r="BY85" s="97"/>
      <c r="BZ85" s="97"/>
      <c r="CA85" s="97"/>
      <c r="CB85" s="97"/>
      <c r="CC85" s="97"/>
      <c r="CD85" s="97"/>
      <c r="CE85" s="97"/>
      <c r="CF85" s="97"/>
      <c r="CG85" s="97"/>
      <c r="CH85" s="97"/>
      <c r="CI85" s="97"/>
      <c r="CJ85" s="97"/>
      <c r="CK85" s="97"/>
      <c r="CL85" s="97"/>
      <c r="CM85" s="97"/>
      <c r="CN85" s="97"/>
      <c r="CO85" s="97"/>
      <c r="CP85" s="97"/>
      <c r="CQ85" s="97"/>
      <c r="CR85" s="97"/>
      <c r="CS85" s="97"/>
      <c r="CT85" s="97"/>
      <c r="CU85" s="97"/>
      <c r="CV85" s="97"/>
      <c r="CW85" s="97"/>
      <c r="CX85" s="97"/>
      <c r="CY85" s="97"/>
      <c r="CZ85" s="97"/>
      <c r="DA85" s="97"/>
      <c r="DB85" s="97"/>
      <c r="DC85" s="97"/>
      <c r="DD85" s="97"/>
      <c r="DE85" s="97"/>
      <c r="DF85" s="97"/>
      <c r="DG85" s="97"/>
      <c r="DH85" s="97"/>
      <c r="DI85" s="97"/>
    </row>
    <row r="86" spans="1:113" s="98" customFormat="1" ht="30" customHeight="1" x14ac:dyDescent="0.45">
      <c r="A86" s="97"/>
      <c r="B86" s="247" t="s">
        <v>151</v>
      </c>
      <c r="C86" s="248"/>
      <c r="D86" s="248"/>
      <c r="E86" s="99">
        <v>80000</v>
      </c>
      <c r="F86" s="100">
        <v>80000</v>
      </c>
      <c r="G86" s="249">
        <v>80000</v>
      </c>
      <c r="H86" s="249"/>
      <c r="I86" s="250">
        <v>1</v>
      </c>
      <c r="J86" s="250"/>
      <c r="K86" s="236">
        <f t="shared" si="4"/>
        <v>80000</v>
      </c>
      <c r="L86" s="237"/>
      <c r="M86" s="238">
        <f t="shared" si="0"/>
        <v>0</v>
      </c>
      <c r="N86" s="239"/>
      <c r="O86" s="238">
        <f t="shared" si="1"/>
        <v>0</v>
      </c>
      <c r="P86" s="239"/>
      <c r="Q86" s="240">
        <f t="shared" si="2"/>
        <v>1</v>
      </c>
      <c r="R86" s="240"/>
      <c r="S86" s="96">
        <f t="shared" si="3"/>
        <v>1</v>
      </c>
      <c r="T86" s="63"/>
      <c r="U86" s="63"/>
      <c r="V86" s="63"/>
      <c r="W86" s="63"/>
      <c r="X86" s="63"/>
      <c r="Y86" s="63"/>
      <c r="Z86" s="63"/>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c r="BD86" s="97"/>
      <c r="BE86" s="97"/>
      <c r="BF86" s="97"/>
      <c r="BG86" s="97"/>
      <c r="BH86" s="97"/>
      <c r="BI86" s="97"/>
      <c r="BJ86" s="97"/>
      <c r="BK86" s="97"/>
      <c r="BL86" s="97"/>
      <c r="BM86" s="97"/>
      <c r="BN86" s="97"/>
      <c r="BO86" s="97"/>
      <c r="BP86" s="97"/>
      <c r="BQ86" s="97"/>
      <c r="BR86" s="97"/>
      <c r="BS86" s="97"/>
      <c r="BT86" s="97"/>
      <c r="BU86" s="97"/>
      <c r="BV86" s="97"/>
      <c r="BW86" s="97"/>
      <c r="BX86" s="97"/>
      <c r="BY86" s="97"/>
      <c r="BZ86" s="97"/>
      <c r="CA86" s="97"/>
      <c r="CB86" s="97"/>
      <c r="CC86" s="97"/>
      <c r="CD86" s="97"/>
      <c r="CE86" s="97"/>
      <c r="CF86" s="97"/>
      <c r="CG86" s="97"/>
      <c r="CH86" s="97"/>
      <c r="CI86" s="97"/>
      <c r="CJ86" s="97"/>
      <c r="CK86" s="97"/>
      <c r="CL86" s="97"/>
      <c r="CM86" s="97"/>
      <c r="CN86" s="97"/>
      <c r="CO86" s="97"/>
      <c r="CP86" s="97"/>
      <c r="CQ86" s="97"/>
      <c r="CR86" s="97"/>
      <c r="CS86" s="97"/>
      <c r="CT86" s="97"/>
      <c r="CU86" s="97"/>
      <c r="CV86" s="97"/>
      <c r="CW86" s="97"/>
      <c r="CX86" s="97"/>
      <c r="CY86" s="97"/>
      <c r="CZ86" s="97"/>
      <c r="DA86" s="97"/>
      <c r="DB86" s="97"/>
      <c r="DC86" s="97"/>
      <c r="DD86" s="97"/>
      <c r="DE86" s="97"/>
      <c r="DF86" s="97"/>
      <c r="DG86" s="97"/>
      <c r="DH86" s="97"/>
      <c r="DI86" s="97"/>
    </row>
    <row r="87" spans="1:113" s="98" customFormat="1" ht="30" customHeight="1" x14ac:dyDescent="0.45">
      <c r="A87" s="97"/>
      <c r="B87" s="247" t="s">
        <v>152</v>
      </c>
      <c r="C87" s="248"/>
      <c r="D87" s="248"/>
      <c r="E87" s="99">
        <v>12000</v>
      </c>
      <c r="F87" s="100">
        <v>12000</v>
      </c>
      <c r="G87" s="249">
        <v>12000</v>
      </c>
      <c r="H87" s="249"/>
      <c r="I87" s="250">
        <v>1</v>
      </c>
      <c r="J87" s="250"/>
      <c r="K87" s="236">
        <f t="shared" si="4"/>
        <v>12000</v>
      </c>
      <c r="L87" s="237"/>
      <c r="M87" s="238">
        <f t="shared" si="0"/>
        <v>0</v>
      </c>
      <c r="N87" s="239"/>
      <c r="O87" s="238">
        <f t="shared" si="1"/>
        <v>0</v>
      </c>
      <c r="P87" s="239"/>
      <c r="Q87" s="240">
        <f t="shared" si="2"/>
        <v>1</v>
      </c>
      <c r="R87" s="240"/>
      <c r="S87" s="96">
        <f t="shared" si="3"/>
        <v>1</v>
      </c>
      <c r="T87" s="63"/>
      <c r="U87" s="63"/>
      <c r="V87" s="63"/>
      <c r="W87" s="63"/>
      <c r="X87" s="63"/>
      <c r="Y87" s="63"/>
      <c r="Z87" s="63"/>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c r="BD87" s="97"/>
      <c r="BE87" s="97"/>
      <c r="BF87" s="97"/>
      <c r="BG87" s="97"/>
      <c r="BH87" s="97"/>
      <c r="BI87" s="97"/>
      <c r="BJ87" s="97"/>
      <c r="BK87" s="97"/>
      <c r="BL87" s="97"/>
      <c r="BM87" s="97"/>
      <c r="BN87" s="97"/>
      <c r="BO87" s="97"/>
      <c r="BP87" s="97"/>
      <c r="BQ87" s="97"/>
      <c r="BR87" s="97"/>
      <c r="BS87" s="97"/>
      <c r="BT87" s="97"/>
      <c r="BU87" s="97"/>
      <c r="BV87" s="97"/>
      <c r="BW87" s="97"/>
      <c r="BX87" s="97"/>
      <c r="BY87" s="97"/>
      <c r="BZ87" s="97"/>
      <c r="CA87" s="97"/>
      <c r="CB87" s="97"/>
      <c r="CC87" s="97"/>
      <c r="CD87" s="97"/>
      <c r="CE87" s="97"/>
      <c r="CF87" s="97"/>
      <c r="CG87" s="97"/>
      <c r="CH87" s="97"/>
      <c r="CI87" s="97"/>
      <c r="CJ87" s="97"/>
      <c r="CK87" s="97"/>
      <c r="CL87" s="97"/>
      <c r="CM87" s="97"/>
      <c r="CN87" s="97"/>
      <c r="CO87" s="97"/>
      <c r="CP87" s="97"/>
      <c r="CQ87" s="97"/>
      <c r="CR87" s="97"/>
      <c r="CS87" s="97"/>
      <c r="CT87" s="97"/>
      <c r="CU87" s="97"/>
      <c r="CV87" s="97"/>
      <c r="CW87" s="97"/>
      <c r="CX87" s="97"/>
      <c r="CY87" s="97"/>
      <c r="CZ87" s="97"/>
      <c r="DA87" s="97"/>
      <c r="DB87" s="97"/>
      <c r="DC87" s="97"/>
      <c r="DD87" s="97"/>
      <c r="DE87" s="97"/>
      <c r="DF87" s="97"/>
      <c r="DG87" s="97"/>
      <c r="DH87" s="97"/>
      <c r="DI87" s="97"/>
    </row>
    <row r="88" spans="1:113" s="98" customFormat="1" ht="30" customHeight="1" x14ac:dyDescent="0.45">
      <c r="A88" s="97"/>
      <c r="B88" s="247" t="s">
        <v>153</v>
      </c>
      <c r="C88" s="248"/>
      <c r="D88" s="248"/>
      <c r="E88" s="99">
        <v>8000</v>
      </c>
      <c r="F88" s="100">
        <v>8000</v>
      </c>
      <c r="G88" s="249">
        <v>8000</v>
      </c>
      <c r="H88" s="249"/>
      <c r="I88" s="250">
        <v>1</v>
      </c>
      <c r="J88" s="250"/>
      <c r="K88" s="236">
        <f t="shared" si="4"/>
        <v>8000</v>
      </c>
      <c r="L88" s="237"/>
      <c r="M88" s="238">
        <f t="shared" si="0"/>
        <v>0</v>
      </c>
      <c r="N88" s="239"/>
      <c r="O88" s="238">
        <f t="shared" si="1"/>
        <v>0</v>
      </c>
      <c r="P88" s="239"/>
      <c r="Q88" s="240">
        <f t="shared" si="2"/>
        <v>1</v>
      </c>
      <c r="R88" s="240"/>
      <c r="S88" s="96">
        <f t="shared" si="3"/>
        <v>1</v>
      </c>
      <c r="T88" s="63"/>
      <c r="U88" s="63"/>
      <c r="V88" s="63"/>
      <c r="W88" s="63"/>
      <c r="X88" s="63"/>
      <c r="Y88" s="63"/>
      <c r="Z88" s="63"/>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c r="BD88" s="97"/>
      <c r="BE88" s="97"/>
      <c r="BF88" s="97"/>
      <c r="BG88" s="97"/>
      <c r="BH88" s="97"/>
      <c r="BI88" s="97"/>
      <c r="BJ88" s="97"/>
      <c r="BK88" s="97"/>
      <c r="BL88" s="97"/>
      <c r="BM88" s="97"/>
      <c r="BN88" s="97"/>
      <c r="BO88" s="97"/>
      <c r="BP88" s="97"/>
      <c r="BQ88" s="97"/>
      <c r="BR88" s="97"/>
      <c r="BS88" s="97"/>
      <c r="BT88" s="97"/>
      <c r="BU88" s="97"/>
      <c r="BV88" s="97"/>
      <c r="BW88" s="97"/>
      <c r="BX88" s="97"/>
      <c r="BY88" s="97"/>
      <c r="BZ88" s="97"/>
      <c r="CA88" s="97"/>
      <c r="CB88" s="97"/>
      <c r="CC88" s="97"/>
      <c r="CD88" s="97"/>
      <c r="CE88" s="97"/>
      <c r="CF88" s="97"/>
      <c r="CG88" s="97"/>
      <c r="CH88" s="97"/>
      <c r="CI88" s="97"/>
      <c r="CJ88" s="97"/>
      <c r="CK88" s="97"/>
      <c r="CL88" s="97"/>
      <c r="CM88" s="97"/>
      <c r="CN88" s="97"/>
      <c r="CO88" s="97"/>
      <c r="CP88" s="97"/>
      <c r="CQ88" s="97"/>
      <c r="CR88" s="97"/>
      <c r="CS88" s="97"/>
      <c r="CT88" s="97"/>
      <c r="CU88" s="97"/>
      <c r="CV88" s="97"/>
      <c r="CW88" s="97"/>
      <c r="CX88" s="97"/>
      <c r="CY88" s="97"/>
      <c r="CZ88" s="97"/>
      <c r="DA88" s="97"/>
      <c r="DB88" s="97"/>
      <c r="DC88" s="97"/>
      <c r="DD88" s="97"/>
      <c r="DE88" s="97"/>
      <c r="DF88" s="97"/>
      <c r="DG88" s="97"/>
      <c r="DH88" s="97"/>
      <c r="DI88" s="97"/>
    </row>
    <row r="89" spans="1:113" s="98" customFormat="1" ht="30" customHeight="1" x14ac:dyDescent="0.45">
      <c r="A89" s="97"/>
      <c r="B89" s="247" t="s">
        <v>36</v>
      </c>
      <c r="C89" s="248"/>
      <c r="D89" s="248"/>
      <c r="E89" s="99">
        <v>5000</v>
      </c>
      <c r="F89" s="100">
        <v>5000</v>
      </c>
      <c r="G89" s="249">
        <v>5000</v>
      </c>
      <c r="H89" s="249"/>
      <c r="I89" s="250">
        <v>1</v>
      </c>
      <c r="J89" s="250"/>
      <c r="K89" s="236">
        <f t="shared" si="4"/>
        <v>5000</v>
      </c>
      <c r="L89" s="237"/>
      <c r="M89" s="238">
        <f t="shared" si="0"/>
        <v>0</v>
      </c>
      <c r="N89" s="239"/>
      <c r="O89" s="238">
        <f t="shared" si="1"/>
        <v>0</v>
      </c>
      <c r="P89" s="239"/>
      <c r="Q89" s="240">
        <f t="shared" si="2"/>
        <v>1</v>
      </c>
      <c r="R89" s="240"/>
      <c r="S89" s="96">
        <f t="shared" si="3"/>
        <v>1</v>
      </c>
      <c r="T89" s="63"/>
      <c r="U89" s="63"/>
      <c r="V89" s="63"/>
      <c r="W89" s="63"/>
      <c r="X89" s="63"/>
      <c r="Y89" s="63"/>
      <c r="Z89" s="63"/>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97"/>
      <c r="BM89" s="97"/>
      <c r="BN89" s="97"/>
      <c r="BO89" s="97"/>
      <c r="BP89" s="97"/>
      <c r="BQ89" s="97"/>
      <c r="BR89" s="97"/>
      <c r="BS89" s="97"/>
      <c r="BT89" s="97"/>
      <c r="BU89" s="97"/>
      <c r="BV89" s="97"/>
      <c r="BW89" s="97"/>
      <c r="BX89" s="97"/>
      <c r="BY89" s="97"/>
      <c r="BZ89" s="97"/>
      <c r="CA89" s="97"/>
      <c r="CB89" s="97"/>
      <c r="CC89" s="97"/>
      <c r="CD89" s="97"/>
      <c r="CE89" s="97"/>
      <c r="CF89" s="97"/>
      <c r="CG89" s="97"/>
      <c r="CH89" s="97"/>
      <c r="CI89" s="97"/>
      <c r="CJ89" s="97"/>
      <c r="CK89" s="97"/>
      <c r="CL89" s="97"/>
      <c r="CM89" s="97"/>
      <c r="CN89" s="97"/>
      <c r="CO89" s="97"/>
      <c r="CP89" s="97"/>
      <c r="CQ89" s="97"/>
      <c r="CR89" s="97"/>
      <c r="CS89" s="97"/>
      <c r="CT89" s="97"/>
      <c r="CU89" s="97"/>
      <c r="CV89" s="97"/>
      <c r="CW89" s="97"/>
      <c r="CX89" s="97"/>
      <c r="CY89" s="97"/>
      <c r="CZ89" s="97"/>
      <c r="DA89" s="97"/>
      <c r="DB89" s="97"/>
      <c r="DC89" s="97"/>
      <c r="DD89" s="97"/>
      <c r="DE89" s="97"/>
      <c r="DF89" s="97"/>
      <c r="DG89" s="97"/>
      <c r="DH89" s="97"/>
      <c r="DI89" s="97"/>
    </row>
    <row r="90" spans="1:113" s="98" customFormat="1" ht="30" customHeight="1" x14ac:dyDescent="0.45">
      <c r="A90" s="97"/>
      <c r="B90" s="268"/>
      <c r="C90" s="165"/>
      <c r="D90" s="165"/>
      <c r="E90" s="101"/>
      <c r="F90" s="102"/>
      <c r="G90" s="269"/>
      <c r="H90" s="269"/>
      <c r="I90" s="270"/>
      <c r="J90" s="270"/>
      <c r="K90" s="271"/>
      <c r="L90" s="272"/>
      <c r="M90" s="273"/>
      <c r="N90" s="274"/>
      <c r="O90" s="273"/>
      <c r="P90" s="274"/>
      <c r="Q90" s="260"/>
      <c r="R90" s="260"/>
      <c r="S90" s="103"/>
      <c r="T90" s="63"/>
      <c r="U90" s="63"/>
      <c r="V90" s="63"/>
      <c r="W90" s="63"/>
      <c r="X90" s="63"/>
      <c r="Y90" s="63"/>
      <c r="Z90" s="63"/>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c r="BD90" s="97"/>
      <c r="BE90" s="97"/>
      <c r="BF90" s="97"/>
      <c r="BG90" s="97"/>
      <c r="BH90" s="97"/>
      <c r="BI90" s="97"/>
      <c r="BJ90" s="97"/>
      <c r="BK90" s="97"/>
      <c r="BL90" s="97"/>
      <c r="BM90" s="97"/>
      <c r="BN90" s="97"/>
      <c r="BO90" s="97"/>
      <c r="BP90" s="97"/>
      <c r="BQ90" s="97"/>
      <c r="BR90" s="97"/>
      <c r="BS90" s="97"/>
      <c r="BT90" s="97"/>
      <c r="BU90" s="97"/>
      <c r="BV90" s="97"/>
      <c r="BW90" s="97"/>
      <c r="BX90" s="97"/>
      <c r="BY90" s="97"/>
      <c r="BZ90" s="97"/>
      <c r="CA90" s="97"/>
      <c r="CB90" s="97"/>
      <c r="CC90" s="97"/>
      <c r="CD90" s="97"/>
      <c r="CE90" s="97"/>
      <c r="CF90" s="97"/>
      <c r="CG90" s="97"/>
      <c r="CH90" s="97"/>
      <c r="CI90" s="97"/>
      <c r="CJ90" s="97"/>
      <c r="CK90" s="97"/>
      <c r="CL90" s="97"/>
      <c r="CM90" s="97"/>
      <c r="CN90" s="97"/>
      <c r="CO90" s="97"/>
      <c r="CP90" s="97"/>
      <c r="CQ90" s="97"/>
      <c r="CR90" s="97"/>
      <c r="CS90" s="97"/>
      <c r="CT90" s="97"/>
      <c r="CU90" s="97"/>
      <c r="CV90" s="97"/>
      <c r="CW90" s="97"/>
      <c r="CX90" s="97"/>
      <c r="CY90" s="97"/>
      <c r="CZ90" s="97"/>
      <c r="DA90" s="97"/>
      <c r="DB90" s="97"/>
      <c r="DC90" s="97"/>
      <c r="DD90" s="97"/>
      <c r="DE90" s="97"/>
      <c r="DF90" s="97"/>
      <c r="DG90" s="97"/>
      <c r="DH90" s="97"/>
      <c r="DI90" s="97"/>
    </row>
    <row r="91" spans="1:113" s="98" customFormat="1" ht="30" customHeight="1" x14ac:dyDescent="0.45">
      <c r="A91" s="97"/>
      <c r="B91" s="261" t="s">
        <v>154</v>
      </c>
      <c r="C91" s="261"/>
      <c r="D91" s="261"/>
      <c r="E91" s="104">
        <f>SUM(E79:E90)</f>
        <v>420000</v>
      </c>
      <c r="F91" s="104">
        <f>SUM(F79:F90)</f>
        <v>420000</v>
      </c>
      <c r="G91" s="262">
        <f>SUM(G79:H90)</f>
        <v>420000</v>
      </c>
      <c r="H91" s="262"/>
      <c r="I91" s="263">
        <f>AVERAGE(I79:J89)</f>
        <v>1</v>
      </c>
      <c r="J91" s="263"/>
      <c r="K91" s="264">
        <f>SUM(K79:L90)</f>
        <v>420000</v>
      </c>
      <c r="L91" s="265"/>
      <c r="M91" s="266">
        <f t="shared" si="0"/>
        <v>0</v>
      </c>
      <c r="N91" s="266"/>
      <c r="O91" s="266">
        <f t="shared" si="1"/>
        <v>0</v>
      </c>
      <c r="P91" s="266"/>
      <c r="Q91" s="267">
        <f t="shared" si="2"/>
        <v>1</v>
      </c>
      <c r="R91" s="267"/>
      <c r="S91" s="105">
        <f t="shared" si="3"/>
        <v>1</v>
      </c>
      <c r="T91" s="63"/>
      <c r="U91" s="63"/>
      <c r="V91" s="63"/>
      <c r="W91" s="63"/>
      <c r="X91" s="63"/>
      <c r="Y91" s="63"/>
      <c r="Z91" s="63"/>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c r="BD91" s="97"/>
      <c r="BE91" s="97"/>
      <c r="BF91" s="97"/>
      <c r="BG91" s="97"/>
      <c r="BH91" s="97"/>
      <c r="BI91" s="97"/>
      <c r="BJ91" s="97"/>
      <c r="BK91" s="97"/>
      <c r="BL91" s="97"/>
      <c r="BM91" s="97"/>
      <c r="BN91" s="97"/>
      <c r="BO91" s="97"/>
      <c r="BP91" s="97"/>
      <c r="BQ91" s="97"/>
      <c r="BR91" s="97"/>
      <c r="BS91" s="97"/>
      <c r="BT91" s="97"/>
      <c r="BU91" s="97"/>
      <c r="BV91" s="97"/>
      <c r="BW91" s="97"/>
      <c r="BX91" s="97"/>
      <c r="BY91" s="97"/>
      <c r="BZ91" s="97"/>
      <c r="CA91" s="97"/>
      <c r="CB91" s="97"/>
      <c r="CC91" s="97"/>
      <c r="CD91" s="97"/>
      <c r="CE91" s="97"/>
      <c r="CF91" s="97"/>
      <c r="CG91" s="97"/>
      <c r="CH91" s="97"/>
      <c r="CI91" s="97"/>
      <c r="CJ91" s="97"/>
      <c r="CK91" s="97"/>
      <c r="CL91" s="97"/>
      <c r="CM91" s="97"/>
      <c r="CN91" s="97"/>
      <c r="CO91" s="97"/>
      <c r="CP91" s="97"/>
      <c r="CQ91" s="97"/>
      <c r="CR91" s="97"/>
      <c r="CS91" s="97"/>
      <c r="CT91" s="97"/>
      <c r="CU91" s="97"/>
      <c r="CV91" s="97"/>
      <c r="CW91" s="97"/>
      <c r="CX91" s="97"/>
      <c r="CY91" s="97"/>
      <c r="CZ91" s="97"/>
      <c r="DA91" s="97"/>
      <c r="DB91" s="97"/>
      <c r="DC91" s="97"/>
      <c r="DD91" s="97"/>
      <c r="DE91" s="97"/>
      <c r="DF91" s="97"/>
      <c r="DG91" s="97"/>
      <c r="DH91" s="97"/>
      <c r="DI91" s="97"/>
    </row>
    <row r="92" spans="1:113" ht="5.25" customHeight="1" x14ac:dyDescent="0.45">
      <c r="B92" s="106"/>
      <c r="S92" s="107"/>
    </row>
    <row r="93" spans="1:113" ht="20.100000000000001" customHeight="1" thickBot="1" x14ac:dyDescent="0.5">
      <c r="B93" s="251" t="s">
        <v>155</v>
      </c>
      <c r="C93" s="252"/>
      <c r="D93" s="252"/>
      <c r="E93" s="252"/>
      <c r="F93" s="252"/>
      <c r="G93" s="252"/>
      <c r="H93" s="252"/>
      <c r="I93" s="252"/>
      <c r="J93" s="252"/>
      <c r="K93" s="252"/>
      <c r="L93" s="252"/>
      <c r="M93" s="252"/>
      <c r="N93" s="252"/>
      <c r="O93" s="252"/>
      <c r="P93" s="252"/>
      <c r="Q93" s="252"/>
      <c r="R93" s="252"/>
      <c r="S93" s="253"/>
    </row>
    <row r="94" spans="1:113" x14ac:dyDescent="0.45">
      <c r="B94" s="254" t="s">
        <v>156</v>
      </c>
      <c r="C94" s="255"/>
      <c r="D94" s="255"/>
      <c r="E94" s="255"/>
      <c r="F94" s="255"/>
      <c r="G94" s="255"/>
      <c r="H94" s="255"/>
      <c r="I94" s="255"/>
      <c r="J94" s="255"/>
      <c r="K94" s="255"/>
      <c r="L94" s="255"/>
      <c r="M94" s="255"/>
      <c r="N94" s="255"/>
      <c r="O94" s="255"/>
      <c r="P94" s="255"/>
      <c r="Q94" s="255"/>
      <c r="R94" s="255"/>
      <c r="S94" s="256"/>
    </row>
    <row r="95" spans="1:113" x14ac:dyDescent="0.45">
      <c r="B95" s="257"/>
      <c r="C95" s="258"/>
      <c r="D95" s="258"/>
      <c r="E95" s="258"/>
      <c r="F95" s="258"/>
      <c r="G95" s="258"/>
      <c r="H95" s="258"/>
      <c r="I95" s="258"/>
      <c r="J95" s="258"/>
      <c r="K95" s="258"/>
      <c r="L95" s="258"/>
      <c r="M95" s="258"/>
      <c r="N95" s="258"/>
      <c r="O95" s="258"/>
      <c r="P95" s="258"/>
      <c r="Q95" s="258"/>
      <c r="R95" s="258"/>
      <c r="S95" s="259"/>
    </row>
    <row r="96" spans="1:113" x14ac:dyDescent="0.45">
      <c r="B96" s="257"/>
      <c r="C96" s="258"/>
      <c r="D96" s="258"/>
      <c r="E96" s="258"/>
      <c r="F96" s="258"/>
      <c r="G96" s="258"/>
      <c r="H96" s="258"/>
      <c r="I96" s="258"/>
      <c r="J96" s="258"/>
      <c r="K96" s="258"/>
      <c r="L96" s="258"/>
      <c r="M96" s="258"/>
      <c r="N96" s="258"/>
      <c r="O96" s="258"/>
      <c r="P96" s="258"/>
      <c r="Q96" s="258"/>
      <c r="R96" s="258"/>
      <c r="S96" s="259"/>
    </row>
    <row r="97" spans="2:30" x14ac:dyDescent="0.45">
      <c r="B97" s="257"/>
      <c r="C97" s="258"/>
      <c r="D97" s="258"/>
      <c r="E97" s="258"/>
      <c r="F97" s="258"/>
      <c r="G97" s="258"/>
      <c r="H97" s="258"/>
      <c r="I97" s="258"/>
      <c r="J97" s="258"/>
      <c r="K97" s="258"/>
      <c r="L97" s="258"/>
      <c r="M97" s="258"/>
      <c r="N97" s="258"/>
      <c r="O97" s="258"/>
      <c r="P97" s="258"/>
      <c r="Q97" s="258"/>
      <c r="R97" s="258"/>
      <c r="S97" s="259"/>
    </row>
    <row r="98" spans="2:30" x14ac:dyDescent="0.45">
      <c r="B98" s="257"/>
      <c r="C98" s="258"/>
      <c r="D98" s="258"/>
      <c r="E98" s="258"/>
      <c r="F98" s="258"/>
      <c r="G98" s="258"/>
      <c r="H98" s="258"/>
      <c r="I98" s="258"/>
      <c r="J98" s="258"/>
      <c r="K98" s="258"/>
      <c r="L98" s="258"/>
      <c r="M98" s="258"/>
      <c r="N98" s="258"/>
      <c r="O98" s="258"/>
      <c r="P98" s="258"/>
      <c r="Q98" s="258"/>
      <c r="R98" s="258"/>
      <c r="S98" s="259"/>
    </row>
    <row r="99" spans="2:30" x14ac:dyDescent="0.45">
      <c r="B99" s="257"/>
      <c r="C99" s="258"/>
      <c r="D99" s="258"/>
      <c r="E99" s="258"/>
      <c r="F99" s="258"/>
      <c r="G99" s="258"/>
      <c r="H99" s="258"/>
      <c r="I99" s="258"/>
      <c r="J99" s="258"/>
      <c r="K99" s="258"/>
      <c r="L99" s="258"/>
      <c r="M99" s="258"/>
      <c r="N99" s="258"/>
      <c r="O99" s="258"/>
      <c r="P99" s="258"/>
      <c r="Q99" s="258"/>
      <c r="R99" s="258"/>
      <c r="S99" s="259"/>
    </row>
    <row r="100" spans="2:30" x14ac:dyDescent="0.45">
      <c r="B100" s="257"/>
      <c r="C100" s="258"/>
      <c r="D100" s="258"/>
      <c r="E100" s="258"/>
      <c r="F100" s="258"/>
      <c r="G100" s="258"/>
      <c r="H100" s="258"/>
      <c r="I100" s="258"/>
      <c r="J100" s="258"/>
      <c r="K100" s="258"/>
      <c r="L100" s="258"/>
      <c r="M100" s="258"/>
      <c r="N100" s="258"/>
      <c r="O100" s="258"/>
      <c r="P100" s="258"/>
      <c r="Q100" s="258"/>
      <c r="R100" s="258"/>
      <c r="S100" s="259"/>
    </row>
    <row r="101" spans="2:30" x14ac:dyDescent="0.45">
      <c r="B101" s="257"/>
      <c r="C101" s="258"/>
      <c r="D101" s="258"/>
      <c r="E101" s="258"/>
      <c r="F101" s="258"/>
      <c r="G101" s="258"/>
      <c r="H101" s="258"/>
      <c r="I101" s="258"/>
      <c r="J101" s="258"/>
      <c r="K101" s="258"/>
      <c r="L101" s="258"/>
      <c r="M101" s="258"/>
      <c r="N101" s="258"/>
      <c r="O101" s="258"/>
      <c r="P101" s="258"/>
      <c r="Q101" s="258"/>
      <c r="R101" s="258"/>
      <c r="S101" s="259"/>
    </row>
    <row r="102" spans="2:30" x14ac:dyDescent="0.45">
      <c r="B102" s="257"/>
      <c r="C102" s="258"/>
      <c r="D102" s="258"/>
      <c r="E102" s="258"/>
      <c r="F102" s="258"/>
      <c r="G102" s="258"/>
      <c r="H102" s="258"/>
      <c r="I102" s="258"/>
      <c r="J102" s="258"/>
      <c r="K102" s="258"/>
      <c r="L102" s="258"/>
      <c r="M102" s="258"/>
      <c r="N102" s="258"/>
      <c r="O102" s="258"/>
      <c r="P102" s="258"/>
      <c r="Q102" s="258"/>
      <c r="R102" s="258"/>
      <c r="S102" s="259"/>
    </row>
    <row r="103" spans="2:30" x14ac:dyDescent="0.45">
      <c r="B103" s="257"/>
      <c r="C103" s="258"/>
      <c r="D103" s="258"/>
      <c r="E103" s="258"/>
      <c r="F103" s="258"/>
      <c r="G103" s="258"/>
      <c r="H103" s="258"/>
      <c r="I103" s="258"/>
      <c r="J103" s="258"/>
      <c r="K103" s="258"/>
      <c r="L103" s="258"/>
      <c r="M103" s="258"/>
      <c r="N103" s="258"/>
      <c r="O103" s="258"/>
      <c r="P103" s="258"/>
      <c r="Q103" s="258"/>
      <c r="R103" s="258"/>
      <c r="S103" s="259"/>
    </row>
    <row r="104" spans="2:30" ht="14.65" thickBot="1" x14ac:dyDescent="0.5">
      <c r="B104" s="289"/>
      <c r="C104" s="290"/>
      <c r="D104" s="290"/>
      <c r="E104" s="290"/>
      <c r="F104" s="290"/>
      <c r="G104" s="290"/>
      <c r="H104" s="290"/>
      <c r="I104" s="290"/>
      <c r="J104" s="290"/>
      <c r="K104" s="290"/>
      <c r="L104" s="290"/>
      <c r="M104" s="290"/>
      <c r="N104" s="290"/>
      <c r="O104" s="290"/>
      <c r="P104" s="290"/>
      <c r="Q104" s="290"/>
      <c r="R104" s="290"/>
      <c r="S104" s="291"/>
    </row>
    <row r="105" spans="2:30" ht="9.75" customHeight="1" x14ac:dyDescent="0.45">
      <c r="B105" s="275"/>
      <c r="C105" s="276"/>
      <c r="D105" s="276"/>
      <c r="E105" s="276"/>
      <c r="F105" s="276"/>
      <c r="G105" s="276"/>
      <c r="H105" s="276"/>
      <c r="I105" s="276"/>
      <c r="J105" s="276"/>
      <c r="K105" s="276"/>
      <c r="L105" s="276"/>
      <c r="M105" s="276"/>
      <c r="N105" s="276"/>
      <c r="O105" s="276"/>
      <c r="P105" s="276"/>
      <c r="Q105" s="276"/>
      <c r="R105" s="276"/>
      <c r="S105" s="277"/>
    </row>
    <row r="106" spans="2:30" ht="15" hidden="1" customHeight="1" x14ac:dyDescent="0.45">
      <c r="B106" s="108"/>
      <c r="C106" s="109"/>
      <c r="D106" s="109"/>
      <c r="E106" s="109"/>
      <c r="F106" s="109"/>
      <c r="G106" s="109"/>
      <c r="H106" s="109"/>
      <c r="I106" s="109"/>
      <c r="J106" s="109"/>
      <c r="K106" s="109"/>
      <c r="L106" s="109"/>
      <c r="M106" s="109"/>
      <c r="N106" s="109"/>
      <c r="O106" s="109"/>
      <c r="P106" s="109"/>
      <c r="Q106" s="109"/>
      <c r="R106" s="109"/>
      <c r="S106" s="110"/>
    </row>
    <row r="107" spans="2:30" ht="15" hidden="1" customHeight="1" x14ac:dyDescent="0.45">
      <c r="B107" s="108"/>
      <c r="C107" s="109"/>
      <c r="D107" s="109"/>
      <c r="E107" s="109"/>
      <c r="F107" s="109"/>
      <c r="G107" s="109"/>
      <c r="H107" s="109"/>
      <c r="I107" s="109"/>
      <c r="J107" s="109"/>
      <c r="K107" s="109"/>
      <c r="L107" s="109"/>
      <c r="M107" s="109"/>
      <c r="N107" s="109"/>
      <c r="O107" s="109"/>
      <c r="P107" s="109"/>
      <c r="Q107" s="109"/>
      <c r="R107" s="109"/>
      <c r="S107" s="110"/>
    </row>
    <row r="108" spans="2:30" ht="15" hidden="1" customHeight="1" x14ac:dyDescent="0.45">
      <c r="B108" s="108"/>
      <c r="C108" s="109"/>
      <c r="D108" s="109"/>
      <c r="E108" s="109"/>
      <c r="F108" s="109"/>
      <c r="G108" s="109"/>
      <c r="H108" s="109"/>
      <c r="I108" s="109"/>
      <c r="J108" s="109"/>
      <c r="K108" s="109"/>
      <c r="L108" s="109"/>
      <c r="M108" s="109"/>
      <c r="N108" s="109"/>
      <c r="O108" s="109"/>
      <c r="P108" s="109"/>
      <c r="Q108" s="109"/>
      <c r="R108" s="109"/>
      <c r="S108" s="110"/>
    </row>
    <row r="109" spans="2:30" ht="15" hidden="1" customHeight="1" x14ac:dyDescent="0.45">
      <c r="B109" s="108"/>
      <c r="C109" s="109"/>
      <c r="D109" s="109"/>
      <c r="E109" s="109"/>
      <c r="F109" s="109"/>
      <c r="G109" s="109"/>
      <c r="H109" s="109"/>
      <c r="I109" s="109"/>
      <c r="J109" s="109"/>
      <c r="K109" s="109"/>
      <c r="L109" s="109"/>
      <c r="M109" s="109"/>
      <c r="N109" s="109"/>
      <c r="O109" s="109"/>
      <c r="P109" s="109"/>
      <c r="Q109" s="109"/>
      <c r="R109" s="109"/>
      <c r="S109" s="110"/>
    </row>
    <row r="110" spans="2:30" ht="15.75" hidden="1" customHeight="1" x14ac:dyDescent="0.45">
      <c r="B110" s="111"/>
      <c r="C110" s="112"/>
      <c r="D110" s="112"/>
      <c r="E110" s="112"/>
      <c r="F110" s="112"/>
      <c r="G110" s="112"/>
      <c r="H110" s="112"/>
      <c r="I110" s="112"/>
      <c r="J110" s="112"/>
      <c r="K110" s="112"/>
      <c r="L110" s="112"/>
      <c r="M110" s="112"/>
      <c r="N110" s="112"/>
      <c r="O110" s="112"/>
      <c r="P110" s="112"/>
      <c r="Q110" s="112"/>
      <c r="R110" s="112"/>
      <c r="S110" s="113"/>
    </row>
    <row r="111" spans="2:30" ht="14.65" thickBot="1" x14ac:dyDescent="0.5">
      <c r="B111" s="114"/>
      <c r="C111" s="115"/>
      <c r="D111" s="115"/>
      <c r="E111" s="115"/>
      <c r="F111" s="115"/>
      <c r="G111" s="115"/>
      <c r="H111" s="115"/>
      <c r="I111" s="115"/>
      <c r="J111" s="115"/>
      <c r="K111" s="115"/>
      <c r="L111" s="115"/>
      <c r="M111" s="115"/>
      <c r="N111" s="115"/>
      <c r="O111" s="115"/>
      <c r="P111" s="115"/>
      <c r="Q111" s="115"/>
      <c r="R111" s="115"/>
      <c r="S111" s="116"/>
    </row>
    <row r="112" spans="2:30" ht="20.100000000000001" customHeight="1" thickBot="1" x14ac:dyDescent="0.5">
      <c r="B112" s="218" t="s">
        <v>157</v>
      </c>
      <c r="C112" s="219"/>
      <c r="D112" s="219"/>
      <c r="E112" s="219"/>
      <c r="F112" s="219"/>
      <c r="G112" s="219"/>
      <c r="H112" s="219"/>
      <c r="I112" s="219"/>
      <c r="J112" s="219"/>
      <c r="K112" s="219"/>
      <c r="L112" s="219"/>
      <c r="M112" s="219"/>
      <c r="N112" s="219"/>
      <c r="O112" s="219"/>
      <c r="P112" s="219"/>
      <c r="Q112" s="219"/>
      <c r="R112" s="219"/>
      <c r="S112" s="220"/>
      <c r="AA112" s="97"/>
      <c r="AB112" s="97"/>
      <c r="AC112" s="97"/>
      <c r="AD112" s="97"/>
    </row>
    <row r="113" spans="1:113" ht="30.75" customHeight="1" x14ac:dyDescent="0.45">
      <c r="B113" s="278" t="s">
        <v>158</v>
      </c>
      <c r="C113" s="279"/>
      <c r="D113" s="280"/>
      <c r="E113" s="117" t="s">
        <v>159</v>
      </c>
      <c r="F113" s="117" t="s">
        <v>160</v>
      </c>
      <c r="G113" s="278" t="s">
        <v>161</v>
      </c>
      <c r="H113" s="279"/>
      <c r="I113" s="280"/>
      <c r="J113" s="117" t="s">
        <v>162</v>
      </c>
      <c r="K113" s="117" t="s">
        <v>142</v>
      </c>
      <c r="L113" s="117" t="s">
        <v>163</v>
      </c>
      <c r="M113" s="281" t="s">
        <v>164</v>
      </c>
      <c r="N113" s="282"/>
      <c r="O113" s="282"/>
      <c r="P113" s="282"/>
      <c r="Q113" s="283"/>
      <c r="R113" s="117" t="s">
        <v>165</v>
      </c>
      <c r="S113" s="118" t="s">
        <v>166</v>
      </c>
      <c r="AA113" s="97"/>
      <c r="AB113" s="97"/>
      <c r="AC113" s="97"/>
      <c r="AD113" s="97"/>
    </row>
    <row r="114" spans="1:113" s="98" customFormat="1" ht="52.25" customHeight="1" x14ac:dyDescent="0.45">
      <c r="A114" s="97"/>
      <c r="B114" s="284" t="s">
        <v>167</v>
      </c>
      <c r="C114" s="284"/>
      <c r="D114" s="284"/>
      <c r="E114" s="119" t="s">
        <v>168</v>
      </c>
      <c r="F114" s="119" t="s">
        <v>169</v>
      </c>
      <c r="G114" s="285" t="s">
        <v>170</v>
      </c>
      <c r="H114" s="285"/>
      <c r="I114" s="285"/>
      <c r="J114" s="119" t="s">
        <v>171</v>
      </c>
      <c r="K114" s="120">
        <v>1</v>
      </c>
      <c r="L114" s="121">
        <v>44295</v>
      </c>
      <c r="M114" s="286" t="s">
        <v>172</v>
      </c>
      <c r="N114" s="287"/>
      <c r="O114" s="287"/>
      <c r="P114" s="287"/>
      <c r="Q114" s="288"/>
      <c r="R114" s="122" t="s">
        <v>173</v>
      </c>
      <c r="S114" s="122"/>
      <c r="T114" s="63"/>
      <c r="U114" s="63"/>
      <c r="V114" s="63"/>
      <c r="W114" s="63"/>
      <c r="X114" s="63"/>
      <c r="Y114" s="63"/>
      <c r="Z114" s="63"/>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97"/>
      <c r="BN114" s="97"/>
      <c r="BO114" s="97"/>
      <c r="BP114" s="97"/>
      <c r="BQ114" s="97"/>
      <c r="BR114" s="97"/>
      <c r="BS114" s="97"/>
      <c r="BT114" s="97"/>
      <c r="BU114" s="97"/>
      <c r="BV114" s="97"/>
      <c r="BW114" s="97"/>
      <c r="BX114" s="97"/>
      <c r="BY114" s="97"/>
      <c r="BZ114" s="97"/>
      <c r="CA114" s="97"/>
      <c r="CB114" s="97"/>
      <c r="CC114" s="97"/>
      <c r="CD114" s="97"/>
      <c r="CE114" s="97"/>
      <c r="CF114" s="97"/>
      <c r="CG114" s="97"/>
      <c r="CH114" s="97"/>
      <c r="CI114" s="97"/>
      <c r="CJ114" s="97"/>
      <c r="CK114" s="97"/>
      <c r="CL114" s="97"/>
      <c r="CM114" s="97"/>
      <c r="CN114" s="97"/>
      <c r="CO114" s="97"/>
      <c r="CP114" s="97"/>
      <c r="CQ114" s="97"/>
      <c r="CR114" s="97"/>
      <c r="CS114" s="97"/>
      <c r="CT114" s="97"/>
      <c r="CU114" s="97"/>
      <c r="CV114" s="97"/>
      <c r="CW114" s="97"/>
      <c r="CX114" s="97"/>
      <c r="CY114" s="97"/>
      <c r="CZ114" s="97"/>
      <c r="DA114" s="97"/>
      <c r="DB114" s="97"/>
      <c r="DC114" s="97"/>
      <c r="DD114" s="97"/>
      <c r="DE114" s="97"/>
      <c r="DF114" s="97"/>
      <c r="DG114" s="97"/>
      <c r="DH114" s="97"/>
      <c r="DI114" s="97"/>
    </row>
    <row r="115" spans="1:113" s="98" customFormat="1" ht="41" customHeight="1" x14ac:dyDescent="0.45">
      <c r="A115" s="97"/>
      <c r="B115" s="284" t="s">
        <v>174</v>
      </c>
      <c r="C115" s="284" t="s">
        <v>148</v>
      </c>
      <c r="D115" s="284"/>
      <c r="E115" s="119" t="s">
        <v>148</v>
      </c>
      <c r="F115" s="119" t="s">
        <v>175</v>
      </c>
      <c r="G115" s="285" t="s">
        <v>176</v>
      </c>
      <c r="H115" s="285"/>
      <c r="I115" s="285"/>
      <c r="J115" s="119" t="s">
        <v>171</v>
      </c>
      <c r="K115" s="120">
        <v>1</v>
      </c>
      <c r="L115" s="121">
        <v>44315</v>
      </c>
      <c r="M115" s="286" t="s">
        <v>172</v>
      </c>
      <c r="N115" s="287" t="s">
        <v>172</v>
      </c>
      <c r="O115" s="287">
        <v>44316</v>
      </c>
      <c r="P115" s="287">
        <v>44296</v>
      </c>
      <c r="Q115" s="288"/>
      <c r="R115" s="122"/>
      <c r="S115" s="122"/>
      <c r="T115" s="63"/>
      <c r="U115" s="63"/>
      <c r="V115" s="63"/>
      <c r="W115" s="63"/>
      <c r="X115" s="63"/>
      <c r="Y115" s="63"/>
      <c r="Z115" s="63"/>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c r="BP115" s="97"/>
      <c r="BQ115" s="97"/>
      <c r="BR115" s="97"/>
      <c r="BS115" s="97"/>
      <c r="BT115" s="97"/>
      <c r="BU115" s="97"/>
      <c r="BV115" s="97"/>
      <c r="BW115" s="97"/>
      <c r="BX115" s="97"/>
      <c r="BY115" s="97"/>
      <c r="BZ115" s="97"/>
      <c r="CA115" s="97"/>
      <c r="CB115" s="97"/>
      <c r="CC115" s="97"/>
      <c r="CD115" s="97"/>
      <c r="CE115" s="97"/>
      <c r="CF115" s="97"/>
      <c r="CG115" s="97"/>
      <c r="CH115" s="97"/>
      <c r="CI115" s="97"/>
      <c r="CJ115" s="97"/>
      <c r="CK115" s="97"/>
      <c r="CL115" s="97"/>
      <c r="CM115" s="97"/>
      <c r="CN115" s="97"/>
      <c r="CO115" s="97"/>
      <c r="CP115" s="97"/>
      <c r="CQ115" s="97"/>
      <c r="CR115" s="97"/>
      <c r="CS115" s="97"/>
      <c r="CT115" s="97"/>
      <c r="CU115" s="97"/>
      <c r="CV115" s="97"/>
      <c r="CW115" s="97"/>
      <c r="CX115" s="97"/>
      <c r="CY115" s="97"/>
      <c r="CZ115" s="97"/>
      <c r="DA115" s="97"/>
      <c r="DB115" s="97"/>
      <c r="DC115" s="97"/>
      <c r="DD115" s="97"/>
      <c r="DE115" s="97"/>
      <c r="DF115" s="97"/>
      <c r="DG115" s="97"/>
      <c r="DH115" s="97"/>
      <c r="DI115" s="97"/>
    </row>
    <row r="116" spans="1:113" s="98" customFormat="1" ht="43.25" customHeight="1" x14ac:dyDescent="0.45">
      <c r="A116" s="97"/>
      <c r="B116" s="284" t="s">
        <v>177</v>
      </c>
      <c r="C116" s="284" t="s">
        <v>148</v>
      </c>
      <c r="D116" s="284"/>
      <c r="E116" s="119" t="s">
        <v>148</v>
      </c>
      <c r="F116" s="119" t="s">
        <v>175</v>
      </c>
      <c r="G116" s="285" t="s">
        <v>178</v>
      </c>
      <c r="H116" s="285"/>
      <c r="I116" s="285"/>
      <c r="J116" s="119" t="s">
        <v>171</v>
      </c>
      <c r="K116" s="120">
        <v>1</v>
      </c>
      <c r="L116" s="121">
        <v>44315</v>
      </c>
      <c r="M116" s="286" t="s">
        <v>172</v>
      </c>
      <c r="N116" s="287" t="s">
        <v>172</v>
      </c>
      <c r="O116" s="287">
        <v>44316</v>
      </c>
      <c r="P116" s="287">
        <v>44297</v>
      </c>
      <c r="Q116" s="288"/>
      <c r="R116" s="122" t="s">
        <v>179</v>
      </c>
      <c r="S116" s="122"/>
      <c r="T116" s="63"/>
      <c r="U116" s="63"/>
      <c r="V116" s="63"/>
      <c r="W116" s="63"/>
      <c r="X116" s="63"/>
      <c r="Y116" s="63"/>
      <c r="Z116" s="63"/>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97"/>
      <c r="BT116" s="97"/>
      <c r="BU116" s="97"/>
      <c r="BV116" s="97"/>
      <c r="BW116" s="97"/>
      <c r="BX116" s="97"/>
      <c r="BY116" s="97"/>
      <c r="BZ116" s="97"/>
      <c r="CA116" s="97"/>
      <c r="CB116" s="97"/>
      <c r="CC116" s="97"/>
      <c r="CD116" s="97"/>
      <c r="CE116" s="97"/>
      <c r="CF116" s="97"/>
      <c r="CG116" s="97"/>
      <c r="CH116" s="97"/>
      <c r="CI116" s="97"/>
      <c r="CJ116" s="97"/>
      <c r="CK116" s="97"/>
      <c r="CL116" s="97"/>
      <c r="CM116" s="97"/>
      <c r="CN116" s="97"/>
      <c r="CO116" s="97"/>
      <c r="CP116" s="97"/>
      <c r="CQ116" s="97"/>
      <c r="CR116" s="97"/>
      <c r="CS116" s="97"/>
      <c r="CT116" s="97"/>
      <c r="CU116" s="97"/>
      <c r="CV116" s="97"/>
      <c r="CW116" s="97"/>
      <c r="CX116" s="97"/>
      <c r="CY116" s="97"/>
      <c r="CZ116" s="97"/>
      <c r="DA116" s="97"/>
      <c r="DB116" s="97"/>
      <c r="DC116" s="97"/>
      <c r="DD116" s="97"/>
      <c r="DE116" s="97"/>
      <c r="DF116" s="97"/>
      <c r="DG116" s="97"/>
      <c r="DH116" s="97"/>
      <c r="DI116" s="97"/>
    </row>
    <row r="117" spans="1:113" s="98" customFormat="1" ht="43.25" customHeight="1" x14ac:dyDescent="0.45">
      <c r="A117" s="97"/>
      <c r="B117" s="284" t="s">
        <v>180</v>
      </c>
      <c r="C117" s="284" t="s">
        <v>26</v>
      </c>
      <c r="D117" s="284"/>
      <c r="E117" s="119" t="s">
        <v>26</v>
      </c>
      <c r="F117" s="119" t="s">
        <v>181</v>
      </c>
      <c r="G117" s="285" t="s">
        <v>182</v>
      </c>
      <c r="H117" s="285"/>
      <c r="I117" s="285"/>
      <c r="J117" s="119" t="s">
        <v>183</v>
      </c>
      <c r="K117" s="120">
        <v>1</v>
      </c>
      <c r="L117" s="121">
        <v>44315</v>
      </c>
      <c r="M117" s="286" t="s">
        <v>172</v>
      </c>
      <c r="N117" s="287" t="s">
        <v>172</v>
      </c>
      <c r="O117" s="287">
        <v>44316</v>
      </c>
      <c r="P117" s="287">
        <v>44298</v>
      </c>
      <c r="Q117" s="288"/>
      <c r="R117" s="122"/>
      <c r="S117" s="122"/>
      <c r="T117" s="63"/>
      <c r="U117" s="63"/>
      <c r="V117" s="63"/>
      <c r="W117" s="63"/>
      <c r="X117" s="63"/>
      <c r="Y117" s="63"/>
      <c r="Z117" s="63"/>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c r="BD117" s="97"/>
      <c r="BE117" s="97"/>
      <c r="BF117" s="97"/>
      <c r="BG117" s="97"/>
      <c r="BH117" s="97"/>
      <c r="BI117" s="97"/>
      <c r="BJ117" s="97"/>
      <c r="BK117" s="97"/>
      <c r="BL117" s="97"/>
      <c r="BM117" s="97"/>
      <c r="BN117" s="97"/>
      <c r="BO117" s="97"/>
      <c r="BP117" s="97"/>
      <c r="BQ117" s="97"/>
      <c r="BR117" s="97"/>
      <c r="BS117" s="97"/>
      <c r="BT117" s="97"/>
      <c r="BU117" s="97"/>
      <c r="BV117" s="97"/>
      <c r="BW117" s="97"/>
      <c r="BX117" s="97"/>
      <c r="BY117" s="97"/>
      <c r="BZ117" s="97"/>
      <c r="CA117" s="97"/>
      <c r="CB117" s="97"/>
      <c r="CC117" s="97"/>
      <c r="CD117" s="97"/>
      <c r="CE117" s="97"/>
      <c r="CF117" s="97"/>
      <c r="CG117" s="97"/>
      <c r="CH117" s="97"/>
      <c r="CI117" s="97"/>
      <c r="CJ117" s="97"/>
      <c r="CK117" s="97"/>
      <c r="CL117" s="97"/>
      <c r="CM117" s="97"/>
      <c r="CN117" s="97"/>
      <c r="CO117" s="97"/>
      <c r="CP117" s="97"/>
      <c r="CQ117" s="97"/>
      <c r="CR117" s="97"/>
      <c r="CS117" s="97"/>
      <c r="CT117" s="97"/>
      <c r="CU117" s="97"/>
      <c r="CV117" s="97"/>
      <c r="CW117" s="97"/>
      <c r="CX117" s="97"/>
      <c r="CY117" s="97"/>
      <c r="CZ117" s="97"/>
      <c r="DA117" s="97"/>
      <c r="DB117" s="97"/>
      <c r="DC117" s="97"/>
      <c r="DD117" s="97"/>
      <c r="DE117" s="97"/>
      <c r="DF117" s="97"/>
      <c r="DG117" s="97"/>
      <c r="DH117" s="97"/>
      <c r="DI117" s="97"/>
    </row>
    <row r="118" spans="1:113" s="98" customFormat="1" ht="43.25" customHeight="1" x14ac:dyDescent="0.45">
      <c r="A118" s="97"/>
      <c r="B118" s="284" t="s">
        <v>42</v>
      </c>
      <c r="C118" s="284" t="s">
        <v>26</v>
      </c>
      <c r="D118" s="284"/>
      <c r="E118" s="119" t="s">
        <v>26</v>
      </c>
      <c r="F118" s="119" t="s">
        <v>175</v>
      </c>
      <c r="G118" s="285" t="s">
        <v>184</v>
      </c>
      <c r="H118" s="285"/>
      <c r="I118" s="285"/>
      <c r="J118" s="119" t="s">
        <v>183</v>
      </c>
      <c r="K118" s="120">
        <v>1</v>
      </c>
      <c r="L118" s="121">
        <v>44376</v>
      </c>
      <c r="M118" s="286" t="s">
        <v>185</v>
      </c>
      <c r="N118" s="287" t="s">
        <v>185</v>
      </c>
      <c r="O118" s="287">
        <v>44377</v>
      </c>
      <c r="P118" s="287">
        <v>44299</v>
      </c>
      <c r="Q118" s="288"/>
      <c r="R118" s="122"/>
      <c r="S118" s="122"/>
      <c r="T118" s="63"/>
      <c r="U118" s="63"/>
      <c r="V118" s="63"/>
      <c r="W118" s="63"/>
      <c r="X118" s="63"/>
      <c r="Y118" s="63"/>
      <c r="Z118" s="63"/>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c r="BB118" s="97"/>
      <c r="BC118" s="97"/>
      <c r="BD118" s="97"/>
      <c r="BE118" s="97"/>
      <c r="BF118" s="97"/>
      <c r="BG118" s="97"/>
      <c r="BH118" s="97"/>
      <c r="BI118" s="97"/>
      <c r="BJ118" s="97"/>
      <c r="BK118" s="97"/>
      <c r="BL118" s="97"/>
      <c r="BM118" s="97"/>
      <c r="BN118" s="97"/>
      <c r="BO118" s="97"/>
      <c r="BP118" s="97"/>
      <c r="BQ118" s="97"/>
      <c r="BR118" s="97"/>
      <c r="BS118" s="97"/>
      <c r="BT118" s="97"/>
      <c r="BU118" s="97"/>
      <c r="BV118" s="97"/>
      <c r="BW118" s="97"/>
      <c r="BX118" s="97"/>
      <c r="BY118" s="97"/>
      <c r="BZ118" s="97"/>
      <c r="CA118" s="97"/>
      <c r="CB118" s="97"/>
      <c r="CC118" s="97"/>
      <c r="CD118" s="97"/>
      <c r="CE118" s="97"/>
      <c r="CF118" s="97"/>
      <c r="CG118" s="97"/>
      <c r="CH118" s="97"/>
      <c r="CI118" s="97"/>
      <c r="CJ118" s="97"/>
      <c r="CK118" s="97"/>
      <c r="CL118" s="97"/>
      <c r="CM118" s="97"/>
      <c r="CN118" s="97"/>
      <c r="CO118" s="97"/>
      <c r="CP118" s="97"/>
      <c r="CQ118" s="97"/>
      <c r="CR118" s="97"/>
      <c r="CS118" s="97"/>
      <c r="CT118" s="97"/>
      <c r="CU118" s="97"/>
      <c r="CV118" s="97"/>
      <c r="CW118" s="97"/>
      <c r="CX118" s="97"/>
      <c r="CY118" s="97"/>
      <c r="CZ118" s="97"/>
      <c r="DA118" s="97"/>
      <c r="DB118" s="97"/>
      <c r="DC118" s="97"/>
      <c r="DD118" s="97"/>
      <c r="DE118" s="97"/>
      <c r="DF118" s="97"/>
      <c r="DG118" s="97"/>
      <c r="DH118" s="97"/>
      <c r="DI118" s="97"/>
    </row>
    <row r="119" spans="1:113" s="98" customFormat="1" ht="43.25" customHeight="1" x14ac:dyDescent="0.45">
      <c r="A119" s="97"/>
      <c r="B119" s="284" t="s">
        <v>186</v>
      </c>
      <c r="C119" s="284" t="s">
        <v>26</v>
      </c>
      <c r="D119" s="284"/>
      <c r="E119" s="119" t="s">
        <v>26</v>
      </c>
      <c r="F119" s="119" t="s">
        <v>175</v>
      </c>
      <c r="G119" s="285" t="s">
        <v>187</v>
      </c>
      <c r="H119" s="285"/>
      <c r="I119" s="285"/>
      <c r="J119" s="119" t="s">
        <v>183</v>
      </c>
      <c r="K119" s="120">
        <v>1</v>
      </c>
      <c r="L119" s="121">
        <v>44376</v>
      </c>
      <c r="M119" s="286" t="s">
        <v>185</v>
      </c>
      <c r="N119" s="287" t="s">
        <v>185</v>
      </c>
      <c r="O119" s="287">
        <v>44377</v>
      </c>
      <c r="P119" s="287">
        <v>44300</v>
      </c>
      <c r="Q119" s="288"/>
      <c r="R119" s="122"/>
      <c r="S119" s="122"/>
      <c r="T119" s="63"/>
      <c r="U119" s="63"/>
      <c r="V119" s="63"/>
      <c r="W119" s="63"/>
      <c r="X119" s="63"/>
      <c r="Y119" s="63"/>
      <c r="Z119" s="63"/>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c r="BB119" s="97"/>
      <c r="BC119" s="97"/>
      <c r="BD119" s="97"/>
      <c r="BE119" s="97"/>
      <c r="BF119" s="97"/>
      <c r="BG119" s="97"/>
      <c r="BH119" s="97"/>
      <c r="BI119" s="97"/>
      <c r="BJ119" s="97"/>
      <c r="BK119" s="97"/>
      <c r="BL119" s="97"/>
      <c r="BM119" s="97"/>
      <c r="BN119" s="97"/>
      <c r="BO119" s="97"/>
      <c r="BP119" s="97"/>
      <c r="BQ119" s="97"/>
      <c r="BR119" s="97"/>
      <c r="BS119" s="97"/>
      <c r="BT119" s="97"/>
      <c r="BU119" s="97"/>
      <c r="BV119" s="97"/>
      <c r="BW119" s="97"/>
      <c r="BX119" s="97"/>
      <c r="BY119" s="97"/>
      <c r="BZ119" s="97"/>
      <c r="CA119" s="97"/>
      <c r="CB119" s="97"/>
      <c r="CC119" s="97"/>
      <c r="CD119" s="97"/>
      <c r="CE119" s="97"/>
      <c r="CF119" s="97"/>
      <c r="CG119" s="97"/>
      <c r="CH119" s="97"/>
      <c r="CI119" s="97"/>
      <c r="CJ119" s="97"/>
      <c r="CK119" s="97"/>
      <c r="CL119" s="97"/>
      <c r="CM119" s="97"/>
      <c r="CN119" s="97"/>
      <c r="CO119" s="97"/>
      <c r="CP119" s="97"/>
      <c r="CQ119" s="97"/>
      <c r="CR119" s="97"/>
      <c r="CS119" s="97"/>
      <c r="CT119" s="97"/>
      <c r="CU119" s="97"/>
      <c r="CV119" s="97"/>
      <c r="CW119" s="97"/>
      <c r="CX119" s="97"/>
      <c r="CY119" s="97"/>
      <c r="CZ119" s="97"/>
      <c r="DA119" s="97"/>
      <c r="DB119" s="97"/>
      <c r="DC119" s="97"/>
      <c r="DD119" s="97"/>
      <c r="DE119" s="97"/>
      <c r="DF119" s="97"/>
      <c r="DG119" s="97"/>
      <c r="DH119" s="97"/>
      <c r="DI119" s="97"/>
    </row>
    <row r="120" spans="1:113" s="98" customFormat="1" ht="30" customHeight="1" x14ac:dyDescent="0.45">
      <c r="A120" s="97"/>
      <c r="B120" s="284" t="s">
        <v>188</v>
      </c>
      <c r="C120" s="284" t="s">
        <v>26</v>
      </c>
      <c r="D120" s="284"/>
      <c r="E120" s="119" t="s">
        <v>26</v>
      </c>
      <c r="F120" s="119" t="s">
        <v>175</v>
      </c>
      <c r="G120" s="285" t="s">
        <v>189</v>
      </c>
      <c r="H120" s="285"/>
      <c r="I120" s="285"/>
      <c r="J120" s="119" t="s">
        <v>183</v>
      </c>
      <c r="K120" s="120">
        <v>1</v>
      </c>
      <c r="L120" s="121">
        <v>44376</v>
      </c>
      <c r="M120" s="286" t="s">
        <v>172</v>
      </c>
      <c r="N120" s="287" t="s">
        <v>172</v>
      </c>
      <c r="O120" s="287">
        <v>44377</v>
      </c>
      <c r="P120" s="287">
        <v>44301</v>
      </c>
      <c r="Q120" s="288"/>
      <c r="R120" s="122"/>
      <c r="S120" s="122"/>
      <c r="T120" s="63"/>
      <c r="U120" s="63"/>
      <c r="V120" s="63"/>
      <c r="W120" s="63"/>
      <c r="X120" s="63"/>
      <c r="Y120" s="63"/>
      <c r="Z120" s="63"/>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c r="BB120" s="97"/>
      <c r="BC120" s="97"/>
      <c r="BD120" s="97"/>
      <c r="BE120" s="97"/>
      <c r="BF120" s="97"/>
      <c r="BG120" s="97"/>
      <c r="BH120" s="97"/>
      <c r="BI120" s="97"/>
      <c r="BJ120" s="97"/>
      <c r="BK120" s="97"/>
      <c r="BL120" s="97"/>
      <c r="BM120" s="97"/>
      <c r="BN120" s="97"/>
      <c r="BO120" s="97"/>
      <c r="BP120" s="97"/>
      <c r="BQ120" s="97"/>
      <c r="BR120" s="97"/>
      <c r="BS120" s="97"/>
      <c r="BT120" s="97"/>
      <c r="BU120" s="97"/>
      <c r="BV120" s="97"/>
      <c r="BW120" s="97"/>
      <c r="BX120" s="97"/>
      <c r="BY120" s="97"/>
      <c r="BZ120" s="97"/>
      <c r="CA120" s="97"/>
      <c r="CB120" s="97"/>
      <c r="CC120" s="97"/>
      <c r="CD120" s="97"/>
      <c r="CE120" s="97"/>
      <c r="CF120" s="97"/>
      <c r="CG120" s="97"/>
      <c r="CH120" s="97"/>
      <c r="CI120" s="97"/>
      <c r="CJ120" s="97"/>
      <c r="CK120" s="97"/>
      <c r="CL120" s="97"/>
      <c r="CM120" s="97"/>
      <c r="CN120" s="97"/>
      <c r="CO120" s="97"/>
      <c r="CP120" s="97"/>
      <c r="CQ120" s="97"/>
      <c r="CR120" s="97"/>
      <c r="CS120" s="97"/>
      <c r="CT120" s="97"/>
      <c r="CU120" s="97"/>
      <c r="CV120" s="97"/>
      <c r="CW120" s="97"/>
      <c r="CX120" s="97"/>
      <c r="CY120" s="97"/>
      <c r="CZ120" s="97"/>
      <c r="DA120" s="97"/>
      <c r="DB120" s="97"/>
      <c r="DC120" s="97"/>
      <c r="DD120" s="97"/>
      <c r="DE120" s="97"/>
      <c r="DF120" s="97"/>
      <c r="DG120" s="97"/>
      <c r="DH120" s="97"/>
      <c r="DI120" s="97"/>
    </row>
    <row r="121" spans="1:113" s="98" customFormat="1" ht="30" customHeight="1" x14ac:dyDescent="0.45">
      <c r="A121" s="97"/>
      <c r="B121" s="284" t="s">
        <v>190</v>
      </c>
      <c r="C121" s="284" t="s">
        <v>26</v>
      </c>
      <c r="D121" s="284"/>
      <c r="E121" s="119" t="s">
        <v>26</v>
      </c>
      <c r="F121" s="119" t="s">
        <v>175</v>
      </c>
      <c r="G121" s="285" t="s">
        <v>191</v>
      </c>
      <c r="H121" s="285"/>
      <c r="I121" s="285"/>
      <c r="J121" s="119" t="s">
        <v>183</v>
      </c>
      <c r="K121" s="120">
        <v>1</v>
      </c>
      <c r="L121" s="121">
        <v>44376</v>
      </c>
      <c r="M121" s="286" t="s">
        <v>172</v>
      </c>
      <c r="N121" s="287" t="s">
        <v>172</v>
      </c>
      <c r="O121" s="287">
        <v>44377</v>
      </c>
      <c r="P121" s="287">
        <v>44302</v>
      </c>
      <c r="Q121" s="288"/>
      <c r="R121" s="122"/>
      <c r="S121" s="122"/>
      <c r="T121" s="63"/>
      <c r="U121" s="63"/>
      <c r="V121" s="63"/>
      <c r="W121" s="63"/>
      <c r="X121" s="63"/>
      <c r="Y121" s="63"/>
      <c r="Z121" s="63"/>
      <c r="AA121" s="97"/>
      <c r="AB121" s="97"/>
      <c r="AC121" s="97"/>
      <c r="AD121" s="97"/>
      <c r="AE121" s="97"/>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c r="BB121" s="97"/>
      <c r="BC121" s="97"/>
      <c r="BD121" s="97"/>
      <c r="BE121" s="97"/>
      <c r="BF121" s="97"/>
      <c r="BG121" s="97"/>
      <c r="BH121" s="97"/>
      <c r="BI121" s="97"/>
      <c r="BJ121" s="97"/>
      <c r="BK121" s="97"/>
      <c r="BL121" s="97"/>
      <c r="BM121" s="97"/>
      <c r="BN121" s="97"/>
      <c r="BO121" s="97"/>
      <c r="BP121" s="97"/>
      <c r="BQ121" s="97"/>
      <c r="BR121" s="97"/>
      <c r="BS121" s="97"/>
      <c r="BT121" s="97"/>
      <c r="BU121" s="97"/>
      <c r="BV121" s="97"/>
      <c r="BW121" s="97"/>
      <c r="BX121" s="97"/>
      <c r="BY121" s="97"/>
      <c r="BZ121" s="97"/>
      <c r="CA121" s="97"/>
      <c r="CB121" s="97"/>
      <c r="CC121" s="97"/>
      <c r="CD121" s="97"/>
      <c r="CE121" s="97"/>
      <c r="CF121" s="97"/>
      <c r="CG121" s="97"/>
      <c r="CH121" s="97"/>
      <c r="CI121" s="97"/>
      <c r="CJ121" s="97"/>
      <c r="CK121" s="97"/>
      <c r="CL121" s="97"/>
      <c r="CM121" s="97"/>
      <c r="CN121" s="97"/>
      <c r="CO121" s="97"/>
      <c r="CP121" s="97"/>
      <c r="CQ121" s="97"/>
      <c r="CR121" s="97"/>
      <c r="CS121" s="97"/>
      <c r="CT121" s="97"/>
      <c r="CU121" s="97"/>
      <c r="CV121" s="97"/>
      <c r="CW121" s="97"/>
      <c r="CX121" s="97"/>
      <c r="CY121" s="97"/>
      <c r="CZ121" s="97"/>
      <c r="DA121" s="97"/>
      <c r="DB121" s="97"/>
      <c r="DC121" s="97"/>
      <c r="DD121" s="97"/>
      <c r="DE121" s="97"/>
      <c r="DF121" s="97"/>
      <c r="DG121" s="97"/>
      <c r="DH121" s="97"/>
      <c r="DI121" s="97"/>
    </row>
    <row r="122" spans="1:113" s="98" customFormat="1" ht="43.25" customHeight="1" x14ac:dyDescent="0.45">
      <c r="A122" s="97"/>
      <c r="B122" s="284" t="s">
        <v>192</v>
      </c>
      <c r="C122" s="284" t="s">
        <v>26</v>
      </c>
      <c r="D122" s="284"/>
      <c r="E122" s="119" t="s">
        <v>26</v>
      </c>
      <c r="F122" s="119" t="s">
        <v>175</v>
      </c>
      <c r="G122" s="285" t="s">
        <v>193</v>
      </c>
      <c r="H122" s="285"/>
      <c r="I122" s="285"/>
      <c r="J122" s="119" t="s">
        <v>183</v>
      </c>
      <c r="K122" s="120">
        <v>1</v>
      </c>
      <c r="L122" s="121">
        <v>44376</v>
      </c>
      <c r="M122" s="286" t="s">
        <v>172</v>
      </c>
      <c r="N122" s="287" t="s">
        <v>172</v>
      </c>
      <c r="O122" s="287">
        <v>44377</v>
      </c>
      <c r="P122" s="287">
        <v>44303</v>
      </c>
      <c r="Q122" s="288"/>
      <c r="R122" s="122"/>
      <c r="S122" s="122"/>
      <c r="T122" s="63"/>
      <c r="U122" s="63"/>
      <c r="V122" s="63"/>
      <c r="W122" s="63"/>
      <c r="X122" s="63"/>
      <c r="Y122" s="63"/>
      <c r="Z122" s="63"/>
      <c r="AA122" s="97"/>
      <c r="AB122" s="97"/>
      <c r="AC122" s="97"/>
      <c r="AD122" s="97"/>
      <c r="AE122" s="97"/>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c r="BP122" s="97"/>
      <c r="BQ122" s="97"/>
      <c r="BR122" s="97"/>
      <c r="BS122" s="97"/>
      <c r="BT122" s="97"/>
      <c r="BU122" s="97"/>
      <c r="BV122" s="97"/>
      <c r="BW122" s="97"/>
      <c r="BX122" s="97"/>
      <c r="BY122" s="97"/>
      <c r="BZ122" s="97"/>
      <c r="CA122" s="97"/>
      <c r="CB122" s="97"/>
      <c r="CC122" s="97"/>
      <c r="CD122" s="97"/>
      <c r="CE122" s="97"/>
      <c r="CF122" s="97"/>
      <c r="CG122" s="97"/>
      <c r="CH122" s="97"/>
      <c r="CI122" s="97"/>
      <c r="CJ122" s="97"/>
      <c r="CK122" s="97"/>
      <c r="CL122" s="97"/>
      <c r="CM122" s="97"/>
      <c r="CN122" s="97"/>
      <c r="CO122" s="97"/>
      <c r="CP122" s="97"/>
      <c r="CQ122" s="97"/>
      <c r="CR122" s="97"/>
      <c r="CS122" s="97"/>
      <c r="CT122" s="97"/>
      <c r="CU122" s="97"/>
      <c r="CV122" s="97"/>
      <c r="CW122" s="97"/>
      <c r="CX122" s="97"/>
      <c r="CY122" s="97"/>
      <c r="CZ122" s="97"/>
      <c r="DA122" s="97"/>
      <c r="DB122" s="97"/>
      <c r="DC122" s="97"/>
      <c r="DD122" s="97"/>
      <c r="DE122" s="97"/>
      <c r="DF122" s="97"/>
      <c r="DG122" s="97"/>
      <c r="DH122" s="97"/>
      <c r="DI122" s="97"/>
    </row>
    <row r="123" spans="1:113" s="98" customFormat="1" ht="43.25" customHeight="1" x14ac:dyDescent="0.45">
      <c r="A123" s="97"/>
      <c r="B123" s="284" t="s">
        <v>194</v>
      </c>
      <c r="C123" s="284" t="s">
        <v>26</v>
      </c>
      <c r="D123" s="284"/>
      <c r="E123" s="119" t="s">
        <v>26</v>
      </c>
      <c r="F123" s="119" t="s">
        <v>175</v>
      </c>
      <c r="G123" s="285" t="s">
        <v>195</v>
      </c>
      <c r="H123" s="285"/>
      <c r="I123" s="285"/>
      <c r="J123" s="119" t="s">
        <v>183</v>
      </c>
      <c r="K123" s="120">
        <v>1</v>
      </c>
      <c r="L123" s="121">
        <v>44376</v>
      </c>
      <c r="M123" s="286" t="s">
        <v>185</v>
      </c>
      <c r="N123" s="287" t="s">
        <v>185</v>
      </c>
      <c r="O123" s="287">
        <v>44377</v>
      </c>
      <c r="P123" s="287">
        <v>44304</v>
      </c>
      <c r="Q123" s="288"/>
      <c r="R123" s="122"/>
      <c r="S123" s="122"/>
      <c r="T123" s="63"/>
      <c r="U123" s="63"/>
      <c r="V123" s="63"/>
      <c r="W123" s="63"/>
      <c r="X123" s="63"/>
      <c r="Y123" s="63"/>
      <c r="Z123" s="63"/>
      <c r="AA123" s="97"/>
      <c r="AB123" s="97"/>
      <c r="AC123" s="97"/>
      <c r="AD123" s="97"/>
      <c r="AE123" s="97"/>
      <c r="AF123" s="97"/>
      <c r="AG123" s="97"/>
      <c r="AH123" s="97"/>
      <c r="AI123" s="97"/>
      <c r="AJ123" s="97"/>
      <c r="AK123" s="97"/>
      <c r="AL123" s="97"/>
      <c r="AM123" s="97"/>
      <c r="AN123" s="97"/>
      <c r="AO123" s="97"/>
      <c r="AP123" s="97"/>
      <c r="AQ123" s="97"/>
      <c r="AR123" s="97"/>
      <c r="AS123" s="97"/>
      <c r="AT123" s="97"/>
      <c r="AU123" s="97"/>
      <c r="AV123" s="97"/>
      <c r="AW123" s="97"/>
      <c r="AX123" s="97"/>
      <c r="AY123" s="97"/>
      <c r="AZ123" s="97"/>
      <c r="BA123" s="97"/>
      <c r="BB123" s="97"/>
      <c r="BC123" s="97"/>
      <c r="BD123" s="97"/>
      <c r="BE123" s="97"/>
      <c r="BF123" s="97"/>
      <c r="BG123" s="97"/>
      <c r="BH123" s="97"/>
      <c r="BI123" s="97"/>
      <c r="BJ123" s="97"/>
      <c r="BK123" s="97"/>
      <c r="BL123" s="97"/>
      <c r="BM123" s="97"/>
      <c r="BN123" s="97"/>
      <c r="BO123" s="97"/>
      <c r="BP123" s="97"/>
      <c r="BQ123" s="97"/>
      <c r="BR123" s="97"/>
      <c r="BS123" s="97"/>
      <c r="BT123" s="97"/>
      <c r="BU123" s="97"/>
      <c r="BV123" s="97"/>
      <c r="BW123" s="97"/>
      <c r="BX123" s="97"/>
      <c r="BY123" s="97"/>
      <c r="BZ123" s="97"/>
      <c r="CA123" s="97"/>
      <c r="CB123" s="97"/>
      <c r="CC123" s="97"/>
      <c r="CD123" s="97"/>
      <c r="CE123" s="97"/>
      <c r="CF123" s="97"/>
      <c r="CG123" s="97"/>
      <c r="CH123" s="97"/>
      <c r="CI123" s="97"/>
      <c r="CJ123" s="97"/>
      <c r="CK123" s="97"/>
      <c r="CL123" s="97"/>
      <c r="CM123" s="97"/>
      <c r="CN123" s="97"/>
      <c r="CO123" s="97"/>
      <c r="CP123" s="97"/>
      <c r="CQ123" s="97"/>
      <c r="CR123" s="97"/>
      <c r="CS123" s="97"/>
      <c r="CT123" s="97"/>
      <c r="CU123" s="97"/>
      <c r="CV123" s="97"/>
      <c r="CW123" s="97"/>
      <c r="CX123" s="97"/>
      <c r="CY123" s="97"/>
      <c r="CZ123" s="97"/>
      <c r="DA123" s="97"/>
      <c r="DB123" s="97"/>
      <c r="DC123" s="97"/>
      <c r="DD123" s="97"/>
      <c r="DE123" s="97"/>
      <c r="DF123" s="97"/>
      <c r="DG123" s="97"/>
      <c r="DH123" s="97"/>
      <c r="DI123" s="97"/>
    </row>
    <row r="124" spans="1:113" s="98" customFormat="1" ht="43.25" customHeight="1" x14ac:dyDescent="0.45">
      <c r="A124" s="97"/>
      <c r="B124" s="284" t="s">
        <v>196</v>
      </c>
      <c r="C124" s="284" t="s">
        <v>26</v>
      </c>
      <c r="D124" s="284"/>
      <c r="E124" s="119" t="s">
        <v>26</v>
      </c>
      <c r="F124" s="119" t="s">
        <v>175</v>
      </c>
      <c r="G124" s="285" t="s">
        <v>197</v>
      </c>
      <c r="H124" s="285"/>
      <c r="I124" s="285"/>
      <c r="J124" s="119" t="s">
        <v>183</v>
      </c>
      <c r="K124" s="120">
        <v>1</v>
      </c>
      <c r="L124" s="121">
        <v>44376</v>
      </c>
      <c r="M124" s="286" t="s">
        <v>185</v>
      </c>
      <c r="N124" s="287" t="s">
        <v>185</v>
      </c>
      <c r="O124" s="287">
        <v>44377</v>
      </c>
      <c r="P124" s="287">
        <v>44305</v>
      </c>
      <c r="Q124" s="288"/>
      <c r="R124" s="122"/>
      <c r="S124" s="122"/>
      <c r="T124" s="63"/>
      <c r="U124" s="63"/>
      <c r="V124" s="63"/>
      <c r="W124" s="63"/>
      <c r="X124" s="63"/>
      <c r="Y124" s="63"/>
      <c r="Z124" s="63"/>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c r="BB124" s="97"/>
      <c r="BC124" s="97"/>
      <c r="BD124" s="97"/>
      <c r="BE124" s="97"/>
      <c r="BF124" s="97"/>
      <c r="BG124" s="97"/>
      <c r="BH124" s="97"/>
      <c r="BI124" s="97"/>
      <c r="BJ124" s="97"/>
      <c r="BK124" s="97"/>
      <c r="BL124" s="97"/>
      <c r="BM124" s="97"/>
      <c r="BN124" s="97"/>
      <c r="BO124" s="97"/>
      <c r="BP124" s="97"/>
      <c r="BQ124" s="97"/>
      <c r="BR124" s="97"/>
      <c r="BS124" s="97"/>
      <c r="BT124" s="97"/>
      <c r="BU124" s="97"/>
      <c r="BV124" s="97"/>
      <c r="BW124" s="97"/>
      <c r="BX124" s="97"/>
      <c r="BY124" s="97"/>
      <c r="BZ124" s="97"/>
      <c r="CA124" s="97"/>
      <c r="CB124" s="97"/>
      <c r="CC124" s="97"/>
      <c r="CD124" s="97"/>
      <c r="CE124" s="97"/>
      <c r="CF124" s="97"/>
      <c r="CG124" s="97"/>
      <c r="CH124" s="97"/>
      <c r="CI124" s="97"/>
      <c r="CJ124" s="97"/>
      <c r="CK124" s="97"/>
      <c r="CL124" s="97"/>
      <c r="CM124" s="97"/>
      <c r="CN124" s="97"/>
      <c r="CO124" s="97"/>
      <c r="CP124" s="97"/>
      <c r="CQ124" s="97"/>
      <c r="CR124" s="97"/>
      <c r="CS124" s="97"/>
      <c r="CT124" s="97"/>
      <c r="CU124" s="97"/>
      <c r="CV124" s="97"/>
      <c r="CW124" s="97"/>
      <c r="CX124" s="97"/>
      <c r="CY124" s="97"/>
      <c r="CZ124" s="97"/>
      <c r="DA124" s="97"/>
      <c r="DB124" s="97"/>
      <c r="DC124" s="97"/>
      <c r="DD124" s="97"/>
      <c r="DE124" s="97"/>
      <c r="DF124" s="97"/>
      <c r="DG124" s="97"/>
      <c r="DH124" s="97"/>
      <c r="DI124" s="97"/>
    </row>
    <row r="125" spans="1:113" s="98" customFormat="1" ht="43.25" customHeight="1" x14ac:dyDescent="0.45">
      <c r="A125" s="97"/>
      <c r="B125" s="284" t="s">
        <v>198</v>
      </c>
      <c r="C125" s="284" t="s">
        <v>26</v>
      </c>
      <c r="D125" s="284"/>
      <c r="E125" s="119" t="s">
        <v>26</v>
      </c>
      <c r="F125" s="119" t="s">
        <v>175</v>
      </c>
      <c r="G125" s="285" t="s">
        <v>199</v>
      </c>
      <c r="H125" s="285"/>
      <c r="I125" s="285"/>
      <c r="J125" s="119" t="s">
        <v>183</v>
      </c>
      <c r="K125" s="120">
        <v>1</v>
      </c>
      <c r="L125" s="121">
        <v>44376</v>
      </c>
      <c r="M125" s="286" t="s">
        <v>185</v>
      </c>
      <c r="N125" s="287" t="s">
        <v>185</v>
      </c>
      <c r="O125" s="287">
        <v>44377</v>
      </c>
      <c r="P125" s="287">
        <v>44306</v>
      </c>
      <c r="Q125" s="288"/>
      <c r="R125" s="122"/>
      <c r="S125" s="122"/>
      <c r="T125" s="63"/>
      <c r="U125" s="63"/>
      <c r="V125" s="63"/>
      <c r="W125" s="63"/>
      <c r="X125" s="63"/>
      <c r="Y125" s="63"/>
      <c r="Z125" s="63"/>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c r="BB125" s="97"/>
      <c r="BC125" s="97"/>
      <c r="BD125" s="97"/>
      <c r="BE125" s="97"/>
      <c r="BF125" s="97"/>
      <c r="BG125" s="97"/>
      <c r="BH125" s="97"/>
      <c r="BI125" s="97"/>
      <c r="BJ125" s="97"/>
      <c r="BK125" s="97"/>
      <c r="BL125" s="97"/>
      <c r="BM125" s="97"/>
      <c r="BN125" s="97"/>
      <c r="BO125" s="97"/>
      <c r="BP125" s="97"/>
      <c r="BQ125" s="97"/>
      <c r="BR125" s="97"/>
      <c r="BS125" s="97"/>
      <c r="BT125" s="97"/>
      <c r="BU125" s="97"/>
      <c r="BV125" s="97"/>
      <c r="BW125" s="97"/>
      <c r="BX125" s="97"/>
      <c r="BY125" s="97"/>
      <c r="BZ125" s="97"/>
      <c r="CA125" s="97"/>
      <c r="CB125" s="97"/>
      <c r="CC125" s="97"/>
      <c r="CD125" s="97"/>
      <c r="CE125" s="97"/>
      <c r="CF125" s="97"/>
      <c r="CG125" s="97"/>
      <c r="CH125" s="97"/>
      <c r="CI125" s="97"/>
      <c r="CJ125" s="97"/>
      <c r="CK125" s="97"/>
      <c r="CL125" s="97"/>
      <c r="CM125" s="97"/>
      <c r="CN125" s="97"/>
      <c r="CO125" s="97"/>
      <c r="CP125" s="97"/>
      <c r="CQ125" s="97"/>
      <c r="CR125" s="97"/>
      <c r="CS125" s="97"/>
      <c r="CT125" s="97"/>
      <c r="CU125" s="97"/>
      <c r="CV125" s="97"/>
      <c r="CW125" s="97"/>
      <c r="CX125" s="97"/>
      <c r="CY125" s="97"/>
      <c r="CZ125" s="97"/>
      <c r="DA125" s="97"/>
      <c r="DB125" s="97"/>
      <c r="DC125" s="97"/>
      <c r="DD125" s="97"/>
      <c r="DE125" s="97"/>
      <c r="DF125" s="97"/>
      <c r="DG125" s="97"/>
      <c r="DH125" s="97"/>
      <c r="DI125" s="97"/>
    </row>
    <row r="126" spans="1:113" s="98" customFormat="1" ht="60" customHeight="1" x14ac:dyDescent="0.45">
      <c r="A126" s="97"/>
      <c r="B126" s="284" t="s">
        <v>200</v>
      </c>
      <c r="C126" s="284" t="s">
        <v>26</v>
      </c>
      <c r="D126" s="284"/>
      <c r="E126" s="119" t="s">
        <v>26</v>
      </c>
      <c r="F126" s="119" t="s">
        <v>175</v>
      </c>
      <c r="G126" s="285" t="s">
        <v>201</v>
      </c>
      <c r="H126" s="285"/>
      <c r="I126" s="285"/>
      <c r="J126" s="119" t="s">
        <v>183</v>
      </c>
      <c r="K126" s="120">
        <v>1</v>
      </c>
      <c r="L126" s="121">
        <v>44376</v>
      </c>
      <c r="M126" s="286" t="s">
        <v>172</v>
      </c>
      <c r="N126" s="287" t="s">
        <v>172</v>
      </c>
      <c r="O126" s="287">
        <v>44377</v>
      </c>
      <c r="P126" s="287">
        <v>44307</v>
      </c>
      <c r="Q126" s="288"/>
      <c r="R126" s="122"/>
      <c r="S126" s="122"/>
      <c r="T126" s="63"/>
      <c r="U126" s="63"/>
      <c r="V126" s="63"/>
      <c r="W126" s="63"/>
      <c r="X126" s="63"/>
      <c r="Y126" s="63"/>
      <c r="Z126" s="63"/>
      <c r="AA126" s="97"/>
      <c r="AB126" s="97"/>
      <c r="AC126" s="97"/>
      <c r="AD126" s="97"/>
      <c r="AE126" s="97"/>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c r="BB126" s="97"/>
      <c r="BC126" s="97"/>
      <c r="BD126" s="97"/>
      <c r="BE126" s="97"/>
      <c r="BF126" s="97"/>
      <c r="BG126" s="97"/>
      <c r="BH126" s="97"/>
      <c r="BI126" s="97"/>
      <c r="BJ126" s="97"/>
      <c r="BK126" s="97"/>
      <c r="BL126" s="97"/>
      <c r="BM126" s="97"/>
      <c r="BN126" s="97"/>
      <c r="BO126" s="97"/>
      <c r="BP126" s="97"/>
      <c r="BQ126" s="97"/>
      <c r="BR126" s="97"/>
      <c r="BS126" s="97"/>
      <c r="BT126" s="97"/>
      <c r="BU126" s="97"/>
      <c r="BV126" s="97"/>
      <c r="BW126" s="97"/>
      <c r="BX126" s="97"/>
      <c r="BY126" s="97"/>
      <c r="BZ126" s="97"/>
      <c r="CA126" s="97"/>
      <c r="CB126" s="97"/>
      <c r="CC126" s="97"/>
      <c r="CD126" s="97"/>
      <c r="CE126" s="97"/>
      <c r="CF126" s="97"/>
      <c r="CG126" s="97"/>
      <c r="CH126" s="97"/>
      <c r="CI126" s="97"/>
      <c r="CJ126" s="97"/>
      <c r="CK126" s="97"/>
      <c r="CL126" s="97"/>
      <c r="CM126" s="97"/>
      <c r="CN126" s="97"/>
      <c r="CO126" s="97"/>
      <c r="CP126" s="97"/>
      <c r="CQ126" s="97"/>
      <c r="CR126" s="97"/>
      <c r="CS126" s="97"/>
      <c r="CT126" s="97"/>
      <c r="CU126" s="97"/>
      <c r="CV126" s="97"/>
      <c r="CW126" s="97"/>
      <c r="CX126" s="97"/>
      <c r="CY126" s="97"/>
      <c r="CZ126" s="97"/>
      <c r="DA126" s="97"/>
      <c r="DB126" s="97"/>
      <c r="DC126" s="97"/>
      <c r="DD126" s="97"/>
      <c r="DE126" s="97"/>
      <c r="DF126" s="97"/>
      <c r="DG126" s="97"/>
      <c r="DH126" s="97"/>
      <c r="DI126" s="97"/>
    </row>
    <row r="127" spans="1:113" s="98" customFormat="1" ht="30" customHeight="1" x14ac:dyDescent="0.45">
      <c r="A127" s="97"/>
      <c r="B127" s="284" t="s">
        <v>202</v>
      </c>
      <c r="C127" s="284" t="s">
        <v>26</v>
      </c>
      <c r="D127" s="284"/>
      <c r="E127" s="119" t="s">
        <v>26</v>
      </c>
      <c r="F127" s="119" t="s">
        <v>175</v>
      </c>
      <c r="G127" s="285" t="s">
        <v>203</v>
      </c>
      <c r="H127" s="285"/>
      <c r="I127" s="285"/>
      <c r="J127" s="119" t="s">
        <v>183</v>
      </c>
      <c r="K127" s="120">
        <v>1</v>
      </c>
      <c r="L127" s="121">
        <v>44376</v>
      </c>
      <c r="M127" s="286" t="s">
        <v>185</v>
      </c>
      <c r="N127" s="287" t="s">
        <v>185</v>
      </c>
      <c r="O127" s="287">
        <v>44377</v>
      </c>
      <c r="P127" s="287">
        <v>44308</v>
      </c>
      <c r="Q127" s="288"/>
      <c r="R127" s="122"/>
      <c r="S127" s="122"/>
      <c r="T127" s="63"/>
      <c r="U127" s="63"/>
      <c r="V127" s="63"/>
      <c r="W127" s="63"/>
      <c r="X127" s="63"/>
      <c r="Y127" s="63"/>
      <c r="Z127" s="63"/>
      <c r="AA127" s="97"/>
      <c r="AB127" s="97"/>
      <c r="AC127" s="97"/>
      <c r="AD127" s="97"/>
      <c r="AE127" s="97"/>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c r="BB127" s="97"/>
      <c r="BC127" s="97"/>
      <c r="BD127" s="97"/>
      <c r="BE127" s="97"/>
      <c r="BF127" s="97"/>
      <c r="BG127" s="97"/>
      <c r="BH127" s="97"/>
      <c r="BI127" s="97"/>
      <c r="BJ127" s="97"/>
      <c r="BK127" s="97"/>
      <c r="BL127" s="97"/>
      <c r="BM127" s="97"/>
      <c r="BN127" s="97"/>
      <c r="BO127" s="97"/>
      <c r="BP127" s="97"/>
      <c r="BQ127" s="97"/>
      <c r="BR127" s="97"/>
      <c r="BS127" s="97"/>
      <c r="BT127" s="97"/>
      <c r="BU127" s="97"/>
      <c r="BV127" s="97"/>
      <c r="BW127" s="97"/>
      <c r="BX127" s="97"/>
      <c r="BY127" s="97"/>
      <c r="BZ127" s="97"/>
      <c r="CA127" s="97"/>
      <c r="CB127" s="97"/>
      <c r="CC127" s="97"/>
      <c r="CD127" s="97"/>
      <c r="CE127" s="97"/>
      <c r="CF127" s="97"/>
      <c r="CG127" s="97"/>
      <c r="CH127" s="97"/>
      <c r="CI127" s="97"/>
      <c r="CJ127" s="97"/>
      <c r="CK127" s="97"/>
      <c r="CL127" s="97"/>
      <c r="CM127" s="97"/>
      <c r="CN127" s="97"/>
      <c r="CO127" s="97"/>
      <c r="CP127" s="97"/>
      <c r="CQ127" s="97"/>
      <c r="CR127" s="97"/>
      <c r="CS127" s="97"/>
      <c r="CT127" s="97"/>
      <c r="CU127" s="97"/>
      <c r="CV127" s="97"/>
      <c r="CW127" s="97"/>
      <c r="CX127" s="97"/>
      <c r="CY127" s="97"/>
      <c r="CZ127" s="97"/>
      <c r="DA127" s="97"/>
      <c r="DB127" s="97"/>
      <c r="DC127" s="97"/>
      <c r="DD127" s="97"/>
      <c r="DE127" s="97"/>
      <c r="DF127" s="97"/>
      <c r="DG127" s="97"/>
      <c r="DH127" s="97"/>
      <c r="DI127" s="97"/>
    </row>
    <row r="128" spans="1:113" s="98" customFormat="1" ht="43.25" customHeight="1" x14ac:dyDescent="0.45">
      <c r="A128" s="97"/>
      <c r="B128" s="284" t="s">
        <v>204</v>
      </c>
      <c r="C128" s="284" t="s">
        <v>26</v>
      </c>
      <c r="D128" s="284"/>
      <c r="E128" s="119" t="s">
        <v>26</v>
      </c>
      <c r="F128" s="119" t="s">
        <v>175</v>
      </c>
      <c r="G128" s="285" t="s">
        <v>205</v>
      </c>
      <c r="H128" s="285"/>
      <c r="I128" s="285"/>
      <c r="J128" s="119" t="s">
        <v>183</v>
      </c>
      <c r="K128" s="120">
        <v>1</v>
      </c>
      <c r="L128" s="121">
        <v>44376</v>
      </c>
      <c r="M128" s="286" t="s">
        <v>185</v>
      </c>
      <c r="N128" s="287" t="s">
        <v>185</v>
      </c>
      <c r="O128" s="287">
        <v>44377</v>
      </c>
      <c r="P128" s="287">
        <v>44309</v>
      </c>
      <c r="Q128" s="288"/>
      <c r="R128" s="122"/>
      <c r="S128" s="122"/>
      <c r="T128" s="63"/>
      <c r="U128" s="63"/>
      <c r="V128" s="63"/>
      <c r="W128" s="63"/>
      <c r="X128" s="63"/>
      <c r="Y128" s="63"/>
      <c r="Z128" s="63"/>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c r="CI128" s="97"/>
      <c r="CJ128" s="97"/>
      <c r="CK128" s="97"/>
      <c r="CL128" s="97"/>
      <c r="CM128" s="97"/>
      <c r="CN128" s="97"/>
      <c r="CO128" s="97"/>
      <c r="CP128" s="97"/>
      <c r="CQ128" s="97"/>
      <c r="CR128" s="97"/>
      <c r="CS128" s="97"/>
      <c r="CT128" s="97"/>
      <c r="CU128" s="97"/>
      <c r="CV128" s="97"/>
      <c r="CW128" s="97"/>
      <c r="CX128" s="97"/>
      <c r="CY128" s="97"/>
      <c r="CZ128" s="97"/>
      <c r="DA128" s="97"/>
      <c r="DB128" s="97"/>
      <c r="DC128" s="97"/>
      <c r="DD128" s="97"/>
      <c r="DE128" s="97"/>
      <c r="DF128" s="97"/>
      <c r="DG128" s="97"/>
      <c r="DH128" s="97"/>
      <c r="DI128" s="97"/>
    </row>
    <row r="129" spans="1:113" s="98" customFormat="1" ht="97.35" customHeight="1" x14ac:dyDescent="0.45">
      <c r="A129" s="97"/>
      <c r="B129" s="284" t="s">
        <v>206</v>
      </c>
      <c r="C129" s="284" t="s">
        <v>207</v>
      </c>
      <c r="D129" s="284"/>
      <c r="E129" s="119" t="s">
        <v>207</v>
      </c>
      <c r="F129" s="119" t="s">
        <v>208</v>
      </c>
      <c r="G129" s="285" t="s">
        <v>209</v>
      </c>
      <c r="H129" s="285"/>
      <c r="I129" s="285"/>
      <c r="J129" s="119" t="s">
        <v>210</v>
      </c>
      <c r="K129" s="120">
        <v>1</v>
      </c>
      <c r="L129" s="121">
        <v>44392</v>
      </c>
      <c r="M129" s="286" t="s">
        <v>211</v>
      </c>
      <c r="N129" s="287" t="s">
        <v>211</v>
      </c>
      <c r="O129" s="287">
        <v>44392</v>
      </c>
      <c r="P129" s="287">
        <v>44310</v>
      </c>
      <c r="Q129" s="288"/>
      <c r="R129" s="122"/>
      <c r="S129" s="122"/>
      <c r="T129" s="63"/>
      <c r="U129" s="63"/>
      <c r="V129" s="63"/>
      <c r="W129" s="63"/>
      <c r="X129" s="63"/>
      <c r="Y129" s="63"/>
      <c r="Z129" s="63"/>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c r="BP129" s="97"/>
      <c r="BQ129" s="97"/>
      <c r="BR129" s="97"/>
      <c r="BS129" s="97"/>
      <c r="BT129" s="97"/>
      <c r="BU129" s="97"/>
      <c r="BV129" s="97"/>
      <c r="BW129" s="97"/>
      <c r="BX129" s="97"/>
      <c r="BY129" s="97"/>
      <c r="BZ129" s="97"/>
      <c r="CA129" s="97"/>
      <c r="CB129" s="97"/>
      <c r="CC129" s="97"/>
      <c r="CD129" s="97"/>
      <c r="CE129" s="97"/>
      <c r="CF129" s="97"/>
      <c r="CG129" s="97"/>
      <c r="CH129" s="97"/>
      <c r="CI129" s="97"/>
      <c r="CJ129" s="97"/>
      <c r="CK129" s="97"/>
      <c r="CL129" s="97"/>
      <c r="CM129" s="97"/>
      <c r="CN129" s="97"/>
      <c r="CO129" s="97"/>
      <c r="CP129" s="97"/>
      <c r="CQ129" s="97"/>
      <c r="CR129" s="97"/>
      <c r="CS129" s="97"/>
      <c r="CT129" s="97"/>
      <c r="CU129" s="97"/>
      <c r="CV129" s="97"/>
      <c r="CW129" s="97"/>
      <c r="CX129" s="97"/>
      <c r="CY129" s="97"/>
      <c r="CZ129" s="97"/>
      <c r="DA129" s="97"/>
      <c r="DB129" s="97"/>
      <c r="DC129" s="97"/>
      <c r="DD129" s="97"/>
      <c r="DE129" s="97"/>
      <c r="DF129" s="97"/>
      <c r="DG129" s="97"/>
      <c r="DH129" s="97"/>
      <c r="DI129" s="97"/>
    </row>
    <row r="130" spans="1:113" s="98" customFormat="1" ht="37.25" customHeight="1" x14ac:dyDescent="0.45">
      <c r="A130" s="97"/>
      <c r="B130" s="284" t="s">
        <v>212</v>
      </c>
      <c r="C130" s="284" t="s">
        <v>213</v>
      </c>
      <c r="D130" s="284"/>
      <c r="E130" s="119" t="s">
        <v>213</v>
      </c>
      <c r="F130" s="119" t="s">
        <v>181</v>
      </c>
      <c r="G130" s="285" t="s">
        <v>214</v>
      </c>
      <c r="H130" s="285"/>
      <c r="I130" s="285"/>
      <c r="J130" s="119" t="s">
        <v>210</v>
      </c>
      <c r="K130" s="120">
        <v>1</v>
      </c>
      <c r="L130" s="121">
        <v>44392</v>
      </c>
      <c r="M130" s="286" t="s">
        <v>211</v>
      </c>
      <c r="N130" s="287" t="s">
        <v>211</v>
      </c>
      <c r="O130" s="287">
        <v>44392</v>
      </c>
      <c r="P130" s="287">
        <v>44311</v>
      </c>
      <c r="Q130" s="288"/>
      <c r="R130" s="122"/>
      <c r="S130" s="122"/>
      <c r="T130" s="63"/>
      <c r="U130" s="63"/>
      <c r="V130" s="63"/>
      <c r="W130" s="63"/>
      <c r="X130" s="63"/>
      <c r="Y130" s="63"/>
      <c r="Z130" s="63"/>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c r="CX130" s="97"/>
      <c r="CY130" s="97"/>
      <c r="CZ130" s="97"/>
      <c r="DA130" s="97"/>
      <c r="DB130" s="97"/>
      <c r="DC130" s="97"/>
      <c r="DD130" s="97"/>
      <c r="DE130" s="97"/>
      <c r="DF130" s="97"/>
      <c r="DG130" s="97"/>
      <c r="DH130" s="97"/>
      <c r="DI130" s="97"/>
    </row>
    <row r="131" spans="1:113" s="98" customFormat="1" ht="30" customHeight="1" x14ac:dyDescent="0.45">
      <c r="A131" s="97"/>
      <c r="B131" s="284" t="s">
        <v>215</v>
      </c>
      <c r="C131" s="284" t="s">
        <v>213</v>
      </c>
      <c r="D131" s="284"/>
      <c r="E131" s="119" t="s">
        <v>213</v>
      </c>
      <c r="F131" s="119" t="s">
        <v>181</v>
      </c>
      <c r="G131" s="285" t="s">
        <v>216</v>
      </c>
      <c r="H131" s="285"/>
      <c r="I131" s="285"/>
      <c r="J131" s="119" t="s">
        <v>210</v>
      </c>
      <c r="K131" s="120">
        <v>1</v>
      </c>
      <c r="L131" s="121">
        <v>44392</v>
      </c>
      <c r="M131" s="286" t="s">
        <v>211</v>
      </c>
      <c r="N131" s="287" t="s">
        <v>211</v>
      </c>
      <c r="O131" s="287">
        <v>44392</v>
      </c>
      <c r="P131" s="287">
        <v>44312</v>
      </c>
      <c r="Q131" s="288"/>
      <c r="R131" s="122"/>
      <c r="S131" s="122"/>
      <c r="T131" s="63"/>
      <c r="U131" s="63"/>
      <c r="V131" s="63"/>
      <c r="W131" s="63"/>
      <c r="X131" s="63"/>
      <c r="Y131" s="63"/>
      <c r="Z131" s="63"/>
      <c r="AA131" s="97"/>
      <c r="AB131" s="97"/>
      <c r="AC131" s="97"/>
      <c r="AD131" s="97"/>
      <c r="AE131" s="97"/>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c r="BP131" s="97"/>
      <c r="BQ131" s="97"/>
      <c r="BR131" s="97"/>
      <c r="BS131" s="97"/>
      <c r="BT131" s="97"/>
      <c r="BU131" s="97"/>
      <c r="BV131" s="97"/>
      <c r="BW131" s="97"/>
      <c r="BX131" s="97"/>
      <c r="BY131" s="97"/>
      <c r="BZ131" s="97"/>
      <c r="CA131" s="97"/>
      <c r="CB131" s="97"/>
      <c r="CC131" s="97"/>
      <c r="CD131" s="97"/>
      <c r="CE131" s="97"/>
      <c r="CF131" s="97"/>
      <c r="CG131" s="97"/>
      <c r="CH131" s="97"/>
      <c r="CI131" s="97"/>
      <c r="CJ131" s="97"/>
      <c r="CK131" s="97"/>
      <c r="CL131" s="97"/>
      <c r="CM131" s="97"/>
      <c r="CN131" s="97"/>
      <c r="CO131" s="97"/>
      <c r="CP131" s="97"/>
      <c r="CQ131" s="97"/>
      <c r="CR131" s="97"/>
      <c r="CS131" s="97"/>
      <c r="CT131" s="97"/>
      <c r="CU131" s="97"/>
      <c r="CV131" s="97"/>
      <c r="CW131" s="97"/>
      <c r="CX131" s="97"/>
      <c r="CY131" s="97"/>
      <c r="CZ131" s="97"/>
      <c r="DA131" s="97"/>
      <c r="DB131" s="97"/>
      <c r="DC131" s="97"/>
      <c r="DD131" s="97"/>
      <c r="DE131" s="97"/>
      <c r="DF131" s="97"/>
      <c r="DG131" s="97"/>
      <c r="DH131" s="97"/>
      <c r="DI131" s="97"/>
    </row>
    <row r="132" spans="1:113" s="98" customFormat="1" ht="30" customHeight="1" x14ac:dyDescent="0.45">
      <c r="A132" s="97"/>
      <c r="B132" s="284" t="s">
        <v>217</v>
      </c>
      <c r="C132" s="284" t="s">
        <v>213</v>
      </c>
      <c r="D132" s="284"/>
      <c r="E132" s="119" t="s">
        <v>213</v>
      </c>
      <c r="F132" s="119" t="s">
        <v>181</v>
      </c>
      <c r="G132" s="285" t="s">
        <v>218</v>
      </c>
      <c r="H132" s="285"/>
      <c r="I132" s="285"/>
      <c r="J132" s="119" t="s">
        <v>210</v>
      </c>
      <c r="K132" s="120">
        <v>1</v>
      </c>
      <c r="L132" s="121">
        <v>44392</v>
      </c>
      <c r="M132" s="286" t="s">
        <v>211</v>
      </c>
      <c r="N132" s="287" t="s">
        <v>211</v>
      </c>
      <c r="O132" s="287">
        <v>44392</v>
      </c>
      <c r="P132" s="287">
        <v>44313</v>
      </c>
      <c r="Q132" s="288"/>
      <c r="R132" s="122"/>
      <c r="S132" s="122"/>
      <c r="T132" s="63"/>
      <c r="U132" s="63"/>
      <c r="V132" s="63"/>
      <c r="W132" s="63"/>
      <c r="X132" s="63"/>
      <c r="Y132" s="63"/>
      <c r="Z132" s="63"/>
      <c r="AA132" s="97"/>
      <c r="AB132" s="97"/>
      <c r="AC132" s="97"/>
      <c r="AD132" s="97"/>
      <c r="AE132" s="97"/>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97"/>
      <c r="BB132" s="97"/>
      <c r="BC132" s="97"/>
      <c r="BD132" s="97"/>
      <c r="BE132" s="97"/>
      <c r="BF132" s="97"/>
      <c r="BG132" s="97"/>
      <c r="BH132" s="97"/>
      <c r="BI132" s="97"/>
      <c r="BJ132" s="97"/>
      <c r="BK132" s="97"/>
      <c r="BL132" s="97"/>
      <c r="BM132" s="97"/>
      <c r="BN132" s="97"/>
      <c r="BO132" s="97"/>
      <c r="BP132" s="97"/>
      <c r="BQ132" s="97"/>
      <c r="BR132" s="97"/>
      <c r="BS132" s="97"/>
      <c r="BT132" s="97"/>
      <c r="BU132" s="97"/>
      <c r="BV132" s="97"/>
      <c r="BW132" s="97"/>
      <c r="BX132" s="97"/>
      <c r="BY132" s="97"/>
      <c r="BZ132" s="97"/>
      <c r="CA132" s="97"/>
      <c r="CB132" s="97"/>
      <c r="CC132" s="97"/>
      <c r="CD132" s="97"/>
      <c r="CE132" s="97"/>
      <c r="CF132" s="97"/>
      <c r="CG132" s="97"/>
      <c r="CH132" s="97"/>
      <c r="CI132" s="97"/>
      <c r="CJ132" s="97"/>
      <c r="CK132" s="97"/>
      <c r="CL132" s="97"/>
      <c r="CM132" s="97"/>
      <c r="CN132" s="97"/>
      <c r="CO132" s="97"/>
      <c r="CP132" s="97"/>
      <c r="CQ132" s="97"/>
      <c r="CR132" s="97"/>
      <c r="CS132" s="97"/>
      <c r="CT132" s="97"/>
      <c r="CU132" s="97"/>
      <c r="CV132" s="97"/>
      <c r="CW132" s="97"/>
      <c r="CX132" s="97"/>
      <c r="CY132" s="97"/>
      <c r="CZ132" s="97"/>
      <c r="DA132" s="97"/>
      <c r="DB132" s="97"/>
      <c r="DC132" s="97"/>
      <c r="DD132" s="97"/>
      <c r="DE132" s="97"/>
      <c r="DF132" s="97"/>
      <c r="DG132" s="97"/>
      <c r="DH132" s="97"/>
      <c r="DI132" s="97"/>
    </row>
    <row r="133" spans="1:113" s="98" customFormat="1" ht="60" customHeight="1" x14ac:dyDescent="0.45">
      <c r="A133" s="97"/>
      <c r="B133" s="284" t="s">
        <v>219</v>
      </c>
      <c r="C133" s="284" t="s">
        <v>213</v>
      </c>
      <c r="D133" s="284"/>
      <c r="E133" s="119" t="s">
        <v>213</v>
      </c>
      <c r="F133" s="119" t="s">
        <v>220</v>
      </c>
      <c r="G133" s="285" t="s">
        <v>221</v>
      </c>
      <c r="H133" s="285"/>
      <c r="I133" s="285"/>
      <c r="J133" s="119" t="s">
        <v>210</v>
      </c>
      <c r="K133" s="120">
        <v>1</v>
      </c>
      <c r="L133" s="121">
        <v>44379</v>
      </c>
      <c r="M133" s="286" t="s">
        <v>211</v>
      </c>
      <c r="N133" s="287" t="s">
        <v>211</v>
      </c>
      <c r="O133" s="287">
        <v>44392</v>
      </c>
      <c r="P133" s="287">
        <v>44314</v>
      </c>
      <c r="Q133" s="288"/>
      <c r="R133" s="122"/>
      <c r="S133" s="122"/>
      <c r="T133" s="63"/>
      <c r="U133" s="63"/>
      <c r="V133" s="63"/>
      <c r="W133" s="63"/>
      <c r="X133" s="63"/>
      <c r="Y133" s="63"/>
      <c r="Z133" s="63"/>
      <c r="AA133" s="97"/>
      <c r="AB133" s="97"/>
      <c r="AC133" s="97"/>
      <c r="AD133" s="97"/>
      <c r="AE133" s="97"/>
      <c r="AF133" s="97"/>
      <c r="AG133" s="97"/>
      <c r="AH133" s="97"/>
      <c r="AI133" s="97"/>
      <c r="AJ133" s="97"/>
      <c r="AK133" s="97"/>
      <c r="AL133" s="97"/>
      <c r="AM133" s="97"/>
      <c r="AN133" s="97"/>
      <c r="AO133" s="97"/>
      <c r="AP133" s="97"/>
      <c r="AQ133" s="97"/>
      <c r="AR133" s="97"/>
      <c r="AS133" s="97"/>
      <c r="AT133" s="97"/>
      <c r="AU133" s="97"/>
      <c r="AV133" s="97"/>
      <c r="AW133" s="97"/>
      <c r="AX133" s="97"/>
      <c r="AY133" s="97"/>
      <c r="AZ133" s="97"/>
      <c r="BA133" s="97"/>
      <c r="BB133" s="97"/>
      <c r="BC133" s="97"/>
      <c r="BD133" s="97"/>
      <c r="BE133" s="97"/>
      <c r="BF133" s="97"/>
      <c r="BG133" s="97"/>
      <c r="BH133" s="97"/>
      <c r="BI133" s="97"/>
      <c r="BJ133" s="97"/>
      <c r="BK133" s="97"/>
      <c r="BL133" s="97"/>
      <c r="BM133" s="97"/>
      <c r="BN133" s="97"/>
      <c r="BO133" s="97"/>
      <c r="BP133" s="97"/>
      <c r="BQ133" s="97"/>
      <c r="BR133" s="97"/>
      <c r="BS133" s="97"/>
      <c r="BT133" s="97"/>
      <c r="BU133" s="97"/>
      <c r="BV133" s="97"/>
      <c r="BW133" s="97"/>
      <c r="BX133" s="97"/>
      <c r="BY133" s="97"/>
      <c r="BZ133" s="97"/>
      <c r="CA133" s="97"/>
      <c r="CB133" s="97"/>
      <c r="CC133" s="97"/>
      <c r="CD133" s="97"/>
      <c r="CE133" s="97"/>
      <c r="CF133" s="97"/>
      <c r="CG133" s="97"/>
      <c r="CH133" s="97"/>
      <c r="CI133" s="97"/>
      <c r="CJ133" s="97"/>
      <c r="CK133" s="97"/>
      <c r="CL133" s="97"/>
      <c r="CM133" s="97"/>
      <c r="CN133" s="97"/>
      <c r="CO133" s="97"/>
      <c r="CP133" s="97"/>
      <c r="CQ133" s="97"/>
      <c r="CR133" s="97"/>
      <c r="CS133" s="97"/>
      <c r="CT133" s="97"/>
      <c r="CU133" s="97"/>
      <c r="CV133" s="97"/>
      <c r="CW133" s="97"/>
      <c r="CX133" s="97"/>
      <c r="CY133" s="97"/>
      <c r="CZ133" s="97"/>
      <c r="DA133" s="97"/>
      <c r="DB133" s="97"/>
      <c r="DC133" s="97"/>
      <c r="DD133" s="97"/>
      <c r="DE133" s="97"/>
      <c r="DF133" s="97"/>
      <c r="DG133" s="97"/>
      <c r="DH133" s="97"/>
      <c r="DI133" s="97"/>
    </row>
    <row r="134" spans="1:113" s="98" customFormat="1" ht="61.35" customHeight="1" x14ac:dyDescent="0.45">
      <c r="A134" s="97"/>
      <c r="B134" s="284" t="s">
        <v>222</v>
      </c>
      <c r="C134" s="284" t="s">
        <v>213</v>
      </c>
      <c r="D134" s="284"/>
      <c r="E134" s="119" t="s">
        <v>213</v>
      </c>
      <c r="F134" s="119" t="s">
        <v>220</v>
      </c>
      <c r="G134" s="285" t="s">
        <v>221</v>
      </c>
      <c r="H134" s="285"/>
      <c r="I134" s="285"/>
      <c r="J134" s="119" t="s">
        <v>210</v>
      </c>
      <c r="K134" s="120">
        <v>1</v>
      </c>
      <c r="L134" s="121">
        <v>44379</v>
      </c>
      <c r="M134" s="286" t="s">
        <v>211</v>
      </c>
      <c r="N134" s="287" t="s">
        <v>211</v>
      </c>
      <c r="O134" s="287">
        <v>44392</v>
      </c>
      <c r="P134" s="287">
        <v>44315</v>
      </c>
      <c r="Q134" s="288"/>
      <c r="R134" s="122"/>
      <c r="S134" s="122"/>
      <c r="T134" s="63"/>
      <c r="U134" s="63"/>
      <c r="V134" s="63"/>
      <c r="W134" s="63"/>
      <c r="X134" s="63"/>
      <c r="Y134" s="63"/>
      <c r="Z134" s="63"/>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c r="BP134" s="97"/>
      <c r="BQ134" s="97"/>
      <c r="BR134" s="97"/>
      <c r="BS134" s="97"/>
      <c r="BT134" s="97"/>
      <c r="BU134" s="97"/>
      <c r="BV134" s="97"/>
      <c r="BW134" s="97"/>
      <c r="BX134" s="97"/>
      <c r="BY134" s="97"/>
      <c r="BZ134" s="97"/>
      <c r="CA134" s="97"/>
      <c r="CB134" s="97"/>
      <c r="CC134" s="97"/>
      <c r="CD134" s="97"/>
      <c r="CE134" s="97"/>
      <c r="CF134" s="97"/>
      <c r="CG134" s="97"/>
      <c r="CH134" s="97"/>
      <c r="CI134" s="97"/>
      <c r="CJ134" s="97"/>
      <c r="CK134" s="97"/>
      <c r="CL134" s="97"/>
      <c r="CM134" s="97"/>
      <c r="CN134" s="97"/>
      <c r="CO134" s="97"/>
      <c r="CP134" s="97"/>
      <c r="CQ134" s="97"/>
      <c r="CR134" s="97"/>
      <c r="CS134" s="97"/>
      <c r="CT134" s="97"/>
      <c r="CU134" s="97"/>
      <c r="CV134" s="97"/>
      <c r="CW134" s="97"/>
      <c r="CX134" s="97"/>
      <c r="CY134" s="97"/>
      <c r="CZ134" s="97"/>
      <c r="DA134" s="97"/>
      <c r="DB134" s="97"/>
      <c r="DC134" s="97"/>
      <c r="DD134" s="97"/>
      <c r="DE134" s="97"/>
      <c r="DF134" s="97"/>
      <c r="DG134" s="97"/>
      <c r="DH134" s="97"/>
      <c r="DI134" s="97"/>
    </row>
    <row r="135" spans="1:113" s="98" customFormat="1" ht="57" customHeight="1" x14ac:dyDescent="0.45">
      <c r="A135" s="97"/>
      <c r="B135" s="284" t="s">
        <v>223</v>
      </c>
      <c r="C135" s="284" t="s">
        <v>213</v>
      </c>
      <c r="D135" s="284"/>
      <c r="E135" s="119" t="s">
        <v>213</v>
      </c>
      <c r="F135" s="119" t="s">
        <v>181</v>
      </c>
      <c r="G135" s="285" t="s">
        <v>221</v>
      </c>
      <c r="H135" s="285"/>
      <c r="I135" s="285"/>
      <c r="J135" s="119" t="s">
        <v>210</v>
      </c>
      <c r="K135" s="120">
        <v>1</v>
      </c>
      <c r="L135" s="121">
        <v>44379</v>
      </c>
      <c r="M135" s="286" t="s">
        <v>211</v>
      </c>
      <c r="N135" s="287" t="s">
        <v>211</v>
      </c>
      <c r="O135" s="287">
        <v>44392</v>
      </c>
      <c r="P135" s="287">
        <v>44316</v>
      </c>
      <c r="Q135" s="288"/>
      <c r="R135" s="122"/>
      <c r="S135" s="122"/>
      <c r="T135" s="63"/>
      <c r="U135" s="63"/>
      <c r="V135" s="63"/>
      <c r="W135" s="63"/>
      <c r="X135" s="63"/>
      <c r="Y135" s="63"/>
      <c r="Z135" s="63"/>
      <c r="AA135" s="97"/>
      <c r="AB135" s="97"/>
      <c r="AC135" s="97"/>
      <c r="AD135" s="97"/>
      <c r="AE135" s="97"/>
      <c r="AF135" s="97"/>
      <c r="AG135" s="97"/>
      <c r="AH135" s="97"/>
      <c r="AI135" s="97"/>
      <c r="AJ135" s="97"/>
      <c r="AK135" s="97"/>
      <c r="AL135" s="97"/>
      <c r="AM135" s="97"/>
      <c r="AN135" s="97"/>
      <c r="AO135" s="97"/>
      <c r="AP135" s="97"/>
      <c r="AQ135" s="97"/>
      <c r="AR135" s="97"/>
      <c r="AS135" s="97"/>
      <c r="AT135" s="97"/>
      <c r="AU135" s="97"/>
      <c r="AV135" s="97"/>
      <c r="AW135" s="97"/>
      <c r="AX135" s="97"/>
      <c r="AY135" s="97"/>
      <c r="AZ135" s="97"/>
      <c r="BA135" s="97"/>
      <c r="BB135" s="97"/>
      <c r="BC135" s="97"/>
      <c r="BD135" s="97"/>
      <c r="BE135" s="97"/>
      <c r="BF135" s="97"/>
      <c r="BG135" s="97"/>
      <c r="BH135" s="97"/>
      <c r="BI135" s="97"/>
      <c r="BJ135" s="97"/>
      <c r="BK135" s="97"/>
      <c r="BL135" s="97"/>
      <c r="BM135" s="97"/>
      <c r="BN135" s="97"/>
      <c r="BO135" s="97"/>
      <c r="BP135" s="97"/>
      <c r="BQ135" s="97"/>
      <c r="BR135" s="97"/>
      <c r="BS135" s="97"/>
      <c r="BT135" s="97"/>
      <c r="BU135" s="97"/>
      <c r="BV135" s="97"/>
      <c r="BW135" s="97"/>
      <c r="BX135" s="97"/>
      <c r="BY135" s="97"/>
      <c r="BZ135" s="97"/>
      <c r="CA135" s="97"/>
      <c r="CB135" s="97"/>
      <c r="CC135" s="97"/>
      <c r="CD135" s="97"/>
      <c r="CE135" s="97"/>
      <c r="CF135" s="97"/>
      <c r="CG135" s="97"/>
      <c r="CH135" s="97"/>
      <c r="CI135" s="97"/>
      <c r="CJ135" s="97"/>
      <c r="CK135" s="97"/>
      <c r="CL135" s="97"/>
      <c r="CM135" s="97"/>
      <c r="CN135" s="97"/>
      <c r="CO135" s="97"/>
      <c r="CP135" s="97"/>
      <c r="CQ135" s="97"/>
      <c r="CR135" s="97"/>
      <c r="CS135" s="97"/>
      <c r="CT135" s="97"/>
      <c r="CU135" s="97"/>
      <c r="CV135" s="97"/>
      <c r="CW135" s="97"/>
      <c r="CX135" s="97"/>
      <c r="CY135" s="97"/>
      <c r="CZ135" s="97"/>
      <c r="DA135" s="97"/>
      <c r="DB135" s="97"/>
      <c r="DC135" s="97"/>
      <c r="DD135" s="97"/>
      <c r="DE135" s="97"/>
      <c r="DF135" s="97"/>
      <c r="DG135" s="97"/>
      <c r="DH135" s="97"/>
      <c r="DI135" s="97"/>
    </row>
    <row r="136" spans="1:113" s="98" customFormat="1" ht="74.75" customHeight="1" x14ac:dyDescent="0.45">
      <c r="A136" s="97"/>
      <c r="B136" s="284" t="s">
        <v>224</v>
      </c>
      <c r="C136" s="284" t="s">
        <v>225</v>
      </c>
      <c r="D136" s="284"/>
      <c r="E136" s="119" t="s">
        <v>225</v>
      </c>
      <c r="F136" s="119" t="s">
        <v>226</v>
      </c>
      <c r="G136" s="285" t="s">
        <v>227</v>
      </c>
      <c r="H136" s="285"/>
      <c r="I136" s="285"/>
      <c r="J136" s="119" t="s">
        <v>210</v>
      </c>
      <c r="K136" s="120">
        <v>1</v>
      </c>
      <c r="L136" s="121">
        <v>44376</v>
      </c>
      <c r="M136" s="286" t="s">
        <v>228</v>
      </c>
      <c r="N136" s="287" t="s">
        <v>228</v>
      </c>
      <c r="O136" s="287">
        <v>44378</v>
      </c>
      <c r="P136" s="287">
        <v>44317</v>
      </c>
      <c r="Q136" s="288"/>
      <c r="R136" s="122"/>
      <c r="S136" s="122"/>
      <c r="T136" s="63"/>
      <c r="U136" s="63"/>
      <c r="V136" s="63"/>
      <c r="W136" s="63"/>
      <c r="X136" s="63"/>
      <c r="Y136" s="63"/>
      <c r="Z136" s="63"/>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c r="BP136" s="97"/>
      <c r="BQ136" s="97"/>
      <c r="BR136" s="97"/>
      <c r="BS136" s="97"/>
      <c r="BT136" s="97"/>
      <c r="BU136" s="97"/>
      <c r="BV136" s="97"/>
      <c r="BW136" s="97"/>
      <c r="BX136" s="97"/>
      <c r="BY136" s="97"/>
      <c r="BZ136" s="97"/>
      <c r="CA136" s="97"/>
      <c r="CB136" s="97"/>
      <c r="CC136" s="97"/>
      <c r="CD136" s="97"/>
      <c r="CE136" s="97"/>
      <c r="CF136" s="97"/>
      <c r="CG136" s="97"/>
      <c r="CH136" s="97"/>
      <c r="CI136" s="97"/>
      <c r="CJ136" s="97"/>
      <c r="CK136" s="97"/>
      <c r="CL136" s="97"/>
      <c r="CM136" s="97"/>
      <c r="CN136" s="97"/>
      <c r="CO136" s="97"/>
      <c r="CP136" s="97"/>
      <c r="CQ136" s="97"/>
      <c r="CR136" s="97"/>
      <c r="CS136" s="97"/>
      <c r="CT136" s="97"/>
      <c r="CU136" s="97"/>
      <c r="CV136" s="97"/>
      <c r="CW136" s="97"/>
      <c r="CX136" s="97"/>
      <c r="CY136" s="97"/>
      <c r="CZ136" s="97"/>
      <c r="DA136" s="97"/>
      <c r="DB136" s="97"/>
      <c r="DC136" s="97"/>
      <c r="DD136" s="97"/>
      <c r="DE136" s="97"/>
      <c r="DF136" s="97"/>
      <c r="DG136" s="97"/>
      <c r="DH136" s="97"/>
      <c r="DI136" s="97"/>
    </row>
    <row r="137" spans="1:113" s="98" customFormat="1" ht="50" customHeight="1" x14ac:dyDescent="0.45">
      <c r="A137" s="97"/>
      <c r="B137" s="284" t="s">
        <v>229</v>
      </c>
      <c r="C137" s="284" t="s">
        <v>230</v>
      </c>
      <c r="D137" s="284"/>
      <c r="E137" s="119" t="s">
        <v>230</v>
      </c>
      <c r="F137" s="119" t="s">
        <v>231</v>
      </c>
      <c r="G137" s="285" t="s">
        <v>232</v>
      </c>
      <c r="H137" s="285"/>
      <c r="I137" s="285"/>
      <c r="J137" s="119" t="s">
        <v>210</v>
      </c>
      <c r="K137" s="120">
        <v>1</v>
      </c>
      <c r="L137" s="121">
        <v>44392</v>
      </c>
      <c r="M137" s="286" t="s">
        <v>233</v>
      </c>
      <c r="N137" s="287" t="s">
        <v>233</v>
      </c>
      <c r="O137" s="287">
        <v>44392</v>
      </c>
      <c r="P137" s="287">
        <v>44318</v>
      </c>
      <c r="Q137" s="288"/>
      <c r="R137" s="122"/>
      <c r="S137" s="122"/>
      <c r="T137" s="63"/>
      <c r="U137" s="63"/>
      <c r="V137" s="63"/>
      <c r="W137" s="63"/>
      <c r="X137" s="63"/>
      <c r="Y137" s="63"/>
      <c r="Z137" s="63"/>
      <c r="AA137" s="97"/>
      <c r="AB137" s="97"/>
      <c r="AC137" s="97"/>
      <c r="AD137" s="97"/>
      <c r="AE137" s="97"/>
      <c r="AF137" s="97"/>
      <c r="AG137" s="97"/>
      <c r="AH137" s="97"/>
      <c r="AI137" s="97"/>
      <c r="AJ137" s="97"/>
      <c r="AK137" s="97"/>
      <c r="AL137" s="97"/>
      <c r="AM137" s="97"/>
      <c r="AN137" s="97"/>
      <c r="AO137" s="97"/>
      <c r="AP137" s="97"/>
      <c r="AQ137" s="97"/>
      <c r="AR137" s="97"/>
      <c r="AS137" s="97"/>
      <c r="AT137" s="97"/>
      <c r="AU137" s="97"/>
      <c r="AV137" s="97"/>
      <c r="AW137" s="97"/>
      <c r="AX137" s="97"/>
      <c r="AY137" s="97"/>
      <c r="AZ137" s="97"/>
      <c r="BA137" s="97"/>
      <c r="BB137" s="97"/>
      <c r="BC137" s="97"/>
      <c r="BD137" s="97"/>
      <c r="BE137" s="97"/>
      <c r="BF137" s="97"/>
      <c r="BG137" s="97"/>
      <c r="BH137" s="97"/>
      <c r="BI137" s="97"/>
      <c r="BJ137" s="97"/>
      <c r="BK137" s="97"/>
      <c r="BL137" s="97"/>
      <c r="BM137" s="97"/>
      <c r="BN137" s="97"/>
      <c r="BO137" s="97"/>
      <c r="BP137" s="97"/>
      <c r="BQ137" s="97"/>
      <c r="BR137" s="97"/>
      <c r="BS137" s="97"/>
      <c r="BT137" s="97"/>
      <c r="BU137" s="97"/>
      <c r="BV137" s="97"/>
      <c r="BW137" s="97"/>
      <c r="BX137" s="97"/>
      <c r="BY137" s="97"/>
      <c r="BZ137" s="97"/>
      <c r="CA137" s="97"/>
      <c r="CB137" s="97"/>
      <c r="CC137" s="97"/>
      <c r="CD137" s="97"/>
      <c r="CE137" s="97"/>
      <c r="CF137" s="97"/>
      <c r="CG137" s="97"/>
      <c r="CH137" s="97"/>
      <c r="CI137" s="97"/>
      <c r="CJ137" s="97"/>
      <c r="CK137" s="97"/>
      <c r="CL137" s="97"/>
      <c r="CM137" s="97"/>
      <c r="CN137" s="97"/>
      <c r="CO137" s="97"/>
      <c r="CP137" s="97"/>
      <c r="CQ137" s="97"/>
      <c r="CR137" s="97"/>
      <c r="CS137" s="97"/>
      <c r="CT137" s="97"/>
      <c r="CU137" s="97"/>
      <c r="CV137" s="97"/>
      <c r="CW137" s="97"/>
      <c r="CX137" s="97"/>
      <c r="CY137" s="97"/>
      <c r="CZ137" s="97"/>
      <c r="DA137" s="97"/>
      <c r="DB137" s="97"/>
      <c r="DC137" s="97"/>
      <c r="DD137" s="97"/>
      <c r="DE137" s="97"/>
      <c r="DF137" s="97"/>
      <c r="DG137" s="97"/>
      <c r="DH137" s="97"/>
      <c r="DI137" s="97"/>
    </row>
    <row r="138" spans="1:113" s="98" customFormat="1" ht="50" customHeight="1" x14ac:dyDescent="0.45">
      <c r="A138" s="97"/>
      <c r="B138" s="284" t="s">
        <v>234</v>
      </c>
      <c r="C138" s="284" t="s">
        <v>230</v>
      </c>
      <c r="D138" s="284"/>
      <c r="E138" s="119" t="s">
        <v>230</v>
      </c>
      <c r="F138" s="119" t="s">
        <v>235</v>
      </c>
      <c r="G138" s="285" t="s">
        <v>232</v>
      </c>
      <c r="H138" s="285"/>
      <c r="I138" s="285"/>
      <c r="J138" s="119" t="s">
        <v>210</v>
      </c>
      <c r="K138" s="120">
        <v>1</v>
      </c>
      <c r="L138" s="121">
        <v>44392</v>
      </c>
      <c r="M138" s="286" t="s">
        <v>233</v>
      </c>
      <c r="N138" s="287" t="s">
        <v>233</v>
      </c>
      <c r="O138" s="287">
        <v>44392</v>
      </c>
      <c r="P138" s="287">
        <v>44319</v>
      </c>
      <c r="Q138" s="288"/>
      <c r="R138" s="122"/>
      <c r="S138" s="122"/>
      <c r="T138" s="63"/>
      <c r="U138" s="63"/>
      <c r="V138" s="63"/>
      <c r="W138" s="63"/>
      <c r="X138" s="63"/>
      <c r="Y138" s="63"/>
      <c r="Z138" s="63"/>
      <c r="AA138" s="97"/>
      <c r="AB138" s="97"/>
      <c r="AC138" s="97"/>
      <c r="AD138" s="97"/>
      <c r="AE138" s="97"/>
      <c r="AF138" s="97"/>
      <c r="AG138" s="97"/>
      <c r="AH138" s="97"/>
      <c r="AI138" s="97"/>
      <c r="AJ138" s="97"/>
      <c r="AK138" s="97"/>
      <c r="AL138" s="97"/>
      <c r="AM138" s="97"/>
      <c r="AN138" s="97"/>
      <c r="AO138" s="97"/>
      <c r="AP138" s="97"/>
      <c r="AQ138" s="97"/>
      <c r="AR138" s="9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c r="CI138" s="97"/>
      <c r="CJ138" s="97"/>
      <c r="CK138" s="97"/>
      <c r="CL138" s="97"/>
      <c r="CM138" s="97"/>
      <c r="CN138" s="97"/>
      <c r="CO138" s="97"/>
      <c r="CP138" s="97"/>
      <c r="CQ138" s="97"/>
      <c r="CR138" s="97"/>
      <c r="CS138" s="97"/>
      <c r="CT138" s="97"/>
      <c r="CU138" s="97"/>
      <c r="CV138" s="97"/>
      <c r="CW138" s="97"/>
      <c r="CX138" s="97"/>
      <c r="CY138" s="97"/>
      <c r="CZ138" s="97"/>
      <c r="DA138" s="97"/>
      <c r="DB138" s="97"/>
      <c r="DC138" s="97"/>
      <c r="DD138" s="97"/>
      <c r="DE138" s="97"/>
      <c r="DF138" s="97"/>
      <c r="DG138" s="97"/>
      <c r="DH138" s="97"/>
      <c r="DI138" s="97"/>
    </row>
    <row r="139" spans="1:113" s="98" customFormat="1" ht="50" customHeight="1" x14ac:dyDescent="0.45">
      <c r="A139" s="97"/>
      <c r="B139" s="284" t="s">
        <v>236</v>
      </c>
      <c r="C139" s="284" t="s">
        <v>230</v>
      </c>
      <c r="D139" s="284"/>
      <c r="E139" s="119" t="s">
        <v>230</v>
      </c>
      <c r="F139" s="119" t="s">
        <v>237</v>
      </c>
      <c r="G139" s="285" t="s">
        <v>232</v>
      </c>
      <c r="H139" s="285"/>
      <c r="I139" s="285"/>
      <c r="J139" s="119" t="s">
        <v>210</v>
      </c>
      <c r="K139" s="120">
        <v>1</v>
      </c>
      <c r="L139" s="121">
        <v>44392</v>
      </c>
      <c r="M139" s="286" t="s">
        <v>233</v>
      </c>
      <c r="N139" s="287" t="s">
        <v>233</v>
      </c>
      <c r="O139" s="287">
        <v>44392</v>
      </c>
      <c r="P139" s="287">
        <v>44320</v>
      </c>
      <c r="Q139" s="288"/>
      <c r="R139" s="122"/>
      <c r="S139" s="122"/>
      <c r="T139" s="63"/>
      <c r="U139" s="63"/>
      <c r="V139" s="63"/>
      <c r="W139" s="63"/>
      <c r="X139" s="63"/>
      <c r="Y139" s="63"/>
      <c r="Z139" s="63"/>
      <c r="AA139" s="97"/>
      <c r="AB139" s="97"/>
      <c r="AC139" s="97"/>
      <c r="AD139" s="97"/>
      <c r="AE139" s="97"/>
      <c r="AF139" s="97"/>
      <c r="AG139" s="97"/>
      <c r="AH139" s="97"/>
      <c r="AI139" s="97"/>
      <c r="AJ139" s="97"/>
      <c r="AK139" s="97"/>
      <c r="AL139" s="97"/>
      <c r="AM139" s="97"/>
      <c r="AN139" s="97"/>
      <c r="AO139" s="97"/>
      <c r="AP139" s="97"/>
      <c r="AQ139" s="97"/>
      <c r="AR139" s="97"/>
      <c r="AS139" s="97"/>
      <c r="AT139" s="97"/>
      <c r="AU139" s="97"/>
      <c r="AV139" s="97"/>
      <c r="AW139" s="97"/>
      <c r="AX139" s="97"/>
      <c r="AY139" s="97"/>
      <c r="AZ139" s="97"/>
      <c r="BA139" s="97"/>
      <c r="BB139" s="97"/>
      <c r="BC139" s="97"/>
      <c r="BD139" s="97"/>
      <c r="BE139" s="97"/>
      <c r="BF139" s="97"/>
      <c r="BG139" s="97"/>
      <c r="BH139" s="97"/>
      <c r="BI139" s="97"/>
      <c r="BJ139" s="97"/>
      <c r="BK139" s="97"/>
      <c r="BL139" s="97"/>
      <c r="BM139" s="97"/>
      <c r="BN139" s="97"/>
      <c r="BO139" s="97"/>
      <c r="BP139" s="97"/>
      <c r="BQ139" s="97"/>
      <c r="BR139" s="97"/>
      <c r="BS139" s="97"/>
      <c r="BT139" s="97"/>
      <c r="BU139" s="97"/>
      <c r="BV139" s="97"/>
      <c r="BW139" s="97"/>
      <c r="BX139" s="97"/>
      <c r="BY139" s="97"/>
      <c r="BZ139" s="97"/>
      <c r="CA139" s="97"/>
      <c r="CB139" s="97"/>
      <c r="CC139" s="97"/>
      <c r="CD139" s="97"/>
      <c r="CE139" s="97"/>
      <c r="CF139" s="97"/>
      <c r="CG139" s="97"/>
      <c r="CH139" s="97"/>
      <c r="CI139" s="97"/>
      <c r="CJ139" s="97"/>
      <c r="CK139" s="97"/>
      <c r="CL139" s="97"/>
      <c r="CM139" s="97"/>
      <c r="CN139" s="97"/>
      <c r="CO139" s="97"/>
      <c r="CP139" s="97"/>
      <c r="CQ139" s="97"/>
      <c r="CR139" s="97"/>
      <c r="CS139" s="97"/>
      <c r="CT139" s="97"/>
      <c r="CU139" s="97"/>
      <c r="CV139" s="97"/>
      <c r="CW139" s="97"/>
      <c r="CX139" s="97"/>
      <c r="CY139" s="97"/>
      <c r="CZ139" s="97"/>
      <c r="DA139" s="97"/>
      <c r="DB139" s="97"/>
      <c r="DC139" s="97"/>
      <c r="DD139" s="97"/>
      <c r="DE139" s="97"/>
      <c r="DF139" s="97"/>
      <c r="DG139" s="97"/>
      <c r="DH139" s="97"/>
      <c r="DI139" s="97"/>
    </row>
    <row r="140" spans="1:113" s="98" customFormat="1" ht="50" customHeight="1" x14ac:dyDescent="0.45">
      <c r="A140" s="97"/>
      <c r="B140" s="284" t="s">
        <v>238</v>
      </c>
      <c r="C140" s="284" t="s">
        <v>230</v>
      </c>
      <c r="D140" s="284"/>
      <c r="E140" s="119" t="s">
        <v>230</v>
      </c>
      <c r="F140" s="119" t="s">
        <v>239</v>
      </c>
      <c r="G140" s="285" t="s">
        <v>232</v>
      </c>
      <c r="H140" s="285"/>
      <c r="I140" s="285"/>
      <c r="J140" s="119" t="s">
        <v>210</v>
      </c>
      <c r="K140" s="120">
        <v>1</v>
      </c>
      <c r="L140" s="121">
        <v>44392</v>
      </c>
      <c r="M140" s="286" t="s">
        <v>233</v>
      </c>
      <c r="N140" s="287" t="s">
        <v>233</v>
      </c>
      <c r="O140" s="287">
        <v>44392</v>
      </c>
      <c r="P140" s="287">
        <v>44321</v>
      </c>
      <c r="Q140" s="288"/>
      <c r="R140" s="122"/>
      <c r="S140" s="122"/>
      <c r="T140" s="63"/>
      <c r="U140" s="63"/>
      <c r="V140" s="63"/>
      <c r="W140" s="63"/>
      <c r="X140" s="63"/>
      <c r="Y140" s="63"/>
      <c r="Z140" s="63"/>
      <c r="AA140" s="97"/>
      <c r="AB140" s="97"/>
      <c r="AC140" s="97"/>
      <c r="AD140" s="97"/>
      <c r="AE140" s="97"/>
      <c r="AF140" s="97"/>
      <c r="AG140" s="97"/>
      <c r="AH140" s="97"/>
      <c r="AI140" s="97"/>
      <c r="AJ140" s="97"/>
      <c r="AK140" s="97"/>
      <c r="AL140" s="97"/>
      <c r="AM140" s="97"/>
      <c r="AN140" s="97"/>
      <c r="AO140" s="97"/>
      <c r="AP140" s="97"/>
      <c r="AQ140" s="97"/>
      <c r="AR140" s="9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c r="BP140" s="97"/>
      <c r="BQ140" s="97"/>
      <c r="BR140" s="97"/>
      <c r="BS140" s="97"/>
      <c r="BT140" s="97"/>
      <c r="BU140" s="97"/>
      <c r="BV140" s="97"/>
      <c r="BW140" s="97"/>
      <c r="BX140" s="97"/>
      <c r="BY140" s="97"/>
      <c r="BZ140" s="97"/>
      <c r="CA140" s="97"/>
      <c r="CB140" s="97"/>
      <c r="CC140" s="97"/>
      <c r="CD140" s="97"/>
      <c r="CE140" s="97"/>
      <c r="CF140" s="97"/>
      <c r="CG140" s="97"/>
      <c r="CH140" s="97"/>
      <c r="CI140" s="97"/>
      <c r="CJ140" s="97"/>
      <c r="CK140" s="97"/>
      <c r="CL140" s="97"/>
      <c r="CM140" s="97"/>
      <c r="CN140" s="97"/>
      <c r="CO140" s="97"/>
      <c r="CP140" s="97"/>
      <c r="CQ140" s="97"/>
      <c r="CR140" s="97"/>
      <c r="CS140" s="97"/>
      <c r="CT140" s="97"/>
      <c r="CU140" s="97"/>
      <c r="CV140" s="97"/>
      <c r="CW140" s="97"/>
      <c r="CX140" s="97"/>
      <c r="CY140" s="97"/>
      <c r="CZ140" s="97"/>
      <c r="DA140" s="97"/>
      <c r="DB140" s="97"/>
      <c r="DC140" s="97"/>
      <c r="DD140" s="97"/>
      <c r="DE140" s="97"/>
      <c r="DF140" s="97"/>
      <c r="DG140" s="97"/>
      <c r="DH140" s="97"/>
      <c r="DI140" s="97"/>
    </row>
    <row r="141" spans="1:113" s="98" customFormat="1" ht="50" customHeight="1" x14ac:dyDescent="0.45">
      <c r="A141" s="97"/>
      <c r="B141" s="284" t="s">
        <v>240</v>
      </c>
      <c r="C141" s="284" t="s">
        <v>230</v>
      </c>
      <c r="D141" s="284"/>
      <c r="E141" s="119" t="s">
        <v>230</v>
      </c>
      <c r="F141" s="119" t="s">
        <v>241</v>
      </c>
      <c r="G141" s="285" t="s">
        <v>232</v>
      </c>
      <c r="H141" s="285"/>
      <c r="I141" s="285"/>
      <c r="J141" s="119" t="s">
        <v>210</v>
      </c>
      <c r="K141" s="120">
        <v>1</v>
      </c>
      <c r="L141" s="121">
        <v>44392</v>
      </c>
      <c r="M141" s="286" t="s">
        <v>233</v>
      </c>
      <c r="N141" s="287" t="s">
        <v>233</v>
      </c>
      <c r="O141" s="287">
        <v>44392</v>
      </c>
      <c r="P141" s="287">
        <v>44322</v>
      </c>
      <c r="Q141" s="288"/>
      <c r="R141" s="122"/>
      <c r="S141" s="122"/>
      <c r="T141" s="63"/>
      <c r="U141" s="63"/>
      <c r="V141" s="63"/>
      <c r="W141" s="63"/>
      <c r="X141" s="63"/>
      <c r="Y141" s="63"/>
      <c r="Z141" s="63"/>
      <c r="AA141" s="97"/>
      <c r="AB141" s="97"/>
      <c r="AC141" s="97"/>
      <c r="AD141" s="97"/>
      <c r="AE141" s="97"/>
      <c r="AF141" s="97"/>
      <c r="AG141" s="97"/>
      <c r="AH141" s="97"/>
      <c r="AI141" s="97"/>
      <c r="AJ141" s="97"/>
      <c r="AK141" s="97"/>
      <c r="AL141" s="97"/>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c r="CI141" s="97"/>
      <c r="CJ141" s="97"/>
      <c r="CK141" s="97"/>
      <c r="CL141" s="97"/>
      <c r="CM141" s="97"/>
      <c r="CN141" s="97"/>
      <c r="CO141" s="97"/>
      <c r="CP141" s="97"/>
      <c r="CQ141" s="97"/>
      <c r="CR141" s="97"/>
      <c r="CS141" s="97"/>
      <c r="CT141" s="97"/>
      <c r="CU141" s="97"/>
      <c r="CV141" s="97"/>
      <c r="CW141" s="97"/>
      <c r="CX141" s="97"/>
      <c r="CY141" s="97"/>
      <c r="CZ141" s="97"/>
      <c r="DA141" s="97"/>
      <c r="DB141" s="97"/>
      <c r="DC141" s="97"/>
      <c r="DD141" s="97"/>
      <c r="DE141" s="97"/>
      <c r="DF141" s="97"/>
      <c r="DG141" s="97"/>
      <c r="DH141" s="97"/>
      <c r="DI141" s="97"/>
    </row>
    <row r="142" spans="1:113" s="98" customFormat="1" ht="50" customHeight="1" x14ac:dyDescent="0.45">
      <c r="A142" s="97"/>
      <c r="B142" s="284" t="s">
        <v>242</v>
      </c>
      <c r="C142" s="284" t="s">
        <v>230</v>
      </c>
      <c r="D142" s="284"/>
      <c r="E142" s="119" t="s">
        <v>230</v>
      </c>
      <c r="F142" s="119" t="s">
        <v>243</v>
      </c>
      <c r="G142" s="285" t="s">
        <v>232</v>
      </c>
      <c r="H142" s="285"/>
      <c r="I142" s="285"/>
      <c r="J142" s="119" t="s">
        <v>210</v>
      </c>
      <c r="K142" s="120">
        <v>1</v>
      </c>
      <c r="L142" s="121">
        <v>44392</v>
      </c>
      <c r="M142" s="286" t="s">
        <v>233</v>
      </c>
      <c r="N142" s="287" t="s">
        <v>233</v>
      </c>
      <c r="O142" s="287">
        <v>44392</v>
      </c>
      <c r="P142" s="287">
        <v>44323</v>
      </c>
      <c r="Q142" s="288"/>
      <c r="R142" s="122"/>
      <c r="S142" s="122"/>
      <c r="T142" s="63"/>
      <c r="U142" s="63"/>
      <c r="V142" s="63"/>
      <c r="W142" s="63"/>
      <c r="X142" s="63"/>
      <c r="Y142" s="63"/>
      <c r="Z142" s="63"/>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c r="CI142" s="97"/>
      <c r="CJ142" s="97"/>
      <c r="CK142" s="97"/>
      <c r="CL142" s="97"/>
      <c r="CM142" s="97"/>
      <c r="CN142" s="97"/>
      <c r="CO142" s="97"/>
      <c r="CP142" s="97"/>
      <c r="CQ142" s="97"/>
      <c r="CR142" s="97"/>
      <c r="CS142" s="97"/>
      <c r="CT142" s="97"/>
      <c r="CU142" s="97"/>
      <c r="CV142" s="97"/>
      <c r="CW142" s="97"/>
      <c r="CX142" s="97"/>
      <c r="CY142" s="97"/>
      <c r="CZ142" s="97"/>
      <c r="DA142" s="97"/>
      <c r="DB142" s="97"/>
      <c r="DC142" s="97"/>
      <c r="DD142" s="97"/>
      <c r="DE142" s="97"/>
      <c r="DF142" s="97"/>
      <c r="DG142" s="97"/>
      <c r="DH142" s="97"/>
      <c r="DI142" s="97"/>
    </row>
    <row r="143" spans="1:113" s="98" customFormat="1" ht="50" customHeight="1" x14ac:dyDescent="0.45">
      <c r="A143" s="97"/>
      <c r="B143" s="284" t="s">
        <v>244</v>
      </c>
      <c r="C143" s="284" t="s">
        <v>245</v>
      </c>
      <c r="D143" s="284"/>
      <c r="E143" s="119" t="s">
        <v>245</v>
      </c>
      <c r="F143" s="119" t="s">
        <v>231</v>
      </c>
      <c r="G143" s="285" t="s">
        <v>246</v>
      </c>
      <c r="H143" s="285"/>
      <c r="I143" s="285"/>
      <c r="J143" s="119" t="s">
        <v>210</v>
      </c>
      <c r="K143" s="120">
        <v>1</v>
      </c>
      <c r="L143" s="121">
        <v>44468</v>
      </c>
      <c r="M143" s="286" t="s">
        <v>247</v>
      </c>
      <c r="N143" s="287" t="s">
        <v>247</v>
      </c>
      <c r="O143" s="287">
        <v>44468</v>
      </c>
      <c r="P143" s="287">
        <v>44324</v>
      </c>
      <c r="Q143" s="288"/>
      <c r="R143" s="122"/>
      <c r="S143" s="122"/>
      <c r="T143" s="63"/>
      <c r="U143" s="63"/>
      <c r="V143" s="63"/>
      <c r="W143" s="63"/>
      <c r="X143" s="63"/>
      <c r="Y143" s="63"/>
      <c r="Z143" s="63"/>
      <c r="AA143" s="97"/>
      <c r="AB143" s="97"/>
      <c r="AC143" s="97"/>
      <c r="AD143" s="97"/>
      <c r="AE143" s="97"/>
      <c r="AF143" s="97"/>
      <c r="AG143" s="97"/>
      <c r="AH143" s="97"/>
      <c r="AI143" s="97"/>
      <c r="AJ143" s="97"/>
      <c r="AK143" s="97"/>
      <c r="AL143" s="97"/>
      <c r="AM143" s="97"/>
      <c r="AN143" s="97"/>
      <c r="AO143" s="97"/>
      <c r="AP143" s="97"/>
      <c r="AQ143" s="97"/>
      <c r="AR143" s="97"/>
      <c r="AS143" s="97"/>
      <c r="AT143" s="97"/>
      <c r="AU143" s="97"/>
      <c r="AV143" s="97"/>
      <c r="AW143" s="97"/>
      <c r="AX143" s="97"/>
      <c r="AY143" s="97"/>
      <c r="AZ143" s="97"/>
      <c r="BA143" s="97"/>
      <c r="BB143" s="97"/>
      <c r="BC143" s="97"/>
      <c r="BD143" s="97"/>
      <c r="BE143" s="97"/>
      <c r="BF143" s="97"/>
      <c r="BG143" s="97"/>
      <c r="BH143" s="97"/>
      <c r="BI143" s="97"/>
      <c r="BJ143" s="97"/>
      <c r="BK143" s="97"/>
      <c r="BL143" s="97"/>
      <c r="BM143" s="97"/>
      <c r="BN143" s="97"/>
      <c r="BO143" s="97"/>
      <c r="BP143" s="97"/>
      <c r="BQ143" s="97"/>
      <c r="BR143" s="97"/>
      <c r="BS143" s="97"/>
      <c r="BT143" s="97"/>
      <c r="BU143" s="97"/>
      <c r="BV143" s="97"/>
      <c r="BW143" s="97"/>
      <c r="BX143" s="97"/>
      <c r="BY143" s="97"/>
      <c r="BZ143" s="97"/>
      <c r="CA143" s="97"/>
      <c r="CB143" s="97"/>
      <c r="CC143" s="97"/>
      <c r="CD143" s="97"/>
      <c r="CE143" s="97"/>
      <c r="CF143" s="97"/>
      <c r="CG143" s="97"/>
      <c r="CH143" s="97"/>
      <c r="CI143" s="97"/>
      <c r="CJ143" s="97"/>
      <c r="CK143" s="97"/>
      <c r="CL143" s="97"/>
      <c r="CM143" s="97"/>
      <c r="CN143" s="97"/>
      <c r="CO143" s="97"/>
      <c r="CP143" s="97"/>
      <c r="CQ143" s="97"/>
      <c r="CR143" s="97"/>
      <c r="CS143" s="97"/>
      <c r="CT143" s="97"/>
      <c r="CU143" s="97"/>
      <c r="CV143" s="97"/>
      <c r="CW143" s="97"/>
      <c r="CX143" s="97"/>
      <c r="CY143" s="97"/>
      <c r="CZ143" s="97"/>
      <c r="DA143" s="97"/>
      <c r="DB143" s="97"/>
      <c r="DC143" s="97"/>
      <c r="DD143" s="97"/>
      <c r="DE143" s="97"/>
      <c r="DF143" s="97"/>
      <c r="DG143" s="97"/>
      <c r="DH143" s="97"/>
      <c r="DI143" s="97"/>
    </row>
    <row r="144" spans="1:113" s="98" customFormat="1" ht="50" customHeight="1" x14ac:dyDescent="0.45">
      <c r="A144" s="97"/>
      <c r="B144" s="284" t="s">
        <v>248</v>
      </c>
      <c r="C144" s="284" t="s">
        <v>249</v>
      </c>
      <c r="D144" s="284"/>
      <c r="E144" s="119" t="s">
        <v>249</v>
      </c>
      <c r="F144" s="119" t="s">
        <v>235</v>
      </c>
      <c r="G144" s="285" t="s">
        <v>246</v>
      </c>
      <c r="H144" s="285"/>
      <c r="I144" s="285"/>
      <c r="J144" s="119" t="s">
        <v>210</v>
      </c>
      <c r="K144" s="120">
        <v>1</v>
      </c>
      <c r="L144" s="121">
        <v>44468</v>
      </c>
      <c r="M144" s="286" t="s">
        <v>247</v>
      </c>
      <c r="N144" s="287" t="s">
        <v>247</v>
      </c>
      <c r="O144" s="287">
        <v>44468</v>
      </c>
      <c r="P144" s="287">
        <v>44325</v>
      </c>
      <c r="Q144" s="288"/>
      <c r="R144" s="122"/>
      <c r="S144" s="122"/>
      <c r="T144" s="63"/>
      <c r="U144" s="63"/>
      <c r="V144" s="63"/>
      <c r="W144" s="63"/>
      <c r="X144" s="63"/>
      <c r="Y144" s="63"/>
      <c r="Z144" s="63"/>
      <c r="AA144" s="97"/>
      <c r="AB144" s="97"/>
      <c r="AC144" s="97"/>
      <c r="AD144" s="97"/>
      <c r="AE144" s="97"/>
      <c r="AF144" s="97"/>
      <c r="AG144" s="97"/>
      <c r="AH144" s="97"/>
      <c r="AI144" s="97"/>
      <c r="AJ144" s="97"/>
      <c r="AK144" s="97"/>
      <c r="AL144" s="97"/>
      <c r="AM144" s="97"/>
      <c r="AN144" s="97"/>
      <c r="AO144" s="97"/>
      <c r="AP144" s="97"/>
      <c r="AQ144" s="97"/>
      <c r="AR144" s="97"/>
      <c r="AS144" s="97"/>
      <c r="AT144" s="97"/>
      <c r="AU144" s="97"/>
      <c r="AV144" s="97"/>
      <c r="AW144" s="97"/>
      <c r="AX144" s="97"/>
      <c r="AY144" s="97"/>
      <c r="AZ144" s="97"/>
      <c r="BA144" s="97"/>
      <c r="BB144" s="97"/>
      <c r="BC144" s="97"/>
      <c r="BD144" s="97"/>
      <c r="BE144" s="97"/>
      <c r="BF144" s="97"/>
      <c r="BG144" s="97"/>
      <c r="BH144" s="97"/>
      <c r="BI144" s="97"/>
      <c r="BJ144" s="97"/>
      <c r="BK144" s="97"/>
      <c r="BL144" s="97"/>
      <c r="BM144" s="97"/>
      <c r="BN144" s="97"/>
      <c r="BO144" s="97"/>
      <c r="BP144" s="97"/>
      <c r="BQ144" s="97"/>
      <c r="BR144" s="97"/>
      <c r="BS144" s="97"/>
      <c r="BT144" s="97"/>
      <c r="BU144" s="97"/>
      <c r="BV144" s="97"/>
      <c r="BW144" s="97"/>
      <c r="BX144" s="97"/>
      <c r="BY144" s="97"/>
      <c r="BZ144" s="97"/>
      <c r="CA144" s="97"/>
      <c r="CB144" s="97"/>
      <c r="CC144" s="97"/>
      <c r="CD144" s="97"/>
      <c r="CE144" s="97"/>
      <c r="CF144" s="97"/>
      <c r="CG144" s="97"/>
      <c r="CH144" s="97"/>
      <c r="CI144" s="97"/>
      <c r="CJ144" s="97"/>
      <c r="CK144" s="97"/>
      <c r="CL144" s="97"/>
      <c r="CM144" s="97"/>
      <c r="CN144" s="97"/>
      <c r="CO144" s="97"/>
      <c r="CP144" s="97"/>
      <c r="CQ144" s="97"/>
      <c r="CR144" s="97"/>
      <c r="CS144" s="97"/>
      <c r="CT144" s="97"/>
      <c r="CU144" s="97"/>
      <c r="CV144" s="97"/>
      <c r="CW144" s="97"/>
      <c r="CX144" s="97"/>
      <c r="CY144" s="97"/>
      <c r="CZ144" s="97"/>
      <c r="DA144" s="97"/>
      <c r="DB144" s="97"/>
      <c r="DC144" s="97"/>
      <c r="DD144" s="97"/>
      <c r="DE144" s="97"/>
      <c r="DF144" s="97"/>
      <c r="DG144" s="97"/>
      <c r="DH144" s="97"/>
      <c r="DI144" s="97"/>
    </row>
    <row r="145" spans="1:113" s="98" customFormat="1" ht="50" customHeight="1" x14ac:dyDescent="0.45">
      <c r="A145" s="97"/>
      <c r="B145" s="284" t="s">
        <v>250</v>
      </c>
      <c r="C145" s="284" t="s">
        <v>251</v>
      </c>
      <c r="D145" s="284"/>
      <c r="E145" s="119" t="s">
        <v>251</v>
      </c>
      <c r="F145" s="119" t="s">
        <v>237</v>
      </c>
      <c r="G145" s="285" t="s">
        <v>246</v>
      </c>
      <c r="H145" s="285"/>
      <c r="I145" s="285"/>
      <c r="J145" s="119" t="s">
        <v>210</v>
      </c>
      <c r="K145" s="120">
        <v>1</v>
      </c>
      <c r="L145" s="121">
        <v>44468</v>
      </c>
      <c r="M145" s="286" t="s">
        <v>247</v>
      </c>
      <c r="N145" s="287" t="s">
        <v>247</v>
      </c>
      <c r="O145" s="287">
        <v>44468</v>
      </c>
      <c r="P145" s="287">
        <v>44326</v>
      </c>
      <c r="Q145" s="288"/>
      <c r="R145" s="122"/>
      <c r="S145" s="122"/>
      <c r="T145" s="63"/>
      <c r="U145" s="63"/>
      <c r="V145" s="63"/>
      <c r="W145" s="63"/>
      <c r="X145" s="63"/>
      <c r="Y145" s="63"/>
      <c r="Z145" s="63"/>
      <c r="AA145" s="97"/>
      <c r="AB145" s="97"/>
      <c r="AC145" s="97"/>
      <c r="AD145" s="97"/>
      <c r="AE145" s="97"/>
      <c r="AF145" s="97"/>
      <c r="AG145" s="97"/>
      <c r="AH145" s="97"/>
      <c r="AI145" s="97"/>
      <c r="AJ145" s="97"/>
      <c r="AK145" s="97"/>
      <c r="AL145" s="97"/>
      <c r="AM145" s="97"/>
      <c r="AN145" s="97"/>
      <c r="AO145" s="97"/>
      <c r="AP145" s="97"/>
      <c r="AQ145" s="97"/>
      <c r="AR145" s="97"/>
      <c r="AS145" s="97"/>
      <c r="AT145" s="97"/>
      <c r="AU145" s="97"/>
      <c r="AV145" s="97"/>
      <c r="AW145" s="97"/>
      <c r="AX145" s="97"/>
      <c r="AY145" s="97"/>
      <c r="AZ145" s="97"/>
      <c r="BA145" s="97"/>
      <c r="BB145" s="97"/>
      <c r="BC145" s="97"/>
      <c r="BD145" s="97"/>
      <c r="BE145" s="97"/>
      <c r="BF145" s="97"/>
      <c r="BG145" s="97"/>
      <c r="BH145" s="97"/>
      <c r="BI145" s="97"/>
      <c r="BJ145" s="97"/>
      <c r="BK145" s="97"/>
      <c r="BL145" s="97"/>
      <c r="BM145" s="97"/>
      <c r="BN145" s="97"/>
      <c r="BO145" s="97"/>
      <c r="BP145" s="97"/>
      <c r="BQ145" s="97"/>
      <c r="BR145" s="97"/>
      <c r="BS145" s="97"/>
      <c r="BT145" s="97"/>
      <c r="BU145" s="97"/>
      <c r="BV145" s="97"/>
      <c r="BW145" s="97"/>
      <c r="BX145" s="97"/>
      <c r="BY145" s="97"/>
      <c r="BZ145" s="97"/>
      <c r="CA145" s="97"/>
      <c r="CB145" s="97"/>
      <c r="CC145" s="97"/>
      <c r="CD145" s="97"/>
      <c r="CE145" s="97"/>
      <c r="CF145" s="97"/>
      <c r="CG145" s="97"/>
      <c r="CH145" s="97"/>
      <c r="CI145" s="97"/>
      <c r="CJ145" s="97"/>
      <c r="CK145" s="97"/>
      <c r="CL145" s="97"/>
      <c r="CM145" s="97"/>
      <c r="CN145" s="97"/>
      <c r="CO145" s="97"/>
      <c r="CP145" s="97"/>
      <c r="CQ145" s="97"/>
      <c r="CR145" s="97"/>
      <c r="CS145" s="97"/>
      <c r="CT145" s="97"/>
      <c r="CU145" s="97"/>
      <c r="CV145" s="97"/>
      <c r="CW145" s="97"/>
      <c r="CX145" s="97"/>
      <c r="CY145" s="97"/>
      <c r="CZ145" s="97"/>
      <c r="DA145" s="97"/>
      <c r="DB145" s="97"/>
      <c r="DC145" s="97"/>
      <c r="DD145" s="97"/>
      <c r="DE145" s="97"/>
      <c r="DF145" s="97"/>
      <c r="DG145" s="97"/>
      <c r="DH145" s="97"/>
      <c r="DI145" s="97"/>
    </row>
    <row r="146" spans="1:113" s="98" customFormat="1" ht="50" customHeight="1" x14ac:dyDescent="0.45">
      <c r="A146" s="97"/>
      <c r="B146" s="284" t="s">
        <v>252</v>
      </c>
      <c r="C146" s="284" t="s">
        <v>253</v>
      </c>
      <c r="D146" s="284"/>
      <c r="E146" s="119" t="s">
        <v>253</v>
      </c>
      <c r="F146" s="119" t="s">
        <v>239</v>
      </c>
      <c r="G146" s="285" t="s">
        <v>246</v>
      </c>
      <c r="H146" s="285"/>
      <c r="I146" s="285"/>
      <c r="J146" s="119" t="s">
        <v>210</v>
      </c>
      <c r="K146" s="120">
        <v>1</v>
      </c>
      <c r="L146" s="121">
        <v>44468</v>
      </c>
      <c r="M146" s="286" t="s">
        <v>247</v>
      </c>
      <c r="N146" s="287" t="s">
        <v>247</v>
      </c>
      <c r="O146" s="287">
        <v>44468</v>
      </c>
      <c r="P146" s="287">
        <v>44327</v>
      </c>
      <c r="Q146" s="288"/>
      <c r="R146" s="122"/>
      <c r="S146" s="122"/>
      <c r="T146" s="63"/>
      <c r="U146" s="63"/>
      <c r="V146" s="63"/>
      <c r="W146" s="63"/>
      <c r="X146" s="63"/>
      <c r="Y146" s="63"/>
      <c r="Z146" s="63"/>
      <c r="AA146" s="97"/>
      <c r="AB146" s="97"/>
      <c r="AC146" s="97"/>
      <c r="AD146" s="97"/>
      <c r="AE146" s="97"/>
      <c r="AF146" s="97"/>
      <c r="AG146" s="97"/>
      <c r="AH146" s="97"/>
      <c r="AI146" s="97"/>
      <c r="AJ146" s="97"/>
      <c r="AK146" s="97"/>
      <c r="AL146" s="97"/>
      <c r="AM146" s="97"/>
      <c r="AN146" s="97"/>
      <c r="AO146" s="97"/>
      <c r="AP146" s="97"/>
      <c r="AQ146" s="97"/>
      <c r="AR146" s="97"/>
      <c r="AS146" s="97"/>
      <c r="AT146" s="97"/>
      <c r="AU146" s="97"/>
      <c r="AV146" s="97"/>
      <c r="AW146" s="97"/>
      <c r="AX146" s="97"/>
      <c r="AY146" s="97"/>
      <c r="AZ146" s="97"/>
      <c r="BA146" s="97"/>
      <c r="BB146" s="97"/>
      <c r="BC146" s="97"/>
      <c r="BD146" s="97"/>
      <c r="BE146" s="97"/>
      <c r="BF146" s="97"/>
      <c r="BG146" s="97"/>
      <c r="BH146" s="97"/>
      <c r="BI146" s="97"/>
      <c r="BJ146" s="97"/>
      <c r="BK146" s="97"/>
      <c r="BL146" s="97"/>
      <c r="BM146" s="97"/>
      <c r="BN146" s="97"/>
      <c r="BO146" s="97"/>
      <c r="BP146" s="97"/>
      <c r="BQ146" s="97"/>
      <c r="BR146" s="97"/>
      <c r="BS146" s="97"/>
      <c r="BT146" s="97"/>
      <c r="BU146" s="97"/>
      <c r="BV146" s="97"/>
      <c r="BW146" s="97"/>
      <c r="BX146" s="97"/>
      <c r="BY146" s="97"/>
      <c r="BZ146" s="97"/>
      <c r="CA146" s="97"/>
      <c r="CB146" s="97"/>
      <c r="CC146" s="97"/>
      <c r="CD146" s="97"/>
      <c r="CE146" s="97"/>
      <c r="CF146" s="97"/>
      <c r="CG146" s="97"/>
      <c r="CH146" s="97"/>
      <c r="CI146" s="97"/>
      <c r="CJ146" s="97"/>
      <c r="CK146" s="97"/>
      <c r="CL146" s="97"/>
      <c r="CM146" s="97"/>
      <c r="CN146" s="97"/>
      <c r="CO146" s="97"/>
      <c r="CP146" s="97"/>
      <c r="CQ146" s="97"/>
      <c r="CR146" s="97"/>
      <c r="CS146" s="97"/>
      <c r="CT146" s="97"/>
      <c r="CU146" s="97"/>
      <c r="CV146" s="97"/>
      <c r="CW146" s="97"/>
      <c r="CX146" s="97"/>
      <c r="CY146" s="97"/>
      <c r="CZ146" s="97"/>
      <c r="DA146" s="97"/>
      <c r="DB146" s="97"/>
      <c r="DC146" s="97"/>
      <c r="DD146" s="97"/>
      <c r="DE146" s="97"/>
      <c r="DF146" s="97"/>
      <c r="DG146" s="97"/>
      <c r="DH146" s="97"/>
      <c r="DI146" s="97"/>
    </row>
    <row r="147" spans="1:113" s="98" customFormat="1" ht="50" customHeight="1" x14ac:dyDescent="0.45">
      <c r="A147" s="97"/>
      <c r="B147" s="284" t="s">
        <v>254</v>
      </c>
      <c r="C147" s="284" t="s">
        <v>255</v>
      </c>
      <c r="D147" s="284"/>
      <c r="E147" s="119" t="s">
        <v>255</v>
      </c>
      <c r="F147" s="119" t="s">
        <v>241</v>
      </c>
      <c r="G147" s="285" t="s">
        <v>246</v>
      </c>
      <c r="H147" s="285"/>
      <c r="I147" s="285"/>
      <c r="J147" s="119" t="s">
        <v>210</v>
      </c>
      <c r="K147" s="120">
        <v>1</v>
      </c>
      <c r="L147" s="121">
        <v>44468</v>
      </c>
      <c r="M147" s="286" t="s">
        <v>247</v>
      </c>
      <c r="N147" s="287" t="s">
        <v>247</v>
      </c>
      <c r="O147" s="287">
        <v>44468</v>
      </c>
      <c r="P147" s="287">
        <v>44328</v>
      </c>
      <c r="Q147" s="288"/>
      <c r="R147" s="122"/>
      <c r="S147" s="122"/>
      <c r="T147" s="63"/>
      <c r="U147" s="63"/>
      <c r="V147" s="63"/>
      <c r="W147" s="63"/>
      <c r="X147" s="63"/>
      <c r="Y147" s="63"/>
      <c r="Z147" s="63"/>
      <c r="AA147" s="97"/>
      <c r="AB147" s="97"/>
      <c r="AC147" s="97"/>
      <c r="AD147" s="97"/>
      <c r="AE147" s="97"/>
      <c r="AF147" s="97"/>
      <c r="AG147" s="97"/>
      <c r="AH147" s="97"/>
      <c r="AI147" s="97"/>
      <c r="AJ147" s="97"/>
      <c r="AK147" s="97"/>
      <c r="AL147" s="97"/>
      <c r="AM147" s="97"/>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c r="BP147" s="97"/>
      <c r="BQ147" s="97"/>
      <c r="BR147" s="97"/>
      <c r="BS147" s="97"/>
      <c r="BT147" s="97"/>
      <c r="BU147" s="97"/>
      <c r="BV147" s="97"/>
      <c r="BW147" s="97"/>
      <c r="BX147" s="97"/>
      <c r="BY147" s="97"/>
      <c r="BZ147" s="97"/>
      <c r="CA147" s="97"/>
      <c r="CB147" s="97"/>
      <c r="CC147" s="97"/>
      <c r="CD147" s="97"/>
      <c r="CE147" s="97"/>
      <c r="CF147" s="97"/>
      <c r="CG147" s="97"/>
      <c r="CH147" s="97"/>
      <c r="CI147" s="97"/>
      <c r="CJ147" s="97"/>
      <c r="CK147" s="97"/>
      <c r="CL147" s="97"/>
      <c r="CM147" s="97"/>
      <c r="CN147" s="97"/>
      <c r="CO147" s="97"/>
      <c r="CP147" s="97"/>
      <c r="CQ147" s="97"/>
      <c r="CR147" s="97"/>
      <c r="CS147" s="97"/>
      <c r="CT147" s="97"/>
      <c r="CU147" s="97"/>
      <c r="CV147" s="97"/>
      <c r="CW147" s="97"/>
      <c r="CX147" s="97"/>
      <c r="CY147" s="97"/>
      <c r="CZ147" s="97"/>
      <c r="DA147" s="97"/>
      <c r="DB147" s="97"/>
      <c r="DC147" s="97"/>
      <c r="DD147" s="97"/>
      <c r="DE147" s="97"/>
      <c r="DF147" s="97"/>
      <c r="DG147" s="97"/>
      <c r="DH147" s="97"/>
      <c r="DI147" s="97"/>
    </row>
    <row r="148" spans="1:113" s="98" customFormat="1" ht="50" customHeight="1" x14ac:dyDescent="0.45">
      <c r="A148" s="97"/>
      <c r="B148" s="284" t="s">
        <v>256</v>
      </c>
      <c r="C148" s="284" t="s">
        <v>245</v>
      </c>
      <c r="D148" s="284"/>
      <c r="E148" s="119" t="s">
        <v>245</v>
      </c>
      <c r="F148" s="119" t="s">
        <v>231</v>
      </c>
      <c r="G148" s="285" t="s">
        <v>257</v>
      </c>
      <c r="H148" s="285"/>
      <c r="I148" s="285"/>
      <c r="J148" s="119" t="s">
        <v>210</v>
      </c>
      <c r="K148" s="120">
        <v>1</v>
      </c>
      <c r="L148" s="121">
        <v>44498</v>
      </c>
      <c r="M148" s="286" t="s">
        <v>247</v>
      </c>
      <c r="N148" s="287" t="s">
        <v>247</v>
      </c>
      <c r="O148" s="287">
        <v>44498</v>
      </c>
      <c r="P148" s="287">
        <v>44329</v>
      </c>
      <c r="Q148" s="288"/>
      <c r="R148" s="122"/>
      <c r="S148" s="122"/>
      <c r="T148" s="63"/>
      <c r="U148" s="63"/>
      <c r="V148" s="63"/>
      <c r="W148" s="63"/>
      <c r="X148" s="63"/>
      <c r="Y148" s="63"/>
      <c r="Z148" s="63"/>
      <c r="AA148" s="97"/>
      <c r="AB148" s="97"/>
      <c r="AC148" s="97"/>
      <c r="AD148" s="97"/>
      <c r="AE148" s="97"/>
      <c r="AF148" s="97"/>
      <c r="AG148" s="97"/>
      <c r="AH148" s="97"/>
      <c r="AI148" s="97"/>
      <c r="AJ148" s="97"/>
      <c r="AK148" s="97"/>
      <c r="AL148" s="97"/>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c r="BP148" s="97"/>
      <c r="BQ148" s="97"/>
      <c r="BR148" s="97"/>
      <c r="BS148" s="97"/>
      <c r="BT148" s="97"/>
      <c r="BU148" s="97"/>
      <c r="BV148" s="97"/>
      <c r="BW148" s="97"/>
      <c r="BX148" s="97"/>
      <c r="BY148" s="97"/>
      <c r="BZ148" s="97"/>
      <c r="CA148" s="97"/>
      <c r="CB148" s="97"/>
      <c r="CC148" s="97"/>
      <c r="CD148" s="97"/>
      <c r="CE148" s="97"/>
      <c r="CF148" s="97"/>
      <c r="CG148" s="97"/>
      <c r="CH148" s="97"/>
      <c r="CI148" s="97"/>
      <c r="CJ148" s="97"/>
      <c r="CK148" s="97"/>
      <c r="CL148" s="97"/>
      <c r="CM148" s="97"/>
      <c r="CN148" s="97"/>
      <c r="CO148" s="97"/>
      <c r="CP148" s="97"/>
      <c r="CQ148" s="97"/>
      <c r="CR148" s="97"/>
      <c r="CS148" s="97"/>
      <c r="CT148" s="97"/>
      <c r="CU148" s="97"/>
      <c r="CV148" s="97"/>
      <c r="CW148" s="97"/>
      <c r="CX148" s="97"/>
      <c r="CY148" s="97"/>
      <c r="CZ148" s="97"/>
      <c r="DA148" s="97"/>
      <c r="DB148" s="97"/>
      <c r="DC148" s="97"/>
      <c r="DD148" s="97"/>
      <c r="DE148" s="97"/>
      <c r="DF148" s="97"/>
      <c r="DG148" s="97"/>
      <c r="DH148" s="97"/>
      <c r="DI148" s="97"/>
    </row>
    <row r="149" spans="1:113" s="98" customFormat="1" ht="50" customHeight="1" x14ac:dyDescent="0.45">
      <c r="A149" s="97"/>
      <c r="B149" s="284" t="s">
        <v>258</v>
      </c>
      <c r="C149" s="284" t="s">
        <v>249</v>
      </c>
      <c r="D149" s="284"/>
      <c r="E149" s="119" t="s">
        <v>249</v>
      </c>
      <c r="F149" s="119" t="s">
        <v>235</v>
      </c>
      <c r="G149" s="285" t="s">
        <v>257</v>
      </c>
      <c r="H149" s="285"/>
      <c r="I149" s="285"/>
      <c r="J149" s="119" t="s">
        <v>210</v>
      </c>
      <c r="K149" s="120">
        <v>1</v>
      </c>
      <c r="L149" s="121">
        <v>44498</v>
      </c>
      <c r="M149" s="286" t="s">
        <v>247</v>
      </c>
      <c r="N149" s="287" t="s">
        <v>247</v>
      </c>
      <c r="O149" s="287">
        <v>44498</v>
      </c>
      <c r="P149" s="287">
        <v>44330</v>
      </c>
      <c r="Q149" s="288"/>
      <c r="R149" s="122"/>
      <c r="S149" s="122"/>
      <c r="T149" s="63"/>
      <c r="U149" s="63"/>
      <c r="V149" s="63"/>
      <c r="W149" s="63"/>
      <c r="X149" s="63"/>
      <c r="Y149" s="63"/>
      <c r="Z149" s="63"/>
      <c r="AA149" s="97"/>
      <c r="AB149" s="97"/>
      <c r="AC149" s="97"/>
      <c r="AD149" s="97"/>
      <c r="AE149" s="97"/>
      <c r="AF149" s="97"/>
      <c r="AG149" s="97"/>
      <c r="AH149" s="97"/>
      <c r="AI149" s="97"/>
      <c r="AJ149" s="97"/>
      <c r="AK149" s="97"/>
      <c r="AL149" s="97"/>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c r="BP149" s="97"/>
      <c r="BQ149" s="97"/>
      <c r="BR149" s="97"/>
      <c r="BS149" s="97"/>
      <c r="BT149" s="97"/>
      <c r="BU149" s="97"/>
      <c r="BV149" s="97"/>
      <c r="BW149" s="97"/>
      <c r="BX149" s="97"/>
      <c r="BY149" s="97"/>
      <c r="BZ149" s="97"/>
      <c r="CA149" s="97"/>
      <c r="CB149" s="97"/>
      <c r="CC149" s="97"/>
      <c r="CD149" s="97"/>
      <c r="CE149" s="97"/>
      <c r="CF149" s="97"/>
      <c r="CG149" s="97"/>
      <c r="CH149" s="97"/>
      <c r="CI149" s="97"/>
      <c r="CJ149" s="97"/>
      <c r="CK149" s="97"/>
      <c r="CL149" s="97"/>
      <c r="CM149" s="97"/>
      <c r="CN149" s="97"/>
      <c r="CO149" s="97"/>
      <c r="CP149" s="97"/>
      <c r="CQ149" s="97"/>
      <c r="CR149" s="97"/>
      <c r="CS149" s="97"/>
      <c r="CT149" s="97"/>
      <c r="CU149" s="97"/>
      <c r="CV149" s="97"/>
      <c r="CW149" s="97"/>
      <c r="CX149" s="97"/>
      <c r="CY149" s="97"/>
      <c r="CZ149" s="97"/>
      <c r="DA149" s="97"/>
      <c r="DB149" s="97"/>
      <c r="DC149" s="97"/>
      <c r="DD149" s="97"/>
      <c r="DE149" s="97"/>
      <c r="DF149" s="97"/>
      <c r="DG149" s="97"/>
      <c r="DH149" s="97"/>
      <c r="DI149" s="97"/>
    </row>
    <row r="150" spans="1:113" s="98" customFormat="1" ht="50" customHeight="1" x14ac:dyDescent="0.45">
      <c r="A150" s="97"/>
      <c r="B150" s="284" t="s">
        <v>259</v>
      </c>
      <c r="C150" s="284" t="s">
        <v>251</v>
      </c>
      <c r="D150" s="284"/>
      <c r="E150" s="119" t="s">
        <v>251</v>
      </c>
      <c r="F150" s="119" t="s">
        <v>237</v>
      </c>
      <c r="G150" s="285" t="s">
        <v>257</v>
      </c>
      <c r="H150" s="285"/>
      <c r="I150" s="285"/>
      <c r="J150" s="119" t="s">
        <v>210</v>
      </c>
      <c r="K150" s="120">
        <v>1</v>
      </c>
      <c r="L150" s="121">
        <v>44498</v>
      </c>
      <c r="M150" s="286" t="s">
        <v>247</v>
      </c>
      <c r="N150" s="287" t="s">
        <v>247</v>
      </c>
      <c r="O150" s="287">
        <v>44498</v>
      </c>
      <c r="P150" s="287">
        <v>44331</v>
      </c>
      <c r="Q150" s="288"/>
      <c r="R150" s="122"/>
      <c r="S150" s="122"/>
      <c r="T150" s="63"/>
      <c r="U150" s="63"/>
      <c r="V150" s="63"/>
      <c r="W150" s="63"/>
      <c r="X150" s="63"/>
      <c r="Y150" s="63"/>
      <c r="Z150" s="63"/>
      <c r="AA150" s="97"/>
      <c r="AB150" s="97"/>
      <c r="AC150" s="97"/>
      <c r="AD150" s="97"/>
      <c r="AE150" s="97"/>
      <c r="AF150" s="97"/>
      <c r="AG150" s="97"/>
      <c r="AH150" s="97"/>
      <c r="AI150" s="97"/>
      <c r="AJ150" s="97"/>
      <c r="AK150" s="97"/>
      <c r="AL150" s="97"/>
      <c r="AM150" s="97"/>
      <c r="AN150" s="97"/>
      <c r="AO150" s="97"/>
      <c r="AP150" s="97"/>
      <c r="AQ150" s="97"/>
      <c r="AR150" s="97"/>
      <c r="AS150" s="97"/>
      <c r="AT150" s="97"/>
      <c r="AU150" s="97"/>
      <c r="AV150" s="97"/>
      <c r="AW150" s="97"/>
      <c r="AX150" s="97"/>
      <c r="AY150" s="97"/>
      <c r="AZ150" s="97"/>
      <c r="BA150" s="97"/>
      <c r="BB150" s="97"/>
      <c r="BC150" s="97"/>
      <c r="BD150" s="97"/>
      <c r="BE150" s="97"/>
      <c r="BF150" s="97"/>
      <c r="BG150" s="97"/>
      <c r="BH150" s="97"/>
      <c r="BI150" s="97"/>
      <c r="BJ150" s="97"/>
      <c r="BK150" s="97"/>
      <c r="BL150" s="97"/>
      <c r="BM150" s="97"/>
      <c r="BN150" s="97"/>
      <c r="BO150" s="97"/>
      <c r="BP150" s="97"/>
      <c r="BQ150" s="97"/>
      <c r="BR150" s="97"/>
      <c r="BS150" s="97"/>
      <c r="BT150" s="97"/>
      <c r="BU150" s="97"/>
      <c r="BV150" s="97"/>
      <c r="BW150" s="97"/>
      <c r="BX150" s="97"/>
      <c r="BY150" s="97"/>
      <c r="BZ150" s="97"/>
      <c r="CA150" s="97"/>
      <c r="CB150" s="97"/>
      <c r="CC150" s="97"/>
      <c r="CD150" s="97"/>
      <c r="CE150" s="97"/>
      <c r="CF150" s="97"/>
      <c r="CG150" s="97"/>
      <c r="CH150" s="97"/>
      <c r="CI150" s="97"/>
      <c r="CJ150" s="97"/>
      <c r="CK150" s="97"/>
      <c r="CL150" s="97"/>
      <c r="CM150" s="97"/>
      <c r="CN150" s="97"/>
      <c r="CO150" s="97"/>
      <c r="CP150" s="97"/>
      <c r="CQ150" s="97"/>
      <c r="CR150" s="97"/>
      <c r="CS150" s="97"/>
      <c r="CT150" s="97"/>
      <c r="CU150" s="97"/>
      <c r="CV150" s="97"/>
      <c r="CW150" s="97"/>
      <c r="CX150" s="97"/>
      <c r="CY150" s="97"/>
      <c r="CZ150" s="97"/>
      <c r="DA150" s="97"/>
      <c r="DB150" s="97"/>
      <c r="DC150" s="97"/>
      <c r="DD150" s="97"/>
      <c r="DE150" s="97"/>
      <c r="DF150" s="97"/>
      <c r="DG150" s="97"/>
      <c r="DH150" s="97"/>
      <c r="DI150" s="97"/>
    </row>
    <row r="151" spans="1:113" s="98" customFormat="1" ht="50" customHeight="1" x14ac:dyDescent="0.35">
      <c r="A151" s="97"/>
      <c r="B151" s="284" t="s">
        <v>260</v>
      </c>
      <c r="C151" s="284" t="s">
        <v>253</v>
      </c>
      <c r="D151" s="284"/>
      <c r="E151" s="119" t="s">
        <v>253</v>
      </c>
      <c r="F151" s="119" t="s">
        <v>239</v>
      </c>
      <c r="G151" s="285" t="s">
        <v>257</v>
      </c>
      <c r="H151" s="285"/>
      <c r="I151" s="285"/>
      <c r="J151" s="119" t="s">
        <v>210</v>
      </c>
      <c r="K151" s="120">
        <v>1</v>
      </c>
      <c r="L151" s="121">
        <v>44498</v>
      </c>
      <c r="M151" s="286" t="s">
        <v>247</v>
      </c>
      <c r="N151" s="287" t="s">
        <v>247</v>
      </c>
      <c r="O151" s="287">
        <v>44498</v>
      </c>
      <c r="P151" s="287">
        <v>44332</v>
      </c>
      <c r="Q151" s="288"/>
      <c r="R151" s="122"/>
      <c r="S151" s="122"/>
      <c r="T151" s="97"/>
      <c r="U151" s="97"/>
      <c r="V151" s="97"/>
      <c r="W151" s="97"/>
      <c r="X151" s="97"/>
      <c r="Y151" s="97"/>
      <c r="Z151" s="97"/>
      <c r="AA151" s="97"/>
      <c r="AB151" s="97"/>
      <c r="AC151" s="97"/>
      <c r="AD151" s="97"/>
      <c r="AE151" s="97"/>
      <c r="AF151" s="97"/>
      <c r="AG151" s="97"/>
      <c r="AH151" s="97"/>
      <c r="AI151" s="97"/>
      <c r="AJ151" s="97"/>
      <c r="AK151" s="97"/>
      <c r="AL151" s="97"/>
      <c r="AM151" s="97"/>
      <c r="AN151" s="97"/>
      <c r="AO151" s="97"/>
      <c r="AP151" s="97"/>
      <c r="AQ151" s="97"/>
      <c r="AR151" s="97"/>
      <c r="AS151" s="97"/>
      <c r="AT151" s="97"/>
      <c r="AU151" s="97"/>
      <c r="AV151" s="97"/>
      <c r="AW151" s="97"/>
      <c r="AX151" s="97"/>
      <c r="AY151" s="97"/>
      <c r="AZ151" s="97"/>
      <c r="BA151" s="97"/>
      <c r="BB151" s="97"/>
      <c r="BC151" s="97"/>
      <c r="BD151" s="97"/>
      <c r="BE151" s="97"/>
      <c r="BF151" s="97"/>
      <c r="BG151" s="97"/>
      <c r="BH151" s="97"/>
      <c r="BI151" s="97"/>
      <c r="BJ151" s="97"/>
      <c r="BK151" s="97"/>
      <c r="BL151" s="97"/>
      <c r="BM151" s="97"/>
      <c r="BN151" s="97"/>
      <c r="BO151" s="97"/>
      <c r="BP151" s="97"/>
      <c r="BQ151" s="97"/>
      <c r="BR151" s="97"/>
      <c r="BS151" s="97"/>
      <c r="BT151" s="97"/>
      <c r="BU151" s="97"/>
      <c r="BV151" s="97"/>
      <c r="BW151" s="97"/>
      <c r="BX151" s="97"/>
      <c r="BY151" s="97"/>
      <c r="BZ151" s="97"/>
      <c r="CA151" s="97"/>
      <c r="CB151" s="97"/>
      <c r="CC151" s="97"/>
      <c r="CD151" s="97"/>
      <c r="CE151" s="97"/>
      <c r="CF151" s="97"/>
      <c r="CG151" s="97"/>
      <c r="CH151" s="97"/>
      <c r="CI151" s="97"/>
      <c r="CJ151" s="97"/>
      <c r="CK151" s="97"/>
      <c r="CL151" s="97"/>
      <c r="CM151" s="97"/>
      <c r="CN151" s="97"/>
      <c r="CO151" s="97"/>
      <c r="CP151" s="97"/>
      <c r="CQ151" s="97"/>
      <c r="CR151" s="97"/>
      <c r="CS151" s="97"/>
      <c r="CT151" s="97"/>
      <c r="CU151" s="97"/>
      <c r="CV151" s="97"/>
      <c r="CW151" s="97"/>
      <c r="CX151" s="97"/>
      <c r="CY151" s="97"/>
      <c r="CZ151" s="97"/>
      <c r="DA151" s="97"/>
      <c r="DB151" s="97"/>
      <c r="DC151" s="97"/>
      <c r="DD151" s="97"/>
      <c r="DE151" s="97"/>
      <c r="DF151" s="97"/>
      <c r="DG151" s="97"/>
      <c r="DH151" s="97"/>
      <c r="DI151" s="97"/>
    </row>
    <row r="152" spans="1:113" s="98" customFormat="1" ht="50" customHeight="1" x14ac:dyDescent="0.35">
      <c r="A152" s="97"/>
      <c r="B152" s="284" t="s">
        <v>261</v>
      </c>
      <c r="C152" s="284" t="s">
        <v>255</v>
      </c>
      <c r="D152" s="284"/>
      <c r="E152" s="119" t="s">
        <v>255</v>
      </c>
      <c r="F152" s="119" t="s">
        <v>241</v>
      </c>
      <c r="G152" s="285" t="s">
        <v>257</v>
      </c>
      <c r="H152" s="285"/>
      <c r="I152" s="285"/>
      <c r="J152" s="119" t="s">
        <v>210</v>
      </c>
      <c r="K152" s="120">
        <v>1</v>
      </c>
      <c r="L152" s="121">
        <v>44498</v>
      </c>
      <c r="M152" s="286" t="s">
        <v>247</v>
      </c>
      <c r="N152" s="287" t="s">
        <v>247</v>
      </c>
      <c r="O152" s="287">
        <v>44498</v>
      </c>
      <c r="P152" s="287">
        <v>44333</v>
      </c>
      <c r="Q152" s="288"/>
      <c r="R152" s="122"/>
      <c r="S152" s="122"/>
      <c r="T152" s="97"/>
      <c r="U152" s="97"/>
      <c r="V152" s="97"/>
      <c r="W152" s="97"/>
      <c r="X152" s="97"/>
      <c r="Y152" s="97"/>
      <c r="Z152" s="97"/>
      <c r="AA152" s="97"/>
      <c r="AB152" s="97"/>
      <c r="AC152" s="97"/>
      <c r="AD152" s="97"/>
      <c r="AE152" s="97"/>
      <c r="AF152" s="97"/>
      <c r="AG152" s="97"/>
      <c r="AH152" s="97"/>
      <c r="AI152" s="97"/>
      <c r="AJ152" s="97"/>
      <c r="AK152" s="97"/>
      <c r="AL152" s="97"/>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c r="BP152" s="97"/>
      <c r="BQ152" s="97"/>
      <c r="BR152" s="97"/>
      <c r="BS152" s="97"/>
      <c r="BT152" s="97"/>
      <c r="BU152" s="97"/>
      <c r="BV152" s="97"/>
      <c r="BW152" s="97"/>
      <c r="BX152" s="97"/>
      <c r="BY152" s="97"/>
      <c r="BZ152" s="97"/>
      <c r="CA152" s="97"/>
      <c r="CB152" s="97"/>
      <c r="CC152" s="97"/>
      <c r="CD152" s="97"/>
      <c r="CE152" s="97"/>
      <c r="CF152" s="97"/>
      <c r="CG152" s="97"/>
      <c r="CH152" s="97"/>
      <c r="CI152" s="97"/>
      <c r="CJ152" s="97"/>
      <c r="CK152" s="97"/>
      <c r="CL152" s="97"/>
      <c r="CM152" s="97"/>
      <c r="CN152" s="97"/>
      <c r="CO152" s="97"/>
      <c r="CP152" s="97"/>
      <c r="CQ152" s="97"/>
      <c r="CR152" s="97"/>
      <c r="CS152" s="97"/>
      <c r="CT152" s="97"/>
      <c r="CU152" s="97"/>
      <c r="CV152" s="97"/>
      <c r="CW152" s="97"/>
      <c r="CX152" s="97"/>
      <c r="CY152" s="97"/>
      <c r="CZ152" s="97"/>
      <c r="DA152" s="97"/>
      <c r="DB152" s="97"/>
      <c r="DC152" s="97"/>
      <c r="DD152" s="97"/>
      <c r="DE152" s="97"/>
      <c r="DF152" s="97"/>
      <c r="DG152" s="97"/>
      <c r="DH152" s="97"/>
      <c r="DI152" s="97"/>
    </row>
    <row r="153" spans="1:113" s="98" customFormat="1" ht="50" customHeight="1" x14ac:dyDescent="0.35">
      <c r="A153" s="97"/>
      <c r="B153" s="284" t="s">
        <v>262</v>
      </c>
      <c r="C153" s="284" t="s">
        <v>150</v>
      </c>
      <c r="D153" s="284"/>
      <c r="E153" s="119" t="s">
        <v>150</v>
      </c>
      <c r="F153" s="119" t="s">
        <v>243</v>
      </c>
      <c r="G153" s="285" t="s">
        <v>257</v>
      </c>
      <c r="H153" s="285"/>
      <c r="I153" s="285"/>
      <c r="J153" s="119" t="s">
        <v>210</v>
      </c>
      <c r="K153" s="120">
        <v>1</v>
      </c>
      <c r="L153" s="121">
        <v>44498</v>
      </c>
      <c r="M153" s="286" t="s">
        <v>247</v>
      </c>
      <c r="N153" s="287" t="s">
        <v>247</v>
      </c>
      <c r="O153" s="287">
        <v>44498</v>
      </c>
      <c r="P153" s="287">
        <v>44334</v>
      </c>
      <c r="Q153" s="288"/>
      <c r="R153" s="122"/>
      <c r="S153" s="122"/>
      <c r="T153" s="97"/>
      <c r="U153" s="97"/>
      <c r="V153" s="97"/>
      <c r="W153" s="97"/>
      <c r="X153" s="97"/>
      <c r="Y153" s="97"/>
      <c r="Z153" s="97"/>
      <c r="AA153" s="97"/>
      <c r="AB153" s="97"/>
      <c r="AC153" s="97"/>
      <c r="AD153" s="97"/>
      <c r="AE153" s="97"/>
      <c r="AF153" s="97"/>
      <c r="AG153" s="97"/>
      <c r="AH153" s="97"/>
      <c r="AI153" s="97"/>
      <c r="AJ153" s="97"/>
      <c r="AK153" s="97"/>
      <c r="AL153" s="97"/>
      <c r="AM153" s="97"/>
      <c r="AN153" s="97"/>
      <c r="AO153" s="97"/>
      <c r="AP153" s="97"/>
      <c r="AQ153" s="97"/>
      <c r="AR153" s="97"/>
      <c r="AS153" s="97"/>
      <c r="AT153" s="97"/>
      <c r="AU153" s="97"/>
      <c r="AV153" s="97"/>
      <c r="AW153" s="97"/>
      <c r="AX153" s="97"/>
      <c r="AY153" s="97"/>
      <c r="AZ153" s="97"/>
      <c r="BA153" s="97"/>
      <c r="BB153" s="97"/>
      <c r="BC153" s="97"/>
      <c r="BD153" s="97"/>
      <c r="BE153" s="97"/>
      <c r="BF153" s="97"/>
      <c r="BG153" s="97"/>
      <c r="BH153" s="97"/>
      <c r="BI153" s="97"/>
      <c r="BJ153" s="97"/>
      <c r="BK153" s="97"/>
      <c r="BL153" s="97"/>
      <c r="BM153" s="97"/>
      <c r="BN153" s="97"/>
      <c r="BO153" s="97"/>
      <c r="BP153" s="97"/>
      <c r="BQ153" s="97"/>
      <c r="BR153" s="97"/>
      <c r="BS153" s="97"/>
      <c r="BT153" s="97"/>
      <c r="BU153" s="97"/>
      <c r="BV153" s="97"/>
      <c r="BW153" s="97"/>
      <c r="BX153" s="97"/>
      <c r="BY153" s="97"/>
      <c r="BZ153" s="97"/>
      <c r="CA153" s="97"/>
      <c r="CB153" s="97"/>
      <c r="CC153" s="97"/>
      <c r="CD153" s="97"/>
      <c r="CE153" s="97"/>
      <c r="CF153" s="97"/>
      <c r="CG153" s="97"/>
      <c r="CH153" s="97"/>
      <c r="CI153" s="97"/>
      <c r="CJ153" s="97"/>
      <c r="CK153" s="97"/>
      <c r="CL153" s="97"/>
      <c r="CM153" s="97"/>
      <c r="CN153" s="97"/>
      <c r="CO153" s="97"/>
      <c r="CP153" s="97"/>
      <c r="CQ153" s="97"/>
      <c r="CR153" s="97"/>
      <c r="CS153" s="97"/>
      <c r="CT153" s="97"/>
      <c r="CU153" s="97"/>
      <c r="CV153" s="97"/>
      <c r="CW153" s="97"/>
      <c r="CX153" s="97"/>
      <c r="CY153" s="97"/>
      <c r="CZ153" s="97"/>
      <c r="DA153" s="97"/>
      <c r="DB153" s="97"/>
      <c r="DC153" s="97"/>
      <c r="DD153" s="97"/>
      <c r="DE153" s="97"/>
      <c r="DF153" s="97"/>
      <c r="DG153" s="97"/>
      <c r="DH153" s="97"/>
      <c r="DI153" s="97"/>
    </row>
    <row r="154" spans="1:113" s="98" customFormat="1" ht="50" customHeight="1" x14ac:dyDescent="0.35">
      <c r="A154" s="97"/>
      <c r="B154" s="284" t="s">
        <v>263</v>
      </c>
      <c r="C154" s="284" t="s">
        <v>245</v>
      </c>
      <c r="D154" s="284"/>
      <c r="E154" s="119" t="s">
        <v>245</v>
      </c>
      <c r="F154" s="119" t="s">
        <v>231</v>
      </c>
      <c r="G154" s="285" t="s">
        <v>264</v>
      </c>
      <c r="H154" s="285"/>
      <c r="I154" s="285"/>
      <c r="J154" s="119" t="s">
        <v>265</v>
      </c>
      <c r="K154" s="120">
        <v>1</v>
      </c>
      <c r="L154" s="121">
        <v>44526</v>
      </c>
      <c r="M154" s="286" t="s">
        <v>247</v>
      </c>
      <c r="N154" s="287" t="s">
        <v>247</v>
      </c>
      <c r="O154" s="287">
        <v>44526</v>
      </c>
      <c r="P154" s="287">
        <v>44335</v>
      </c>
      <c r="Q154" s="288"/>
      <c r="R154" s="122"/>
      <c r="S154" s="122"/>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7"/>
      <c r="BI154" s="97"/>
      <c r="BJ154" s="97"/>
      <c r="BK154" s="97"/>
      <c r="BL154" s="97"/>
      <c r="BM154" s="97"/>
      <c r="BN154" s="97"/>
      <c r="BO154" s="97"/>
      <c r="BP154" s="97"/>
      <c r="BQ154" s="97"/>
      <c r="BR154" s="97"/>
      <c r="BS154" s="97"/>
      <c r="BT154" s="97"/>
      <c r="BU154" s="97"/>
      <c r="BV154" s="97"/>
      <c r="BW154" s="97"/>
      <c r="BX154" s="97"/>
      <c r="BY154" s="97"/>
      <c r="BZ154" s="97"/>
      <c r="CA154" s="97"/>
      <c r="CB154" s="97"/>
      <c r="CC154" s="97"/>
      <c r="CD154" s="97"/>
      <c r="CE154" s="97"/>
      <c r="CF154" s="97"/>
      <c r="CG154" s="97"/>
      <c r="CH154" s="97"/>
      <c r="CI154" s="97"/>
      <c r="CJ154" s="97"/>
      <c r="CK154" s="97"/>
      <c r="CL154" s="97"/>
      <c r="CM154" s="97"/>
      <c r="CN154" s="97"/>
      <c r="CO154" s="97"/>
      <c r="CP154" s="97"/>
      <c r="CQ154" s="97"/>
      <c r="CR154" s="97"/>
      <c r="CS154" s="97"/>
      <c r="CT154" s="97"/>
      <c r="CU154" s="97"/>
      <c r="CV154" s="97"/>
      <c r="CW154" s="97"/>
      <c r="CX154" s="97"/>
      <c r="CY154" s="97"/>
      <c r="CZ154" s="97"/>
      <c r="DA154" s="97"/>
      <c r="DB154" s="97"/>
      <c r="DC154" s="97"/>
      <c r="DD154" s="97"/>
      <c r="DE154" s="97"/>
      <c r="DF154" s="97"/>
      <c r="DG154" s="97"/>
      <c r="DH154" s="97"/>
      <c r="DI154" s="97"/>
    </row>
    <row r="155" spans="1:113" s="98" customFormat="1" ht="50" customHeight="1" x14ac:dyDescent="0.35">
      <c r="A155" s="97"/>
      <c r="B155" s="284" t="s">
        <v>266</v>
      </c>
      <c r="C155" s="284" t="s">
        <v>249</v>
      </c>
      <c r="D155" s="284"/>
      <c r="E155" s="119" t="s">
        <v>249</v>
      </c>
      <c r="F155" s="119" t="s">
        <v>235</v>
      </c>
      <c r="G155" s="285" t="s">
        <v>264</v>
      </c>
      <c r="H155" s="285"/>
      <c r="I155" s="285"/>
      <c r="J155" s="119" t="s">
        <v>265</v>
      </c>
      <c r="K155" s="120">
        <v>1</v>
      </c>
      <c r="L155" s="121">
        <v>44526</v>
      </c>
      <c r="M155" s="286" t="s">
        <v>247</v>
      </c>
      <c r="N155" s="287" t="s">
        <v>247</v>
      </c>
      <c r="O155" s="287">
        <v>44526</v>
      </c>
      <c r="P155" s="287">
        <v>44336</v>
      </c>
      <c r="Q155" s="288"/>
      <c r="R155" s="122"/>
      <c r="S155" s="122"/>
      <c r="T155" s="97"/>
      <c r="U155" s="97"/>
      <c r="V155" s="97"/>
      <c r="W155" s="97"/>
      <c r="X155" s="97"/>
      <c r="Y155" s="97"/>
      <c r="Z155" s="97"/>
      <c r="AA155" s="97"/>
      <c r="AB155" s="97"/>
      <c r="AC155" s="97"/>
      <c r="AD155" s="97"/>
      <c r="AE155" s="97"/>
      <c r="AF155" s="97"/>
      <c r="AG155" s="97"/>
      <c r="AH155" s="97"/>
      <c r="AI155" s="97"/>
      <c r="AJ155" s="97"/>
      <c r="AK155" s="97"/>
      <c r="AL155" s="97"/>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c r="BP155" s="97"/>
      <c r="BQ155" s="97"/>
      <c r="BR155" s="97"/>
      <c r="BS155" s="97"/>
      <c r="BT155" s="97"/>
      <c r="BU155" s="97"/>
      <c r="BV155" s="97"/>
      <c r="BW155" s="97"/>
      <c r="BX155" s="97"/>
      <c r="BY155" s="97"/>
      <c r="BZ155" s="97"/>
      <c r="CA155" s="97"/>
      <c r="CB155" s="97"/>
      <c r="CC155" s="97"/>
      <c r="CD155" s="97"/>
      <c r="CE155" s="97"/>
      <c r="CF155" s="97"/>
      <c r="CG155" s="97"/>
      <c r="CH155" s="97"/>
      <c r="CI155" s="97"/>
      <c r="CJ155" s="97"/>
      <c r="CK155" s="97"/>
      <c r="CL155" s="97"/>
      <c r="CM155" s="97"/>
      <c r="CN155" s="97"/>
      <c r="CO155" s="97"/>
      <c r="CP155" s="97"/>
      <c r="CQ155" s="97"/>
      <c r="CR155" s="97"/>
      <c r="CS155" s="97"/>
      <c r="CT155" s="97"/>
      <c r="CU155" s="97"/>
      <c r="CV155" s="97"/>
      <c r="CW155" s="97"/>
      <c r="CX155" s="97"/>
      <c r="CY155" s="97"/>
      <c r="CZ155" s="97"/>
      <c r="DA155" s="97"/>
      <c r="DB155" s="97"/>
      <c r="DC155" s="97"/>
      <c r="DD155" s="97"/>
      <c r="DE155" s="97"/>
      <c r="DF155" s="97"/>
      <c r="DG155" s="97"/>
      <c r="DH155" s="97"/>
      <c r="DI155" s="97"/>
    </row>
    <row r="156" spans="1:113" s="98" customFormat="1" ht="50" customHeight="1" x14ac:dyDescent="0.35">
      <c r="A156" s="97"/>
      <c r="B156" s="284" t="s">
        <v>267</v>
      </c>
      <c r="C156" s="284" t="s">
        <v>251</v>
      </c>
      <c r="D156" s="284"/>
      <c r="E156" s="119" t="s">
        <v>251</v>
      </c>
      <c r="F156" s="119" t="s">
        <v>237</v>
      </c>
      <c r="G156" s="285" t="s">
        <v>264</v>
      </c>
      <c r="H156" s="285"/>
      <c r="I156" s="285"/>
      <c r="J156" s="119" t="s">
        <v>265</v>
      </c>
      <c r="K156" s="120">
        <v>1</v>
      </c>
      <c r="L156" s="121">
        <v>44526</v>
      </c>
      <c r="M156" s="286" t="s">
        <v>247</v>
      </c>
      <c r="N156" s="287" t="s">
        <v>247</v>
      </c>
      <c r="O156" s="287">
        <v>44526</v>
      </c>
      <c r="P156" s="287">
        <v>44337</v>
      </c>
      <c r="Q156" s="288"/>
      <c r="R156" s="122"/>
      <c r="S156" s="122"/>
      <c r="T156" s="97"/>
      <c r="U156" s="97"/>
      <c r="V156" s="97"/>
      <c r="W156" s="97"/>
      <c r="X156" s="97"/>
      <c r="Y156" s="97"/>
      <c r="Z156" s="97"/>
      <c r="AA156" s="97"/>
      <c r="AB156" s="97"/>
      <c r="AC156" s="97"/>
      <c r="AD156" s="97"/>
      <c r="AE156" s="97"/>
      <c r="AF156" s="97"/>
      <c r="AG156" s="97"/>
      <c r="AH156" s="97"/>
      <c r="AI156" s="97"/>
      <c r="AJ156" s="97"/>
      <c r="AK156" s="97"/>
      <c r="AL156" s="97"/>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c r="CI156" s="97"/>
      <c r="CJ156" s="97"/>
      <c r="CK156" s="97"/>
      <c r="CL156" s="97"/>
      <c r="CM156" s="97"/>
      <c r="CN156" s="97"/>
      <c r="CO156" s="97"/>
      <c r="CP156" s="97"/>
      <c r="CQ156" s="97"/>
      <c r="CR156" s="97"/>
      <c r="CS156" s="97"/>
      <c r="CT156" s="97"/>
      <c r="CU156" s="97"/>
      <c r="CV156" s="97"/>
      <c r="CW156" s="97"/>
      <c r="CX156" s="97"/>
      <c r="CY156" s="97"/>
      <c r="CZ156" s="97"/>
      <c r="DA156" s="97"/>
      <c r="DB156" s="97"/>
      <c r="DC156" s="97"/>
      <c r="DD156" s="97"/>
      <c r="DE156" s="97"/>
      <c r="DF156" s="97"/>
      <c r="DG156" s="97"/>
      <c r="DH156" s="97"/>
      <c r="DI156" s="97"/>
    </row>
    <row r="157" spans="1:113" s="98" customFormat="1" ht="50" customHeight="1" x14ac:dyDescent="0.35">
      <c r="A157" s="97"/>
      <c r="B157" s="284" t="s">
        <v>268</v>
      </c>
      <c r="C157" s="284" t="s">
        <v>253</v>
      </c>
      <c r="D157" s="284"/>
      <c r="E157" s="119" t="s">
        <v>253</v>
      </c>
      <c r="F157" s="119" t="s">
        <v>239</v>
      </c>
      <c r="G157" s="285" t="s">
        <v>264</v>
      </c>
      <c r="H157" s="285"/>
      <c r="I157" s="285"/>
      <c r="J157" s="119" t="s">
        <v>265</v>
      </c>
      <c r="K157" s="120">
        <v>1</v>
      </c>
      <c r="L157" s="121">
        <v>44526</v>
      </c>
      <c r="M157" s="286" t="s">
        <v>247</v>
      </c>
      <c r="N157" s="287" t="s">
        <v>247</v>
      </c>
      <c r="O157" s="287">
        <v>44526</v>
      </c>
      <c r="P157" s="287">
        <v>44338</v>
      </c>
      <c r="Q157" s="288"/>
      <c r="R157" s="122"/>
      <c r="S157" s="122"/>
      <c r="T157" s="97"/>
      <c r="U157" s="97"/>
      <c r="V157" s="97"/>
      <c r="W157" s="97"/>
      <c r="X157" s="97"/>
      <c r="Y157" s="97"/>
      <c r="Z157" s="97"/>
      <c r="AA157" s="97"/>
      <c r="AB157" s="97"/>
      <c r="AC157" s="97"/>
      <c r="AD157" s="97"/>
      <c r="AE157" s="97"/>
      <c r="AF157" s="97"/>
      <c r="AG157" s="97"/>
      <c r="AH157" s="97"/>
      <c r="AI157" s="97"/>
      <c r="AJ157" s="97"/>
      <c r="AK157" s="97"/>
      <c r="AL157" s="97"/>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c r="CI157" s="97"/>
      <c r="CJ157" s="97"/>
      <c r="CK157" s="97"/>
      <c r="CL157" s="97"/>
      <c r="CM157" s="97"/>
      <c r="CN157" s="97"/>
      <c r="CO157" s="97"/>
      <c r="CP157" s="97"/>
      <c r="CQ157" s="97"/>
      <c r="CR157" s="97"/>
      <c r="CS157" s="97"/>
      <c r="CT157" s="97"/>
      <c r="CU157" s="97"/>
      <c r="CV157" s="97"/>
      <c r="CW157" s="97"/>
      <c r="CX157" s="97"/>
      <c r="CY157" s="97"/>
      <c r="CZ157" s="97"/>
      <c r="DA157" s="97"/>
      <c r="DB157" s="97"/>
      <c r="DC157" s="97"/>
      <c r="DD157" s="97"/>
      <c r="DE157" s="97"/>
      <c r="DF157" s="97"/>
      <c r="DG157" s="97"/>
      <c r="DH157" s="97"/>
      <c r="DI157" s="97"/>
    </row>
    <row r="158" spans="1:113" s="98" customFormat="1" ht="50" customHeight="1" x14ac:dyDescent="0.35">
      <c r="A158" s="97"/>
      <c r="B158" s="284" t="s">
        <v>269</v>
      </c>
      <c r="C158" s="284" t="s">
        <v>255</v>
      </c>
      <c r="D158" s="284"/>
      <c r="E158" s="119" t="s">
        <v>255</v>
      </c>
      <c r="F158" s="119" t="s">
        <v>241</v>
      </c>
      <c r="G158" s="285" t="s">
        <v>264</v>
      </c>
      <c r="H158" s="285"/>
      <c r="I158" s="285"/>
      <c r="J158" s="119" t="s">
        <v>265</v>
      </c>
      <c r="K158" s="120">
        <v>1</v>
      </c>
      <c r="L158" s="121">
        <v>44526</v>
      </c>
      <c r="M158" s="286" t="s">
        <v>247</v>
      </c>
      <c r="N158" s="287" t="s">
        <v>247</v>
      </c>
      <c r="O158" s="287">
        <v>44526</v>
      </c>
      <c r="P158" s="287">
        <v>44339</v>
      </c>
      <c r="Q158" s="288"/>
      <c r="R158" s="122"/>
      <c r="S158" s="122"/>
      <c r="T158" s="97"/>
      <c r="U158" s="97"/>
      <c r="V158" s="97"/>
      <c r="W158" s="97"/>
      <c r="X158" s="97"/>
      <c r="Y158" s="97"/>
      <c r="Z158" s="97"/>
      <c r="AA158" s="97"/>
      <c r="AB158" s="97"/>
      <c r="AC158" s="97"/>
      <c r="AD158" s="97"/>
      <c r="AE158" s="97"/>
      <c r="AF158" s="97"/>
      <c r="AG158" s="97"/>
      <c r="AH158" s="97"/>
      <c r="AI158" s="97"/>
      <c r="AJ158" s="97"/>
      <c r="AK158" s="97"/>
      <c r="AL158" s="97"/>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c r="CI158" s="97"/>
      <c r="CJ158" s="97"/>
      <c r="CK158" s="97"/>
      <c r="CL158" s="97"/>
      <c r="CM158" s="97"/>
      <c r="CN158" s="97"/>
      <c r="CO158" s="97"/>
      <c r="CP158" s="97"/>
      <c r="CQ158" s="97"/>
      <c r="CR158" s="97"/>
      <c r="CS158" s="97"/>
      <c r="CT158" s="97"/>
      <c r="CU158" s="97"/>
      <c r="CV158" s="97"/>
      <c r="CW158" s="97"/>
      <c r="CX158" s="97"/>
      <c r="CY158" s="97"/>
      <c r="CZ158" s="97"/>
      <c r="DA158" s="97"/>
      <c r="DB158" s="97"/>
      <c r="DC158" s="97"/>
      <c r="DD158" s="97"/>
      <c r="DE158" s="97"/>
      <c r="DF158" s="97"/>
      <c r="DG158" s="97"/>
      <c r="DH158" s="97"/>
      <c r="DI158" s="97"/>
    </row>
    <row r="159" spans="1:113" s="98" customFormat="1" ht="50" customHeight="1" x14ac:dyDescent="0.35">
      <c r="A159" s="97"/>
      <c r="B159" s="284" t="s">
        <v>270</v>
      </c>
      <c r="C159" s="284" t="s">
        <v>150</v>
      </c>
      <c r="D159" s="284"/>
      <c r="E159" s="119" t="s">
        <v>150</v>
      </c>
      <c r="F159" s="119" t="s">
        <v>243</v>
      </c>
      <c r="G159" s="285" t="s">
        <v>271</v>
      </c>
      <c r="H159" s="285"/>
      <c r="I159" s="285"/>
      <c r="J159" s="119" t="s">
        <v>265</v>
      </c>
      <c r="K159" s="120">
        <v>1</v>
      </c>
      <c r="L159" s="121">
        <v>44527</v>
      </c>
      <c r="M159" s="286" t="s">
        <v>247</v>
      </c>
      <c r="N159" s="287" t="s">
        <v>247</v>
      </c>
      <c r="O159" s="287">
        <v>44527</v>
      </c>
      <c r="P159" s="287">
        <v>44340</v>
      </c>
      <c r="Q159" s="288"/>
      <c r="R159" s="122"/>
      <c r="S159" s="122"/>
      <c r="T159" s="97"/>
      <c r="U159" s="97"/>
      <c r="V159" s="97"/>
      <c r="W159" s="97"/>
      <c r="X159" s="97"/>
      <c r="Y159" s="97"/>
      <c r="Z159" s="97"/>
      <c r="AA159" s="97"/>
      <c r="AB159" s="97"/>
      <c r="AC159" s="97"/>
      <c r="AD159" s="97"/>
      <c r="AE159" s="97"/>
      <c r="AF159" s="97"/>
      <c r="AG159" s="97"/>
      <c r="AH159" s="97"/>
      <c r="AI159" s="97"/>
      <c r="AJ159" s="97"/>
      <c r="AK159" s="97"/>
      <c r="AL159" s="97"/>
      <c r="AM159" s="97"/>
      <c r="AN159" s="97"/>
      <c r="AO159" s="97"/>
      <c r="AP159" s="97"/>
      <c r="AQ159" s="97"/>
      <c r="AR159" s="97"/>
      <c r="AS159" s="97"/>
      <c r="AT159" s="97"/>
      <c r="AU159" s="97"/>
      <c r="AV159" s="97"/>
      <c r="AW159" s="97"/>
      <c r="AX159" s="97"/>
      <c r="AY159" s="97"/>
      <c r="AZ159" s="97"/>
      <c r="BA159" s="97"/>
      <c r="BB159" s="97"/>
      <c r="BC159" s="97"/>
      <c r="BD159" s="97"/>
      <c r="BE159" s="97"/>
      <c r="BF159" s="97"/>
      <c r="BG159" s="97"/>
      <c r="BH159" s="97"/>
      <c r="BI159" s="97"/>
      <c r="BJ159" s="97"/>
      <c r="BK159" s="97"/>
      <c r="BL159" s="97"/>
      <c r="BM159" s="97"/>
      <c r="BN159" s="97"/>
      <c r="BO159" s="97"/>
      <c r="BP159" s="97"/>
      <c r="BQ159" s="97"/>
      <c r="BR159" s="97"/>
      <c r="BS159" s="97"/>
      <c r="BT159" s="97"/>
      <c r="BU159" s="97"/>
      <c r="BV159" s="97"/>
      <c r="BW159" s="97"/>
      <c r="BX159" s="97"/>
      <c r="BY159" s="97"/>
      <c r="BZ159" s="97"/>
      <c r="CA159" s="97"/>
      <c r="CB159" s="97"/>
      <c r="CC159" s="97"/>
      <c r="CD159" s="97"/>
      <c r="CE159" s="97"/>
      <c r="CF159" s="97"/>
      <c r="CG159" s="97"/>
      <c r="CH159" s="97"/>
      <c r="CI159" s="97"/>
      <c r="CJ159" s="97"/>
      <c r="CK159" s="97"/>
      <c r="CL159" s="97"/>
      <c r="CM159" s="97"/>
      <c r="CN159" s="97"/>
      <c r="CO159" s="97"/>
      <c r="CP159" s="97"/>
      <c r="CQ159" s="97"/>
      <c r="CR159" s="97"/>
      <c r="CS159" s="97"/>
      <c r="CT159" s="97"/>
      <c r="CU159" s="97"/>
      <c r="CV159" s="97"/>
      <c r="CW159" s="97"/>
      <c r="CX159" s="97"/>
      <c r="CY159" s="97"/>
      <c r="CZ159" s="97"/>
      <c r="DA159" s="97"/>
      <c r="DB159" s="97"/>
      <c r="DC159" s="97"/>
      <c r="DD159" s="97"/>
      <c r="DE159" s="97"/>
      <c r="DF159" s="97"/>
      <c r="DG159" s="97"/>
      <c r="DH159" s="97"/>
      <c r="DI159" s="97"/>
    </row>
    <row r="160" spans="1:113" s="98" customFormat="1" ht="50" customHeight="1" x14ac:dyDescent="0.35">
      <c r="A160" s="97"/>
      <c r="B160" s="284" t="s">
        <v>272</v>
      </c>
      <c r="C160" s="284" t="s">
        <v>245</v>
      </c>
      <c r="D160" s="284"/>
      <c r="E160" s="119" t="s">
        <v>245</v>
      </c>
      <c r="F160" s="119" t="s">
        <v>231</v>
      </c>
      <c r="G160" s="285" t="s">
        <v>273</v>
      </c>
      <c r="H160" s="285"/>
      <c r="I160" s="285"/>
      <c r="J160" s="119" t="s">
        <v>274</v>
      </c>
      <c r="K160" s="120">
        <v>1</v>
      </c>
      <c r="L160" s="121">
        <v>44526</v>
      </c>
      <c r="M160" s="286" t="s">
        <v>275</v>
      </c>
      <c r="N160" s="287" t="s">
        <v>275</v>
      </c>
      <c r="O160" s="287">
        <v>44526</v>
      </c>
      <c r="P160" s="287">
        <v>44341</v>
      </c>
      <c r="Q160" s="288"/>
      <c r="R160" s="122"/>
      <c r="S160" s="122"/>
      <c r="T160" s="97"/>
      <c r="U160" s="97"/>
      <c r="V160" s="97"/>
      <c r="W160" s="97"/>
      <c r="X160" s="97"/>
      <c r="Y160" s="97"/>
      <c r="Z160" s="97"/>
      <c r="AA160" s="97"/>
      <c r="AB160" s="97"/>
      <c r="AC160" s="97"/>
      <c r="AD160" s="97"/>
      <c r="AE160" s="97"/>
      <c r="AF160" s="97"/>
      <c r="AG160" s="97"/>
      <c r="AH160" s="97"/>
      <c r="AI160" s="97"/>
      <c r="AJ160" s="97"/>
      <c r="AK160" s="97"/>
      <c r="AL160" s="97"/>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c r="BP160" s="97"/>
      <c r="BQ160" s="97"/>
      <c r="BR160" s="97"/>
      <c r="BS160" s="97"/>
      <c r="BT160" s="97"/>
      <c r="BU160" s="97"/>
      <c r="BV160" s="97"/>
      <c r="BW160" s="97"/>
      <c r="BX160" s="97"/>
      <c r="BY160" s="97"/>
      <c r="BZ160" s="97"/>
      <c r="CA160" s="97"/>
      <c r="CB160" s="97"/>
      <c r="CC160" s="97"/>
      <c r="CD160" s="97"/>
      <c r="CE160" s="97"/>
      <c r="CF160" s="97"/>
      <c r="CG160" s="97"/>
      <c r="CH160" s="97"/>
      <c r="CI160" s="97"/>
      <c r="CJ160" s="97"/>
      <c r="CK160" s="97"/>
      <c r="CL160" s="97"/>
      <c r="CM160" s="97"/>
      <c r="CN160" s="97"/>
      <c r="CO160" s="97"/>
      <c r="CP160" s="97"/>
      <c r="CQ160" s="97"/>
      <c r="CR160" s="97"/>
      <c r="CS160" s="97"/>
      <c r="CT160" s="97"/>
      <c r="CU160" s="97"/>
      <c r="CV160" s="97"/>
      <c r="CW160" s="97"/>
      <c r="CX160" s="97"/>
      <c r="CY160" s="97"/>
      <c r="CZ160" s="97"/>
      <c r="DA160" s="97"/>
      <c r="DB160" s="97"/>
      <c r="DC160" s="97"/>
      <c r="DD160" s="97"/>
      <c r="DE160" s="97"/>
      <c r="DF160" s="97"/>
      <c r="DG160" s="97"/>
      <c r="DH160" s="97"/>
      <c r="DI160" s="97"/>
    </row>
    <row r="161" spans="1:113" s="98" customFormat="1" ht="50" customHeight="1" x14ac:dyDescent="0.35">
      <c r="A161" s="97"/>
      <c r="B161" s="284" t="s">
        <v>276</v>
      </c>
      <c r="C161" s="284" t="s">
        <v>249</v>
      </c>
      <c r="D161" s="284"/>
      <c r="E161" s="119" t="s">
        <v>249</v>
      </c>
      <c r="F161" s="119" t="s">
        <v>235</v>
      </c>
      <c r="G161" s="285" t="s">
        <v>273</v>
      </c>
      <c r="H161" s="285"/>
      <c r="I161" s="285"/>
      <c r="J161" s="119" t="s">
        <v>274</v>
      </c>
      <c r="K161" s="120">
        <v>1</v>
      </c>
      <c r="L161" s="121">
        <v>44526</v>
      </c>
      <c r="M161" s="286" t="s">
        <v>275</v>
      </c>
      <c r="N161" s="287" t="s">
        <v>275</v>
      </c>
      <c r="O161" s="287">
        <v>44526</v>
      </c>
      <c r="P161" s="287">
        <v>44342</v>
      </c>
      <c r="Q161" s="288"/>
      <c r="R161" s="122"/>
      <c r="S161" s="122"/>
      <c r="T161" s="97"/>
      <c r="U161" s="97"/>
      <c r="V161" s="97"/>
      <c r="W161" s="97"/>
      <c r="X161" s="97"/>
      <c r="Y161" s="97"/>
      <c r="Z161" s="97"/>
      <c r="AA161" s="97"/>
      <c r="AB161" s="97"/>
      <c r="AC161" s="97"/>
      <c r="AD161" s="97"/>
      <c r="AE161" s="97"/>
      <c r="AF161" s="97"/>
      <c r="AG161" s="97"/>
      <c r="AH161" s="97"/>
      <c r="AI161" s="97"/>
      <c r="AJ161" s="97"/>
      <c r="AK161" s="97"/>
      <c r="AL161" s="97"/>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c r="CI161" s="97"/>
      <c r="CJ161" s="97"/>
      <c r="CK161" s="97"/>
      <c r="CL161" s="97"/>
      <c r="CM161" s="97"/>
      <c r="CN161" s="97"/>
      <c r="CO161" s="97"/>
      <c r="CP161" s="97"/>
      <c r="CQ161" s="97"/>
      <c r="CR161" s="97"/>
      <c r="CS161" s="97"/>
      <c r="CT161" s="97"/>
      <c r="CU161" s="97"/>
      <c r="CV161" s="97"/>
      <c r="CW161" s="97"/>
      <c r="CX161" s="97"/>
      <c r="CY161" s="97"/>
      <c r="CZ161" s="97"/>
      <c r="DA161" s="97"/>
      <c r="DB161" s="97"/>
      <c r="DC161" s="97"/>
      <c r="DD161" s="97"/>
      <c r="DE161" s="97"/>
      <c r="DF161" s="97"/>
      <c r="DG161" s="97"/>
      <c r="DH161" s="97"/>
      <c r="DI161" s="97"/>
    </row>
    <row r="162" spans="1:113" s="98" customFormat="1" ht="50" customHeight="1" x14ac:dyDescent="0.35">
      <c r="A162" s="97"/>
      <c r="B162" s="284" t="s">
        <v>277</v>
      </c>
      <c r="C162" s="284" t="s">
        <v>251</v>
      </c>
      <c r="D162" s="284"/>
      <c r="E162" s="119" t="s">
        <v>251</v>
      </c>
      <c r="F162" s="119" t="s">
        <v>237</v>
      </c>
      <c r="G162" s="285" t="s">
        <v>273</v>
      </c>
      <c r="H162" s="285"/>
      <c r="I162" s="285"/>
      <c r="J162" s="119" t="s">
        <v>274</v>
      </c>
      <c r="K162" s="120">
        <v>1</v>
      </c>
      <c r="L162" s="121">
        <v>44526</v>
      </c>
      <c r="M162" s="286" t="s">
        <v>275</v>
      </c>
      <c r="N162" s="287" t="s">
        <v>275</v>
      </c>
      <c r="O162" s="287">
        <v>44526</v>
      </c>
      <c r="P162" s="287">
        <v>44343</v>
      </c>
      <c r="Q162" s="288"/>
      <c r="R162" s="122"/>
      <c r="S162" s="122"/>
      <c r="T162" s="97"/>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c r="BD162" s="97"/>
      <c r="BE162" s="97"/>
      <c r="BF162" s="97"/>
      <c r="BG162" s="97"/>
      <c r="BH162" s="97"/>
      <c r="BI162" s="97"/>
      <c r="BJ162" s="97"/>
      <c r="BK162" s="97"/>
      <c r="BL162" s="97"/>
      <c r="BM162" s="97"/>
      <c r="BN162" s="97"/>
      <c r="BO162" s="97"/>
      <c r="BP162" s="97"/>
      <c r="BQ162" s="97"/>
      <c r="BR162" s="97"/>
      <c r="BS162" s="97"/>
      <c r="BT162" s="97"/>
      <c r="BU162" s="97"/>
      <c r="BV162" s="97"/>
      <c r="BW162" s="97"/>
      <c r="BX162" s="97"/>
      <c r="BY162" s="97"/>
      <c r="BZ162" s="97"/>
      <c r="CA162" s="97"/>
      <c r="CB162" s="97"/>
      <c r="CC162" s="97"/>
      <c r="CD162" s="97"/>
      <c r="CE162" s="97"/>
      <c r="CF162" s="97"/>
      <c r="CG162" s="97"/>
      <c r="CH162" s="97"/>
      <c r="CI162" s="97"/>
      <c r="CJ162" s="97"/>
      <c r="CK162" s="97"/>
      <c r="CL162" s="97"/>
      <c r="CM162" s="97"/>
      <c r="CN162" s="97"/>
      <c r="CO162" s="97"/>
      <c r="CP162" s="97"/>
      <c r="CQ162" s="97"/>
      <c r="CR162" s="97"/>
      <c r="CS162" s="97"/>
      <c r="CT162" s="97"/>
      <c r="CU162" s="97"/>
      <c r="CV162" s="97"/>
      <c r="CW162" s="97"/>
      <c r="CX162" s="97"/>
      <c r="CY162" s="97"/>
      <c r="CZ162" s="97"/>
      <c r="DA162" s="97"/>
      <c r="DB162" s="97"/>
      <c r="DC162" s="97"/>
      <c r="DD162" s="97"/>
      <c r="DE162" s="97"/>
      <c r="DF162" s="97"/>
      <c r="DG162" s="97"/>
      <c r="DH162" s="97"/>
      <c r="DI162" s="97"/>
    </row>
    <row r="163" spans="1:113" s="98" customFormat="1" ht="50" customHeight="1" x14ac:dyDescent="0.35">
      <c r="A163" s="97"/>
      <c r="B163" s="284" t="s">
        <v>278</v>
      </c>
      <c r="C163" s="284" t="s">
        <v>253</v>
      </c>
      <c r="D163" s="284"/>
      <c r="E163" s="119" t="s">
        <v>253</v>
      </c>
      <c r="F163" s="119" t="s">
        <v>239</v>
      </c>
      <c r="G163" s="285" t="s">
        <v>273</v>
      </c>
      <c r="H163" s="285"/>
      <c r="I163" s="285"/>
      <c r="J163" s="119" t="s">
        <v>274</v>
      </c>
      <c r="K163" s="120">
        <v>1</v>
      </c>
      <c r="L163" s="121">
        <v>44526</v>
      </c>
      <c r="M163" s="286" t="s">
        <v>275</v>
      </c>
      <c r="N163" s="287" t="s">
        <v>275</v>
      </c>
      <c r="O163" s="287">
        <v>44526</v>
      </c>
      <c r="P163" s="287">
        <v>44344</v>
      </c>
      <c r="Q163" s="288"/>
      <c r="R163" s="122"/>
      <c r="S163" s="122"/>
      <c r="T163" s="97"/>
      <c r="U163" s="97"/>
      <c r="V163" s="97"/>
      <c r="W163" s="97"/>
      <c r="X163" s="97"/>
      <c r="Y163" s="97"/>
      <c r="Z163" s="97"/>
      <c r="AA163" s="97"/>
      <c r="AB163" s="97"/>
      <c r="AC163" s="97"/>
      <c r="AD163" s="97"/>
      <c r="AE163" s="97"/>
      <c r="AF163" s="97"/>
      <c r="AG163" s="97"/>
      <c r="AH163" s="97"/>
      <c r="AI163" s="97"/>
      <c r="AJ163" s="97"/>
      <c r="AK163" s="97"/>
      <c r="AL163" s="97"/>
      <c r="AM163" s="97"/>
      <c r="AN163" s="97"/>
      <c r="AO163" s="97"/>
      <c r="AP163" s="97"/>
      <c r="AQ163" s="97"/>
      <c r="AR163" s="97"/>
      <c r="AS163" s="97"/>
      <c r="AT163" s="97"/>
      <c r="AU163" s="97"/>
      <c r="AV163" s="97"/>
      <c r="AW163" s="97"/>
      <c r="AX163" s="97"/>
      <c r="AY163" s="97"/>
      <c r="AZ163" s="97"/>
      <c r="BA163" s="97"/>
      <c r="BB163" s="97"/>
      <c r="BC163" s="97"/>
      <c r="BD163" s="97"/>
      <c r="BE163" s="97"/>
      <c r="BF163" s="97"/>
      <c r="BG163" s="97"/>
      <c r="BH163" s="97"/>
      <c r="BI163" s="97"/>
      <c r="BJ163" s="97"/>
      <c r="BK163" s="97"/>
      <c r="BL163" s="97"/>
      <c r="BM163" s="97"/>
      <c r="BN163" s="97"/>
      <c r="BO163" s="97"/>
      <c r="BP163" s="97"/>
      <c r="BQ163" s="97"/>
      <c r="BR163" s="97"/>
      <c r="BS163" s="97"/>
      <c r="BT163" s="97"/>
      <c r="BU163" s="97"/>
      <c r="BV163" s="97"/>
      <c r="BW163" s="97"/>
      <c r="BX163" s="97"/>
      <c r="BY163" s="97"/>
      <c r="BZ163" s="97"/>
      <c r="CA163" s="97"/>
      <c r="CB163" s="97"/>
      <c r="CC163" s="97"/>
      <c r="CD163" s="97"/>
      <c r="CE163" s="97"/>
      <c r="CF163" s="97"/>
      <c r="CG163" s="97"/>
      <c r="CH163" s="97"/>
      <c r="CI163" s="97"/>
      <c r="CJ163" s="97"/>
      <c r="CK163" s="97"/>
      <c r="CL163" s="97"/>
      <c r="CM163" s="97"/>
      <c r="CN163" s="97"/>
      <c r="CO163" s="97"/>
      <c r="CP163" s="97"/>
      <c r="CQ163" s="97"/>
      <c r="CR163" s="97"/>
      <c r="CS163" s="97"/>
      <c r="CT163" s="97"/>
      <c r="CU163" s="97"/>
      <c r="CV163" s="97"/>
      <c r="CW163" s="97"/>
      <c r="CX163" s="97"/>
      <c r="CY163" s="97"/>
      <c r="CZ163" s="97"/>
      <c r="DA163" s="97"/>
      <c r="DB163" s="97"/>
      <c r="DC163" s="97"/>
      <c r="DD163" s="97"/>
      <c r="DE163" s="97"/>
      <c r="DF163" s="97"/>
      <c r="DG163" s="97"/>
      <c r="DH163" s="97"/>
      <c r="DI163" s="97"/>
    </row>
    <row r="164" spans="1:113" s="98" customFormat="1" ht="50" customHeight="1" x14ac:dyDescent="0.35">
      <c r="A164" s="97"/>
      <c r="B164" s="284" t="s">
        <v>279</v>
      </c>
      <c r="C164" s="284" t="s">
        <v>255</v>
      </c>
      <c r="D164" s="284"/>
      <c r="E164" s="119" t="s">
        <v>255</v>
      </c>
      <c r="F164" s="119" t="s">
        <v>241</v>
      </c>
      <c r="G164" s="285" t="s">
        <v>273</v>
      </c>
      <c r="H164" s="285"/>
      <c r="I164" s="285"/>
      <c r="J164" s="119" t="s">
        <v>274</v>
      </c>
      <c r="K164" s="120">
        <v>1</v>
      </c>
      <c r="L164" s="121">
        <v>44526</v>
      </c>
      <c r="M164" s="286" t="s">
        <v>275</v>
      </c>
      <c r="N164" s="287" t="s">
        <v>275</v>
      </c>
      <c r="O164" s="287">
        <v>44526</v>
      </c>
      <c r="P164" s="287">
        <v>44345</v>
      </c>
      <c r="Q164" s="288"/>
      <c r="R164" s="122"/>
      <c r="S164" s="122"/>
      <c r="T164" s="97"/>
      <c r="U164" s="97"/>
      <c r="V164" s="97"/>
      <c r="W164" s="97"/>
      <c r="X164" s="97"/>
      <c r="Y164" s="97"/>
      <c r="Z164" s="97"/>
      <c r="AA164" s="97"/>
      <c r="AB164" s="97"/>
      <c r="AC164" s="97"/>
      <c r="AD164" s="97"/>
      <c r="AE164" s="97"/>
      <c r="AF164" s="97"/>
      <c r="AG164" s="97"/>
      <c r="AH164" s="97"/>
      <c r="AI164" s="97"/>
      <c r="AJ164" s="97"/>
      <c r="AK164" s="97"/>
      <c r="AL164" s="97"/>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c r="BP164" s="97"/>
      <c r="BQ164" s="97"/>
      <c r="BR164" s="97"/>
      <c r="BS164" s="97"/>
      <c r="BT164" s="97"/>
      <c r="BU164" s="97"/>
      <c r="BV164" s="97"/>
      <c r="BW164" s="97"/>
      <c r="BX164" s="97"/>
      <c r="BY164" s="97"/>
      <c r="BZ164" s="97"/>
      <c r="CA164" s="97"/>
      <c r="CB164" s="97"/>
      <c r="CC164" s="97"/>
      <c r="CD164" s="97"/>
      <c r="CE164" s="97"/>
      <c r="CF164" s="97"/>
      <c r="CG164" s="97"/>
      <c r="CH164" s="97"/>
      <c r="CI164" s="97"/>
      <c r="CJ164" s="97"/>
      <c r="CK164" s="97"/>
      <c r="CL164" s="97"/>
      <c r="CM164" s="97"/>
      <c r="CN164" s="97"/>
      <c r="CO164" s="97"/>
      <c r="CP164" s="97"/>
      <c r="CQ164" s="97"/>
      <c r="CR164" s="97"/>
      <c r="CS164" s="97"/>
      <c r="CT164" s="97"/>
      <c r="CU164" s="97"/>
      <c r="CV164" s="97"/>
      <c r="CW164" s="97"/>
      <c r="CX164" s="97"/>
      <c r="CY164" s="97"/>
      <c r="CZ164" s="97"/>
      <c r="DA164" s="97"/>
      <c r="DB164" s="97"/>
      <c r="DC164" s="97"/>
      <c r="DD164" s="97"/>
      <c r="DE164" s="97"/>
      <c r="DF164" s="97"/>
      <c r="DG164" s="97"/>
      <c r="DH164" s="97"/>
      <c r="DI164" s="97"/>
    </row>
    <row r="165" spans="1:113" s="98" customFormat="1" ht="50" customHeight="1" x14ac:dyDescent="0.35">
      <c r="A165" s="97"/>
      <c r="B165" s="284" t="s">
        <v>280</v>
      </c>
      <c r="C165" s="284" t="s">
        <v>281</v>
      </c>
      <c r="D165" s="284"/>
      <c r="E165" s="119" t="s">
        <v>281</v>
      </c>
      <c r="F165" s="119" t="s">
        <v>243</v>
      </c>
      <c r="G165" s="285" t="s">
        <v>282</v>
      </c>
      <c r="H165" s="285"/>
      <c r="I165" s="285"/>
      <c r="J165" s="119" t="s">
        <v>283</v>
      </c>
      <c r="K165" s="120">
        <v>1</v>
      </c>
      <c r="L165" s="121" t="s">
        <v>284</v>
      </c>
      <c r="M165" s="286" t="s">
        <v>285</v>
      </c>
      <c r="N165" s="287" t="s">
        <v>285</v>
      </c>
      <c r="O165" s="287" t="s">
        <v>284</v>
      </c>
      <c r="P165" s="287">
        <v>44346</v>
      </c>
      <c r="Q165" s="288"/>
      <c r="R165" s="122"/>
      <c r="S165" s="122"/>
      <c r="T165" s="97"/>
      <c r="U165" s="97"/>
      <c r="V165" s="97"/>
      <c r="W165" s="97"/>
      <c r="X165" s="97"/>
      <c r="Y165" s="97"/>
      <c r="Z165" s="97"/>
      <c r="AA165" s="97"/>
      <c r="AB165" s="97"/>
      <c r="AC165" s="97"/>
      <c r="AD165" s="97"/>
      <c r="AE165" s="97"/>
      <c r="AF165" s="97"/>
      <c r="AG165" s="97"/>
      <c r="AH165" s="97"/>
      <c r="AI165" s="97"/>
      <c r="AJ165" s="97"/>
      <c r="AK165" s="97"/>
      <c r="AL165" s="97"/>
      <c r="AM165" s="97"/>
      <c r="AN165" s="97"/>
      <c r="AO165" s="97"/>
      <c r="AP165" s="97"/>
      <c r="AQ165" s="97"/>
      <c r="AR165" s="97"/>
      <c r="AS165" s="97"/>
      <c r="AT165" s="97"/>
      <c r="AU165" s="97"/>
      <c r="AV165" s="97"/>
      <c r="AW165" s="97"/>
      <c r="AX165" s="97"/>
      <c r="AY165" s="97"/>
      <c r="AZ165" s="97"/>
      <c r="BA165" s="97"/>
      <c r="BB165" s="97"/>
      <c r="BC165" s="97"/>
      <c r="BD165" s="97"/>
      <c r="BE165" s="97"/>
      <c r="BF165" s="97"/>
      <c r="BG165" s="97"/>
      <c r="BH165" s="97"/>
      <c r="BI165" s="97"/>
      <c r="BJ165" s="97"/>
      <c r="BK165" s="97"/>
      <c r="BL165" s="97"/>
      <c r="BM165" s="97"/>
      <c r="BN165" s="97"/>
      <c r="BO165" s="97"/>
      <c r="BP165" s="97"/>
      <c r="BQ165" s="97"/>
      <c r="BR165" s="97"/>
      <c r="BS165" s="97"/>
      <c r="BT165" s="97"/>
      <c r="BU165" s="97"/>
      <c r="BV165" s="97"/>
      <c r="BW165" s="97"/>
      <c r="BX165" s="97"/>
      <c r="BY165" s="97"/>
      <c r="BZ165" s="97"/>
      <c r="CA165" s="97"/>
      <c r="CB165" s="97"/>
      <c r="CC165" s="97"/>
      <c r="CD165" s="97"/>
      <c r="CE165" s="97"/>
      <c r="CF165" s="97"/>
      <c r="CG165" s="97"/>
      <c r="CH165" s="97"/>
      <c r="CI165" s="97"/>
      <c r="CJ165" s="97"/>
      <c r="CK165" s="97"/>
      <c r="CL165" s="97"/>
      <c r="CM165" s="97"/>
      <c r="CN165" s="97"/>
      <c r="CO165" s="97"/>
      <c r="CP165" s="97"/>
      <c r="CQ165" s="97"/>
      <c r="CR165" s="97"/>
      <c r="CS165" s="97"/>
      <c r="CT165" s="97"/>
      <c r="CU165" s="97"/>
      <c r="CV165" s="97"/>
      <c r="CW165" s="97"/>
      <c r="CX165" s="97"/>
      <c r="CY165" s="97"/>
      <c r="CZ165" s="97"/>
      <c r="DA165" s="97"/>
      <c r="DB165" s="97"/>
      <c r="DC165" s="97"/>
      <c r="DD165" s="97"/>
      <c r="DE165" s="97"/>
      <c r="DF165" s="97"/>
      <c r="DG165" s="97"/>
      <c r="DH165" s="97"/>
      <c r="DI165" s="97"/>
    </row>
    <row r="166" spans="1:113" s="98" customFormat="1" ht="58.25" customHeight="1" x14ac:dyDescent="0.35">
      <c r="A166" s="97"/>
      <c r="B166" s="284" t="s">
        <v>286</v>
      </c>
      <c r="C166" s="284" t="s">
        <v>287</v>
      </c>
      <c r="D166" s="284"/>
      <c r="E166" s="119" t="s">
        <v>287</v>
      </c>
      <c r="F166" s="119" t="s">
        <v>288</v>
      </c>
      <c r="G166" s="285" t="s">
        <v>289</v>
      </c>
      <c r="H166" s="285"/>
      <c r="I166" s="285"/>
      <c r="J166" s="119" t="s">
        <v>283</v>
      </c>
      <c r="K166" s="120">
        <v>1</v>
      </c>
      <c r="L166" s="121">
        <v>44528</v>
      </c>
      <c r="M166" s="286" t="s">
        <v>285</v>
      </c>
      <c r="N166" s="287" t="s">
        <v>285</v>
      </c>
      <c r="O166" s="287">
        <v>44528</v>
      </c>
      <c r="P166" s="287">
        <v>44347</v>
      </c>
      <c r="Q166" s="288"/>
      <c r="R166" s="122"/>
      <c r="S166" s="122"/>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c r="CI166" s="97"/>
      <c r="CJ166" s="97"/>
      <c r="CK166" s="97"/>
      <c r="CL166" s="97"/>
      <c r="CM166" s="97"/>
      <c r="CN166" s="97"/>
      <c r="CO166" s="97"/>
      <c r="CP166" s="97"/>
      <c r="CQ166" s="97"/>
      <c r="CR166" s="97"/>
      <c r="CS166" s="97"/>
      <c r="CT166" s="97"/>
      <c r="CU166" s="97"/>
      <c r="CV166" s="97"/>
      <c r="CW166" s="97"/>
      <c r="CX166" s="97"/>
      <c r="CY166" s="97"/>
      <c r="CZ166" s="97"/>
      <c r="DA166" s="97"/>
      <c r="DB166" s="97"/>
      <c r="DC166" s="97"/>
      <c r="DD166" s="97"/>
      <c r="DE166" s="97"/>
      <c r="DF166" s="97"/>
      <c r="DG166" s="97"/>
      <c r="DH166" s="97"/>
      <c r="DI166" s="97"/>
    </row>
    <row r="167" spans="1:113" s="98" customFormat="1" ht="50" customHeight="1" x14ac:dyDescent="0.35">
      <c r="A167" s="97"/>
      <c r="B167" s="284" t="s">
        <v>290</v>
      </c>
      <c r="C167" s="284" t="s">
        <v>287</v>
      </c>
      <c r="D167" s="284"/>
      <c r="E167" s="119" t="s">
        <v>287</v>
      </c>
      <c r="F167" s="119" t="s">
        <v>291</v>
      </c>
      <c r="G167" s="285" t="s">
        <v>292</v>
      </c>
      <c r="H167" s="285"/>
      <c r="I167" s="285"/>
      <c r="J167" s="119" t="s">
        <v>283</v>
      </c>
      <c r="K167" s="120">
        <v>1</v>
      </c>
      <c r="L167" s="121">
        <v>44529</v>
      </c>
      <c r="M167" s="286" t="s">
        <v>293</v>
      </c>
      <c r="N167" s="287" t="s">
        <v>293</v>
      </c>
      <c r="O167" s="287">
        <v>44529</v>
      </c>
      <c r="P167" s="287">
        <v>44348</v>
      </c>
      <c r="Q167" s="288"/>
      <c r="R167" s="122"/>
      <c r="S167" s="122"/>
      <c r="T167" s="97"/>
      <c r="U167" s="97"/>
      <c r="V167" s="97"/>
      <c r="W167" s="97"/>
      <c r="X167" s="97"/>
      <c r="Y167" s="97"/>
      <c r="Z167" s="97"/>
      <c r="AA167" s="97"/>
      <c r="AB167" s="97"/>
      <c r="AC167" s="97"/>
      <c r="AD167" s="97"/>
      <c r="AE167" s="97"/>
      <c r="AF167" s="97"/>
      <c r="AG167" s="97"/>
      <c r="AH167" s="97"/>
      <c r="AI167" s="97"/>
      <c r="AJ167" s="97"/>
      <c r="AK167" s="97"/>
      <c r="AL167" s="97"/>
      <c r="AM167" s="97"/>
      <c r="AN167" s="97"/>
      <c r="AO167" s="97"/>
      <c r="AP167" s="97"/>
      <c r="AQ167" s="97"/>
      <c r="AR167" s="97"/>
      <c r="AS167" s="97"/>
      <c r="AT167" s="97"/>
      <c r="AU167" s="97"/>
      <c r="AV167" s="97"/>
      <c r="AW167" s="97"/>
      <c r="AX167" s="97"/>
      <c r="AY167" s="97"/>
      <c r="AZ167" s="97"/>
      <c r="BA167" s="97"/>
      <c r="BB167" s="97"/>
      <c r="BC167" s="97"/>
      <c r="BD167" s="97"/>
      <c r="BE167" s="97"/>
      <c r="BF167" s="97"/>
      <c r="BG167" s="97"/>
      <c r="BH167" s="97"/>
      <c r="BI167" s="97"/>
      <c r="BJ167" s="97"/>
      <c r="BK167" s="97"/>
      <c r="BL167" s="97"/>
      <c r="BM167" s="97"/>
      <c r="BN167" s="97"/>
      <c r="BO167" s="97"/>
      <c r="BP167" s="97"/>
      <c r="BQ167" s="97"/>
      <c r="BR167" s="97"/>
      <c r="BS167" s="97"/>
      <c r="BT167" s="97"/>
      <c r="BU167" s="97"/>
      <c r="BV167" s="97"/>
      <c r="BW167" s="97"/>
      <c r="BX167" s="97"/>
      <c r="BY167" s="97"/>
      <c r="BZ167" s="97"/>
      <c r="CA167" s="97"/>
      <c r="CB167" s="97"/>
      <c r="CC167" s="97"/>
      <c r="CD167" s="97"/>
      <c r="CE167" s="97"/>
      <c r="CF167" s="97"/>
      <c r="CG167" s="97"/>
      <c r="CH167" s="97"/>
      <c r="CI167" s="97"/>
      <c r="CJ167" s="97"/>
      <c r="CK167" s="97"/>
      <c r="CL167" s="97"/>
      <c r="CM167" s="97"/>
      <c r="CN167" s="97"/>
      <c r="CO167" s="97"/>
      <c r="CP167" s="97"/>
      <c r="CQ167" s="97"/>
      <c r="CR167" s="97"/>
      <c r="CS167" s="97"/>
      <c r="CT167" s="97"/>
      <c r="CU167" s="97"/>
      <c r="CV167" s="97"/>
      <c r="CW167" s="97"/>
      <c r="CX167" s="97"/>
      <c r="CY167" s="97"/>
      <c r="CZ167" s="97"/>
      <c r="DA167" s="97"/>
      <c r="DB167" s="97"/>
      <c r="DC167" s="97"/>
      <c r="DD167" s="97"/>
      <c r="DE167" s="97"/>
      <c r="DF167" s="97"/>
      <c r="DG167" s="97"/>
      <c r="DH167" s="97"/>
      <c r="DI167" s="97"/>
    </row>
    <row r="168" spans="1:113" s="98" customFormat="1" ht="50" customHeight="1" x14ac:dyDescent="0.35">
      <c r="A168" s="97"/>
      <c r="B168" s="284" t="s">
        <v>294</v>
      </c>
      <c r="C168" s="284" t="s">
        <v>281</v>
      </c>
      <c r="D168" s="284"/>
      <c r="E168" s="119" t="s">
        <v>281</v>
      </c>
      <c r="F168" s="119" t="s">
        <v>295</v>
      </c>
      <c r="G168" s="285" t="s">
        <v>296</v>
      </c>
      <c r="H168" s="285"/>
      <c r="I168" s="285"/>
      <c r="J168" s="119" t="s">
        <v>283</v>
      </c>
      <c r="K168" s="120">
        <v>1</v>
      </c>
      <c r="L168" s="121">
        <v>44530</v>
      </c>
      <c r="M168" s="286" t="s">
        <v>293</v>
      </c>
      <c r="N168" s="287" t="s">
        <v>293</v>
      </c>
      <c r="O168" s="287">
        <v>44530</v>
      </c>
      <c r="P168" s="287">
        <v>44349</v>
      </c>
      <c r="Q168" s="288"/>
      <c r="R168" s="122"/>
      <c r="S168" s="122"/>
      <c r="T168" s="97"/>
      <c r="U168" s="97"/>
      <c r="V168" s="97"/>
      <c r="W168" s="97"/>
      <c r="X168" s="97"/>
      <c r="Y168" s="97"/>
      <c r="Z168" s="97"/>
      <c r="AA168" s="97"/>
      <c r="AB168" s="97"/>
      <c r="AC168" s="97"/>
      <c r="AD168" s="97"/>
      <c r="AE168" s="97"/>
      <c r="AF168" s="97"/>
      <c r="AG168" s="97"/>
      <c r="AH168" s="97"/>
      <c r="AI168" s="97"/>
      <c r="AJ168" s="97"/>
      <c r="AK168" s="97"/>
      <c r="AL168" s="97"/>
      <c r="AM168" s="97"/>
      <c r="AN168" s="97"/>
      <c r="AO168" s="97"/>
      <c r="AP168" s="97"/>
      <c r="AQ168" s="97"/>
      <c r="AR168" s="97"/>
      <c r="AS168" s="97"/>
      <c r="AT168" s="97"/>
      <c r="AU168" s="97"/>
      <c r="AV168" s="97"/>
      <c r="AW168" s="97"/>
      <c r="AX168" s="97"/>
      <c r="AY168" s="97"/>
      <c r="AZ168" s="97"/>
      <c r="BA168" s="97"/>
      <c r="BB168" s="97"/>
      <c r="BC168" s="97"/>
      <c r="BD168" s="97"/>
      <c r="BE168" s="97"/>
      <c r="BF168" s="97"/>
      <c r="BG168" s="97"/>
      <c r="BH168" s="97"/>
      <c r="BI168" s="97"/>
      <c r="BJ168" s="97"/>
      <c r="BK168" s="97"/>
      <c r="BL168" s="97"/>
      <c r="BM168" s="97"/>
      <c r="BN168" s="97"/>
      <c r="BO168" s="97"/>
      <c r="BP168" s="97"/>
      <c r="BQ168" s="97"/>
      <c r="BR168" s="97"/>
      <c r="BS168" s="97"/>
      <c r="BT168" s="97"/>
      <c r="BU168" s="97"/>
      <c r="BV168" s="97"/>
      <c r="BW168" s="97"/>
      <c r="BX168" s="97"/>
      <c r="BY168" s="97"/>
      <c r="BZ168" s="97"/>
      <c r="CA168" s="97"/>
      <c r="CB168" s="97"/>
      <c r="CC168" s="97"/>
      <c r="CD168" s="97"/>
      <c r="CE168" s="97"/>
      <c r="CF168" s="97"/>
      <c r="CG168" s="97"/>
      <c r="CH168" s="97"/>
      <c r="CI168" s="97"/>
      <c r="CJ168" s="97"/>
      <c r="CK168" s="97"/>
      <c r="CL168" s="97"/>
      <c r="CM168" s="97"/>
      <c r="CN168" s="97"/>
      <c r="CO168" s="97"/>
      <c r="CP168" s="97"/>
      <c r="CQ168" s="97"/>
      <c r="CR168" s="97"/>
      <c r="CS168" s="97"/>
      <c r="CT168" s="97"/>
      <c r="CU168" s="97"/>
      <c r="CV168" s="97"/>
      <c r="CW168" s="97"/>
      <c r="CX168" s="97"/>
      <c r="CY168" s="97"/>
      <c r="CZ168" s="97"/>
      <c r="DA168" s="97"/>
      <c r="DB168" s="97"/>
      <c r="DC168" s="97"/>
      <c r="DD168" s="97"/>
      <c r="DE168" s="97"/>
      <c r="DF168" s="97"/>
      <c r="DG168" s="97"/>
      <c r="DH168" s="97"/>
      <c r="DI168" s="97"/>
    </row>
    <row r="169" spans="1:113" s="98" customFormat="1" ht="99.75" customHeight="1" x14ac:dyDescent="0.35">
      <c r="A169" s="97"/>
      <c r="B169" s="284" t="s">
        <v>297</v>
      </c>
      <c r="C169" s="284" t="s">
        <v>107</v>
      </c>
      <c r="D169" s="284"/>
      <c r="E169" s="119" t="s">
        <v>107</v>
      </c>
      <c r="F169" s="119" t="s">
        <v>298</v>
      </c>
      <c r="G169" s="285" t="s">
        <v>299</v>
      </c>
      <c r="H169" s="285"/>
      <c r="I169" s="285"/>
      <c r="J169" s="119" t="s">
        <v>283</v>
      </c>
      <c r="K169" s="120">
        <v>1</v>
      </c>
      <c r="L169" s="121">
        <v>44590</v>
      </c>
      <c r="M169" s="286" t="s">
        <v>298</v>
      </c>
      <c r="N169" s="287" t="s">
        <v>298</v>
      </c>
      <c r="O169" s="287">
        <v>44590</v>
      </c>
      <c r="P169" s="287">
        <v>44350</v>
      </c>
      <c r="Q169" s="288"/>
      <c r="R169" s="122"/>
      <c r="S169" s="122"/>
      <c r="T169" s="97"/>
      <c r="U169" s="97"/>
      <c r="V169" s="97"/>
      <c r="W169" s="97"/>
      <c r="X169" s="97"/>
      <c r="Y169" s="97"/>
      <c r="Z169" s="97"/>
      <c r="AA169" s="97"/>
      <c r="AB169" s="97"/>
      <c r="AC169" s="97"/>
      <c r="AD169" s="97"/>
      <c r="AE169" s="97"/>
      <c r="AF169" s="97"/>
      <c r="AG169" s="97"/>
      <c r="AH169" s="97"/>
      <c r="AI169" s="97"/>
      <c r="AJ169" s="97"/>
      <c r="AK169" s="97"/>
      <c r="AL169" s="97"/>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c r="BP169" s="97"/>
      <c r="BQ169" s="97"/>
      <c r="BR169" s="97"/>
      <c r="BS169" s="97"/>
      <c r="BT169" s="97"/>
      <c r="BU169" s="97"/>
      <c r="BV169" s="97"/>
      <c r="BW169" s="97"/>
      <c r="BX169" s="97"/>
      <c r="BY169" s="97"/>
      <c r="BZ169" s="97"/>
      <c r="CA169" s="97"/>
      <c r="CB169" s="97"/>
      <c r="CC169" s="97"/>
      <c r="CD169" s="97"/>
      <c r="CE169" s="97"/>
      <c r="CF169" s="97"/>
      <c r="CG169" s="97"/>
      <c r="CH169" s="97"/>
      <c r="CI169" s="97"/>
      <c r="CJ169" s="97"/>
      <c r="CK169" s="97"/>
      <c r="CL169" s="97"/>
      <c r="CM169" s="97"/>
      <c r="CN169" s="97"/>
      <c r="CO169" s="97"/>
      <c r="CP169" s="97"/>
      <c r="CQ169" s="97"/>
      <c r="CR169" s="97"/>
      <c r="CS169" s="97"/>
      <c r="CT169" s="97"/>
      <c r="CU169" s="97"/>
      <c r="CV169" s="97"/>
      <c r="CW169" s="97"/>
      <c r="CX169" s="97"/>
      <c r="CY169" s="97"/>
      <c r="CZ169" s="97"/>
      <c r="DA169" s="97"/>
      <c r="DB169" s="97"/>
      <c r="DC169" s="97"/>
      <c r="DD169" s="97"/>
      <c r="DE169" s="97"/>
      <c r="DF169" s="97"/>
      <c r="DG169" s="97"/>
      <c r="DH169" s="97"/>
      <c r="DI169" s="97"/>
    </row>
    <row r="170" spans="1:113" s="98" customFormat="1" ht="99.75" customHeight="1" x14ac:dyDescent="0.35">
      <c r="A170" s="97"/>
      <c r="B170" s="284" t="s">
        <v>129</v>
      </c>
      <c r="C170" s="284" t="s">
        <v>300</v>
      </c>
      <c r="D170" s="284"/>
      <c r="E170" s="119" t="s">
        <v>300</v>
      </c>
      <c r="F170" s="119" t="s">
        <v>301</v>
      </c>
      <c r="G170" s="285" t="s">
        <v>302</v>
      </c>
      <c r="H170" s="285"/>
      <c r="I170" s="285"/>
      <c r="J170" s="119" t="s">
        <v>283</v>
      </c>
      <c r="K170" s="120">
        <v>1</v>
      </c>
      <c r="L170" s="121">
        <v>44607</v>
      </c>
      <c r="M170" s="286" t="s">
        <v>293</v>
      </c>
      <c r="N170" s="287" t="s">
        <v>293</v>
      </c>
      <c r="O170" s="287">
        <v>44607</v>
      </c>
      <c r="P170" s="287">
        <v>44351</v>
      </c>
      <c r="Q170" s="288"/>
      <c r="R170" s="122"/>
      <c r="S170" s="122"/>
      <c r="T170" s="97"/>
      <c r="U170" s="97"/>
      <c r="V170" s="97"/>
      <c r="W170" s="97"/>
      <c r="X170" s="97"/>
      <c r="Y170" s="97"/>
      <c r="Z170" s="97"/>
      <c r="AA170" s="97"/>
      <c r="AB170" s="97"/>
      <c r="AC170" s="97"/>
      <c r="AD170" s="97"/>
      <c r="AE170" s="97"/>
      <c r="AF170" s="97"/>
      <c r="AG170" s="97"/>
      <c r="AH170" s="97"/>
      <c r="AI170" s="97"/>
      <c r="AJ170" s="97"/>
      <c r="AK170" s="97"/>
      <c r="AL170" s="97"/>
      <c r="AM170" s="97"/>
      <c r="AN170" s="97"/>
      <c r="AO170" s="97"/>
      <c r="AP170" s="97"/>
      <c r="AQ170" s="97"/>
      <c r="AR170" s="97"/>
      <c r="AS170" s="97"/>
      <c r="AT170" s="97"/>
      <c r="AU170" s="97"/>
      <c r="AV170" s="97"/>
      <c r="AW170" s="97"/>
      <c r="AX170" s="97"/>
      <c r="AY170" s="97"/>
      <c r="AZ170" s="97"/>
      <c r="BA170" s="97"/>
      <c r="BB170" s="97"/>
      <c r="BC170" s="97"/>
      <c r="BD170" s="97"/>
      <c r="BE170" s="97"/>
      <c r="BF170" s="97"/>
      <c r="BG170" s="97"/>
      <c r="BH170" s="97"/>
      <c r="BI170" s="97"/>
      <c r="BJ170" s="97"/>
      <c r="BK170" s="97"/>
      <c r="BL170" s="97"/>
      <c r="BM170" s="97"/>
      <c r="BN170" s="97"/>
      <c r="BO170" s="97"/>
      <c r="BP170" s="97"/>
      <c r="BQ170" s="97"/>
      <c r="BR170" s="97"/>
      <c r="BS170" s="97"/>
      <c r="BT170" s="97"/>
      <c r="BU170" s="97"/>
      <c r="BV170" s="97"/>
      <c r="BW170" s="97"/>
      <c r="BX170" s="97"/>
      <c r="BY170" s="97"/>
      <c r="BZ170" s="97"/>
      <c r="CA170" s="97"/>
      <c r="CB170" s="97"/>
      <c r="CC170" s="97"/>
      <c r="CD170" s="97"/>
      <c r="CE170" s="97"/>
      <c r="CF170" s="97"/>
      <c r="CG170" s="97"/>
      <c r="CH170" s="97"/>
      <c r="CI170" s="97"/>
      <c r="CJ170" s="97"/>
      <c r="CK170" s="97"/>
      <c r="CL170" s="97"/>
      <c r="CM170" s="97"/>
      <c r="CN170" s="97"/>
      <c r="CO170" s="97"/>
      <c r="CP170" s="97"/>
      <c r="CQ170" s="97"/>
      <c r="CR170" s="97"/>
      <c r="CS170" s="97"/>
      <c r="CT170" s="97"/>
      <c r="CU170" s="97"/>
      <c r="CV170" s="97"/>
      <c r="CW170" s="97"/>
      <c r="CX170" s="97"/>
      <c r="CY170" s="97"/>
      <c r="CZ170" s="97"/>
      <c r="DA170" s="97"/>
      <c r="DB170" s="97"/>
      <c r="DC170" s="97"/>
      <c r="DD170" s="97"/>
      <c r="DE170" s="97"/>
      <c r="DF170" s="97"/>
      <c r="DG170" s="97"/>
      <c r="DH170" s="97"/>
      <c r="DI170" s="97"/>
    </row>
    <row r="171" spans="1:113" s="98" customFormat="1" ht="30" customHeight="1" x14ac:dyDescent="0.35">
      <c r="A171" s="97"/>
      <c r="B171" s="284"/>
      <c r="C171" s="284"/>
      <c r="D171" s="284"/>
      <c r="E171" s="119"/>
      <c r="F171" s="119"/>
      <c r="G171" s="285"/>
      <c r="H171" s="285"/>
      <c r="I171" s="285"/>
      <c r="J171" s="119"/>
      <c r="K171" s="119"/>
      <c r="L171" s="121"/>
      <c r="M171" s="286"/>
      <c r="N171" s="287"/>
      <c r="O171" s="287"/>
      <c r="P171" s="287"/>
      <c r="Q171" s="288"/>
      <c r="R171" s="122"/>
      <c r="S171" s="122"/>
      <c r="T171" s="97"/>
      <c r="U171" s="97"/>
      <c r="V171" s="97"/>
      <c r="W171" s="97"/>
      <c r="X171" s="97"/>
      <c r="Y171" s="97"/>
      <c r="Z171" s="97"/>
      <c r="AA171" s="97"/>
      <c r="AB171" s="97"/>
      <c r="AC171" s="97"/>
      <c r="AD171" s="97"/>
      <c r="AE171" s="97"/>
      <c r="AF171" s="97"/>
      <c r="AG171" s="97"/>
      <c r="AH171" s="97"/>
      <c r="AI171" s="97"/>
      <c r="AJ171" s="97"/>
      <c r="AK171" s="97"/>
      <c r="AL171" s="97"/>
      <c r="AM171" s="97"/>
      <c r="AN171" s="97"/>
      <c r="AO171" s="97"/>
      <c r="AP171" s="97"/>
      <c r="AQ171" s="97"/>
      <c r="AR171" s="97"/>
      <c r="AS171" s="97"/>
      <c r="AT171" s="97"/>
      <c r="AU171" s="97"/>
      <c r="AV171" s="97"/>
      <c r="AW171" s="97"/>
      <c r="AX171" s="97"/>
      <c r="AY171" s="97"/>
      <c r="AZ171" s="97"/>
      <c r="BA171" s="97"/>
      <c r="BB171" s="97"/>
      <c r="BC171" s="97"/>
      <c r="BD171" s="97"/>
      <c r="BE171" s="97"/>
      <c r="BF171" s="97"/>
      <c r="BG171" s="97"/>
      <c r="BH171" s="97"/>
      <c r="BI171" s="97"/>
      <c r="BJ171" s="97"/>
      <c r="BK171" s="97"/>
      <c r="BL171" s="97"/>
      <c r="BM171" s="97"/>
      <c r="BN171" s="97"/>
      <c r="BO171" s="97"/>
      <c r="BP171" s="97"/>
      <c r="BQ171" s="97"/>
      <c r="BR171" s="97"/>
      <c r="BS171" s="97"/>
      <c r="BT171" s="97"/>
      <c r="BU171" s="97"/>
      <c r="BV171" s="97"/>
      <c r="BW171" s="97"/>
      <c r="BX171" s="97"/>
      <c r="BY171" s="97"/>
      <c r="BZ171" s="97"/>
      <c r="CA171" s="97"/>
      <c r="CB171" s="97"/>
      <c r="CC171" s="97"/>
      <c r="CD171" s="97"/>
      <c r="CE171" s="97"/>
      <c r="CF171" s="97"/>
      <c r="CG171" s="97"/>
      <c r="CH171" s="97"/>
      <c r="CI171" s="97"/>
      <c r="CJ171" s="97"/>
      <c r="CK171" s="97"/>
      <c r="CL171" s="97"/>
      <c r="CM171" s="97"/>
      <c r="CN171" s="97"/>
      <c r="CO171" s="97"/>
      <c r="CP171" s="97"/>
      <c r="CQ171" s="97"/>
      <c r="CR171" s="97"/>
      <c r="CS171" s="97"/>
      <c r="CT171" s="97"/>
      <c r="CU171" s="97"/>
      <c r="CV171" s="97"/>
      <c r="CW171" s="97"/>
      <c r="CX171" s="97"/>
      <c r="CY171" s="97"/>
      <c r="CZ171" s="97"/>
      <c r="DA171" s="97"/>
      <c r="DB171" s="97"/>
      <c r="DC171" s="97"/>
      <c r="DD171" s="97"/>
      <c r="DE171" s="97"/>
      <c r="DF171" s="97"/>
      <c r="DG171" s="97"/>
      <c r="DH171" s="97"/>
      <c r="DI171" s="97"/>
    </row>
    <row r="172" spans="1:113" ht="14.65" thickBot="1" x14ac:dyDescent="0.5">
      <c r="B172" s="63"/>
      <c r="C172" s="63"/>
      <c r="D172" s="63"/>
      <c r="E172" s="63"/>
      <c r="F172" s="63"/>
      <c r="G172" s="63"/>
      <c r="H172" s="63"/>
      <c r="I172" s="63"/>
      <c r="J172" s="63"/>
      <c r="K172" s="63"/>
      <c r="L172" s="63"/>
      <c r="M172" s="63"/>
      <c r="N172" s="63"/>
      <c r="O172" s="63"/>
      <c r="P172" s="63"/>
      <c r="Q172" s="63"/>
      <c r="R172" s="63"/>
      <c r="S172" s="63"/>
    </row>
    <row r="173" spans="1:113" ht="20.100000000000001" customHeight="1" x14ac:dyDescent="0.45">
      <c r="B173" s="185" t="s">
        <v>303</v>
      </c>
      <c r="C173" s="186"/>
      <c r="D173" s="186"/>
      <c r="E173" s="186"/>
      <c r="F173" s="186"/>
      <c r="G173" s="186"/>
      <c r="H173" s="186"/>
      <c r="I173" s="186"/>
      <c r="J173" s="186"/>
      <c r="K173" s="186"/>
      <c r="L173" s="186"/>
      <c r="M173" s="186"/>
      <c r="N173" s="186"/>
      <c r="O173" s="186"/>
      <c r="P173" s="186"/>
      <c r="Q173" s="186"/>
      <c r="R173" s="186"/>
      <c r="S173" s="187"/>
    </row>
    <row r="174" spans="1:113" x14ac:dyDescent="0.45">
      <c r="B174" s="63"/>
      <c r="C174" s="63"/>
      <c r="D174" s="63"/>
      <c r="E174" s="63"/>
      <c r="F174" s="63"/>
      <c r="G174" s="63"/>
      <c r="H174" s="63"/>
      <c r="I174" s="63"/>
      <c r="J174" s="63"/>
      <c r="K174" s="63"/>
      <c r="L174" s="63"/>
      <c r="M174" s="63"/>
      <c r="N174" s="63"/>
      <c r="O174" s="63"/>
      <c r="P174" s="63"/>
      <c r="Q174" s="63"/>
      <c r="R174" s="63"/>
      <c r="S174" s="63"/>
    </row>
    <row r="175" spans="1:113" s="125" customFormat="1" ht="18" customHeight="1" x14ac:dyDescent="0.35">
      <c r="A175" s="124"/>
      <c r="B175" s="292" t="s">
        <v>304</v>
      </c>
      <c r="C175" s="294" t="s">
        <v>305</v>
      </c>
      <c r="D175" s="294" t="s">
        <v>306</v>
      </c>
      <c r="E175" s="294" t="s">
        <v>307</v>
      </c>
      <c r="F175" s="294" t="s">
        <v>308</v>
      </c>
      <c r="G175" s="296" t="s">
        <v>309</v>
      </c>
      <c r="H175" s="296"/>
      <c r="I175" s="296"/>
      <c r="J175" s="296"/>
      <c r="K175" s="296"/>
      <c r="L175" s="303" t="s">
        <v>310</v>
      </c>
      <c r="M175" s="304"/>
      <c r="N175" s="303" t="s">
        <v>311</v>
      </c>
      <c r="O175" s="307"/>
      <c r="P175" s="307"/>
      <c r="Q175" s="123"/>
      <c r="R175" s="123"/>
      <c r="S175" s="292" t="s">
        <v>312</v>
      </c>
      <c r="T175" s="124"/>
      <c r="U175" s="124"/>
      <c r="V175" s="124"/>
      <c r="W175" s="124"/>
      <c r="X175" s="124"/>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124"/>
      <c r="BN175" s="124"/>
      <c r="BO175" s="124"/>
      <c r="BP175" s="124"/>
      <c r="BQ175" s="124"/>
      <c r="BR175" s="124"/>
      <c r="BS175" s="124"/>
      <c r="BT175" s="124"/>
      <c r="BU175" s="124"/>
      <c r="BV175" s="124"/>
      <c r="BW175" s="124"/>
      <c r="BX175" s="124"/>
      <c r="BY175" s="124"/>
      <c r="BZ175" s="124"/>
      <c r="CA175" s="124"/>
      <c r="CB175" s="124"/>
      <c r="CC175" s="124"/>
      <c r="CD175" s="124"/>
      <c r="CE175" s="124"/>
      <c r="CF175" s="124"/>
      <c r="CG175" s="124"/>
      <c r="CH175" s="124"/>
      <c r="CI175" s="124"/>
      <c r="CJ175" s="124"/>
      <c r="CK175" s="124"/>
      <c r="CL175" s="124"/>
      <c r="CM175" s="124"/>
      <c r="CN175" s="124"/>
      <c r="CO175" s="124"/>
      <c r="CP175" s="124"/>
      <c r="CQ175" s="124"/>
      <c r="CR175" s="124"/>
      <c r="CS175" s="124"/>
      <c r="CT175" s="124"/>
      <c r="CU175" s="124"/>
      <c r="CV175" s="124"/>
      <c r="CW175" s="124"/>
      <c r="CX175" s="124"/>
      <c r="CY175" s="124"/>
      <c r="CZ175" s="124"/>
      <c r="DA175" s="124"/>
      <c r="DB175" s="124"/>
      <c r="DC175" s="124"/>
      <c r="DD175" s="124"/>
      <c r="DE175" s="124"/>
      <c r="DF175" s="124"/>
      <c r="DG175" s="124"/>
      <c r="DH175" s="124"/>
      <c r="DI175" s="124"/>
    </row>
    <row r="176" spans="1:113" s="125" customFormat="1" ht="38.25" customHeight="1" x14ac:dyDescent="0.35">
      <c r="A176" s="124"/>
      <c r="B176" s="293"/>
      <c r="C176" s="295"/>
      <c r="D176" s="295"/>
      <c r="E176" s="295"/>
      <c r="F176" s="295"/>
      <c r="G176" s="296"/>
      <c r="H176" s="296"/>
      <c r="I176" s="296"/>
      <c r="J176" s="296"/>
      <c r="K176" s="296"/>
      <c r="L176" s="305"/>
      <c r="M176" s="306"/>
      <c r="N176" s="305"/>
      <c r="O176" s="308"/>
      <c r="P176" s="308"/>
      <c r="Q176" s="126"/>
      <c r="R176" s="126"/>
      <c r="S176" s="293"/>
      <c r="T176" s="124"/>
      <c r="U176" s="124"/>
      <c r="V176" s="124"/>
      <c r="W176" s="124"/>
      <c r="X176" s="124"/>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124"/>
      <c r="BN176" s="124"/>
      <c r="BO176" s="124"/>
      <c r="BP176" s="124"/>
      <c r="BQ176" s="124"/>
      <c r="BR176" s="124"/>
      <c r="BS176" s="124"/>
      <c r="BT176" s="124"/>
      <c r="BU176" s="124"/>
      <c r="BV176" s="124"/>
      <c r="BW176" s="124"/>
      <c r="BX176" s="124"/>
      <c r="BY176" s="124"/>
      <c r="BZ176" s="124"/>
      <c r="CA176" s="124"/>
      <c r="CB176" s="124"/>
      <c r="CC176" s="124"/>
      <c r="CD176" s="124"/>
      <c r="CE176" s="124"/>
      <c r="CF176" s="124"/>
      <c r="CG176" s="124"/>
      <c r="CH176" s="124"/>
      <c r="CI176" s="124"/>
      <c r="CJ176" s="124"/>
      <c r="CK176" s="124"/>
      <c r="CL176" s="124"/>
      <c r="CM176" s="124"/>
      <c r="CN176" s="124"/>
      <c r="CO176" s="124"/>
      <c r="CP176" s="124"/>
      <c r="CQ176" s="124"/>
      <c r="CR176" s="124"/>
      <c r="CS176" s="124"/>
      <c r="CT176" s="124"/>
      <c r="CU176" s="124"/>
      <c r="CV176" s="124"/>
      <c r="CW176" s="124"/>
      <c r="CX176" s="124"/>
      <c r="CY176" s="124"/>
      <c r="CZ176" s="124"/>
      <c r="DA176" s="124"/>
      <c r="DB176" s="124"/>
      <c r="DC176" s="124"/>
      <c r="DD176" s="124"/>
      <c r="DE176" s="124"/>
      <c r="DF176" s="124"/>
      <c r="DG176" s="124"/>
      <c r="DH176" s="124"/>
      <c r="DI176" s="124"/>
    </row>
    <row r="177" spans="1:113" s="132" customFormat="1" ht="43.5" customHeight="1" x14ac:dyDescent="0.45">
      <c r="A177" s="131"/>
      <c r="B177" s="127">
        <v>1</v>
      </c>
      <c r="C177" s="128" t="s">
        <v>313</v>
      </c>
      <c r="D177" s="128" t="s">
        <v>314</v>
      </c>
      <c r="E177" s="128" t="s">
        <v>315</v>
      </c>
      <c r="F177" s="129">
        <v>2</v>
      </c>
      <c r="G177" s="297" t="s">
        <v>316</v>
      </c>
      <c r="H177" s="298"/>
      <c r="I177" s="298"/>
      <c r="J177" s="298"/>
      <c r="K177" s="299"/>
      <c r="L177" s="300" t="s">
        <v>317</v>
      </c>
      <c r="M177" s="301"/>
      <c r="N177" s="300" t="s">
        <v>318</v>
      </c>
      <c r="O177" s="302"/>
      <c r="P177" s="302"/>
      <c r="Q177" s="302"/>
      <c r="R177" s="301"/>
      <c r="S177" s="130" t="s">
        <v>319</v>
      </c>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c r="AZ177" s="131"/>
      <c r="BA177" s="131"/>
      <c r="BB177" s="131"/>
      <c r="BC177" s="131"/>
      <c r="BD177" s="131"/>
      <c r="BE177" s="131"/>
      <c r="BF177" s="131"/>
      <c r="BG177" s="131"/>
      <c r="BH177" s="131"/>
      <c r="BI177" s="131"/>
      <c r="BJ177" s="131"/>
      <c r="BK177" s="131"/>
      <c r="BL177" s="131"/>
      <c r="BM177" s="131"/>
      <c r="BN177" s="131"/>
      <c r="BO177" s="131"/>
      <c r="BP177" s="131"/>
      <c r="BQ177" s="131"/>
      <c r="BR177" s="131"/>
      <c r="BS177" s="131"/>
      <c r="BT177" s="131"/>
      <c r="BU177" s="131"/>
      <c r="BV177" s="131"/>
      <c r="BW177" s="131"/>
      <c r="BX177" s="131"/>
      <c r="BY177" s="131"/>
      <c r="BZ177" s="131"/>
      <c r="CA177" s="131"/>
      <c r="CB177" s="131"/>
      <c r="CC177" s="131"/>
      <c r="CD177" s="131"/>
      <c r="CE177" s="131"/>
      <c r="CF177" s="131"/>
      <c r="CG177" s="131"/>
      <c r="CH177" s="131"/>
      <c r="CI177" s="131"/>
      <c r="CJ177" s="131"/>
      <c r="CK177" s="131"/>
      <c r="CL177" s="131"/>
      <c r="CM177" s="131"/>
      <c r="CN177" s="131"/>
      <c r="CO177" s="131"/>
      <c r="CP177" s="131"/>
      <c r="CQ177" s="131"/>
      <c r="CR177" s="131"/>
      <c r="CS177" s="131"/>
      <c r="CT177" s="131"/>
      <c r="CU177" s="131"/>
      <c r="CV177" s="131"/>
      <c r="CW177" s="131"/>
      <c r="CX177" s="131"/>
      <c r="CY177" s="131"/>
      <c r="CZ177" s="131"/>
      <c r="DA177" s="131"/>
      <c r="DB177" s="131"/>
      <c r="DC177" s="131"/>
      <c r="DD177" s="131"/>
      <c r="DE177" s="131"/>
      <c r="DF177" s="131"/>
      <c r="DG177" s="131"/>
      <c r="DH177" s="131"/>
      <c r="DI177" s="131"/>
    </row>
    <row r="178" spans="1:113" s="132" customFormat="1" ht="44.1" customHeight="1" x14ac:dyDescent="0.45">
      <c r="A178" s="131"/>
      <c r="B178" s="127">
        <v>2</v>
      </c>
      <c r="C178" s="128" t="s">
        <v>320</v>
      </c>
      <c r="D178" s="128" t="s">
        <v>315</v>
      </c>
      <c r="E178" s="128" t="s">
        <v>315</v>
      </c>
      <c r="F178" s="129">
        <v>1</v>
      </c>
      <c r="G178" s="297" t="s">
        <v>321</v>
      </c>
      <c r="H178" s="298"/>
      <c r="I178" s="298"/>
      <c r="J178" s="298"/>
      <c r="K178" s="299"/>
      <c r="L178" s="300" t="s">
        <v>322</v>
      </c>
      <c r="M178" s="301"/>
      <c r="N178" s="300" t="s">
        <v>318</v>
      </c>
      <c r="O178" s="302"/>
      <c r="P178" s="302"/>
      <c r="Q178" s="302"/>
      <c r="R178" s="301"/>
      <c r="S178" s="130" t="s">
        <v>323</v>
      </c>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c r="AZ178" s="131"/>
      <c r="BA178" s="131"/>
      <c r="BB178" s="131"/>
      <c r="BC178" s="131"/>
      <c r="BD178" s="131"/>
      <c r="BE178" s="131"/>
      <c r="BF178" s="131"/>
      <c r="BG178" s="131"/>
      <c r="BH178" s="131"/>
      <c r="BI178" s="131"/>
      <c r="BJ178" s="131"/>
      <c r="BK178" s="131"/>
      <c r="BL178" s="131"/>
      <c r="BM178" s="131"/>
      <c r="BN178" s="131"/>
      <c r="BO178" s="131"/>
      <c r="BP178" s="131"/>
      <c r="BQ178" s="131"/>
      <c r="BR178" s="131"/>
      <c r="BS178" s="131"/>
      <c r="BT178" s="131"/>
      <c r="BU178" s="131"/>
      <c r="BV178" s="131"/>
      <c r="BW178" s="131"/>
      <c r="BX178" s="131"/>
      <c r="BY178" s="131"/>
      <c r="BZ178" s="131"/>
      <c r="CA178" s="131"/>
      <c r="CB178" s="131"/>
      <c r="CC178" s="131"/>
      <c r="CD178" s="131"/>
      <c r="CE178" s="131"/>
      <c r="CF178" s="131"/>
      <c r="CG178" s="131"/>
      <c r="CH178" s="131"/>
      <c r="CI178" s="131"/>
      <c r="CJ178" s="131"/>
      <c r="CK178" s="131"/>
      <c r="CL178" s="131"/>
      <c r="CM178" s="131"/>
      <c r="CN178" s="131"/>
      <c r="CO178" s="131"/>
      <c r="CP178" s="131"/>
      <c r="CQ178" s="131"/>
      <c r="CR178" s="131"/>
      <c r="CS178" s="131"/>
      <c r="CT178" s="131"/>
      <c r="CU178" s="131"/>
      <c r="CV178" s="131"/>
      <c r="CW178" s="131"/>
      <c r="CX178" s="131"/>
      <c r="CY178" s="131"/>
      <c r="CZ178" s="131"/>
      <c r="DA178" s="131"/>
      <c r="DB178" s="131"/>
      <c r="DC178" s="131"/>
      <c r="DD178" s="131"/>
      <c r="DE178" s="131"/>
      <c r="DF178" s="131"/>
      <c r="DG178" s="131"/>
      <c r="DH178" s="131"/>
      <c r="DI178" s="131"/>
    </row>
    <row r="179" spans="1:113" s="132" customFormat="1" ht="44.1" customHeight="1" x14ac:dyDescent="0.45">
      <c r="A179" s="131"/>
      <c r="B179" s="127">
        <v>3</v>
      </c>
      <c r="C179" s="128"/>
      <c r="D179" s="128"/>
      <c r="E179" s="128"/>
      <c r="F179" s="129"/>
      <c r="G179" s="297"/>
      <c r="H179" s="298"/>
      <c r="I179" s="298"/>
      <c r="J179" s="298"/>
      <c r="K179" s="299"/>
      <c r="L179" s="300"/>
      <c r="M179" s="301"/>
      <c r="N179" s="300" t="s">
        <v>318</v>
      </c>
      <c r="O179" s="302"/>
      <c r="P179" s="302"/>
      <c r="Q179" s="302"/>
      <c r="R179" s="301"/>
      <c r="S179" s="130"/>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c r="AZ179" s="131"/>
      <c r="BA179" s="131"/>
      <c r="BB179" s="131"/>
      <c r="BC179" s="131"/>
      <c r="BD179" s="131"/>
      <c r="BE179" s="131"/>
      <c r="BF179" s="131"/>
      <c r="BG179" s="131"/>
      <c r="BH179" s="131"/>
      <c r="BI179" s="131"/>
      <c r="BJ179" s="131"/>
      <c r="BK179" s="131"/>
      <c r="BL179" s="131"/>
      <c r="BM179" s="131"/>
      <c r="BN179" s="131"/>
      <c r="BO179" s="131"/>
      <c r="BP179" s="131"/>
      <c r="BQ179" s="131"/>
      <c r="BR179" s="131"/>
      <c r="BS179" s="131"/>
      <c r="BT179" s="131"/>
      <c r="BU179" s="131"/>
      <c r="BV179" s="131"/>
      <c r="BW179" s="131"/>
      <c r="BX179" s="131"/>
      <c r="BY179" s="131"/>
      <c r="BZ179" s="131"/>
      <c r="CA179" s="131"/>
      <c r="CB179" s="131"/>
      <c r="CC179" s="131"/>
      <c r="CD179" s="131"/>
      <c r="CE179" s="131"/>
      <c r="CF179" s="131"/>
      <c r="CG179" s="131"/>
      <c r="CH179" s="131"/>
      <c r="CI179" s="131"/>
      <c r="CJ179" s="131"/>
      <c r="CK179" s="131"/>
      <c r="CL179" s="131"/>
      <c r="CM179" s="131"/>
      <c r="CN179" s="131"/>
      <c r="CO179" s="131"/>
      <c r="CP179" s="131"/>
      <c r="CQ179" s="131"/>
      <c r="CR179" s="131"/>
      <c r="CS179" s="131"/>
      <c r="CT179" s="131"/>
      <c r="CU179" s="131"/>
      <c r="CV179" s="131"/>
      <c r="CW179" s="131"/>
      <c r="CX179" s="131"/>
      <c r="CY179" s="131"/>
      <c r="CZ179" s="131"/>
      <c r="DA179" s="131"/>
      <c r="DB179" s="131"/>
      <c r="DC179" s="131"/>
      <c r="DD179" s="131"/>
      <c r="DE179" s="131"/>
      <c r="DF179" s="131"/>
      <c r="DG179" s="131"/>
      <c r="DH179" s="131"/>
      <c r="DI179" s="131"/>
    </row>
    <row r="180" spans="1:113" s="132" customFormat="1" ht="44.1" customHeight="1" x14ac:dyDescent="0.45">
      <c r="A180" s="131"/>
      <c r="B180" s="127">
        <v>4</v>
      </c>
      <c r="C180" s="128"/>
      <c r="D180" s="128"/>
      <c r="E180" s="128"/>
      <c r="F180" s="129"/>
      <c r="G180" s="297"/>
      <c r="H180" s="298"/>
      <c r="I180" s="298"/>
      <c r="J180" s="298"/>
      <c r="K180" s="299"/>
      <c r="L180" s="300"/>
      <c r="M180" s="301"/>
      <c r="N180" s="300" t="s">
        <v>318</v>
      </c>
      <c r="O180" s="302"/>
      <c r="P180" s="302"/>
      <c r="Q180" s="302"/>
      <c r="R180" s="301"/>
      <c r="S180" s="130"/>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c r="AZ180" s="131"/>
      <c r="BA180" s="131"/>
      <c r="BB180" s="131"/>
      <c r="BC180" s="131"/>
      <c r="BD180" s="131"/>
      <c r="BE180" s="131"/>
      <c r="BF180" s="131"/>
      <c r="BG180" s="131"/>
      <c r="BH180" s="131"/>
      <c r="BI180" s="131"/>
      <c r="BJ180" s="131"/>
      <c r="BK180" s="131"/>
      <c r="BL180" s="131"/>
      <c r="BM180" s="131"/>
      <c r="BN180" s="131"/>
      <c r="BO180" s="131"/>
      <c r="BP180" s="131"/>
      <c r="BQ180" s="131"/>
      <c r="BR180" s="131"/>
      <c r="BS180" s="131"/>
      <c r="BT180" s="131"/>
      <c r="BU180" s="131"/>
      <c r="BV180" s="131"/>
      <c r="BW180" s="131"/>
      <c r="BX180" s="131"/>
      <c r="BY180" s="131"/>
      <c r="BZ180" s="131"/>
      <c r="CA180" s="131"/>
      <c r="CB180" s="131"/>
      <c r="CC180" s="131"/>
      <c r="CD180" s="131"/>
      <c r="CE180" s="131"/>
      <c r="CF180" s="131"/>
      <c r="CG180" s="131"/>
      <c r="CH180" s="131"/>
      <c r="CI180" s="131"/>
      <c r="CJ180" s="131"/>
      <c r="CK180" s="131"/>
      <c r="CL180" s="131"/>
      <c r="CM180" s="131"/>
      <c r="CN180" s="131"/>
      <c r="CO180" s="131"/>
      <c r="CP180" s="131"/>
      <c r="CQ180" s="131"/>
      <c r="CR180" s="131"/>
      <c r="CS180" s="131"/>
      <c r="CT180" s="131"/>
      <c r="CU180" s="131"/>
      <c r="CV180" s="131"/>
      <c r="CW180" s="131"/>
      <c r="CX180" s="131"/>
      <c r="CY180" s="131"/>
      <c r="CZ180" s="131"/>
      <c r="DA180" s="131"/>
      <c r="DB180" s="131"/>
      <c r="DC180" s="131"/>
      <c r="DD180" s="131"/>
      <c r="DE180" s="131"/>
      <c r="DF180" s="131"/>
      <c r="DG180" s="131"/>
      <c r="DH180" s="131"/>
      <c r="DI180" s="131"/>
    </row>
    <row r="181" spans="1:113" x14ac:dyDescent="0.45">
      <c r="T181" s="131"/>
      <c r="U181" s="131"/>
      <c r="V181" s="131"/>
    </row>
    <row r="182" spans="1:113" ht="15" customHeight="1" x14ac:dyDescent="0.45">
      <c r="B182" s="316" t="s">
        <v>324</v>
      </c>
      <c r="C182" s="317"/>
      <c r="D182" s="317"/>
      <c r="E182" s="317"/>
      <c r="F182" s="317"/>
      <c r="G182" s="317"/>
      <c r="H182" s="317"/>
      <c r="I182" s="317"/>
      <c r="J182" s="317"/>
      <c r="K182" s="317"/>
      <c r="L182" s="317"/>
      <c r="M182" s="317"/>
      <c r="N182" s="317"/>
      <c r="O182" s="317"/>
      <c r="P182" s="317"/>
      <c r="Q182" s="317"/>
      <c r="R182" s="317"/>
      <c r="S182" s="317"/>
      <c r="U182" s="131"/>
      <c r="V182" s="131"/>
    </row>
    <row r="183" spans="1:113" ht="20.100000000000001" customHeight="1" x14ac:dyDescent="0.45">
      <c r="B183" s="318"/>
      <c r="C183" s="319"/>
      <c r="D183" s="319"/>
      <c r="E183" s="319"/>
      <c r="F183" s="319"/>
      <c r="G183" s="319"/>
      <c r="H183" s="319"/>
      <c r="I183" s="319"/>
      <c r="J183" s="319"/>
      <c r="K183" s="319"/>
      <c r="L183" s="319"/>
      <c r="M183" s="319"/>
      <c r="N183" s="319"/>
      <c r="O183" s="319"/>
      <c r="P183" s="319"/>
      <c r="Q183" s="319"/>
      <c r="R183" s="319"/>
      <c r="S183" s="319"/>
    </row>
    <row r="184" spans="1:113" ht="15" customHeight="1" x14ac:dyDescent="0.45">
      <c r="B184" s="320" t="s">
        <v>325</v>
      </c>
      <c r="C184" s="321"/>
      <c r="D184" s="321"/>
      <c r="E184" s="321"/>
      <c r="F184" s="321"/>
      <c r="G184" s="321"/>
      <c r="H184" s="321"/>
      <c r="I184" s="321"/>
      <c r="J184" s="321"/>
      <c r="K184" s="321"/>
      <c r="L184" s="321"/>
      <c r="M184" s="321"/>
      <c r="N184" s="321"/>
      <c r="O184" s="321"/>
      <c r="P184" s="321"/>
      <c r="Q184" s="321"/>
      <c r="R184" s="321"/>
      <c r="S184" s="321"/>
    </row>
    <row r="185" spans="1:113" ht="14.65" thickBot="1" x14ac:dyDescent="0.5">
      <c r="B185" s="322"/>
      <c r="C185" s="323"/>
      <c r="D185" s="323"/>
      <c r="E185" s="323"/>
      <c r="F185" s="323"/>
      <c r="G185" s="323"/>
      <c r="H185" s="323"/>
      <c r="I185" s="323"/>
      <c r="J185" s="323"/>
      <c r="K185" s="323"/>
      <c r="L185" s="323"/>
      <c r="M185" s="323"/>
      <c r="N185" s="323"/>
      <c r="O185" s="323"/>
      <c r="P185" s="323"/>
      <c r="Q185" s="323"/>
      <c r="R185" s="323"/>
      <c r="S185" s="323"/>
    </row>
    <row r="186" spans="1:113" ht="16.5" customHeight="1" thickBot="1" x14ac:dyDescent="0.5">
      <c r="B186" s="324" t="s">
        <v>326</v>
      </c>
      <c r="C186" s="325"/>
      <c r="D186" s="325"/>
      <c r="E186" s="325"/>
      <c r="F186" s="324" t="s">
        <v>327</v>
      </c>
      <c r="G186" s="325"/>
      <c r="H186" s="325"/>
      <c r="I186" s="325"/>
      <c r="J186" s="325"/>
      <c r="K186" s="326"/>
      <c r="L186" s="324" t="s">
        <v>328</v>
      </c>
      <c r="M186" s="325"/>
      <c r="N186" s="325"/>
      <c r="O186" s="325"/>
      <c r="P186" s="325"/>
      <c r="Q186" s="325"/>
      <c r="R186" s="325"/>
      <c r="S186" s="326"/>
      <c r="T186" s="131"/>
      <c r="U186" s="131"/>
      <c r="V186" s="131"/>
    </row>
    <row r="187" spans="1:113" x14ac:dyDescent="0.45">
      <c r="B187" s="309" t="s">
        <v>329</v>
      </c>
      <c r="C187" s="309"/>
      <c r="D187" s="309"/>
      <c r="E187" s="309"/>
      <c r="F187" s="310" t="s">
        <v>330</v>
      </c>
      <c r="G187" s="311"/>
      <c r="H187" s="311"/>
      <c r="I187" s="311"/>
      <c r="J187" s="311"/>
      <c r="K187" s="312"/>
      <c r="L187" s="310" t="s">
        <v>331</v>
      </c>
      <c r="M187" s="311"/>
      <c r="N187" s="311"/>
      <c r="O187" s="311"/>
      <c r="P187" s="311"/>
      <c r="Q187" s="311"/>
      <c r="R187" s="311"/>
      <c r="S187" s="312"/>
      <c r="T187" s="131"/>
      <c r="U187" s="131"/>
      <c r="V187" s="131"/>
    </row>
    <row r="188" spans="1:113" x14ac:dyDescent="0.45">
      <c r="B188" s="309"/>
      <c r="C188" s="309"/>
      <c r="D188" s="309"/>
      <c r="E188" s="309"/>
      <c r="F188" s="313" t="s">
        <v>332</v>
      </c>
      <c r="G188" s="314"/>
      <c r="H188" s="314"/>
      <c r="I188" s="314"/>
      <c r="J188" s="314"/>
      <c r="K188" s="315"/>
      <c r="L188" s="313" t="s">
        <v>333</v>
      </c>
      <c r="M188" s="314"/>
      <c r="N188" s="314"/>
      <c r="O188" s="314"/>
      <c r="P188" s="314"/>
      <c r="Q188" s="314"/>
      <c r="R188" s="314"/>
      <c r="S188" s="315"/>
      <c r="T188" s="131"/>
      <c r="U188" s="131"/>
      <c r="V188" s="131"/>
    </row>
    <row r="189" spans="1:113" x14ac:dyDescent="0.45">
      <c r="B189" s="309"/>
      <c r="C189" s="309"/>
      <c r="D189" s="309"/>
      <c r="E189" s="309"/>
      <c r="F189" s="313" t="s">
        <v>334</v>
      </c>
      <c r="G189" s="314"/>
      <c r="H189" s="314"/>
      <c r="I189" s="314"/>
      <c r="J189" s="314"/>
      <c r="K189" s="315"/>
      <c r="L189" s="313" t="s">
        <v>335</v>
      </c>
      <c r="M189" s="314"/>
      <c r="N189" s="314"/>
      <c r="O189" s="314"/>
      <c r="P189" s="314"/>
      <c r="Q189" s="314"/>
      <c r="R189" s="314"/>
      <c r="S189" s="315"/>
      <c r="T189" s="131"/>
      <c r="U189" s="131"/>
      <c r="V189" s="131"/>
    </row>
    <row r="190" spans="1:113" ht="34.25" customHeight="1" x14ac:dyDescent="0.45">
      <c r="B190" s="309" t="s">
        <v>336</v>
      </c>
      <c r="C190" s="309"/>
      <c r="D190" s="309"/>
      <c r="E190" s="309"/>
      <c r="F190" s="313" t="s">
        <v>337</v>
      </c>
      <c r="G190" s="314"/>
      <c r="H190" s="314"/>
      <c r="I190" s="314"/>
      <c r="J190" s="314"/>
      <c r="K190" s="315"/>
      <c r="L190" s="313" t="s">
        <v>338</v>
      </c>
      <c r="M190" s="314"/>
      <c r="N190" s="314"/>
      <c r="O190" s="314"/>
      <c r="P190" s="314"/>
      <c r="Q190" s="314"/>
      <c r="R190" s="314"/>
      <c r="S190" s="315"/>
      <c r="T190" s="131"/>
      <c r="U190" s="131"/>
      <c r="V190" s="131"/>
    </row>
    <row r="191" spans="1:113" x14ac:dyDescent="0.45">
      <c r="B191" s="309" t="s">
        <v>339</v>
      </c>
      <c r="C191" s="309"/>
      <c r="D191" s="309"/>
      <c r="E191" s="309"/>
      <c r="F191" s="313" t="s">
        <v>340</v>
      </c>
      <c r="G191" s="314"/>
      <c r="H191" s="314"/>
      <c r="I191" s="314"/>
      <c r="J191" s="314"/>
      <c r="K191" s="315"/>
      <c r="L191" s="313" t="s">
        <v>341</v>
      </c>
      <c r="M191" s="314"/>
      <c r="N191" s="314"/>
      <c r="O191" s="314"/>
      <c r="P191" s="314"/>
      <c r="Q191" s="314"/>
      <c r="R191" s="314"/>
      <c r="S191" s="315"/>
      <c r="T191" s="131"/>
      <c r="U191" s="131"/>
      <c r="V191" s="131"/>
    </row>
    <row r="192" spans="1:113" x14ac:dyDescent="0.45">
      <c r="B192" s="309" t="s">
        <v>342</v>
      </c>
      <c r="C192" s="309"/>
      <c r="D192" s="309"/>
      <c r="E192" s="309"/>
      <c r="F192" s="313" t="s">
        <v>343</v>
      </c>
      <c r="G192" s="314"/>
      <c r="H192" s="314"/>
      <c r="I192" s="314"/>
      <c r="J192" s="314"/>
      <c r="K192" s="315"/>
      <c r="L192" s="313" t="s">
        <v>344</v>
      </c>
      <c r="M192" s="314"/>
      <c r="N192" s="314"/>
      <c r="O192" s="314"/>
      <c r="P192" s="314"/>
      <c r="Q192" s="314"/>
      <c r="R192" s="314"/>
      <c r="S192" s="315"/>
      <c r="T192" s="131"/>
      <c r="U192" s="131"/>
      <c r="V192" s="131"/>
    </row>
    <row r="193" spans="2:22" x14ac:dyDescent="0.45">
      <c r="B193" s="309" t="s">
        <v>345</v>
      </c>
      <c r="C193" s="309"/>
      <c r="D193" s="309"/>
      <c r="E193" s="309"/>
      <c r="F193" s="313" t="s">
        <v>346</v>
      </c>
      <c r="G193" s="314"/>
      <c r="H193" s="314"/>
      <c r="I193" s="314"/>
      <c r="J193" s="314"/>
      <c r="K193" s="315"/>
      <c r="L193" s="313" t="s">
        <v>347</v>
      </c>
      <c r="M193" s="314"/>
      <c r="N193" s="314"/>
      <c r="O193" s="314"/>
      <c r="P193" s="314"/>
      <c r="Q193" s="314"/>
      <c r="R193" s="314"/>
      <c r="S193" s="315"/>
      <c r="T193" s="131"/>
      <c r="U193" s="131"/>
      <c r="V193" s="131"/>
    </row>
    <row r="194" spans="2:22" x14ac:dyDescent="0.45">
      <c r="B194" s="309" t="s">
        <v>348</v>
      </c>
      <c r="C194" s="309"/>
      <c r="D194" s="309"/>
      <c r="E194" s="309"/>
      <c r="F194" s="313" t="s">
        <v>349</v>
      </c>
      <c r="G194" s="314"/>
      <c r="H194" s="314"/>
      <c r="I194" s="314"/>
      <c r="J194" s="314"/>
      <c r="K194" s="315"/>
      <c r="L194" s="313" t="s">
        <v>350</v>
      </c>
      <c r="M194" s="314"/>
      <c r="N194" s="314"/>
      <c r="O194" s="314"/>
      <c r="P194" s="314"/>
      <c r="Q194" s="314"/>
      <c r="R194" s="314"/>
      <c r="S194" s="315"/>
      <c r="T194" s="131"/>
      <c r="U194" s="131"/>
      <c r="V194" s="131"/>
    </row>
    <row r="195" spans="2:22" x14ac:dyDescent="0.45">
      <c r="B195" s="309" t="s">
        <v>351</v>
      </c>
      <c r="C195" s="309"/>
      <c r="D195" s="309"/>
      <c r="E195" s="309"/>
      <c r="F195" s="313" t="s">
        <v>352</v>
      </c>
      <c r="G195" s="314"/>
      <c r="H195" s="314"/>
      <c r="I195" s="314"/>
      <c r="J195" s="314"/>
      <c r="K195" s="315"/>
      <c r="L195" s="313" t="s">
        <v>353</v>
      </c>
      <c r="M195" s="314"/>
      <c r="N195" s="314"/>
      <c r="O195" s="314"/>
      <c r="P195" s="314"/>
      <c r="Q195" s="314"/>
      <c r="R195" s="314"/>
      <c r="S195" s="315"/>
      <c r="T195" s="131"/>
      <c r="U195" s="131"/>
      <c r="V195" s="131"/>
    </row>
    <row r="196" spans="2:22" x14ac:dyDescent="0.45">
      <c r="B196" s="309" t="s">
        <v>354</v>
      </c>
      <c r="C196" s="309"/>
      <c r="D196" s="309"/>
      <c r="E196" s="309"/>
      <c r="F196" s="313" t="s">
        <v>355</v>
      </c>
      <c r="G196" s="314"/>
      <c r="H196" s="314"/>
      <c r="I196" s="314"/>
      <c r="J196" s="314"/>
      <c r="K196" s="315"/>
      <c r="L196" s="313" t="s">
        <v>356</v>
      </c>
      <c r="M196" s="314"/>
      <c r="N196" s="314"/>
      <c r="O196" s="314"/>
      <c r="P196" s="314"/>
      <c r="Q196" s="314"/>
      <c r="R196" s="314"/>
      <c r="S196" s="315"/>
      <c r="T196" s="131"/>
      <c r="U196" s="131"/>
      <c r="V196" s="131"/>
    </row>
    <row r="197" spans="2:22" x14ac:dyDescent="0.45">
      <c r="B197" s="309" t="s">
        <v>357</v>
      </c>
      <c r="C197" s="309"/>
      <c r="D197" s="309"/>
      <c r="E197" s="309"/>
      <c r="F197" s="313" t="s">
        <v>358</v>
      </c>
      <c r="G197" s="314"/>
      <c r="H197" s="314"/>
      <c r="I197" s="314"/>
      <c r="J197" s="314"/>
      <c r="K197" s="315"/>
      <c r="L197" s="313" t="s">
        <v>359</v>
      </c>
      <c r="M197" s="314"/>
      <c r="N197" s="314"/>
      <c r="O197" s="314"/>
      <c r="P197" s="314"/>
      <c r="Q197" s="314"/>
      <c r="R197" s="314"/>
      <c r="S197" s="315"/>
      <c r="T197" s="131"/>
      <c r="U197" s="131"/>
      <c r="V197" s="131"/>
    </row>
    <row r="198" spans="2:22" x14ac:dyDescent="0.45">
      <c r="B198" s="309" t="s">
        <v>360</v>
      </c>
      <c r="C198" s="309"/>
      <c r="D198" s="309"/>
      <c r="E198" s="309"/>
      <c r="F198" s="313" t="s">
        <v>361</v>
      </c>
      <c r="G198" s="314"/>
      <c r="H198" s="314"/>
      <c r="I198" s="314"/>
      <c r="J198" s="314"/>
      <c r="K198" s="315"/>
      <c r="L198" s="313" t="s">
        <v>362</v>
      </c>
      <c r="M198" s="314"/>
      <c r="N198" s="314"/>
      <c r="O198" s="314"/>
      <c r="P198" s="314"/>
      <c r="Q198" s="314"/>
      <c r="R198" s="314"/>
      <c r="S198" s="315"/>
      <c r="T198" s="131"/>
      <c r="U198" s="131"/>
      <c r="V198" s="131"/>
    </row>
    <row r="199" spans="2:22" x14ac:dyDescent="0.45">
      <c r="B199" s="223"/>
      <c r="C199" s="223"/>
      <c r="D199" s="223"/>
      <c r="E199" s="223"/>
      <c r="F199" s="313"/>
      <c r="G199" s="314"/>
      <c r="H199" s="314"/>
      <c r="I199" s="314"/>
      <c r="J199" s="314"/>
      <c r="K199" s="315"/>
      <c r="L199" s="313"/>
      <c r="M199" s="314"/>
      <c r="N199" s="314"/>
      <c r="O199" s="314"/>
      <c r="P199" s="314"/>
      <c r="Q199" s="314"/>
      <c r="R199" s="314"/>
      <c r="S199" s="315"/>
      <c r="T199" s="131"/>
      <c r="U199" s="131"/>
      <c r="V199" s="131"/>
    </row>
    <row r="200" spans="2:22" s="63" customFormat="1" x14ac:dyDescent="0.45"/>
    <row r="201" spans="2:22" s="63" customFormat="1" x14ac:dyDescent="0.45"/>
    <row r="202" spans="2:22" s="63" customFormat="1" x14ac:dyDescent="0.45"/>
    <row r="203" spans="2:22" s="63" customFormat="1" x14ac:dyDescent="0.45"/>
    <row r="204" spans="2:22" s="63" customFormat="1" x14ac:dyDescent="0.45"/>
    <row r="205" spans="2:22" s="63" customFormat="1" x14ac:dyDescent="0.45"/>
    <row r="206" spans="2:22" s="63" customFormat="1" x14ac:dyDescent="0.45"/>
    <row r="207" spans="2:22" s="63" customFormat="1" x14ac:dyDescent="0.45"/>
    <row r="208" spans="2:22" s="63" customFormat="1" x14ac:dyDescent="0.45"/>
    <row r="209" s="63" customFormat="1" x14ac:dyDescent="0.45"/>
    <row r="210" s="63" customFormat="1" x14ac:dyDescent="0.45"/>
    <row r="211" s="63" customFormat="1" x14ac:dyDescent="0.45"/>
    <row r="212" s="63" customFormat="1" x14ac:dyDescent="0.45"/>
    <row r="213" s="63" customFormat="1" x14ac:dyDescent="0.45"/>
    <row r="214" s="63" customFormat="1" x14ac:dyDescent="0.45"/>
    <row r="215" s="63" customFormat="1" x14ac:dyDescent="0.45"/>
    <row r="216" s="63" customFormat="1" x14ac:dyDescent="0.45"/>
    <row r="217" s="63" customFormat="1" x14ac:dyDescent="0.45"/>
    <row r="218" s="63" customFormat="1" x14ac:dyDescent="0.45"/>
    <row r="219" s="63" customFormat="1" x14ac:dyDescent="0.45"/>
    <row r="220" s="63" customFormat="1" x14ac:dyDescent="0.45"/>
    <row r="221" s="63" customFormat="1" x14ac:dyDescent="0.45"/>
    <row r="222" s="63" customFormat="1" x14ac:dyDescent="0.45"/>
    <row r="223" s="63" customFormat="1" x14ac:dyDescent="0.45"/>
    <row r="224" s="63" customFormat="1" x14ac:dyDescent="0.45"/>
    <row r="225" s="63" customFormat="1" x14ac:dyDescent="0.45"/>
    <row r="226" s="63" customFormat="1" x14ac:dyDescent="0.45"/>
    <row r="227" s="63" customFormat="1" x14ac:dyDescent="0.45"/>
    <row r="228" s="63" customFormat="1" x14ac:dyDescent="0.45"/>
    <row r="229" s="63" customFormat="1" x14ac:dyDescent="0.45"/>
    <row r="230" s="63" customFormat="1" x14ac:dyDescent="0.45"/>
    <row r="231" s="63" customFormat="1" x14ac:dyDescent="0.45"/>
    <row r="232" s="63" customFormat="1" x14ac:dyDescent="0.45"/>
    <row r="233" s="63" customFormat="1" x14ac:dyDescent="0.45"/>
    <row r="234" s="63" customFormat="1" x14ac:dyDescent="0.45"/>
    <row r="235" s="63" customFormat="1" x14ac:dyDescent="0.45"/>
    <row r="236" s="63" customFormat="1" x14ac:dyDescent="0.45"/>
    <row r="237" s="63" customFormat="1" x14ac:dyDescent="0.45"/>
    <row r="238" s="63" customFormat="1" x14ac:dyDescent="0.45"/>
    <row r="239" s="63" customFormat="1" x14ac:dyDescent="0.45"/>
    <row r="240" s="63" customFormat="1" x14ac:dyDescent="0.45"/>
    <row r="241" s="63" customFormat="1" x14ac:dyDescent="0.45"/>
    <row r="242" s="63" customFormat="1" x14ac:dyDescent="0.45"/>
    <row r="243" s="63" customFormat="1" x14ac:dyDescent="0.45"/>
    <row r="244" s="63" customFormat="1" x14ac:dyDescent="0.45"/>
    <row r="245" s="63" customFormat="1" x14ac:dyDescent="0.45"/>
    <row r="246" s="63" customFormat="1" x14ac:dyDescent="0.45"/>
    <row r="247" s="63" customFormat="1" x14ac:dyDescent="0.45"/>
    <row r="248" s="63" customFormat="1" x14ac:dyDescent="0.45"/>
    <row r="249" s="63" customFormat="1" x14ac:dyDescent="0.45"/>
    <row r="250" s="63" customFormat="1" x14ac:dyDescent="0.45"/>
    <row r="251" s="63" customFormat="1" x14ac:dyDescent="0.45"/>
    <row r="252" s="63" customFormat="1" x14ac:dyDescent="0.45"/>
    <row r="253" s="63" customFormat="1" x14ac:dyDescent="0.45"/>
    <row r="254" s="63" customFormat="1" x14ac:dyDescent="0.45"/>
    <row r="255" s="63" customFormat="1" x14ac:dyDescent="0.45"/>
    <row r="256" s="63" customFormat="1" x14ac:dyDescent="0.45"/>
    <row r="257" s="63" customFormat="1" x14ac:dyDescent="0.45"/>
    <row r="258" s="63" customFormat="1" x14ac:dyDescent="0.45"/>
    <row r="259" s="63" customFormat="1" x14ac:dyDescent="0.45"/>
    <row r="260" s="63" customFormat="1" x14ac:dyDescent="0.45"/>
    <row r="261" s="63" customFormat="1" x14ac:dyDescent="0.45"/>
    <row r="262" s="63" customFormat="1" x14ac:dyDescent="0.45"/>
    <row r="263" s="63" customFormat="1" x14ac:dyDescent="0.45"/>
    <row r="264" s="63" customFormat="1" x14ac:dyDescent="0.45"/>
    <row r="265" s="63" customFormat="1" x14ac:dyDescent="0.45"/>
    <row r="266" s="63" customFormat="1" x14ac:dyDescent="0.45"/>
    <row r="267" s="63" customFormat="1" x14ac:dyDescent="0.45"/>
    <row r="268" s="63" customFormat="1" x14ac:dyDescent="0.45"/>
    <row r="269" s="63" customFormat="1" x14ac:dyDescent="0.45"/>
    <row r="270" s="63" customFormat="1" x14ac:dyDescent="0.45"/>
    <row r="271" s="63" customFormat="1" x14ac:dyDescent="0.45"/>
    <row r="272" s="63" customFormat="1" x14ac:dyDescent="0.45"/>
    <row r="273" s="63" customFormat="1" x14ac:dyDescent="0.45"/>
    <row r="274" s="63" customFormat="1" x14ac:dyDescent="0.45"/>
    <row r="275" s="63" customFormat="1" x14ac:dyDescent="0.45"/>
    <row r="276" s="63" customFormat="1" x14ac:dyDescent="0.45"/>
    <row r="277" s="63" customFormat="1" x14ac:dyDescent="0.45"/>
    <row r="278" s="63" customFormat="1" x14ac:dyDescent="0.45"/>
    <row r="279" s="63" customFormat="1" x14ac:dyDescent="0.45"/>
    <row r="280" s="63" customFormat="1" x14ac:dyDescent="0.45"/>
    <row r="281" s="63" customFormat="1" x14ac:dyDescent="0.45"/>
    <row r="282" s="63" customFormat="1" x14ac:dyDescent="0.45"/>
    <row r="283" s="63" customFormat="1" x14ac:dyDescent="0.45"/>
    <row r="284" s="63" customFormat="1" x14ac:dyDescent="0.45"/>
    <row r="285" s="63" customFormat="1" x14ac:dyDescent="0.45"/>
    <row r="286" s="63" customFormat="1" x14ac:dyDescent="0.45"/>
    <row r="287" s="63" customFormat="1" x14ac:dyDescent="0.45"/>
    <row r="288" s="63" customFormat="1" x14ac:dyDescent="0.45"/>
    <row r="289" s="63" customFormat="1" x14ac:dyDescent="0.45"/>
    <row r="290" s="63" customFormat="1" x14ac:dyDescent="0.45"/>
    <row r="291" s="63" customFormat="1" x14ac:dyDescent="0.45"/>
    <row r="292" s="63" customFormat="1" x14ac:dyDescent="0.45"/>
    <row r="293" s="63" customFormat="1" x14ac:dyDescent="0.45"/>
    <row r="294" s="63" customFormat="1" x14ac:dyDescent="0.45"/>
    <row r="295" s="63" customFormat="1" x14ac:dyDescent="0.45"/>
    <row r="296" s="63" customFormat="1" x14ac:dyDescent="0.45"/>
    <row r="297" s="63" customFormat="1" x14ac:dyDescent="0.45"/>
    <row r="298" s="63" customFormat="1" x14ac:dyDescent="0.45"/>
    <row r="299" s="63" customFormat="1" x14ac:dyDescent="0.45"/>
    <row r="300" s="63" customFormat="1" x14ac:dyDescent="0.45"/>
    <row r="301" s="63" customFormat="1" x14ac:dyDescent="0.45"/>
    <row r="302" s="63" customFormat="1" x14ac:dyDescent="0.45"/>
    <row r="303" s="63" customFormat="1" x14ac:dyDescent="0.45"/>
    <row r="304" s="63" customFormat="1" x14ac:dyDescent="0.45"/>
    <row r="305" s="63" customFormat="1" x14ac:dyDescent="0.45"/>
    <row r="306" s="63" customFormat="1" x14ac:dyDescent="0.45"/>
    <row r="307" s="63" customFormat="1" x14ac:dyDescent="0.45"/>
    <row r="308" s="63" customFormat="1" x14ac:dyDescent="0.45"/>
    <row r="309" s="63" customFormat="1" x14ac:dyDescent="0.45"/>
    <row r="310" s="63" customFormat="1" x14ac:dyDescent="0.45"/>
    <row r="311" s="63" customFormat="1" x14ac:dyDescent="0.45"/>
    <row r="312" s="63" customFormat="1" x14ac:dyDescent="0.45"/>
    <row r="313" s="63" customFormat="1" x14ac:dyDescent="0.45"/>
    <row r="314" s="63" customFormat="1" x14ac:dyDescent="0.45"/>
    <row r="315" s="63" customFormat="1" x14ac:dyDescent="0.45"/>
    <row r="316" s="63" customFormat="1" x14ac:dyDescent="0.45"/>
    <row r="317" s="63" customFormat="1" x14ac:dyDescent="0.45"/>
    <row r="318" s="63" customFormat="1" x14ac:dyDescent="0.45"/>
    <row r="319" s="63" customFormat="1" x14ac:dyDescent="0.45"/>
    <row r="320" s="63" customFormat="1" x14ac:dyDescent="0.45"/>
    <row r="321" s="63" customFormat="1" x14ac:dyDescent="0.45"/>
    <row r="322" s="63" customFormat="1" x14ac:dyDescent="0.45"/>
    <row r="323" s="63" customFormat="1" x14ac:dyDescent="0.45"/>
    <row r="324" s="63" customFormat="1" x14ac:dyDescent="0.45"/>
    <row r="325" s="63" customFormat="1" x14ac:dyDescent="0.45"/>
    <row r="326" s="63" customFormat="1" x14ac:dyDescent="0.45"/>
    <row r="327" s="63" customFormat="1" x14ac:dyDescent="0.45"/>
    <row r="328" s="63" customFormat="1" x14ac:dyDescent="0.45"/>
    <row r="329" s="63" customFormat="1" x14ac:dyDescent="0.45"/>
    <row r="330" s="63" customFormat="1" x14ac:dyDescent="0.45"/>
    <row r="331" s="63" customFormat="1" x14ac:dyDescent="0.45"/>
    <row r="332" s="63" customFormat="1" x14ac:dyDescent="0.45"/>
    <row r="333" s="63" customFormat="1" x14ac:dyDescent="0.45"/>
    <row r="334" s="63" customFormat="1" x14ac:dyDescent="0.45"/>
    <row r="335" s="63" customFormat="1" x14ac:dyDescent="0.45"/>
    <row r="336" s="63" customFormat="1" x14ac:dyDescent="0.45"/>
    <row r="337" s="63" customFormat="1" x14ac:dyDescent="0.45"/>
    <row r="338" s="63" customFormat="1" x14ac:dyDescent="0.45"/>
    <row r="339" s="63" customFormat="1" x14ac:dyDescent="0.45"/>
    <row r="340" s="63" customFormat="1" x14ac:dyDescent="0.45"/>
    <row r="341" s="63" customFormat="1" x14ac:dyDescent="0.45"/>
    <row r="342" s="63" customFormat="1" x14ac:dyDescent="0.45"/>
    <row r="343" s="63" customFormat="1" x14ac:dyDescent="0.45"/>
    <row r="344" s="63" customFormat="1" x14ac:dyDescent="0.45"/>
    <row r="345" s="63" customFormat="1" x14ac:dyDescent="0.45"/>
    <row r="346" s="63" customFormat="1" x14ac:dyDescent="0.45"/>
    <row r="347" s="63" customFormat="1" x14ac:dyDescent="0.45"/>
    <row r="348" s="63" customFormat="1" x14ac:dyDescent="0.45"/>
    <row r="349" s="63" customFormat="1" x14ac:dyDescent="0.45"/>
    <row r="350" s="63" customFormat="1" x14ac:dyDescent="0.45"/>
    <row r="351" s="63" customFormat="1" x14ac:dyDescent="0.45"/>
    <row r="352" s="63" customFormat="1" x14ac:dyDescent="0.45"/>
    <row r="353" s="63" customFormat="1" x14ac:dyDescent="0.45"/>
    <row r="354" s="63" customFormat="1" x14ac:dyDescent="0.45"/>
    <row r="355" s="63" customFormat="1" x14ac:dyDescent="0.45"/>
    <row r="356" s="63" customFormat="1" x14ac:dyDescent="0.45"/>
    <row r="357" s="63" customFormat="1" x14ac:dyDescent="0.45"/>
    <row r="358" s="63" customFormat="1" x14ac:dyDescent="0.45"/>
    <row r="359" s="63" customFormat="1" x14ac:dyDescent="0.45"/>
    <row r="360" s="63" customFormat="1" x14ac:dyDescent="0.45"/>
    <row r="361" s="63" customFormat="1" x14ac:dyDescent="0.45"/>
    <row r="362" s="63" customFormat="1" x14ac:dyDescent="0.45"/>
    <row r="363" s="63" customFormat="1" x14ac:dyDescent="0.45"/>
    <row r="364" s="63" customFormat="1" x14ac:dyDescent="0.45"/>
    <row r="365" s="63" customFormat="1" x14ac:dyDescent="0.45"/>
    <row r="366" s="63" customFormat="1" x14ac:dyDescent="0.45"/>
    <row r="367" s="63" customFormat="1" x14ac:dyDescent="0.45"/>
    <row r="368" s="63" customFormat="1" x14ac:dyDescent="0.45"/>
    <row r="369" s="63" customFormat="1" x14ac:dyDescent="0.45"/>
    <row r="370" s="63" customFormat="1" x14ac:dyDescent="0.45"/>
    <row r="371" s="63" customFormat="1" x14ac:dyDescent="0.45"/>
    <row r="372" s="63" customFormat="1" x14ac:dyDescent="0.45"/>
    <row r="373" s="63" customFormat="1" x14ac:dyDescent="0.45"/>
    <row r="374" s="63" customFormat="1" x14ac:dyDescent="0.45"/>
    <row r="375" s="63" customFormat="1" x14ac:dyDescent="0.45"/>
    <row r="376" s="63" customFormat="1" x14ac:dyDescent="0.45"/>
    <row r="377" s="63" customFormat="1" x14ac:dyDescent="0.45"/>
    <row r="378" s="63" customFormat="1" x14ac:dyDescent="0.45"/>
    <row r="379" s="63" customFormat="1" x14ac:dyDescent="0.45"/>
    <row r="380" s="63" customFormat="1" x14ac:dyDescent="0.45"/>
    <row r="381" s="63" customFormat="1" x14ac:dyDescent="0.45"/>
    <row r="382" s="63" customFormat="1" x14ac:dyDescent="0.45"/>
    <row r="383" s="63" customFormat="1" x14ac:dyDescent="0.45"/>
    <row r="384" s="63" customFormat="1" x14ac:dyDescent="0.45"/>
    <row r="385" s="63" customFormat="1" x14ac:dyDescent="0.45"/>
    <row r="386" s="63" customFormat="1" x14ac:dyDescent="0.45"/>
    <row r="387" s="63" customFormat="1" x14ac:dyDescent="0.45"/>
    <row r="388" s="63" customFormat="1" x14ac:dyDescent="0.45"/>
    <row r="389" s="63" customFormat="1" x14ac:dyDescent="0.45"/>
    <row r="390" s="63" customFormat="1" x14ac:dyDescent="0.45"/>
    <row r="391" s="63" customFormat="1" x14ac:dyDescent="0.45"/>
    <row r="392" s="63" customFormat="1" x14ac:dyDescent="0.45"/>
    <row r="393" s="63" customFormat="1" x14ac:dyDescent="0.45"/>
    <row r="394" s="63" customFormat="1" x14ac:dyDescent="0.45"/>
    <row r="395" s="63" customFormat="1" x14ac:dyDescent="0.45"/>
    <row r="396" s="63" customFormat="1" x14ac:dyDescent="0.45"/>
    <row r="397" s="63" customFormat="1" x14ac:dyDescent="0.45"/>
    <row r="398" s="63" customFormat="1" x14ac:dyDescent="0.45"/>
    <row r="399" s="63" customFormat="1" x14ac:dyDescent="0.45"/>
    <row r="400" s="63" customFormat="1" x14ac:dyDescent="0.45"/>
    <row r="401" s="63" customFormat="1" x14ac:dyDescent="0.45"/>
    <row r="402" s="63" customFormat="1" x14ac:dyDescent="0.45"/>
    <row r="403" s="63" customFormat="1" x14ac:dyDescent="0.45"/>
    <row r="404" s="63" customFormat="1" x14ac:dyDescent="0.45"/>
    <row r="405" s="63" customFormat="1" x14ac:dyDescent="0.45"/>
    <row r="406" s="63" customFormat="1" x14ac:dyDescent="0.45"/>
    <row r="407" s="63" customFormat="1" x14ac:dyDescent="0.45"/>
    <row r="408" s="63" customFormat="1" x14ac:dyDescent="0.45"/>
    <row r="409" s="63" customFormat="1" x14ac:dyDescent="0.45"/>
    <row r="410" s="63" customFormat="1" x14ac:dyDescent="0.45"/>
    <row r="411" s="63" customFormat="1" x14ac:dyDescent="0.45"/>
    <row r="412" s="63" customFormat="1" x14ac:dyDescent="0.45"/>
    <row r="413" s="63" customFormat="1" x14ac:dyDescent="0.45"/>
    <row r="414" s="63" customFormat="1" x14ac:dyDescent="0.45"/>
    <row r="415" s="63" customFormat="1" x14ac:dyDescent="0.45"/>
    <row r="416" s="63" customFormat="1" x14ac:dyDescent="0.45"/>
    <row r="417" s="63" customFormat="1" x14ac:dyDescent="0.45"/>
    <row r="418" s="63" customFormat="1" x14ac:dyDescent="0.45"/>
    <row r="419" s="63" customFormat="1" x14ac:dyDescent="0.45"/>
    <row r="420" s="63" customFormat="1" x14ac:dyDescent="0.45"/>
    <row r="421" s="63" customFormat="1" x14ac:dyDescent="0.45"/>
    <row r="422" s="63" customFormat="1" x14ac:dyDescent="0.45"/>
    <row r="423" s="63" customFormat="1" x14ac:dyDescent="0.45"/>
    <row r="424" s="63" customFormat="1" x14ac:dyDescent="0.45"/>
    <row r="425" s="63" customFormat="1" x14ac:dyDescent="0.45"/>
    <row r="426" s="63" customFormat="1" x14ac:dyDescent="0.45"/>
    <row r="427" s="63" customFormat="1" x14ac:dyDescent="0.45"/>
    <row r="428" s="63" customFormat="1" x14ac:dyDescent="0.45"/>
    <row r="429" s="63" customFormat="1" x14ac:dyDescent="0.45"/>
    <row r="430" s="63" customFormat="1" x14ac:dyDescent="0.45"/>
    <row r="431" s="63" customFormat="1" x14ac:dyDescent="0.45"/>
    <row r="432" s="63" customFormat="1" x14ac:dyDescent="0.45"/>
    <row r="433" s="63" customFormat="1" x14ac:dyDescent="0.45"/>
    <row r="434" s="63" customFormat="1" x14ac:dyDescent="0.45"/>
    <row r="435" s="63" customFormat="1" x14ac:dyDescent="0.45"/>
    <row r="436" s="63" customFormat="1" x14ac:dyDescent="0.45"/>
    <row r="437" s="63" customFormat="1" x14ac:dyDescent="0.45"/>
    <row r="438" s="63" customFormat="1" x14ac:dyDescent="0.45"/>
    <row r="439" s="63" customFormat="1" x14ac:dyDescent="0.45"/>
    <row r="440" s="63" customFormat="1" x14ac:dyDescent="0.45"/>
    <row r="441" s="63" customFormat="1" x14ac:dyDescent="0.45"/>
    <row r="442" s="63" customFormat="1" x14ac:dyDescent="0.45"/>
    <row r="443" s="63" customFormat="1" x14ac:dyDescent="0.45"/>
    <row r="444" s="63" customFormat="1" x14ac:dyDescent="0.45"/>
    <row r="445" s="63" customFormat="1" x14ac:dyDescent="0.45"/>
    <row r="446" s="63" customFormat="1" x14ac:dyDescent="0.45"/>
    <row r="447" s="63" customFormat="1" x14ac:dyDescent="0.45"/>
    <row r="448" s="63" customFormat="1" x14ac:dyDescent="0.45"/>
    <row r="449" s="63" customFormat="1" x14ac:dyDescent="0.45"/>
    <row r="450" s="63" customFormat="1" x14ac:dyDescent="0.45"/>
    <row r="451" s="63" customFormat="1" x14ac:dyDescent="0.45"/>
    <row r="452" s="63" customFormat="1" x14ac:dyDescent="0.45"/>
    <row r="453" s="63" customFormat="1" x14ac:dyDescent="0.45"/>
    <row r="454" s="63" customFormat="1" x14ac:dyDescent="0.45"/>
    <row r="455" s="63" customFormat="1" x14ac:dyDescent="0.45"/>
    <row r="456" s="63" customFormat="1" x14ac:dyDescent="0.45"/>
    <row r="457" s="63" customFormat="1" x14ac:dyDescent="0.45"/>
    <row r="458" s="63" customFormat="1" x14ac:dyDescent="0.45"/>
    <row r="459" s="63" customFormat="1" x14ac:dyDescent="0.45"/>
    <row r="460" s="63" customFormat="1" x14ac:dyDescent="0.45"/>
    <row r="461" s="63" customFormat="1" x14ac:dyDescent="0.45"/>
    <row r="462" s="63" customFormat="1" x14ac:dyDescent="0.45"/>
    <row r="463" s="63" customFormat="1" x14ac:dyDescent="0.45"/>
    <row r="464" s="63" customFormat="1" x14ac:dyDescent="0.45"/>
    <row r="465" s="63" customFormat="1" x14ac:dyDescent="0.45"/>
    <row r="466" s="63" customFormat="1" x14ac:dyDescent="0.45"/>
    <row r="467" s="63" customFormat="1" x14ac:dyDescent="0.45"/>
    <row r="468" s="63" customFormat="1" x14ac:dyDescent="0.45"/>
    <row r="469" s="63" customFormat="1" x14ac:dyDescent="0.45"/>
    <row r="470" s="63" customFormat="1" x14ac:dyDescent="0.45"/>
    <row r="471" s="63" customFormat="1" x14ac:dyDescent="0.45"/>
    <row r="472" s="63" customFormat="1" x14ac:dyDescent="0.45"/>
    <row r="473" s="63" customFormat="1" x14ac:dyDescent="0.45"/>
    <row r="474" s="63" customFormat="1" x14ac:dyDescent="0.45"/>
    <row r="475" s="63" customFormat="1" x14ac:dyDescent="0.45"/>
    <row r="476" s="63" customFormat="1" x14ac:dyDescent="0.45"/>
    <row r="477" s="63" customFormat="1" x14ac:dyDescent="0.45"/>
    <row r="478" s="63" customFormat="1" x14ac:dyDescent="0.45"/>
    <row r="479" s="63" customFormat="1" x14ac:dyDescent="0.45"/>
    <row r="480" s="63" customFormat="1" x14ac:dyDescent="0.45"/>
    <row r="481" s="63" customFormat="1" x14ac:dyDescent="0.45"/>
    <row r="482" s="63" customFormat="1" x14ac:dyDescent="0.45"/>
    <row r="483" s="63" customFormat="1" x14ac:dyDescent="0.45"/>
    <row r="484" s="63" customFormat="1" x14ac:dyDescent="0.45"/>
    <row r="485" s="63" customFormat="1" x14ac:dyDescent="0.45"/>
    <row r="486" s="63" customFormat="1" x14ac:dyDescent="0.45"/>
    <row r="487" s="63" customFormat="1" x14ac:dyDescent="0.45"/>
    <row r="488" s="63" customFormat="1" x14ac:dyDescent="0.45"/>
    <row r="489" s="63" customFormat="1" x14ac:dyDescent="0.45"/>
    <row r="490" s="63" customFormat="1" x14ac:dyDescent="0.45"/>
    <row r="491" s="63" customFormat="1" x14ac:dyDescent="0.45"/>
    <row r="492" s="63" customFormat="1" x14ac:dyDescent="0.45"/>
    <row r="493" s="63" customFormat="1" x14ac:dyDescent="0.45"/>
    <row r="494" s="63" customFormat="1" x14ac:dyDescent="0.45"/>
    <row r="495" s="63" customFormat="1" x14ac:dyDescent="0.45"/>
    <row r="496" s="63" customFormat="1" x14ac:dyDescent="0.45"/>
    <row r="497" s="63" customFormat="1" x14ac:dyDescent="0.45"/>
    <row r="498" s="63" customFormat="1" x14ac:dyDescent="0.45"/>
    <row r="499" s="63" customFormat="1" x14ac:dyDescent="0.45"/>
    <row r="500" s="63" customFormat="1" x14ac:dyDescent="0.45"/>
    <row r="501" s="63" customFormat="1" x14ac:dyDescent="0.45"/>
    <row r="502" s="63" customFormat="1" x14ac:dyDescent="0.45"/>
    <row r="503" s="63" customFormat="1" x14ac:dyDescent="0.45"/>
    <row r="504" s="63" customFormat="1" x14ac:dyDescent="0.45"/>
    <row r="505" s="63" customFormat="1" x14ac:dyDescent="0.45"/>
    <row r="506" s="63" customFormat="1" x14ac:dyDescent="0.45"/>
    <row r="507" s="63" customFormat="1" x14ac:dyDescent="0.45"/>
    <row r="508" s="63" customFormat="1" x14ac:dyDescent="0.45"/>
    <row r="509" s="63" customFormat="1" x14ac:dyDescent="0.45"/>
    <row r="510" s="63" customFormat="1" x14ac:dyDescent="0.45"/>
    <row r="511" s="63" customFormat="1" x14ac:dyDescent="0.45"/>
    <row r="512" s="63" customFormat="1" x14ac:dyDescent="0.45"/>
    <row r="513" s="63" customFormat="1" x14ac:dyDescent="0.45"/>
    <row r="514" s="63" customFormat="1" x14ac:dyDescent="0.45"/>
    <row r="515" s="63" customFormat="1" x14ac:dyDescent="0.45"/>
    <row r="516" s="63" customFormat="1" x14ac:dyDescent="0.45"/>
    <row r="517" s="63" customFormat="1" x14ac:dyDescent="0.45"/>
    <row r="518" s="63" customFormat="1" x14ac:dyDescent="0.45"/>
    <row r="519" s="63" customFormat="1" x14ac:dyDescent="0.45"/>
    <row r="520" s="63" customFormat="1" x14ac:dyDescent="0.45"/>
    <row r="521" s="63" customFormat="1" x14ac:dyDescent="0.45"/>
    <row r="522" s="63" customFormat="1" x14ac:dyDescent="0.45"/>
    <row r="523" s="63" customFormat="1" x14ac:dyDescent="0.45"/>
    <row r="524" s="63" customFormat="1" x14ac:dyDescent="0.45"/>
    <row r="525" s="63" customFormat="1" x14ac:dyDescent="0.45"/>
    <row r="526" s="63" customFormat="1" x14ac:dyDescent="0.45"/>
    <row r="527" s="63" customFormat="1" x14ac:dyDescent="0.45"/>
    <row r="528" s="63" customFormat="1" x14ac:dyDescent="0.45"/>
    <row r="529" s="63" customFormat="1" x14ac:dyDescent="0.45"/>
    <row r="530" s="63" customFormat="1" x14ac:dyDescent="0.45"/>
    <row r="531" s="63" customFormat="1" x14ac:dyDescent="0.45"/>
    <row r="532" s="63" customFormat="1" x14ac:dyDescent="0.45"/>
    <row r="533" s="63" customFormat="1" x14ac:dyDescent="0.45"/>
    <row r="534" s="63" customFormat="1" x14ac:dyDescent="0.45"/>
    <row r="535" s="63" customFormat="1" x14ac:dyDescent="0.45"/>
    <row r="536" s="63" customFormat="1" x14ac:dyDescent="0.45"/>
    <row r="537" s="63" customFormat="1" x14ac:dyDescent="0.45"/>
    <row r="538" s="63" customFormat="1" x14ac:dyDescent="0.45"/>
    <row r="539" s="63" customFormat="1" x14ac:dyDescent="0.45"/>
    <row r="540" s="63" customFormat="1" x14ac:dyDescent="0.45"/>
    <row r="541" s="63" customFormat="1" x14ac:dyDescent="0.45"/>
    <row r="542" s="63" customFormat="1" x14ac:dyDescent="0.45"/>
    <row r="543" s="63" customFormat="1" x14ac:dyDescent="0.45"/>
    <row r="544" s="63" customFormat="1" x14ac:dyDescent="0.45"/>
    <row r="545" s="63" customFormat="1" x14ac:dyDescent="0.45"/>
    <row r="546" s="63" customFormat="1" x14ac:dyDescent="0.45"/>
    <row r="547" s="63" customFormat="1" x14ac:dyDescent="0.45"/>
    <row r="548" s="63" customFormat="1" x14ac:dyDescent="0.45"/>
    <row r="549" s="63" customFormat="1" x14ac:dyDescent="0.45"/>
    <row r="550" s="63" customFormat="1" x14ac:dyDescent="0.45"/>
    <row r="551" s="63" customFormat="1" x14ac:dyDescent="0.45"/>
    <row r="552" s="63" customFormat="1" x14ac:dyDescent="0.45"/>
    <row r="553" s="63" customFormat="1" x14ac:dyDescent="0.45"/>
    <row r="554" s="63" customFormat="1" x14ac:dyDescent="0.45"/>
    <row r="555" s="63" customFormat="1" x14ac:dyDescent="0.45"/>
    <row r="556" s="63" customFormat="1" x14ac:dyDescent="0.45"/>
    <row r="557" s="63" customFormat="1" x14ac:dyDescent="0.45"/>
    <row r="558" s="63" customFormat="1" x14ac:dyDescent="0.45"/>
    <row r="559" s="63" customFormat="1" x14ac:dyDescent="0.45"/>
    <row r="560" s="63" customFormat="1" x14ac:dyDescent="0.45"/>
    <row r="561" s="63" customFormat="1" x14ac:dyDescent="0.45"/>
    <row r="562" s="63" customFormat="1" x14ac:dyDescent="0.45"/>
    <row r="563" s="63" customFormat="1" x14ac:dyDescent="0.45"/>
    <row r="564" s="63" customFormat="1" x14ac:dyDescent="0.45"/>
    <row r="565" s="63" customFormat="1" x14ac:dyDescent="0.45"/>
    <row r="566" s="63" customFormat="1" x14ac:dyDescent="0.45"/>
    <row r="567" s="63" customFormat="1" x14ac:dyDescent="0.45"/>
    <row r="568" s="63" customFormat="1" x14ac:dyDescent="0.45"/>
    <row r="569" s="63" customFormat="1" x14ac:dyDescent="0.45"/>
    <row r="570" s="63" customFormat="1" x14ac:dyDescent="0.45"/>
    <row r="571" s="63" customFormat="1" x14ac:dyDescent="0.45"/>
    <row r="572" s="63" customFormat="1" x14ac:dyDescent="0.45"/>
    <row r="573" s="63" customFormat="1" x14ac:dyDescent="0.45"/>
    <row r="574" s="63" customFormat="1" x14ac:dyDescent="0.45"/>
    <row r="575" s="63" customFormat="1" x14ac:dyDescent="0.45"/>
    <row r="576" s="63" customFormat="1" x14ac:dyDescent="0.45"/>
    <row r="577" s="63" customFormat="1" x14ac:dyDescent="0.45"/>
    <row r="578" s="63" customFormat="1" x14ac:dyDescent="0.45"/>
    <row r="579" s="63" customFormat="1" x14ac:dyDescent="0.45"/>
    <row r="580" s="63" customFormat="1" x14ac:dyDescent="0.45"/>
    <row r="581" s="63" customFormat="1" x14ac:dyDescent="0.45"/>
    <row r="582" s="63" customFormat="1" x14ac:dyDescent="0.45"/>
    <row r="583" s="63" customFormat="1" x14ac:dyDescent="0.45"/>
    <row r="584" s="63" customFormat="1" x14ac:dyDescent="0.45"/>
    <row r="585" s="63" customFormat="1" x14ac:dyDescent="0.45"/>
    <row r="586" s="63" customFormat="1" x14ac:dyDescent="0.45"/>
    <row r="587" s="63" customFormat="1" x14ac:dyDescent="0.45"/>
    <row r="588" s="63" customFormat="1" x14ac:dyDescent="0.45"/>
    <row r="589" s="63" customFormat="1" x14ac:dyDescent="0.45"/>
    <row r="590" s="63" customFormat="1" x14ac:dyDescent="0.45"/>
    <row r="591" s="63" customFormat="1" x14ac:dyDescent="0.45"/>
    <row r="592" s="63" customFormat="1" x14ac:dyDescent="0.45"/>
    <row r="593" s="63" customFormat="1" x14ac:dyDescent="0.45"/>
    <row r="594" s="63" customFormat="1" x14ac:dyDescent="0.45"/>
    <row r="595" s="63" customFormat="1" x14ac:dyDescent="0.45"/>
    <row r="596" s="63" customFormat="1" x14ac:dyDescent="0.45"/>
    <row r="597" s="63" customFormat="1" x14ac:dyDescent="0.45"/>
    <row r="598" s="63" customFormat="1" x14ac:dyDescent="0.45"/>
    <row r="599" s="63" customFormat="1" x14ac:dyDescent="0.45"/>
    <row r="600" s="63" customFormat="1" x14ac:dyDescent="0.45"/>
    <row r="601" s="63" customFormat="1" x14ac:dyDescent="0.45"/>
    <row r="602" s="63" customFormat="1" x14ac:dyDescent="0.45"/>
    <row r="603" s="63" customFormat="1" x14ac:dyDescent="0.45"/>
    <row r="604" s="63" customFormat="1" x14ac:dyDescent="0.45"/>
    <row r="605" s="63" customFormat="1" x14ac:dyDescent="0.45"/>
    <row r="606" s="63" customFormat="1" x14ac:dyDescent="0.45"/>
    <row r="607" s="63" customFormat="1" x14ac:dyDescent="0.45"/>
    <row r="608" s="63" customFormat="1" x14ac:dyDescent="0.45"/>
    <row r="609" s="63" customFormat="1" x14ac:dyDescent="0.45"/>
    <row r="610" s="63" customFormat="1" x14ac:dyDescent="0.45"/>
    <row r="611" s="63" customFormat="1" x14ac:dyDescent="0.45"/>
    <row r="612" s="63" customFormat="1" x14ac:dyDescent="0.45"/>
    <row r="613" s="63" customFormat="1" x14ac:dyDescent="0.45"/>
    <row r="614" s="63" customFormat="1" x14ac:dyDescent="0.45"/>
    <row r="615" s="63" customFormat="1" x14ac:dyDescent="0.45"/>
    <row r="616" s="63" customFormat="1" x14ac:dyDescent="0.45"/>
    <row r="617" s="63" customFormat="1" x14ac:dyDescent="0.45"/>
    <row r="618" s="63" customFormat="1" x14ac:dyDescent="0.45"/>
    <row r="619" s="63" customFormat="1" x14ac:dyDescent="0.45"/>
    <row r="620" s="63" customFormat="1" x14ac:dyDescent="0.45"/>
    <row r="621" s="63" customFormat="1" x14ac:dyDescent="0.45"/>
    <row r="622" s="63" customFormat="1" x14ac:dyDescent="0.45"/>
    <row r="623" s="63" customFormat="1" x14ac:dyDescent="0.45"/>
    <row r="624" s="63" customFormat="1" x14ac:dyDescent="0.45"/>
    <row r="625" s="63" customFormat="1" x14ac:dyDescent="0.45"/>
    <row r="626" s="63" customFormat="1" x14ac:dyDescent="0.45"/>
    <row r="627" s="63" customFormat="1" x14ac:dyDescent="0.45"/>
    <row r="628" s="63" customFormat="1" x14ac:dyDescent="0.45"/>
    <row r="629" s="63" customFormat="1" x14ac:dyDescent="0.45"/>
    <row r="630" s="63" customFormat="1" x14ac:dyDescent="0.45"/>
    <row r="631" s="63" customFormat="1" x14ac:dyDescent="0.45"/>
    <row r="632" s="63" customFormat="1" x14ac:dyDescent="0.45"/>
    <row r="633" s="63" customFormat="1" x14ac:dyDescent="0.45"/>
    <row r="634" s="63" customFormat="1" x14ac:dyDescent="0.45"/>
    <row r="635" s="63" customFormat="1" x14ac:dyDescent="0.45"/>
    <row r="636" s="63" customFormat="1" x14ac:dyDescent="0.45"/>
    <row r="637" s="63" customFormat="1" x14ac:dyDescent="0.45"/>
    <row r="638" s="63" customFormat="1" x14ac:dyDescent="0.45"/>
    <row r="639" s="63" customFormat="1" x14ac:dyDescent="0.45"/>
    <row r="640" s="63" customFormat="1" x14ac:dyDescent="0.45"/>
    <row r="641" s="63" customFormat="1" x14ac:dyDescent="0.45"/>
    <row r="642" s="63" customFormat="1" x14ac:dyDescent="0.45"/>
    <row r="643" s="63" customFormat="1" x14ac:dyDescent="0.45"/>
    <row r="644" s="63" customFormat="1" x14ac:dyDescent="0.45"/>
    <row r="645" s="63" customFormat="1" x14ac:dyDescent="0.45"/>
    <row r="646" s="63" customFormat="1" x14ac:dyDescent="0.45"/>
    <row r="647" s="63" customFormat="1" x14ac:dyDescent="0.45"/>
    <row r="648" s="63" customFormat="1" x14ac:dyDescent="0.45"/>
    <row r="649" s="63" customFormat="1" x14ac:dyDescent="0.45"/>
    <row r="650" s="63" customFormat="1" x14ac:dyDescent="0.45"/>
    <row r="651" s="63" customFormat="1" x14ac:dyDescent="0.45"/>
    <row r="652" s="63" customFormat="1" x14ac:dyDescent="0.45"/>
    <row r="653" s="63" customFormat="1" x14ac:dyDescent="0.45"/>
    <row r="654" s="63" customFormat="1" x14ac:dyDescent="0.45"/>
    <row r="655" s="63" customFormat="1" x14ac:dyDescent="0.45"/>
    <row r="656" s="63" customFormat="1" x14ac:dyDescent="0.45"/>
    <row r="657" s="63" customFormat="1" x14ac:dyDescent="0.45"/>
    <row r="658" s="63" customFormat="1" x14ac:dyDescent="0.45"/>
    <row r="659" s="63" customFormat="1" x14ac:dyDescent="0.45"/>
    <row r="660" s="63" customFormat="1" x14ac:dyDescent="0.45"/>
    <row r="661" s="63" customFormat="1" x14ac:dyDescent="0.45"/>
    <row r="662" s="63" customFormat="1" x14ac:dyDescent="0.45"/>
    <row r="663" s="63" customFormat="1" x14ac:dyDescent="0.45"/>
    <row r="664" s="63" customFormat="1" x14ac:dyDescent="0.45"/>
    <row r="665" s="63" customFormat="1" x14ac:dyDescent="0.45"/>
    <row r="666" s="63" customFormat="1" x14ac:dyDescent="0.45"/>
    <row r="667" s="63" customFormat="1" x14ac:dyDescent="0.45"/>
    <row r="668" s="63" customFormat="1" x14ac:dyDescent="0.45"/>
    <row r="669" s="63" customFormat="1" x14ac:dyDescent="0.45"/>
    <row r="670" s="63" customFormat="1" x14ac:dyDescent="0.45"/>
    <row r="671" s="63" customFormat="1" x14ac:dyDescent="0.45"/>
    <row r="672" s="63" customFormat="1" x14ac:dyDescent="0.45"/>
    <row r="673" s="63" customFormat="1" x14ac:dyDescent="0.45"/>
    <row r="674" s="63" customFormat="1" x14ac:dyDescent="0.45"/>
    <row r="675" s="63" customFormat="1" x14ac:dyDescent="0.45"/>
    <row r="676" s="63" customFormat="1" x14ac:dyDescent="0.45"/>
    <row r="677" s="63" customFormat="1" x14ac:dyDescent="0.45"/>
    <row r="678" s="63" customFormat="1" x14ac:dyDescent="0.45"/>
    <row r="679" s="63" customFormat="1" x14ac:dyDescent="0.45"/>
    <row r="680" s="63" customFormat="1" x14ac:dyDescent="0.45"/>
    <row r="681" s="63" customFormat="1" x14ac:dyDescent="0.45"/>
    <row r="682" s="63" customFormat="1" x14ac:dyDescent="0.45"/>
    <row r="683" s="63" customFormat="1" x14ac:dyDescent="0.45"/>
    <row r="684" s="63" customFormat="1" x14ac:dyDescent="0.45"/>
    <row r="685" s="63" customFormat="1" x14ac:dyDescent="0.45"/>
    <row r="686" s="63" customFormat="1" x14ac:dyDescent="0.45"/>
    <row r="687" s="63" customFormat="1" x14ac:dyDescent="0.45"/>
    <row r="688" s="63" customFormat="1" x14ac:dyDescent="0.45"/>
    <row r="689" s="63" customFormat="1" x14ac:dyDescent="0.45"/>
    <row r="690" s="63" customFormat="1" x14ac:dyDescent="0.45"/>
    <row r="691" s="63" customFormat="1" x14ac:dyDescent="0.45"/>
    <row r="692" s="63" customFormat="1" x14ac:dyDescent="0.45"/>
    <row r="693" s="63" customFormat="1" x14ac:dyDescent="0.45"/>
    <row r="694" s="63" customFormat="1" x14ac:dyDescent="0.45"/>
    <row r="695" s="63" customFormat="1" x14ac:dyDescent="0.45"/>
    <row r="696" s="63" customFormat="1" x14ac:dyDescent="0.45"/>
    <row r="697" s="63" customFormat="1" x14ac:dyDescent="0.45"/>
    <row r="698" s="63" customFormat="1" x14ac:dyDescent="0.45"/>
    <row r="699" s="63" customFormat="1" x14ac:dyDescent="0.45"/>
    <row r="700" s="63" customFormat="1" x14ac:dyDescent="0.45"/>
    <row r="701" s="63" customFormat="1" x14ac:dyDescent="0.45"/>
    <row r="702" s="63" customFormat="1" x14ac:dyDescent="0.45"/>
    <row r="703" s="63" customFormat="1" x14ac:dyDescent="0.45"/>
    <row r="704" s="63" customFormat="1" x14ac:dyDescent="0.45"/>
    <row r="705" s="63" customFormat="1" x14ac:dyDescent="0.45"/>
    <row r="706" s="63" customFormat="1" x14ac:dyDescent="0.45"/>
    <row r="707" s="63" customFormat="1" x14ac:dyDescent="0.45"/>
    <row r="708" s="63" customFormat="1" x14ac:dyDescent="0.45"/>
    <row r="709" s="63" customFormat="1" x14ac:dyDescent="0.45"/>
    <row r="710" s="63" customFormat="1" x14ac:dyDescent="0.45"/>
    <row r="711" s="63" customFormat="1" x14ac:dyDescent="0.45"/>
    <row r="712" s="63" customFormat="1" x14ac:dyDescent="0.45"/>
    <row r="713" s="63" customFormat="1" x14ac:dyDescent="0.45"/>
    <row r="714" s="63" customFormat="1" x14ac:dyDescent="0.45"/>
    <row r="715" s="63" customFormat="1" x14ac:dyDescent="0.45"/>
    <row r="716" s="63" customFormat="1" x14ac:dyDescent="0.45"/>
  </sheetData>
  <sheetProtection formatCells="0" formatRows="0" insertRows="0" deleteRows="0"/>
  <mergeCells count="437">
    <mergeCell ref="B199:E199"/>
    <mergeCell ref="F199:K199"/>
    <mergeCell ref="L199:S199"/>
    <mergeCell ref="B197:E197"/>
    <mergeCell ref="F197:K197"/>
    <mergeCell ref="L197:S197"/>
    <mergeCell ref="B198:E198"/>
    <mergeCell ref="F198:K198"/>
    <mergeCell ref="L198:S198"/>
    <mergeCell ref="B195:E195"/>
    <mergeCell ref="F195:K195"/>
    <mergeCell ref="L195:S195"/>
    <mergeCell ref="B196:E196"/>
    <mergeCell ref="F196:K196"/>
    <mergeCell ref="L196:S196"/>
    <mergeCell ref="B193:E193"/>
    <mergeCell ref="F193:K193"/>
    <mergeCell ref="L193:S193"/>
    <mergeCell ref="B194:E194"/>
    <mergeCell ref="F194:K194"/>
    <mergeCell ref="L194:S194"/>
    <mergeCell ref="B191:E191"/>
    <mergeCell ref="F191:K191"/>
    <mergeCell ref="L191:S191"/>
    <mergeCell ref="B192:E192"/>
    <mergeCell ref="F192:K192"/>
    <mergeCell ref="L192:S192"/>
    <mergeCell ref="B189:E189"/>
    <mergeCell ref="F189:K189"/>
    <mergeCell ref="L189:S189"/>
    <mergeCell ref="B190:E190"/>
    <mergeCell ref="F190:K190"/>
    <mergeCell ref="L190:S190"/>
    <mergeCell ref="B187:E187"/>
    <mergeCell ref="F187:K187"/>
    <mergeCell ref="L187:S187"/>
    <mergeCell ref="B188:E188"/>
    <mergeCell ref="F188:K188"/>
    <mergeCell ref="L188:S188"/>
    <mergeCell ref="G180:K180"/>
    <mergeCell ref="L180:M180"/>
    <mergeCell ref="N180:R180"/>
    <mergeCell ref="B182:S183"/>
    <mergeCell ref="B184:S185"/>
    <mergeCell ref="B186:E186"/>
    <mergeCell ref="F186:K186"/>
    <mergeCell ref="L186:S186"/>
    <mergeCell ref="G178:K178"/>
    <mergeCell ref="L178:M178"/>
    <mergeCell ref="N178:R178"/>
    <mergeCell ref="G179:K179"/>
    <mergeCell ref="L179:M179"/>
    <mergeCell ref="N179:R179"/>
    <mergeCell ref="L175:M176"/>
    <mergeCell ref="N175:P176"/>
    <mergeCell ref="S175:S176"/>
    <mergeCell ref="G177:K177"/>
    <mergeCell ref="L177:M177"/>
    <mergeCell ref="N177:R177"/>
    <mergeCell ref="B171:D171"/>
    <mergeCell ref="G171:I171"/>
    <mergeCell ref="M171:Q171"/>
    <mergeCell ref="B173:S173"/>
    <mergeCell ref="B175:B176"/>
    <mergeCell ref="C175:C176"/>
    <mergeCell ref="D175:D176"/>
    <mergeCell ref="E175:E176"/>
    <mergeCell ref="F175:F176"/>
    <mergeCell ref="G175:K176"/>
    <mergeCell ref="B169:D169"/>
    <mergeCell ref="G169:I169"/>
    <mergeCell ref="M169:Q169"/>
    <mergeCell ref="B170:D170"/>
    <mergeCell ref="G170:I170"/>
    <mergeCell ref="M170:Q170"/>
    <mergeCell ref="B167:D167"/>
    <mergeCell ref="G167:I167"/>
    <mergeCell ref="M167:Q167"/>
    <mergeCell ref="B168:D168"/>
    <mergeCell ref="G168:I168"/>
    <mergeCell ref="M168:Q168"/>
    <mergeCell ref="B165:D165"/>
    <mergeCell ref="G165:I165"/>
    <mergeCell ref="M165:Q165"/>
    <mergeCell ref="B166:D166"/>
    <mergeCell ref="G166:I166"/>
    <mergeCell ref="M166:Q166"/>
    <mergeCell ref="B163:D163"/>
    <mergeCell ref="G163:I163"/>
    <mergeCell ref="M163:Q163"/>
    <mergeCell ref="B164:D164"/>
    <mergeCell ref="G164:I164"/>
    <mergeCell ref="M164:Q164"/>
    <mergeCell ref="B161:D161"/>
    <mergeCell ref="G161:I161"/>
    <mergeCell ref="M161:Q161"/>
    <mergeCell ref="B162:D162"/>
    <mergeCell ref="G162:I162"/>
    <mergeCell ref="M162:Q162"/>
    <mergeCell ref="B159:D159"/>
    <mergeCell ref="G159:I159"/>
    <mergeCell ref="M159:Q159"/>
    <mergeCell ref="B160:D160"/>
    <mergeCell ref="G160:I160"/>
    <mergeCell ref="M160:Q160"/>
    <mergeCell ref="B157:D157"/>
    <mergeCell ref="G157:I157"/>
    <mergeCell ref="M157:Q157"/>
    <mergeCell ref="B158:D158"/>
    <mergeCell ref="G158:I158"/>
    <mergeCell ref="M158:Q158"/>
    <mergeCell ref="B155:D155"/>
    <mergeCell ref="G155:I155"/>
    <mergeCell ref="M155:Q155"/>
    <mergeCell ref="B156:D156"/>
    <mergeCell ref="G156:I156"/>
    <mergeCell ref="M156:Q156"/>
    <mergeCell ref="B153:D153"/>
    <mergeCell ref="G153:I153"/>
    <mergeCell ref="M153:Q153"/>
    <mergeCell ref="B154:D154"/>
    <mergeCell ref="G154:I154"/>
    <mergeCell ref="M154:Q154"/>
    <mergeCell ref="B151:D151"/>
    <mergeCell ref="G151:I151"/>
    <mergeCell ref="M151:Q151"/>
    <mergeCell ref="B152:D152"/>
    <mergeCell ref="G152:I152"/>
    <mergeCell ref="M152:Q152"/>
    <mergeCell ref="B149:D149"/>
    <mergeCell ref="G149:I149"/>
    <mergeCell ref="M149:Q149"/>
    <mergeCell ref="B150:D150"/>
    <mergeCell ref="G150:I150"/>
    <mergeCell ref="M150:Q150"/>
    <mergeCell ref="B147:D147"/>
    <mergeCell ref="G147:I147"/>
    <mergeCell ref="M147:Q147"/>
    <mergeCell ref="B148:D148"/>
    <mergeCell ref="G148:I148"/>
    <mergeCell ref="M148:Q148"/>
    <mergeCell ref="B145:D145"/>
    <mergeCell ref="G145:I145"/>
    <mergeCell ref="M145:Q145"/>
    <mergeCell ref="B146:D146"/>
    <mergeCell ref="G146:I146"/>
    <mergeCell ref="M146:Q146"/>
    <mergeCell ref="B143:D143"/>
    <mergeCell ref="G143:I143"/>
    <mergeCell ref="M143:Q143"/>
    <mergeCell ref="B144:D144"/>
    <mergeCell ref="G144:I144"/>
    <mergeCell ref="M144:Q144"/>
    <mergeCell ref="B141:D141"/>
    <mergeCell ref="G141:I141"/>
    <mergeCell ref="M141:Q141"/>
    <mergeCell ref="B142:D142"/>
    <mergeCell ref="G142:I142"/>
    <mergeCell ref="M142:Q142"/>
    <mergeCell ref="B139:D139"/>
    <mergeCell ref="G139:I139"/>
    <mergeCell ref="M139:Q139"/>
    <mergeCell ref="B140:D140"/>
    <mergeCell ref="G140:I140"/>
    <mergeCell ref="M140:Q140"/>
    <mergeCell ref="B137:D137"/>
    <mergeCell ref="G137:I137"/>
    <mergeCell ref="M137:Q137"/>
    <mergeCell ref="B138:D138"/>
    <mergeCell ref="G138:I138"/>
    <mergeCell ref="M138:Q138"/>
    <mergeCell ref="B135:D135"/>
    <mergeCell ref="G135:I135"/>
    <mergeCell ref="M135:Q135"/>
    <mergeCell ref="B136:D136"/>
    <mergeCell ref="G136:I136"/>
    <mergeCell ref="M136:Q136"/>
    <mergeCell ref="B133:D133"/>
    <mergeCell ref="G133:I133"/>
    <mergeCell ref="M133:Q133"/>
    <mergeCell ref="B134:D134"/>
    <mergeCell ref="G134:I134"/>
    <mergeCell ref="M134:Q134"/>
    <mergeCell ref="B131:D131"/>
    <mergeCell ref="G131:I131"/>
    <mergeCell ref="M131:Q131"/>
    <mergeCell ref="B132:D132"/>
    <mergeCell ref="G132:I132"/>
    <mergeCell ref="M132:Q132"/>
    <mergeCell ref="B129:D129"/>
    <mergeCell ref="G129:I129"/>
    <mergeCell ref="M129:Q129"/>
    <mergeCell ref="B130:D130"/>
    <mergeCell ref="G130:I130"/>
    <mergeCell ref="M130:Q130"/>
    <mergeCell ref="B127:D127"/>
    <mergeCell ref="G127:I127"/>
    <mergeCell ref="M127:Q127"/>
    <mergeCell ref="B128:D128"/>
    <mergeCell ref="G128:I128"/>
    <mergeCell ref="M128:Q128"/>
    <mergeCell ref="B125:D125"/>
    <mergeCell ref="G125:I125"/>
    <mergeCell ref="M125:Q125"/>
    <mergeCell ref="B126:D126"/>
    <mergeCell ref="G126:I126"/>
    <mergeCell ref="M126:Q126"/>
    <mergeCell ref="B123:D123"/>
    <mergeCell ref="G123:I123"/>
    <mergeCell ref="M123:Q123"/>
    <mergeCell ref="B124:D124"/>
    <mergeCell ref="G124:I124"/>
    <mergeCell ref="M124:Q124"/>
    <mergeCell ref="B121:D121"/>
    <mergeCell ref="G121:I121"/>
    <mergeCell ref="M121:Q121"/>
    <mergeCell ref="B122:D122"/>
    <mergeCell ref="G122:I122"/>
    <mergeCell ref="M122:Q122"/>
    <mergeCell ref="B119:D119"/>
    <mergeCell ref="G119:I119"/>
    <mergeCell ref="M119:Q119"/>
    <mergeCell ref="B120:D120"/>
    <mergeCell ref="G120:I120"/>
    <mergeCell ref="M120:Q120"/>
    <mergeCell ref="B117:D117"/>
    <mergeCell ref="G117:I117"/>
    <mergeCell ref="M117:Q117"/>
    <mergeCell ref="B118:D118"/>
    <mergeCell ref="G118:I118"/>
    <mergeCell ref="M118:Q118"/>
    <mergeCell ref="B115:D115"/>
    <mergeCell ref="G115:I115"/>
    <mergeCell ref="M115:Q115"/>
    <mergeCell ref="B116:D116"/>
    <mergeCell ref="G116:I116"/>
    <mergeCell ref="M116:Q116"/>
    <mergeCell ref="B105:S105"/>
    <mergeCell ref="B112:S112"/>
    <mergeCell ref="B113:D113"/>
    <mergeCell ref="G113:I113"/>
    <mergeCell ref="M113:Q113"/>
    <mergeCell ref="B114:D114"/>
    <mergeCell ref="G114:I114"/>
    <mergeCell ref="M114:Q114"/>
    <mergeCell ref="B99:S99"/>
    <mergeCell ref="B100:S100"/>
    <mergeCell ref="B101:S101"/>
    <mergeCell ref="B102:S102"/>
    <mergeCell ref="B103:S103"/>
    <mergeCell ref="B104:S104"/>
    <mergeCell ref="B93:S93"/>
    <mergeCell ref="B94:S94"/>
    <mergeCell ref="B95:S95"/>
    <mergeCell ref="B96:S96"/>
    <mergeCell ref="B97:S97"/>
    <mergeCell ref="B98:S98"/>
    <mergeCell ref="Q90:R90"/>
    <mergeCell ref="B91:D91"/>
    <mergeCell ref="G91:H91"/>
    <mergeCell ref="I91:J91"/>
    <mergeCell ref="K91:L91"/>
    <mergeCell ref="M91:N91"/>
    <mergeCell ref="O91:P91"/>
    <mergeCell ref="Q91:R91"/>
    <mergeCell ref="B90:D90"/>
    <mergeCell ref="G90:H90"/>
    <mergeCell ref="I90:J90"/>
    <mergeCell ref="K90:L90"/>
    <mergeCell ref="M90:N90"/>
    <mergeCell ref="O90:P90"/>
    <mergeCell ref="Q88:R88"/>
    <mergeCell ref="B89:D89"/>
    <mergeCell ref="G89:H89"/>
    <mergeCell ref="I89:J89"/>
    <mergeCell ref="K89:L89"/>
    <mergeCell ref="M89:N89"/>
    <mergeCell ref="O89:P89"/>
    <mergeCell ref="Q89:R89"/>
    <mergeCell ref="B88:D88"/>
    <mergeCell ref="G88:H88"/>
    <mergeCell ref="I88:J88"/>
    <mergeCell ref="K88:L88"/>
    <mergeCell ref="M88:N88"/>
    <mergeCell ref="O88:P88"/>
    <mergeCell ref="Q86:R86"/>
    <mergeCell ref="B87:D87"/>
    <mergeCell ref="G87:H87"/>
    <mergeCell ref="I87:J87"/>
    <mergeCell ref="K87:L87"/>
    <mergeCell ref="M87:N87"/>
    <mergeCell ref="O87:P87"/>
    <mergeCell ref="Q87:R87"/>
    <mergeCell ref="B86:D86"/>
    <mergeCell ref="G86:H86"/>
    <mergeCell ref="I86:J86"/>
    <mergeCell ref="K86:L86"/>
    <mergeCell ref="M86:N86"/>
    <mergeCell ref="O86:P86"/>
    <mergeCell ref="Q84:R84"/>
    <mergeCell ref="B85:D85"/>
    <mergeCell ref="G85:H85"/>
    <mergeCell ref="I85:J85"/>
    <mergeCell ref="K85:L85"/>
    <mergeCell ref="M85:N85"/>
    <mergeCell ref="O85:P85"/>
    <mergeCell ref="Q85:R85"/>
    <mergeCell ref="B84:D84"/>
    <mergeCell ref="G84:H84"/>
    <mergeCell ref="I84:J84"/>
    <mergeCell ref="K84:L84"/>
    <mergeCell ref="M84:N84"/>
    <mergeCell ref="O84:P84"/>
    <mergeCell ref="Q82:R82"/>
    <mergeCell ref="B83:D83"/>
    <mergeCell ref="G83:H83"/>
    <mergeCell ref="I83:J83"/>
    <mergeCell ref="K83:L83"/>
    <mergeCell ref="M83:N83"/>
    <mergeCell ref="O83:P83"/>
    <mergeCell ref="Q83:R83"/>
    <mergeCell ref="B82:D82"/>
    <mergeCell ref="G82:H82"/>
    <mergeCell ref="I82:J82"/>
    <mergeCell ref="K82:L82"/>
    <mergeCell ref="M82:N82"/>
    <mergeCell ref="O82:P82"/>
    <mergeCell ref="Q80:R80"/>
    <mergeCell ref="B81:D81"/>
    <mergeCell ref="G81:H81"/>
    <mergeCell ref="I81:J81"/>
    <mergeCell ref="K81:L81"/>
    <mergeCell ref="M81:N81"/>
    <mergeCell ref="O81:P81"/>
    <mergeCell ref="Q81:R81"/>
    <mergeCell ref="B80:D80"/>
    <mergeCell ref="G80:H80"/>
    <mergeCell ref="I80:J80"/>
    <mergeCell ref="K80:L80"/>
    <mergeCell ref="M80:N80"/>
    <mergeCell ref="O80:P80"/>
    <mergeCell ref="Q78:R78"/>
    <mergeCell ref="B79:D79"/>
    <mergeCell ref="G79:H79"/>
    <mergeCell ref="I79:J79"/>
    <mergeCell ref="K79:L79"/>
    <mergeCell ref="M79:N79"/>
    <mergeCell ref="O79:P79"/>
    <mergeCell ref="Q79:R79"/>
    <mergeCell ref="B78:D78"/>
    <mergeCell ref="G78:H78"/>
    <mergeCell ref="I78:J78"/>
    <mergeCell ref="K78:L78"/>
    <mergeCell ref="M78:N78"/>
    <mergeCell ref="O78:P78"/>
    <mergeCell ref="B50:S50"/>
    <mergeCell ref="B51:S59"/>
    <mergeCell ref="B61:S62"/>
    <mergeCell ref="B64:S64"/>
    <mergeCell ref="B65:S74"/>
    <mergeCell ref="B76:S76"/>
    <mergeCell ref="B46:N46"/>
    <mergeCell ref="O46:S46"/>
    <mergeCell ref="B47:N47"/>
    <mergeCell ref="O47:S47"/>
    <mergeCell ref="B48:N48"/>
    <mergeCell ref="O48:S48"/>
    <mergeCell ref="B43:N43"/>
    <mergeCell ref="O43:S43"/>
    <mergeCell ref="B44:N44"/>
    <mergeCell ref="O44:S44"/>
    <mergeCell ref="B45:N45"/>
    <mergeCell ref="O45:S45"/>
    <mergeCell ref="B40:N40"/>
    <mergeCell ref="O40:S40"/>
    <mergeCell ref="B41:N41"/>
    <mergeCell ref="O41:S41"/>
    <mergeCell ref="B42:N42"/>
    <mergeCell ref="O42:S42"/>
    <mergeCell ref="B35:N35"/>
    <mergeCell ref="O35:S35"/>
    <mergeCell ref="B37:S37"/>
    <mergeCell ref="B38:N38"/>
    <mergeCell ref="O38:S38"/>
    <mergeCell ref="B39:N39"/>
    <mergeCell ref="O39:S39"/>
    <mergeCell ref="B32:N32"/>
    <mergeCell ref="O32:S32"/>
    <mergeCell ref="B33:N33"/>
    <mergeCell ref="O33:S33"/>
    <mergeCell ref="B34:N34"/>
    <mergeCell ref="O34:S34"/>
    <mergeCell ref="B29:N29"/>
    <mergeCell ref="O29:S29"/>
    <mergeCell ref="B30:N30"/>
    <mergeCell ref="O30:S30"/>
    <mergeCell ref="B31:N31"/>
    <mergeCell ref="O31:S31"/>
    <mergeCell ref="B26:N26"/>
    <mergeCell ref="O26:S26"/>
    <mergeCell ref="B27:N27"/>
    <mergeCell ref="O27:S27"/>
    <mergeCell ref="B28:N28"/>
    <mergeCell ref="O28:S28"/>
    <mergeCell ref="B22:D22"/>
    <mergeCell ref="G22:K22"/>
    <mergeCell ref="O22:S22"/>
    <mergeCell ref="B24:S24"/>
    <mergeCell ref="B25:N25"/>
    <mergeCell ref="O25:S25"/>
    <mergeCell ref="B18:D18"/>
    <mergeCell ref="G18:K18"/>
    <mergeCell ref="O18:S18"/>
    <mergeCell ref="B20:D20"/>
    <mergeCell ref="G20:K20"/>
    <mergeCell ref="O20:S20"/>
    <mergeCell ref="B14:S14"/>
    <mergeCell ref="B16:D16"/>
    <mergeCell ref="G16:K16"/>
    <mergeCell ref="O16:S16"/>
    <mergeCell ref="B8:D9"/>
    <mergeCell ref="E8:L9"/>
    <mergeCell ref="M8:O9"/>
    <mergeCell ref="P8:S9"/>
    <mergeCell ref="B10:D11"/>
    <mergeCell ref="E10:L11"/>
    <mergeCell ref="M10:O11"/>
    <mergeCell ref="P10:S11"/>
    <mergeCell ref="B1:S2"/>
    <mergeCell ref="C3:S3"/>
    <mergeCell ref="B5:S5"/>
    <mergeCell ref="B6:D7"/>
    <mergeCell ref="E6:L7"/>
    <mergeCell ref="M6:O7"/>
    <mergeCell ref="P6:S7"/>
    <mergeCell ref="B12:D12"/>
    <mergeCell ref="E12:S12"/>
  </mergeCells>
  <conditionalFormatting sqref="E16 E20 E22 L18 L16 L20">
    <cfRule type="cellIs" dxfId="182" priority="180" stopIfTrue="1" operator="equal">
      <formula>"V"</formula>
    </cfRule>
    <cfRule type="cellIs" dxfId="181" priority="181" stopIfTrue="1" operator="equal">
      <formula>"J"</formula>
    </cfRule>
    <cfRule type="cellIs" dxfId="180" priority="182" stopIfTrue="1" operator="equal">
      <formula>"R"</formula>
    </cfRule>
  </conditionalFormatting>
  <conditionalFormatting sqref="L22">
    <cfRule type="cellIs" dxfId="179" priority="177" stopIfTrue="1" operator="equal">
      <formula>"V"</formula>
    </cfRule>
    <cfRule type="cellIs" dxfId="178" priority="178" stopIfTrue="1" operator="equal">
      <formula>"J"</formula>
    </cfRule>
    <cfRule type="cellIs" dxfId="177" priority="179" stopIfTrue="1" operator="equal">
      <formula>"R"</formula>
    </cfRule>
  </conditionalFormatting>
  <conditionalFormatting sqref="L114">
    <cfRule type="cellIs" dxfId="176" priority="175" operator="equal">
      <formula>"???"</formula>
    </cfRule>
    <cfRule type="cellIs" dxfId="175" priority="176" operator="equal">
      <formula>"""TBD"""</formula>
    </cfRule>
  </conditionalFormatting>
  <conditionalFormatting sqref="L114">
    <cfRule type="expression" dxfId="174" priority="183">
      <formula>AND(OR(#REF!="Non commencé",#REF!="En cours",#REF!="En attente",#REF!=""),$L114&lt;TODAY())</formula>
    </cfRule>
  </conditionalFormatting>
  <conditionalFormatting sqref="L115">
    <cfRule type="cellIs" dxfId="173" priority="172" operator="equal">
      <formula>"???"</formula>
    </cfRule>
    <cfRule type="cellIs" dxfId="172" priority="173" operator="equal">
      <formula>"""TBD"""</formula>
    </cfRule>
  </conditionalFormatting>
  <conditionalFormatting sqref="L115">
    <cfRule type="expression" dxfId="171" priority="174">
      <formula>AND(OR(#REF!="Non commencé",#REF!="En cours",#REF!="En attente",#REF!=""),$L115&lt;TODAY())</formula>
    </cfRule>
  </conditionalFormatting>
  <conditionalFormatting sqref="L116">
    <cfRule type="cellIs" dxfId="170" priority="169" operator="equal">
      <formula>"???"</formula>
    </cfRule>
    <cfRule type="cellIs" dxfId="169" priority="170" operator="equal">
      <formula>"""TBD"""</formula>
    </cfRule>
  </conditionalFormatting>
  <conditionalFormatting sqref="L116">
    <cfRule type="expression" dxfId="168" priority="171">
      <formula>AND(OR(#REF!="Non commencé",#REF!="En cours",#REF!="En attente",#REF!=""),$L116&lt;TODAY())</formula>
    </cfRule>
  </conditionalFormatting>
  <conditionalFormatting sqref="L117">
    <cfRule type="cellIs" dxfId="167" priority="166" operator="equal">
      <formula>"???"</formula>
    </cfRule>
    <cfRule type="cellIs" dxfId="166" priority="167" operator="equal">
      <formula>"""TBD"""</formula>
    </cfRule>
  </conditionalFormatting>
  <conditionalFormatting sqref="L117">
    <cfRule type="expression" dxfId="165" priority="168">
      <formula>AND(OR(#REF!="Non commencé",#REF!="En cours",#REF!="En attente",#REF!=""),$L117&lt;TODAY())</formula>
    </cfRule>
  </conditionalFormatting>
  <conditionalFormatting sqref="L118">
    <cfRule type="cellIs" dxfId="164" priority="163" operator="equal">
      <formula>"???"</formula>
    </cfRule>
    <cfRule type="cellIs" dxfId="163" priority="164" operator="equal">
      <formula>"""TBD"""</formula>
    </cfRule>
  </conditionalFormatting>
  <conditionalFormatting sqref="L118">
    <cfRule type="expression" dxfId="162" priority="165">
      <formula>AND(OR(#REF!="Non commencé",#REF!="En cours",#REF!="En attente",#REF!=""),$L118&lt;TODAY())</formula>
    </cfRule>
  </conditionalFormatting>
  <conditionalFormatting sqref="L119">
    <cfRule type="cellIs" dxfId="161" priority="160" operator="equal">
      <formula>"???"</formula>
    </cfRule>
    <cfRule type="cellIs" dxfId="160" priority="161" operator="equal">
      <formula>"""TBD"""</formula>
    </cfRule>
  </conditionalFormatting>
  <conditionalFormatting sqref="L119">
    <cfRule type="expression" dxfId="159" priority="162">
      <formula>AND(OR(#REF!="Non commencé",#REF!="En cours",#REF!="En attente",#REF!=""),$L119&lt;TODAY())</formula>
    </cfRule>
  </conditionalFormatting>
  <conditionalFormatting sqref="L120">
    <cfRule type="cellIs" dxfId="158" priority="157" operator="equal">
      <formula>"???"</formula>
    </cfRule>
    <cfRule type="cellIs" dxfId="157" priority="158" operator="equal">
      <formula>"""TBD"""</formula>
    </cfRule>
  </conditionalFormatting>
  <conditionalFormatting sqref="L120">
    <cfRule type="expression" dxfId="156" priority="159">
      <formula>AND(OR(#REF!="Non commencé",#REF!="En cours",#REF!="En attente",#REF!=""),$L120&lt;TODAY())</formula>
    </cfRule>
  </conditionalFormatting>
  <conditionalFormatting sqref="L121">
    <cfRule type="cellIs" dxfId="155" priority="154" operator="equal">
      <formula>"???"</formula>
    </cfRule>
    <cfRule type="cellIs" dxfId="154" priority="155" operator="equal">
      <formula>"""TBD"""</formula>
    </cfRule>
  </conditionalFormatting>
  <conditionalFormatting sqref="L121">
    <cfRule type="expression" dxfId="153" priority="156">
      <formula>AND(OR(#REF!="Non commencé",#REF!="En cours",#REF!="En attente",#REF!=""),$L121&lt;TODAY())</formula>
    </cfRule>
  </conditionalFormatting>
  <conditionalFormatting sqref="L122">
    <cfRule type="cellIs" dxfId="152" priority="151" operator="equal">
      <formula>"???"</formula>
    </cfRule>
    <cfRule type="cellIs" dxfId="151" priority="152" operator="equal">
      <formula>"""TBD"""</formula>
    </cfRule>
  </conditionalFormatting>
  <conditionalFormatting sqref="L122">
    <cfRule type="expression" dxfId="150" priority="153">
      <formula>AND(OR(#REF!="Non commencé",#REF!="En cours",#REF!="En attente",#REF!=""),$L122&lt;TODAY())</formula>
    </cfRule>
  </conditionalFormatting>
  <conditionalFormatting sqref="L123">
    <cfRule type="cellIs" dxfId="149" priority="148" operator="equal">
      <formula>"???"</formula>
    </cfRule>
    <cfRule type="cellIs" dxfId="148" priority="149" operator="equal">
      <formula>"""TBD"""</formula>
    </cfRule>
  </conditionalFormatting>
  <conditionalFormatting sqref="L123">
    <cfRule type="expression" dxfId="147" priority="150">
      <formula>AND(OR(#REF!="Non commencé",#REF!="En cours",#REF!="En attente",#REF!=""),$L123&lt;TODAY())</formula>
    </cfRule>
  </conditionalFormatting>
  <conditionalFormatting sqref="L124">
    <cfRule type="cellIs" dxfId="146" priority="145" operator="equal">
      <formula>"???"</formula>
    </cfRule>
    <cfRule type="cellIs" dxfId="145" priority="146" operator="equal">
      <formula>"""TBD"""</formula>
    </cfRule>
  </conditionalFormatting>
  <conditionalFormatting sqref="L124">
    <cfRule type="expression" dxfId="144" priority="147">
      <formula>AND(OR(#REF!="Non commencé",#REF!="En cours",#REF!="En attente",#REF!=""),$L124&lt;TODAY())</formula>
    </cfRule>
  </conditionalFormatting>
  <conditionalFormatting sqref="L125">
    <cfRule type="cellIs" dxfId="143" priority="142" operator="equal">
      <formula>"???"</formula>
    </cfRule>
    <cfRule type="cellIs" dxfId="142" priority="143" operator="equal">
      <formula>"""TBD"""</formula>
    </cfRule>
  </conditionalFormatting>
  <conditionalFormatting sqref="L125">
    <cfRule type="expression" dxfId="141" priority="144">
      <formula>AND(OR(#REF!="Non commencé",#REF!="En cours",#REF!="En attente",#REF!=""),$L125&lt;TODAY())</formula>
    </cfRule>
  </conditionalFormatting>
  <conditionalFormatting sqref="L126">
    <cfRule type="cellIs" dxfId="140" priority="139" operator="equal">
      <formula>"???"</formula>
    </cfRule>
    <cfRule type="cellIs" dxfId="139" priority="140" operator="equal">
      <formula>"""TBD"""</formula>
    </cfRule>
  </conditionalFormatting>
  <conditionalFormatting sqref="L126">
    <cfRule type="expression" dxfId="138" priority="141">
      <formula>AND(OR(#REF!="Non commencé",#REF!="En cours",#REF!="En attente",#REF!=""),$L126&lt;TODAY())</formula>
    </cfRule>
  </conditionalFormatting>
  <conditionalFormatting sqref="L127">
    <cfRule type="cellIs" dxfId="137" priority="136" operator="equal">
      <formula>"???"</formula>
    </cfRule>
    <cfRule type="cellIs" dxfId="136" priority="137" operator="equal">
      <formula>"""TBD"""</formula>
    </cfRule>
  </conditionalFormatting>
  <conditionalFormatting sqref="L127">
    <cfRule type="expression" dxfId="135" priority="138">
      <formula>AND(OR(#REF!="Non commencé",#REF!="En cours",#REF!="En attente",#REF!=""),$L127&lt;TODAY())</formula>
    </cfRule>
  </conditionalFormatting>
  <conditionalFormatting sqref="L128">
    <cfRule type="cellIs" dxfId="134" priority="133" operator="equal">
      <formula>"???"</formula>
    </cfRule>
    <cfRule type="cellIs" dxfId="133" priority="134" operator="equal">
      <formula>"""TBD"""</formula>
    </cfRule>
  </conditionalFormatting>
  <conditionalFormatting sqref="L128">
    <cfRule type="expression" dxfId="132" priority="135">
      <formula>AND(OR(#REF!="Non commencé",#REF!="En cours",#REF!="En attente",#REF!=""),$L128&lt;TODAY())</formula>
    </cfRule>
  </conditionalFormatting>
  <conditionalFormatting sqref="L129">
    <cfRule type="cellIs" dxfId="131" priority="130" operator="equal">
      <formula>"???"</formula>
    </cfRule>
    <cfRule type="cellIs" dxfId="130" priority="131" operator="equal">
      <formula>"""TBD"""</formula>
    </cfRule>
  </conditionalFormatting>
  <conditionalFormatting sqref="L129">
    <cfRule type="expression" dxfId="129" priority="132">
      <formula>AND(OR(#REF!="Non commencé",#REF!="En cours",#REF!="En attente",#REF!=""),$L129&lt;TODAY())</formula>
    </cfRule>
  </conditionalFormatting>
  <conditionalFormatting sqref="L130">
    <cfRule type="cellIs" dxfId="128" priority="127" operator="equal">
      <formula>"???"</formula>
    </cfRule>
    <cfRule type="cellIs" dxfId="127" priority="128" operator="equal">
      <formula>"""TBD"""</formula>
    </cfRule>
  </conditionalFormatting>
  <conditionalFormatting sqref="L130">
    <cfRule type="expression" dxfId="126" priority="129">
      <formula>AND(OR(#REF!="Non commencé",#REF!="En cours",#REF!="En attente",#REF!=""),$L130&lt;TODAY())</formula>
    </cfRule>
  </conditionalFormatting>
  <conditionalFormatting sqref="L131">
    <cfRule type="cellIs" dxfId="125" priority="124" operator="equal">
      <formula>"???"</formula>
    </cfRule>
    <cfRule type="cellIs" dxfId="124" priority="125" operator="equal">
      <formula>"""TBD"""</formula>
    </cfRule>
  </conditionalFormatting>
  <conditionalFormatting sqref="L131">
    <cfRule type="expression" dxfId="123" priority="126">
      <formula>AND(OR(#REF!="Non commencé",#REF!="En cours",#REF!="En attente",#REF!=""),$L131&lt;TODAY())</formula>
    </cfRule>
  </conditionalFormatting>
  <conditionalFormatting sqref="L132">
    <cfRule type="cellIs" dxfId="122" priority="121" operator="equal">
      <formula>"???"</formula>
    </cfRule>
    <cfRule type="cellIs" dxfId="121" priority="122" operator="equal">
      <formula>"""TBD"""</formula>
    </cfRule>
  </conditionalFormatting>
  <conditionalFormatting sqref="L132">
    <cfRule type="expression" dxfId="120" priority="123">
      <formula>AND(OR(#REF!="Non commencé",#REF!="En cours",#REF!="En attente",#REF!=""),$L132&lt;TODAY())</formula>
    </cfRule>
  </conditionalFormatting>
  <conditionalFormatting sqref="L133">
    <cfRule type="cellIs" dxfId="119" priority="118" operator="equal">
      <formula>"???"</formula>
    </cfRule>
    <cfRule type="cellIs" dxfId="118" priority="119" operator="equal">
      <formula>"""TBD"""</formula>
    </cfRule>
  </conditionalFormatting>
  <conditionalFormatting sqref="L133">
    <cfRule type="expression" dxfId="117" priority="120">
      <formula>AND(OR(#REF!="Non commencé",#REF!="En cours",#REF!="En attente",#REF!=""),$L133&lt;TODAY())</formula>
    </cfRule>
  </conditionalFormatting>
  <conditionalFormatting sqref="L134">
    <cfRule type="cellIs" dxfId="116" priority="115" operator="equal">
      <formula>"???"</formula>
    </cfRule>
    <cfRule type="cellIs" dxfId="115" priority="116" operator="equal">
      <formula>"""TBD"""</formula>
    </cfRule>
  </conditionalFormatting>
  <conditionalFormatting sqref="L134">
    <cfRule type="expression" dxfId="114" priority="117">
      <formula>AND(OR(#REF!="Non commencé",#REF!="En cours",#REF!="En attente",#REF!=""),$L134&lt;TODAY())</formula>
    </cfRule>
  </conditionalFormatting>
  <conditionalFormatting sqref="L135">
    <cfRule type="cellIs" dxfId="113" priority="112" operator="equal">
      <formula>"???"</formula>
    </cfRule>
    <cfRule type="cellIs" dxfId="112" priority="113" operator="equal">
      <formula>"""TBD"""</formula>
    </cfRule>
  </conditionalFormatting>
  <conditionalFormatting sqref="L135">
    <cfRule type="expression" dxfId="111" priority="114">
      <formula>AND(OR(#REF!="Non commencé",#REF!="En cours",#REF!="En attente",#REF!=""),$L135&lt;TODAY())</formula>
    </cfRule>
  </conditionalFormatting>
  <conditionalFormatting sqref="L136">
    <cfRule type="cellIs" dxfId="110" priority="109" operator="equal">
      <formula>"???"</formula>
    </cfRule>
    <cfRule type="cellIs" dxfId="109" priority="110" operator="equal">
      <formula>"""TBD"""</formula>
    </cfRule>
  </conditionalFormatting>
  <conditionalFormatting sqref="L136">
    <cfRule type="expression" dxfId="108" priority="111">
      <formula>AND(OR(#REF!="Non commencé",#REF!="En cours",#REF!="En attente",#REF!=""),$L136&lt;TODAY())</formula>
    </cfRule>
  </conditionalFormatting>
  <conditionalFormatting sqref="L137">
    <cfRule type="cellIs" dxfId="107" priority="106" operator="equal">
      <formula>"???"</formula>
    </cfRule>
    <cfRule type="cellIs" dxfId="106" priority="107" operator="equal">
      <formula>"""TBD"""</formula>
    </cfRule>
  </conditionalFormatting>
  <conditionalFormatting sqref="L137">
    <cfRule type="expression" dxfId="105" priority="108">
      <formula>AND(OR(#REF!="Non commencé",#REF!="En cours",#REF!="En attente",#REF!=""),$L137&lt;TODAY())</formula>
    </cfRule>
  </conditionalFormatting>
  <conditionalFormatting sqref="L138">
    <cfRule type="cellIs" dxfId="104" priority="103" operator="equal">
      <formula>"???"</formula>
    </cfRule>
    <cfRule type="cellIs" dxfId="103" priority="104" operator="equal">
      <formula>"""TBD"""</formula>
    </cfRule>
  </conditionalFormatting>
  <conditionalFormatting sqref="L138">
    <cfRule type="expression" dxfId="102" priority="105">
      <formula>AND(OR(#REF!="Non commencé",#REF!="En cours",#REF!="En attente",#REF!=""),$L138&lt;TODAY())</formula>
    </cfRule>
  </conditionalFormatting>
  <conditionalFormatting sqref="L139">
    <cfRule type="cellIs" dxfId="101" priority="100" operator="equal">
      <formula>"???"</formula>
    </cfRule>
    <cfRule type="cellIs" dxfId="100" priority="101" operator="equal">
      <formula>"""TBD"""</formula>
    </cfRule>
  </conditionalFormatting>
  <conditionalFormatting sqref="L139">
    <cfRule type="expression" dxfId="99" priority="102">
      <formula>AND(OR(#REF!="Non commencé",#REF!="En cours",#REF!="En attente",#REF!=""),$L139&lt;TODAY())</formula>
    </cfRule>
  </conditionalFormatting>
  <conditionalFormatting sqref="L140">
    <cfRule type="cellIs" dxfId="98" priority="97" operator="equal">
      <formula>"???"</formula>
    </cfRule>
    <cfRule type="cellIs" dxfId="97" priority="98" operator="equal">
      <formula>"""TBD"""</formula>
    </cfRule>
  </conditionalFormatting>
  <conditionalFormatting sqref="L140">
    <cfRule type="expression" dxfId="96" priority="99">
      <formula>AND(OR(#REF!="Non commencé",#REF!="En cours",#REF!="En attente",#REF!=""),$L140&lt;TODAY())</formula>
    </cfRule>
  </conditionalFormatting>
  <conditionalFormatting sqref="L141">
    <cfRule type="cellIs" dxfId="95" priority="94" operator="equal">
      <formula>"???"</formula>
    </cfRule>
    <cfRule type="cellIs" dxfId="94" priority="95" operator="equal">
      <formula>"""TBD"""</formula>
    </cfRule>
  </conditionalFormatting>
  <conditionalFormatting sqref="L141">
    <cfRule type="expression" dxfId="93" priority="96">
      <formula>AND(OR(#REF!="Non commencé",#REF!="En cours",#REF!="En attente",#REF!=""),$L141&lt;TODAY())</formula>
    </cfRule>
  </conditionalFormatting>
  <conditionalFormatting sqref="L142">
    <cfRule type="cellIs" dxfId="92" priority="91" operator="equal">
      <formula>"???"</formula>
    </cfRule>
    <cfRule type="cellIs" dxfId="91" priority="92" operator="equal">
      <formula>"""TBD"""</formula>
    </cfRule>
  </conditionalFormatting>
  <conditionalFormatting sqref="L142">
    <cfRule type="expression" dxfId="90" priority="93">
      <formula>AND(OR(#REF!="Non commencé",#REF!="En cours",#REF!="En attente",#REF!=""),$L142&lt;TODAY())</formula>
    </cfRule>
  </conditionalFormatting>
  <conditionalFormatting sqref="L143">
    <cfRule type="cellIs" dxfId="89" priority="88" operator="equal">
      <formula>"???"</formula>
    </cfRule>
    <cfRule type="cellIs" dxfId="88" priority="89" operator="equal">
      <formula>"""TBD"""</formula>
    </cfRule>
  </conditionalFormatting>
  <conditionalFormatting sqref="L143">
    <cfRule type="expression" dxfId="87" priority="90">
      <formula>AND(OR(#REF!="Non commencé",#REF!="En cours",#REF!="En attente",#REF!=""),$L143&lt;TODAY())</formula>
    </cfRule>
  </conditionalFormatting>
  <conditionalFormatting sqref="L144">
    <cfRule type="cellIs" dxfId="86" priority="85" operator="equal">
      <formula>"???"</formula>
    </cfRule>
    <cfRule type="cellIs" dxfId="85" priority="86" operator="equal">
      <formula>"""TBD"""</formula>
    </cfRule>
  </conditionalFormatting>
  <conditionalFormatting sqref="L144">
    <cfRule type="expression" dxfId="84" priority="87">
      <formula>AND(OR(#REF!="Non commencé",#REF!="En cours",#REF!="En attente",#REF!=""),$L144&lt;TODAY())</formula>
    </cfRule>
  </conditionalFormatting>
  <conditionalFormatting sqref="L145">
    <cfRule type="cellIs" dxfId="83" priority="82" operator="equal">
      <formula>"???"</formula>
    </cfRule>
    <cfRule type="cellIs" dxfId="82" priority="83" operator="equal">
      <formula>"""TBD"""</formula>
    </cfRule>
  </conditionalFormatting>
  <conditionalFormatting sqref="L145">
    <cfRule type="expression" dxfId="81" priority="84">
      <formula>AND(OR(#REF!="Non commencé",#REF!="En cours",#REF!="En attente",#REF!=""),$L145&lt;TODAY())</formula>
    </cfRule>
  </conditionalFormatting>
  <conditionalFormatting sqref="L146">
    <cfRule type="cellIs" dxfId="80" priority="79" operator="equal">
      <formula>"???"</formula>
    </cfRule>
    <cfRule type="cellIs" dxfId="79" priority="80" operator="equal">
      <formula>"""TBD"""</formula>
    </cfRule>
  </conditionalFormatting>
  <conditionalFormatting sqref="L146">
    <cfRule type="expression" dxfId="78" priority="81">
      <formula>AND(OR(#REF!="Non commencé",#REF!="En cours",#REF!="En attente",#REF!=""),$L146&lt;TODAY())</formula>
    </cfRule>
  </conditionalFormatting>
  <conditionalFormatting sqref="L147">
    <cfRule type="cellIs" dxfId="77" priority="76" operator="equal">
      <formula>"???"</formula>
    </cfRule>
    <cfRule type="cellIs" dxfId="76" priority="77" operator="equal">
      <formula>"""TBD"""</formula>
    </cfRule>
  </conditionalFormatting>
  <conditionalFormatting sqref="L147">
    <cfRule type="expression" dxfId="75" priority="78">
      <formula>AND(OR(#REF!="Non commencé",#REF!="En cours",#REF!="En attente",#REF!=""),$L147&lt;TODAY())</formula>
    </cfRule>
  </conditionalFormatting>
  <conditionalFormatting sqref="L148">
    <cfRule type="cellIs" dxfId="74" priority="73" operator="equal">
      <formula>"???"</formula>
    </cfRule>
    <cfRule type="cellIs" dxfId="73" priority="74" operator="equal">
      <formula>"""TBD"""</formula>
    </cfRule>
  </conditionalFormatting>
  <conditionalFormatting sqref="L148">
    <cfRule type="expression" dxfId="72" priority="75">
      <formula>AND(OR(#REF!="Non commencé",#REF!="En cours",#REF!="En attente",#REF!=""),$L148&lt;TODAY())</formula>
    </cfRule>
  </conditionalFormatting>
  <conditionalFormatting sqref="L149">
    <cfRule type="cellIs" dxfId="71" priority="70" operator="equal">
      <formula>"???"</formula>
    </cfRule>
    <cfRule type="cellIs" dxfId="70" priority="71" operator="equal">
      <formula>"""TBD"""</formula>
    </cfRule>
  </conditionalFormatting>
  <conditionalFormatting sqref="L149">
    <cfRule type="expression" dxfId="69" priority="72">
      <formula>AND(OR(#REF!="Non commencé",#REF!="En cours",#REF!="En attente",#REF!=""),$L149&lt;TODAY())</formula>
    </cfRule>
  </conditionalFormatting>
  <conditionalFormatting sqref="L150">
    <cfRule type="cellIs" dxfId="68" priority="67" operator="equal">
      <formula>"???"</formula>
    </cfRule>
    <cfRule type="cellIs" dxfId="67" priority="68" operator="equal">
      <formula>"""TBD"""</formula>
    </cfRule>
  </conditionalFormatting>
  <conditionalFormatting sqref="L150">
    <cfRule type="expression" dxfId="66" priority="69">
      <formula>AND(OR(#REF!="Non commencé",#REF!="En cours",#REF!="En attente",#REF!=""),$L150&lt;TODAY())</formula>
    </cfRule>
  </conditionalFormatting>
  <conditionalFormatting sqref="L151">
    <cfRule type="cellIs" dxfId="65" priority="64" operator="equal">
      <formula>"???"</formula>
    </cfRule>
    <cfRule type="cellIs" dxfId="64" priority="65" operator="equal">
      <formula>"""TBD"""</formula>
    </cfRule>
  </conditionalFormatting>
  <conditionalFormatting sqref="L151">
    <cfRule type="expression" dxfId="63" priority="66">
      <formula>AND(OR(#REF!="Non commencé",#REF!="En cours",#REF!="En attente",#REF!=""),$L151&lt;TODAY())</formula>
    </cfRule>
  </conditionalFormatting>
  <conditionalFormatting sqref="L152">
    <cfRule type="cellIs" dxfId="62" priority="61" operator="equal">
      <formula>"???"</formula>
    </cfRule>
    <cfRule type="cellIs" dxfId="61" priority="62" operator="equal">
      <formula>"""TBD"""</formula>
    </cfRule>
  </conditionalFormatting>
  <conditionalFormatting sqref="L152">
    <cfRule type="expression" dxfId="60" priority="63">
      <formula>AND(OR(#REF!="Non commencé",#REF!="En cours",#REF!="En attente",#REF!=""),$L152&lt;TODAY())</formula>
    </cfRule>
  </conditionalFormatting>
  <conditionalFormatting sqref="L153">
    <cfRule type="cellIs" dxfId="59" priority="58" operator="equal">
      <formula>"???"</formula>
    </cfRule>
    <cfRule type="cellIs" dxfId="58" priority="59" operator="equal">
      <formula>"""TBD"""</formula>
    </cfRule>
  </conditionalFormatting>
  <conditionalFormatting sqref="L153">
    <cfRule type="expression" dxfId="57" priority="60">
      <formula>AND(OR(#REF!="Non commencé",#REF!="En cours",#REF!="En attente",#REF!=""),$L153&lt;TODAY())</formula>
    </cfRule>
  </conditionalFormatting>
  <conditionalFormatting sqref="L154">
    <cfRule type="cellIs" dxfId="56" priority="55" operator="equal">
      <formula>"???"</formula>
    </cfRule>
    <cfRule type="cellIs" dxfId="55" priority="56" operator="equal">
      <formula>"""TBD"""</formula>
    </cfRule>
  </conditionalFormatting>
  <conditionalFormatting sqref="L154">
    <cfRule type="expression" dxfId="54" priority="57">
      <formula>AND(OR(#REF!="Non commencé",#REF!="En cours",#REF!="En attente",#REF!=""),$L154&lt;TODAY())</formula>
    </cfRule>
  </conditionalFormatting>
  <conditionalFormatting sqref="L155">
    <cfRule type="cellIs" dxfId="53" priority="52" operator="equal">
      <formula>"???"</formula>
    </cfRule>
    <cfRule type="cellIs" dxfId="52" priority="53" operator="equal">
      <formula>"""TBD"""</formula>
    </cfRule>
  </conditionalFormatting>
  <conditionalFormatting sqref="L155">
    <cfRule type="expression" dxfId="51" priority="54">
      <formula>AND(OR(#REF!="Non commencé",#REF!="En cours",#REF!="En attente",#REF!=""),$L155&lt;TODAY())</formula>
    </cfRule>
  </conditionalFormatting>
  <conditionalFormatting sqref="L156">
    <cfRule type="cellIs" dxfId="50" priority="49" operator="equal">
      <formula>"???"</formula>
    </cfRule>
    <cfRule type="cellIs" dxfId="49" priority="50" operator="equal">
      <formula>"""TBD"""</formula>
    </cfRule>
  </conditionalFormatting>
  <conditionalFormatting sqref="L156">
    <cfRule type="expression" dxfId="48" priority="51">
      <formula>AND(OR(#REF!="Non commencé",#REF!="En cours",#REF!="En attente",#REF!=""),$L156&lt;TODAY())</formula>
    </cfRule>
  </conditionalFormatting>
  <conditionalFormatting sqref="L157">
    <cfRule type="cellIs" dxfId="47" priority="46" operator="equal">
      <formula>"???"</formula>
    </cfRule>
    <cfRule type="cellIs" dxfId="46" priority="47" operator="equal">
      <formula>"""TBD"""</formula>
    </cfRule>
  </conditionalFormatting>
  <conditionalFormatting sqref="L157">
    <cfRule type="expression" dxfId="45" priority="48">
      <formula>AND(OR(#REF!="Non commencé",#REF!="En cours",#REF!="En attente",#REF!=""),$L157&lt;TODAY())</formula>
    </cfRule>
  </conditionalFormatting>
  <conditionalFormatting sqref="L158">
    <cfRule type="cellIs" dxfId="44" priority="43" operator="equal">
      <formula>"???"</formula>
    </cfRule>
    <cfRule type="cellIs" dxfId="43" priority="44" operator="equal">
      <formula>"""TBD"""</formula>
    </cfRule>
  </conditionalFormatting>
  <conditionalFormatting sqref="L158">
    <cfRule type="expression" dxfId="42" priority="45">
      <formula>AND(OR(#REF!="Non commencé",#REF!="En cours",#REF!="En attente",#REF!=""),$L158&lt;TODAY())</formula>
    </cfRule>
  </conditionalFormatting>
  <conditionalFormatting sqref="L159">
    <cfRule type="cellIs" dxfId="41" priority="40" operator="equal">
      <formula>"???"</formula>
    </cfRule>
    <cfRule type="cellIs" dxfId="40" priority="41" operator="equal">
      <formula>"""TBD"""</formula>
    </cfRule>
  </conditionalFormatting>
  <conditionalFormatting sqref="L159">
    <cfRule type="expression" dxfId="39" priority="42">
      <formula>AND(OR(#REF!="Non commencé",#REF!="En cours",#REF!="En attente",#REF!=""),$L159&lt;TODAY())</formula>
    </cfRule>
  </conditionalFormatting>
  <conditionalFormatting sqref="L160">
    <cfRule type="cellIs" dxfId="38" priority="37" operator="equal">
      <formula>"???"</formula>
    </cfRule>
    <cfRule type="cellIs" dxfId="37" priority="38" operator="equal">
      <formula>"""TBD"""</formula>
    </cfRule>
  </conditionalFormatting>
  <conditionalFormatting sqref="L160">
    <cfRule type="expression" dxfId="36" priority="39">
      <formula>AND(OR(#REF!="Non commencé",#REF!="En cours",#REF!="En attente",#REF!=""),$L160&lt;TODAY())</formula>
    </cfRule>
  </conditionalFormatting>
  <conditionalFormatting sqref="L161">
    <cfRule type="cellIs" dxfId="35" priority="34" operator="equal">
      <formula>"???"</formula>
    </cfRule>
    <cfRule type="cellIs" dxfId="34" priority="35" operator="equal">
      <formula>"""TBD"""</formula>
    </cfRule>
  </conditionalFormatting>
  <conditionalFormatting sqref="L161">
    <cfRule type="expression" dxfId="33" priority="36">
      <formula>AND(OR(#REF!="Non commencé",#REF!="En cours",#REF!="En attente",#REF!=""),$L161&lt;TODAY())</formula>
    </cfRule>
  </conditionalFormatting>
  <conditionalFormatting sqref="L162">
    <cfRule type="cellIs" dxfId="32" priority="31" operator="equal">
      <formula>"???"</formula>
    </cfRule>
    <cfRule type="cellIs" dxfId="31" priority="32" operator="equal">
      <formula>"""TBD"""</formula>
    </cfRule>
  </conditionalFormatting>
  <conditionalFormatting sqref="L162">
    <cfRule type="expression" dxfId="30" priority="33">
      <formula>AND(OR(#REF!="Non commencé",#REF!="En cours",#REF!="En attente",#REF!=""),$L162&lt;TODAY())</formula>
    </cfRule>
  </conditionalFormatting>
  <conditionalFormatting sqref="L163">
    <cfRule type="cellIs" dxfId="29" priority="28" operator="equal">
      <formula>"???"</formula>
    </cfRule>
    <cfRule type="cellIs" dxfId="28" priority="29" operator="equal">
      <formula>"""TBD"""</formula>
    </cfRule>
  </conditionalFormatting>
  <conditionalFormatting sqref="L163">
    <cfRule type="expression" dxfId="27" priority="30">
      <formula>AND(OR(#REF!="Non commencé",#REF!="En cours",#REF!="En attente",#REF!=""),$L163&lt;TODAY())</formula>
    </cfRule>
  </conditionalFormatting>
  <conditionalFormatting sqref="L164">
    <cfRule type="cellIs" dxfId="26" priority="25" operator="equal">
      <formula>"???"</formula>
    </cfRule>
    <cfRule type="cellIs" dxfId="25" priority="26" operator="equal">
      <formula>"""TBD"""</formula>
    </cfRule>
  </conditionalFormatting>
  <conditionalFormatting sqref="L164">
    <cfRule type="expression" dxfId="24" priority="27">
      <formula>AND(OR(#REF!="Non commencé",#REF!="En cours",#REF!="En attente",#REF!=""),$L164&lt;TODAY())</formula>
    </cfRule>
  </conditionalFormatting>
  <conditionalFormatting sqref="L165">
    <cfRule type="cellIs" dxfId="23" priority="22" operator="equal">
      <formula>"???"</formula>
    </cfRule>
    <cfRule type="cellIs" dxfId="22" priority="23" operator="equal">
      <formula>"""TBD"""</formula>
    </cfRule>
  </conditionalFormatting>
  <conditionalFormatting sqref="L165">
    <cfRule type="expression" dxfId="21" priority="24">
      <formula>AND(OR(#REF!="Non commencé",#REF!="En cours",#REF!="En attente",#REF!=""),$L165&lt;TODAY())</formula>
    </cfRule>
  </conditionalFormatting>
  <conditionalFormatting sqref="L166">
    <cfRule type="cellIs" dxfId="20" priority="19" operator="equal">
      <formula>"???"</formula>
    </cfRule>
    <cfRule type="cellIs" dxfId="19" priority="20" operator="equal">
      <formula>"""TBD"""</formula>
    </cfRule>
  </conditionalFormatting>
  <conditionalFormatting sqref="L166">
    <cfRule type="expression" dxfId="18" priority="21">
      <formula>AND(OR(#REF!="Non commencé",#REF!="En cours",#REF!="En attente",#REF!=""),$L166&lt;TODAY())</formula>
    </cfRule>
  </conditionalFormatting>
  <conditionalFormatting sqref="L167">
    <cfRule type="cellIs" dxfId="17" priority="16" operator="equal">
      <formula>"???"</formula>
    </cfRule>
    <cfRule type="cellIs" dxfId="16" priority="17" operator="equal">
      <formula>"""TBD"""</formula>
    </cfRule>
  </conditionalFormatting>
  <conditionalFormatting sqref="L167">
    <cfRule type="expression" dxfId="15" priority="18">
      <formula>AND(OR(#REF!="Non commencé",#REF!="En cours",#REF!="En attente",#REF!=""),$L167&lt;TODAY())</formula>
    </cfRule>
  </conditionalFormatting>
  <conditionalFormatting sqref="L168">
    <cfRule type="cellIs" dxfId="14" priority="13" operator="equal">
      <formula>"???"</formula>
    </cfRule>
    <cfRule type="cellIs" dxfId="13" priority="14" operator="equal">
      <formula>"""TBD"""</formula>
    </cfRule>
  </conditionalFormatting>
  <conditionalFormatting sqref="L168">
    <cfRule type="expression" dxfId="12" priority="15">
      <formula>AND(OR(#REF!="Non commencé",#REF!="En cours",#REF!="En attente",#REF!=""),$L168&lt;TODAY())</formula>
    </cfRule>
  </conditionalFormatting>
  <conditionalFormatting sqref="L169">
    <cfRule type="cellIs" dxfId="11" priority="10" operator="equal">
      <formula>"???"</formula>
    </cfRule>
    <cfRule type="cellIs" dxfId="10" priority="11" operator="equal">
      <formula>"""TBD"""</formula>
    </cfRule>
  </conditionalFormatting>
  <conditionalFormatting sqref="L169">
    <cfRule type="expression" dxfId="9" priority="12">
      <formula>AND(OR(#REF!="Non commencé",#REF!="En cours",#REF!="En attente",#REF!=""),$L169&lt;TODAY())</formula>
    </cfRule>
  </conditionalFormatting>
  <conditionalFormatting sqref="L170">
    <cfRule type="cellIs" dxfId="8" priority="7" operator="equal">
      <formula>"???"</formula>
    </cfRule>
    <cfRule type="cellIs" dxfId="7" priority="8" operator="equal">
      <formula>"""TBD"""</formula>
    </cfRule>
  </conditionalFormatting>
  <conditionalFormatting sqref="L170">
    <cfRule type="expression" dxfId="6" priority="9">
      <formula>AND(OR(#REF!="Non commencé",#REF!="En cours",#REF!="En attente",#REF!=""),$L170&lt;TODAY())</formula>
    </cfRule>
  </conditionalFormatting>
  <conditionalFormatting sqref="L171">
    <cfRule type="cellIs" dxfId="5" priority="4" operator="equal">
      <formula>"???"</formula>
    </cfRule>
    <cfRule type="cellIs" dxfId="4" priority="5" operator="equal">
      <formula>"""TBD"""</formula>
    </cfRule>
  </conditionalFormatting>
  <conditionalFormatting sqref="L171">
    <cfRule type="expression" dxfId="3" priority="6">
      <formula>AND(OR(#REF!="Non commencé",#REF!="En cours",#REF!="En attente",#REF!=""),$L171&lt;TODAY())</formula>
    </cfRule>
  </conditionalFormatting>
  <conditionalFormatting sqref="E18">
    <cfRule type="cellIs" dxfId="2" priority="1" stopIfTrue="1" operator="equal">
      <formula>"V"</formula>
    </cfRule>
    <cfRule type="cellIs" dxfId="1" priority="2" stopIfTrue="1" operator="equal">
      <formula>"J"</formula>
    </cfRule>
    <cfRule type="cellIs" dxfId="0" priority="3" stopIfTrue="1" operator="equal">
      <formula>"R"</formula>
    </cfRule>
  </conditionalFormatting>
  <dataValidations count="5">
    <dataValidation type="list" allowBlank="1" showInputMessage="1" showErrorMessage="1" sqref="J113" xr:uid="{7CF60203-1841-411E-843C-7CD47C8979F8}">
      <formula1>"Modéré"</formula1>
    </dataValidation>
    <dataValidation type="list" allowBlank="1" showInputMessage="1" showErrorMessage="1" sqref="L177:M180 GC177:GD180 PY177:PZ180 ZU177:ZV180 AJQ177:AJR180 ATM177:ATN180 BDI177:BDJ180 BNE177:BNF180 BXA177:BXB180 CGW177:CGX180 CQS177:CQT180 DAO177:DAP180 DKK177:DKL180 DUG177:DUH180 EEC177:EED180 ENY177:ENZ180 EXU177:EXV180 FHQ177:FHR180 FRM177:FRN180 GBI177:GBJ180 GLE177:GLF180 GVA177:GVB180 HEW177:HEX180 HOS177:HOT180 HYO177:HYP180 IIK177:IIL180 ISG177:ISH180 JCC177:JCD180 JLY177:JLZ180 JVU177:JVV180 KFQ177:KFR180 KPM177:KPN180 KZI177:KZJ180 LJE177:LJF180 LTA177:LTB180 MCW177:MCX180 MMS177:MMT180 MWO177:MWP180 NGK177:NGL180 NQG177:NQH180 OAC177:OAD180 OJY177:OJZ180 OTU177:OTV180 PDQ177:PDR180 PNM177:PNN180 PXI177:PXJ180 QHE177:QHF180 QRA177:QRB180 RAW177:RAX180 RKS177:RKT180 RUO177:RUP180 SEK177:SEL180 SOG177:SOH180 SYC177:SYD180 THY177:THZ180 TRU177:TRV180 UBQ177:UBR180 ULM177:ULN180 UVI177:UVJ180 VFE177:VFF180 VPA177:VPB180 VYW177:VYX180 WIS177:WIT180 WSO177:WSP180 L65707:M65710 GC65707:GD65710 PY65707:PZ65710 ZU65707:ZV65710 AJQ65707:AJR65710 ATM65707:ATN65710 BDI65707:BDJ65710 BNE65707:BNF65710 BXA65707:BXB65710 CGW65707:CGX65710 CQS65707:CQT65710 DAO65707:DAP65710 DKK65707:DKL65710 DUG65707:DUH65710 EEC65707:EED65710 ENY65707:ENZ65710 EXU65707:EXV65710 FHQ65707:FHR65710 FRM65707:FRN65710 GBI65707:GBJ65710 GLE65707:GLF65710 GVA65707:GVB65710 HEW65707:HEX65710 HOS65707:HOT65710 HYO65707:HYP65710 IIK65707:IIL65710 ISG65707:ISH65710 JCC65707:JCD65710 JLY65707:JLZ65710 JVU65707:JVV65710 KFQ65707:KFR65710 KPM65707:KPN65710 KZI65707:KZJ65710 LJE65707:LJF65710 LTA65707:LTB65710 MCW65707:MCX65710 MMS65707:MMT65710 MWO65707:MWP65710 NGK65707:NGL65710 NQG65707:NQH65710 OAC65707:OAD65710 OJY65707:OJZ65710 OTU65707:OTV65710 PDQ65707:PDR65710 PNM65707:PNN65710 PXI65707:PXJ65710 QHE65707:QHF65710 QRA65707:QRB65710 RAW65707:RAX65710 RKS65707:RKT65710 RUO65707:RUP65710 SEK65707:SEL65710 SOG65707:SOH65710 SYC65707:SYD65710 THY65707:THZ65710 TRU65707:TRV65710 UBQ65707:UBR65710 ULM65707:ULN65710 UVI65707:UVJ65710 VFE65707:VFF65710 VPA65707:VPB65710 VYW65707:VYX65710 WIS65707:WIT65710 WSO65707:WSP65710 L131243:M131246 GC131243:GD131246 PY131243:PZ131246 ZU131243:ZV131246 AJQ131243:AJR131246 ATM131243:ATN131246 BDI131243:BDJ131246 BNE131243:BNF131246 BXA131243:BXB131246 CGW131243:CGX131246 CQS131243:CQT131246 DAO131243:DAP131246 DKK131243:DKL131246 DUG131243:DUH131246 EEC131243:EED131246 ENY131243:ENZ131246 EXU131243:EXV131246 FHQ131243:FHR131246 FRM131243:FRN131246 GBI131243:GBJ131246 GLE131243:GLF131246 GVA131243:GVB131246 HEW131243:HEX131246 HOS131243:HOT131246 HYO131243:HYP131246 IIK131243:IIL131246 ISG131243:ISH131246 JCC131243:JCD131246 JLY131243:JLZ131246 JVU131243:JVV131246 KFQ131243:KFR131246 KPM131243:KPN131246 KZI131243:KZJ131246 LJE131243:LJF131246 LTA131243:LTB131246 MCW131243:MCX131246 MMS131243:MMT131246 MWO131243:MWP131246 NGK131243:NGL131246 NQG131243:NQH131246 OAC131243:OAD131246 OJY131243:OJZ131246 OTU131243:OTV131246 PDQ131243:PDR131246 PNM131243:PNN131246 PXI131243:PXJ131246 QHE131243:QHF131246 QRA131243:QRB131246 RAW131243:RAX131246 RKS131243:RKT131246 RUO131243:RUP131246 SEK131243:SEL131246 SOG131243:SOH131246 SYC131243:SYD131246 THY131243:THZ131246 TRU131243:TRV131246 UBQ131243:UBR131246 ULM131243:ULN131246 UVI131243:UVJ131246 VFE131243:VFF131246 VPA131243:VPB131246 VYW131243:VYX131246 WIS131243:WIT131246 WSO131243:WSP131246 L196779:M196782 GC196779:GD196782 PY196779:PZ196782 ZU196779:ZV196782 AJQ196779:AJR196782 ATM196779:ATN196782 BDI196779:BDJ196782 BNE196779:BNF196782 BXA196779:BXB196782 CGW196779:CGX196782 CQS196779:CQT196782 DAO196779:DAP196782 DKK196779:DKL196782 DUG196779:DUH196782 EEC196779:EED196782 ENY196779:ENZ196782 EXU196779:EXV196782 FHQ196779:FHR196782 FRM196779:FRN196782 GBI196779:GBJ196782 GLE196779:GLF196782 GVA196779:GVB196782 HEW196779:HEX196782 HOS196779:HOT196782 HYO196779:HYP196782 IIK196779:IIL196782 ISG196779:ISH196782 JCC196779:JCD196782 JLY196779:JLZ196782 JVU196779:JVV196782 KFQ196779:KFR196782 KPM196779:KPN196782 KZI196779:KZJ196782 LJE196779:LJF196782 LTA196779:LTB196782 MCW196779:MCX196782 MMS196779:MMT196782 MWO196779:MWP196782 NGK196779:NGL196782 NQG196779:NQH196782 OAC196779:OAD196782 OJY196779:OJZ196782 OTU196779:OTV196782 PDQ196779:PDR196782 PNM196779:PNN196782 PXI196779:PXJ196782 QHE196779:QHF196782 QRA196779:QRB196782 RAW196779:RAX196782 RKS196779:RKT196782 RUO196779:RUP196782 SEK196779:SEL196782 SOG196779:SOH196782 SYC196779:SYD196782 THY196779:THZ196782 TRU196779:TRV196782 UBQ196779:UBR196782 ULM196779:ULN196782 UVI196779:UVJ196782 VFE196779:VFF196782 VPA196779:VPB196782 VYW196779:VYX196782 WIS196779:WIT196782 WSO196779:WSP196782 L262315:M262318 GC262315:GD262318 PY262315:PZ262318 ZU262315:ZV262318 AJQ262315:AJR262318 ATM262315:ATN262318 BDI262315:BDJ262318 BNE262315:BNF262318 BXA262315:BXB262318 CGW262315:CGX262318 CQS262315:CQT262318 DAO262315:DAP262318 DKK262315:DKL262318 DUG262315:DUH262318 EEC262315:EED262318 ENY262315:ENZ262318 EXU262315:EXV262318 FHQ262315:FHR262318 FRM262315:FRN262318 GBI262315:GBJ262318 GLE262315:GLF262318 GVA262315:GVB262318 HEW262315:HEX262318 HOS262315:HOT262318 HYO262315:HYP262318 IIK262315:IIL262318 ISG262315:ISH262318 JCC262315:JCD262318 JLY262315:JLZ262318 JVU262315:JVV262318 KFQ262315:KFR262318 KPM262315:KPN262318 KZI262315:KZJ262318 LJE262315:LJF262318 LTA262315:LTB262318 MCW262315:MCX262318 MMS262315:MMT262318 MWO262315:MWP262318 NGK262315:NGL262318 NQG262315:NQH262318 OAC262315:OAD262318 OJY262315:OJZ262318 OTU262315:OTV262318 PDQ262315:PDR262318 PNM262315:PNN262318 PXI262315:PXJ262318 QHE262315:QHF262318 QRA262315:QRB262318 RAW262315:RAX262318 RKS262315:RKT262318 RUO262315:RUP262318 SEK262315:SEL262318 SOG262315:SOH262318 SYC262315:SYD262318 THY262315:THZ262318 TRU262315:TRV262318 UBQ262315:UBR262318 ULM262315:ULN262318 UVI262315:UVJ262318 VFE262315:VFF262318 VPA262315:VPB262318 VYW262315:VYX262318 WIS262315:WIT262318 WSO262315:WSP262318 L327851:M327854 GC327851:GD327854 PY327851:PZ327854 ZU327851:ZV327854 AJQ327851:AJR327854 ATM327851:ATN327854 BDI327851:BDJ327854 BNE327851:BNF327854 BXA327851:BXB327854 CGW327851:CGX327854 CQS327851:CQT327854 DAO327851:DAP327854 DKK327851:DKL327854 DUG327851:DUH327854 EEC327851:EED327854 ENY327851:ENZ327854 EXU327851:EXV327854 FHQ327851:FHR327854 FRM327851:FRN327854 GBI327851:GBJ327854 GLE327851:GLF327854 GVA327851:GVB327854 HEW327851:HEX327854 HOS327851:HOT327854 HYO327851:HYP327854 IIK327851:IIL327854 ISG327851:ISH327854 JCC327851:JCD327854 JLY327851:JLZ327854 JVU327851:JVV327854 KFQ327851:KFR327854 KPM327851:KPN327854 KZI327851:KZJ327854 LJE327851:LJF327854 LTA327851:LTB327854 MCW327851:MCX327854 MMS327851:MMT327854 MWO327851:MWP327854 NGK327851:NGL327854 NQG327851:NQH327854 OAC327851:OAD327854 OJY327851:OJZ327854 OTU327851:OTV327854 PDQ327851:PDR327854 PNM327851:PNN327854 PXI327851:PXJ327854 QHE327851:QHF327854 QRA327851:QRB327854 RAW327851:RAX327854 RKS327851:RKT327854 RUO327851:RUP327854 SEK327851:SEL327854 SOG327851:SOH327854 SYC327851:SYD327854 THY327851:THZ327854 TRU327851:TRV327854 UBQ327851:UBR327854 ULM327851:ULN327854 UVI327851:UVJ327854 VFE327851:VFF327854 VPA327851:VPB327854 VYW327851:VYX327854 WIS327851:WIT327854 WSO327851:WSP327854 L393387:M393390 GC393387:GD393390 PY393387:PZ393390 ZU393387:ZV393390 AJQ393387:AJR393390 ATM393387:ATN393390 BDI393387:BDJ393390 BNE393387:BNF393390 BXA393387:BXB393390 CGW393387:CGX393390 CQS393387:CQT393390 DAO393387:DAP393390 DKK393387:DKL393390 DUG393387:DUH393390 EEC393387:EED393390 ENY393387:ENZ393390 EXU393387:EXV393390 FHQ393387:FHR393390 FRM393387:FRN393390 GBI393387:GBJ393390 GLE393387:GLF393390 GVA393387:GVB393390 HEW393387:HEX393390 HOS393387:HOT393390 HYO393387:HYP393390 IIK393387:IIL393390 ISG393387:ISH393390 JCC393387:JCD393390 JLY393387:JLZ393390 JVU393387:JVV393390 KFQ393387:KFR393390 KPM393387:KPN393390 KZI393387:KZJ393390 LJE393387:LJF393390 LTA393387:LTB393390 MCW393387:MCX393390 MMS393387:MMT393390 MWO393387:MWP393390 NGK393387:NGL393390 NQG393387:NQH393390 OAC393387:OAD393390 OJY393387:OJZ393390 OTU393387:OTV393390 PDQ393387:PDR393390 PNM393387:PNN393390 PXI393387:PXJ393390 QHE393387:QHF393390 QRA393387:QRB393390 RAW393387:RAX393390 RKS393387:RKT393390 RUO393387:RUP393390 SEK393387:SEL393390 SOG393387:SOH393390 SYC393387:SYD393390 THY393387:THZ393390 TRU393387:TRV393390 UBQ393387:UBR393390 ULM393387:ULN393390 UVI393387:UVJ393390 VFE393387:VFF393390 VPA393387:VPB393390 VYW393387:VYX393390 WIS393387:WIT393390 WSO393387:WSP393390 L458923:M458926 GC458923:GD458926 PY458923:PZ458926 ZU458923:ZV458926 AJQ458923:AJR458926 ATM458923:ATN458926 BDI458923:BDJ458926 BNE458923:BNF458926 BXA458923:BXB458926 CGW458923:CGX458926 CQS458923:CQT458926 DAO458923:DAP458926 DKK458923:DKL458926 DUG458923:DUH458926 EEC458923:EED458926 ENY458923:ENZ458926 EXU458923:EXV458926 FHQ458923:FHR458926 FRM458923:FRN458926 GBI458923:GBJ458926 GLE458923:GLF458926 GVA458923:GVB458926 HEW458923:HEX458926 HOS458923:HOT458926 HYO458923:HYP458926 IIK458923:IIL458926 ISG458923:ISH458926 JCC458923:JCD458926 JLY458923:JLZ458926 JVU458923:JVV458926 KFQ458923:KFR458926 KPM458923:KPN458926 KZI458923:KZJ458926 LJE458923:LJF458926 LTA458923:LTB458926 MCW458923:MCX458926 MMS458923:MMT458926 MWO458923:MWP458926 NGK458923:NGL458926 NQG458923:NQH458926 OAC458923:OAD458926 OJY458923:OJZ458926 OTU458923:OTV458926 PDQ458923:PDR458926 PNM458923:PNN458926 PXI458923:PXJ458926 QHE458923:QHF458926 QRA458923:QRB458926 RAW458923:RAX458926 RKS458923:RKT458926 RUO458923:RUP458926 SEK458923:SEL458926 SOG458923:SOH458926 SYC458923:SYD458926 THY458923:THZ458926 TRU458923:TRV458926 UBQ458923:UBR458926 ULM458923:ULN458926 UVI458923:UVJ458926 VFE458923:VFF458926 VPA458923:VPB458926 VYW458923:VYX458926 WIS458923:WIT458926 WSO458923:WSP458926 L524459:M524462 GC524459:GD524462 PY524459:PZ524462 ZU524459:ZV524462 AJQ524459:AJR524462 ATM524459:ATN524462 BDI524459:BDJ524462 BNE524459:BNF524462 BXA524459:BXB524462 CGW524459:CGX524462 CQS524459:CQT524462 DAO524459:DAP524462 DKK524459:DKL524462 DUG524459:DUH524462 EEC524459:EED524462 ENY524459:ENZ524462 EXU524459:EXV524462 FHQ524459:FHR524462 FRM524459:FRN524462 GBI524459:GBJ524462 GLE524459:GLF524462 GVA524459:GVB524462 HEW524459:HEX524462 HOS524459:HOT524462 HYO524459:HYP524462 IIK524459:IIL524462 ISG524459:ISH524462 JCC524459:JCD524462 JLY524459:JLZ524462 JVU524459:JVV524462 KFQ524459:KFR524462 KPM524459:KPN524462 KZI524459:KZJ524462 LJE524459:LJF524462 LTA524459:LTB524462 MCW524459:MCX524462 MMS524459:MMT524462 MWO524459:MWP524462 NGK524459:NGL524462 NQG524459:NQH524462 OAC524459:OAD524462 OJY524459:OJZ524462 OTU524459:OTV524462 PDQ524459:PDR524462 PNM524459:PNN524462 PXI524459:PXJ524462 QHE524459:QHF524462 QRA524459:QRB524462 RAW524459:RAX524462 RKS524459:RKT524462 RUO524459:RUP524462 SEK524459:SEL524462 SOG524459:SOH524462 SYC524459:SYD524462 THY524459:THZ524462 TRU524459:TRV524462 UBQ524459:UBR524462 ULM524459:ULN524462 UVI524459:UVJ524462 VFE524459:VFF524462 VPA524459:VPB524462 VYW524459:VYX524462 WIS524459:WIT524462 WSO524459:WSP524462 L589995:M589998 GC589995:GD589998 PY589995:PZ589998 ZU589995:ZV589998 AJQ589995:AJR589998 ATM589995:ATN589998 BDI589995:BDJ589998 BNE589995:BNF589998 BXA589995:BXB589998 CGW589995:CGX589998 CQS589995:CQT589998 DAO589995:DAP589998 DKK589995:DKL589998 DUG589995:DUH589998 EEC589995:EED589998 ENY589995:ENZ589998 EXU589995:EXV589998 FHQ589995:FHR589998 FRM589995:FRN589998 GBI589995:GBJ589998 GLE589995:GLF589998 GVA589995:GVB589998 HEW589995:HEX589998 HOS589995:HOT589998 HYO589995:HYP589998 IIK589995:IIL589998 ISG589995:ISH589998 JCC589995:JCD589998 JLY589995:JLZ589998 JVU589995:JVV589998 KFQ589995:KFR589998 KPM589995:KPN589998 KZI589995:KZJ589998 LJE589995:LJF589998 LTA589995:LTB589998 MCW589995:MCX589998 MMS589995:MMT589998 MWO589995:MWP589998 NGK589995:NGL589998 NQG589995:NQH589998 OAC589995:OAD589998 OJY589995:OJZ589998 OTU589995:OTV589998 PDQ589995:PDR589998 PNM589995:PNN589998 PXI589995:PXJ589998 QHE589995:QHF589998 QRA589995:QRB589998 RAW589995:RAX589998 RKS589995:RKT589998 RUO589995:RUP589998 SEK589995:SEL589998 SOG589995:SOH589998 SYC589995:SYD589998 THY589995:THZ589998 TRU589995:TRV589998 UBQ589995:UBR589998 ULM589995:ULN589998 UVI589995:UVJ589998 VFE589995:VFF589998 VPA589995:VPB589998 VYW589995:VYX589998 WIS589995:WIT589998 WSO589995:WSP589998 L655531:M655534 GC655531:GD655534 PY655531:PZ655534 ZU655531:ZV655534 AJQ655531:AJR655534 ATM655531:ATN655534 BDI655531:BDJ655534 BNE655531:BNF655534 BXA655531:BXB655534 CGW655531:CGX655534 CQS655531:CQT655534 DAO655531:DAP655534 DKK655531:DKL655534 DUG655531:DUH655534 EEC655531:EED655534 ENY655531:ENZ655534 EXU655531:EXV655534 FHQ655531:FHR655534 FRM655531:FRN655534 GBI655531:GBJ655534 GLE655531:GLF655534 GVA655531:GVB655534 HEW655531:HEX655534 HOS655531:HOT655534 HYO655531:HYP655534 IIK655531:IIL655534 ISG655531:ISH655534 JCC655531:JCD655534 JLY655531:JLZ655534 JVU655531:JVV655534 KFQ655531:KFR655534 KPM655531:KPN655534 KZI655531:KZJ655534 LJE655531:LJF655534 LTA655531:LTB655534 MCW655531:MCX655534 MMS655531:MMT655534 MWO655531:MWP655534 NGK655531:NGL655534 NQG655531:NQH655534 OAC655531:OAD655534 OJY655531:OJZ655534 OTU655531:OTV655534 PDQ655531:PDR655534 PNM655531:PNN655534 PXI655531:PXJ655534 QHE655531:QHF655534 QRA655531:QRB655534 RAW655531:RAX655534 RKS655531:RKT655534 RUO655531:RUP655534 SEK655531:SEL655534 SOG655531:SOH655534 SYC655531:SYD655534 THY655531:THZ655534 TRU655531:TRV655534 UBQ655531:UBR655534 ULM655531:ULN655534 UVI655531:UVJ655534 VFE655531:VFF655534 VPA655531:VPB655534 VYW655531:VYX655534 WIS655531:WIT655534 WSO655531:WSP655534 L721067:M721070 GC721067:GD721070 PY721067:PZ721070 ZU721067:ZV721070 AJQ721067:AJR721070 ATM721067:ATN721070 BDI721067:BDJ721070 BNE721067:BNF721070 BXA721067:BXB721070 CGW721067:CGX721070 CQS721067:CQT721070 DAO721067:DAP721070 DKK721067:DKL721070 DUG721067:DUH721070 EEC721067:EED721070 ENY721067:ENZ721070 EXU721067:EXV721070 FHQ721067:FHR721070 FRM721067:FRN721070 GBI721067:GBJ721070 GLE721067:GLF721070 GVA721067:GVB721070 HEW721067:HEX721070 HOS721067:HOT721070 HYO721067:HYP721070 IIK721067:IIL721070 ISG721067:ISH721070 JCC721067:JCD721070 JLY721067:JLZ721070 JVU721067:JVV721070 KFQ721067:KFR721070 KPM721067:KPN721070 KZI721067:KZJ721070 LJE721067:LJF721070 LTA721067:LTB721070 MCW721067:MCX721070 MMS721067:MMT721070 MWO721067:MWP721070 NGK721067:NGL721070 NQG721067:NQH721070 OAC721067:OAD721070 OJY721067:OJZ721070 OTU721067:OTV721070 PDQ721067:PDR721070 PNM721067:PNN721070 PXI721067:PXJ721070 QHE721067:QHF721070 QRA721067:QRB721070 RAW721067:RAX721070 RKS721067:RKT721070 RUO721067:RUP721070 SEK721067:SEL721070 SOG721067:SOH721070 SYC721067:SYD721070 THY721067:THZ721070 TRU721067:TRV721070 UBQ721067:UBR721070 ULM721067:ULN721070 UVI721067:UVJ721070 VFE721067:VFF721070 VPA721067:VPB721070 VYW721067:VYX721070 WIS721067:WIT721070 WSO721067:WSP721070 L786603:M786606 GC786603:GD786606 PY786603:PZ786606 ZU786603:ZV786606 AJQ786603:AJR786606 ATM786603:ATN786606 BDI786603:BDJ786606 BNE786603:BNF786606 BXA786603:BXB786606 CGW786603:CGX786606 CQS786603:CQT786606 DAO786603:DAP786606 DKK786603:DKL786606 DUG786603:DUH786606 EEC786603:EED786606 ENY786603:ENZ786606 EXU786603:EXV786606 FHQ786603:FHR786606 FRM786603:FRN786606 GBI786603:GBJ786606 GLE786603:GLF786606 GVA786603:GVB786606 HEW786603:HEX786606 HOS786603:HOT786606 HYO786603:HYP786606 IIK786603:IIL786606 ISG786603:ISH786606 JCC786603:JCD786606 JLY786603:JLZ786606 JVU786603:JVV786606 KFQ786603:KFR786606 KPM786603:KPN786606 KZI786603:KZJ786606 LJE786603:LJF786606 LTA786603:LTB786606 MCW786603:MCX786606 MMS786603:MMT786606 MWO786603:MWP786606 NGK786603:NGL786606 NQG786603:NQH786606 OAC786603:OAD786606 OJY786603:OJZ786606 OTU786603:OTV786606 PDQ786603:PDR786606 PNM786603:PNN786606 PXI786603:PXJ786606 QHE786603:QHF786606 QRA786603:QRB786606 RAW786603:RAX786606 RKS786603:RKT786606 RUO786603:RUP786606 SEK786603:SEL786606 SOG786603:SOH786606 SYC786603:SYD786606 THY786603:THZ786606 TRU786603:TRV786606 UBQ786603:UBR786606 ULM786603:ULN786606 UVI786603:UVJ786606 VFE786603:VFF786606 VPA786603:VPB786606 VYW786603:VYX786606 WIS786603:WIT786606 WSO786603:WSP786606 L852139:M852142 GC852139:GD852142 PY852139:PZ852142 ZU852139:ZV852142 AJQ852139:AJR852142 ATM852139:ATN852142 BDI852139:BDJ852142 BNE852139:BNF852142 BXA852139:BXB852142 CGW852139:CGX852142 CQS852139:CQT852142 DAO852139:DAP852142 DKK852139:DKL852142 DUG852139:DUH852142 EEC852139:EED852142 ENY852139:ENZ852142 EXU852139:EXV852142 FHQ852139:FHR852142 FRM852139:FRN852142 GBI852139:GBJ852142 GLE852139:GLF852142 GVA852139:GVB852142 HEW852139:HEX852142 HOS852139:HOT852142 HYO852139:HYP852142 IIK852139:IIL852142 ISG852139:ISH852142 JCC852139:JCD852142 JLY852139:JLZ852142 JVU852139:JVV852142 KFQ852139:KFR852142 KPM852139:KPN852142 KZI852139:KZJ852142 LJE852139:LJF852142 LTA852139:LTB852142 MCW852139:MCX852142 MMS852139:MMT852142 MWO852139:MWP852142 NGK852139:NGL852142 NQG852139:NQH852142 OAC852139:OAD852142 OJY852139:OJZ852142 OTU852139:OTV852142 PDQ852139:PDR852142 PNM852139:PNN852142 PXI852139:PXJ852142 QHE852139:QHF852142 QRA852139:QRB852142 RAW852139:RAX852142 RKS852139:RKT852142 RUO852139:RUP852142 SEK852139:SEL852142 SOG852139:SOH852142 SYC852139:SYD852142 THY852139:THZ852142 TRU852139:TRV852142 UBQ852139:UBR852142 ULM852139:ULN852142 UVI852139:UVJ852142 VFE852139:VFF852142 VPA852139:VPB852142 VYW852139:VYX852142 WIS852139:WIT852142 WSO852139:WSP852142 L917675:M917678 GC917675:GD917678 PY917675:PZ917678 ZU917675:ZV917678 AJQ917675:AJR917678 ATM917675:ATN917678 BDI917675:BDJ917678 BNE917675:BNF917678 BXA917675:BXB917678 CGW917675:CGX917678 CQS917675:CQT917678 DAO917675:DAP917678 DKK917675:DKL917678 DUG917675:DUH917678 EEC917675:EED917678 ENY917675:ENZ917678 EXU917675:EXV917678 FHQ917675:FHR917678 FRM917675:FRN917678 GBI917675:GBJ917678 GLE917675:GLF917678 GVA917675:GVB917678 HEW917675:HEX917678 HOS917675:HOT917678 HYO917675:HYP917678 IIK917675:IIL917678 ISG917675:ISH917678 JCC917675:JCD917678 JLY917675:JLZ917678 JVU917675:JVV917678 KFQ917675:KFR917678 KPM917675:KPN917678 KZI917675:KZJ917678 LJE917675:LJF917678 LTA917675:LTB917678 MCW917675:MCX917678 MMS917675:MMT917678 MWO917675:MWP917678 NGK917675:NGL917678 NQG917675:NQH917678 OAC917675:OAD917678 OJY917675:OJZ917678 OTU917675:OTV917678 PDQ917675:PDR917678 PNM917675:PNN917678 PXI917675:PXJ917678 QHE917675:QHF917678 QRA917675:QRB917678 RAW917675:RAX917678 RKS917675:RKT917678 RUO917675:RUP917678 SEK917675:SEL917678 SOG917675:SOH917678 SYC917675:SYD917678 THY917675:THZ917678 TRU917675:TRV917678 UBQ917675:UBR917678 ULM917675:ULN917678 UVI917675:UVJ917678 VFE917675:VFF917678 VPA917675:VPB917678 VYW917675:VYX917678 WIS917675:WIT917678 WSO917675:WSP917678 L983211:M983214 GC983211:GD983214 PY983211:PZ983214 ZU983211:ZV983214 AJQ983211:AJR983214 ATM983211:ATN983214 BDI983211:BDJ983214 BNE983211:BNF983214 BXA983211:BXB983214 CGW983211:CGX983214 CQS983211:CQT983214 DAO983211:DAP983214 DKK983211:DKL983214 DUG983211:DUH983214 EEC983211:EED983214 ENY983211:ENZ983214 EXU983211:EXV983214 FHQ983211:FHR983214 FRM983211:FRN983214 GBI983211:GBJ983214 GLE983211:GLF983214 GVA983211:GVB983214 HEW983211:HEX983214 HOS983211:HOT983214 HYO983211:HYP983214 IIK983211:IIL983214 ISG983211:ISH983214 JCC983211:JCD983214 JLY983211:JLZ983214 JVU983211:JVV983214 KFQ983211:KFR983214 KPM983211:KPN983214 KZI983211:KZJ983214 LJE983211:LJF983214 LTA983211:LTB983214 MCW983211:MCX983214 MMS983211:MMT983214 MWO983211:MWP983214 NGK983211:NGL983214 NQG983211:NQH983214 OAC983211:OAD983214 OJY983211:OJZ983214 OTU983211:OTV983214 PDQ983211:PDR983214 PNM983211:PNN983214 PXI983211:PXJ983214 QHE983211:QHF983214 QRA983211:QRB983214 RAW983211:RAX983214 RKS983211:RKT983214 RUO983211:RUP983214 SEK983211:SEL983214 SOG983211:SOH983214 SYC983211:SYD983214 THY983211:THZ983214 TRU983211:TRV983214 UBQ983211:UBR983214 ULM983211:ULN983214 UVI983211:UVJ983214 VFE983211:VFF983214 VPA983211:VPB983214 VYW983211:VYX983214 WIS983211:WIT983214 WSO983211:WSP983214" xr:uid="{24FF37F6-202F-4D80-8F0C-98DE6ED8453A}">
      <formula1>"Stable,Augmente,Diminue "</formula1>
    </dataValidation>
    <dataValidation type="list" allowBlank="1" showInputMessage="1" showErrorMessage="1" sqref="N177:N180 GE177:GE180 QA177:QA180 ZW177:ZW180 AJS177:AJS180 ATO177:ATO180 BDK177:BDK180 BNG177:BNG180 BXC177:BXC180 CGY177:CGY180 CQU177:CQU180 DAQ177:DAQ180 DKM177:DKM180 DUI177:DUI180 EEE177:EEE180 EOA177:EOA180 EXW177:EXW180 FHS177:FHS180 FRO177:FRO180 GBK177:GBK180 GLG177:GLG180 GVC177:GVC180 HEY177:HEY180 HOU177:HOU180 HYQ177:HYQ180 IIM177:IIM180 ISI177:ISI180 JCE177:JCE180 JMA177:JMA180 JVW177:JVW180 KFS177:KFS180 KPO177:KPO180 KZK177:KZK180 LJG177:LJG180 LTC177:LTC180 MCY177:MCY180 MMU177:MMU180 MWQ177:MWQ180 NGM177:NGM180 NQI177:NQI180 OAE177:OAE180 OKA177:OKA180 OTW177:OTW180 PDS177:PDS180 PNO177:PNO180 PXK177:PXK180 QHG177:QHG180 QRC177:QRC180 RAY177:RAY180 RKU177:RKU180 RUQ177:RUQ180 SEM177:SEM180 SOI177:SOI180 SYE177:SYE180 TIA177:TIA180 TRW177:TRW180 UBS177:UBS180 ULO177:ULO180 UVK177:UVK180 VFG177:VFG180 VPC177:VPC180 VYY177:VYY180 WIU177:WIU180 WSQ177:WSQ180 N65707:N65710 GE65707:GE65710 QA65707:QA65710 ZW65707:ZW65710 AJS65707:AJS65710 ATO65707:ATO65710 BDK65707:BDK65710 BNG65707:BNG65710 BXC65707:BXC65710 CGY65707:CGY65710 CQU65707:CQU65710 DAQ65707:DAQ65710 DKM65707:DKM65710 DUI65707:DUI65710 EEE65707:EEE65710 EOA65707:EOA65710 EXW65707:EXW65710 FHS65707:FHS65710 FRO65707:FRO65710 GBK65707:GBK65710 GLG65707:GLG65710 GVC65707:GVC65710 HEY65707:HEY65710 HOU65707:HOU65710 HYQ65707:HYQ65710 IIM65707:IIM65710 ISI65707:ISI65710 JCE65707:JCE65710 JMA65707:JMA65710 JVW65707:JVW65710 KFS65707:KFS65710 KPO65707:KPO65710 KZK65707:KZK65710 LJG65707:LJG65710 LTC65707:LTC65710 MCY65707:MCY65710 MMU65707:MMU65710 MWQ65707:MWQ65710 NGM65707:NGM65710 NQI65707:NQI65710 OAE65707:OAE65710 OKA65707:OKA65710 OTW65707:OTW65710 PDS65707:PDS65710 PNO65707:PNO65710 PXK65707:PXK65710 QHG65707:QHG65710 QRC65707:QRC65710 RAY65707:RAY65710 RKU65707:RKU65710 RUQ65707:RUQ65710 SEM65707:SEM65710 SOI65707:SOI65710 SYE65707:SYE65710 TIA65707:TIA65710 TRW65707:TRW65710 UBS65707:UBS65710 ULO65707:ULO65710 UVK65707:UVK65710 VFG65707:VFG65710 VPC65707:VPC65710 VYY65707:VYY65710 WIU65707:WIU65710 WSQ65707:WSQ65710 N131243:N131246 GE131243:GE131246 QA131243:QA131246 ZW131243:ZW131246 AJS131243:AJS131246 ATO131243:ATO131246 BDK131243:BDK131246 BNG131243:BNG131246 BXC131243:BXC131246 CGY131243:CGY131246 CQU131243:CQU131246 DAQ131243:DAQ131246 DKM131243:DKM131246 DUI131243:DUI131246 EEE131243:EEE131246 EOA131243:EOA131246 EXW131243:EXW131246 FHS131243:FHS131246 FRO131243:FRO131246 GBK131243:GBK131246 GLG131243:GLG131246 GVC131243:GVC131246 HEY131243:HEY131246 HOU131243:HOU131246 HYQ131243:HYQ131246 IIM131243:IIM131246 ISI131243:ISI131246 JCE131243:JCE131246 JMA131243:JMA131246 JVW131243:JVW131246 KFS131243:KFS131246 KPO131243:KPO131246 KZK131243:KZK131246 LJG131243:LJG131246 LTC131243:LTC131246 MCY131243:MCY131246 MMU131243:MMU131246 MWQ131243:MWQ131246 NGM131243:NGM131246 NQI131243:NQI131246 OAE131243:OAE131246 OKA131243:OKA131246 OTW131243:OTW131246 PDS131243:PDS131246 PNO131243:PNO131246 PXK131243:PXK131246 QHG131243:QHG131246 QRC131243:QRC131246 RAY131243:RAY131246 RKU131243:RKU131246 RUQ131243:RUQ131246 SEM131243:SEM131246 SOI131243:SOI131246 SYE131243:SYE131246 TIA131243:TIA131246 TRW131243:TRW131246 UBS131243:UBS131246 ULO131243:ULO131246 UVK131243:UVK131246 VFG131243:VFG131246 VPC131243:VPC131246 VYY131243:VYY131246 WIU131243:WIU131246 WSQ131243:WSQ131246 N196779:N196782 GE196779:GE196782 QA196779:QA196782 ZW196779:ZW196782 AJS196779:AJS196782 ATO196779:ATO196782 BDK196779:BDK196782 BNG196779:BNG196782 BXC196779:BXC196782 CGY196779:CGY196782 CQU196779:CQU196782 DAQ196779:DAQ196782 DKM196779:DKM196782 DUI196779:DUI196782 EEE196779:EEE196782 EOA196779:EOA196782 EXW196779:EXW196782 FHS196779:FHS196782 FRO196779:FRO196782 GBK196779:GBK196782 GLG196779:GLG196782 GVC196779:GVC196782 HEY196779:HEY196782 HOU196779:HOU196782 HYQ196779:HYQ196782 IIM196779:IIM196782 ISI196779:ISI196782 JCE196779:JCE196782 JMA196779:JMA196782 JVW196779:JVW196782 KFS196779:KFS196782 KPO196779:KPO196782 KZK196779:KZK196782 LJG196779:LJG196782 LTC196779:LTC196782 MCY196779:MCY196782 MMU196779:MMU196782 MWQ196779:MWQ196782 NGM196779:NGM196782 NQI196779:NQI196782 OAE196779:OAE196782 OKA196779:OKA196782 OTW196779:OTW196782 PDS196779:PDS196782 PNO196779:PNO196782 PXK196779:PXK196782 QHG196779:QHG196782 QRC196779:QRC196782 RAY196779:RAY196782 RKU196779:RKU196782 RUQ196779:RUQ196782 SEM196779:SEM196782 SOI196779:SOI196782 SYE196779:SYE196782 TIA196779:TIA196782 TRW196779:TRW196782 UBS196779:UBS196782 ULO196779:ULO196782 UVK196779:UVK196782 VFG196779:VFG196782 VPC196779:VPC196782 VYY196779:VYY196782 WIU196779:WIU196782 WSQ196779:WSQ196782 N262315:N262318 GE262315:GE262318 QA262315:QA262318 ZW262315:ZW262318 AJS262315:AJS262318 ATO262315:ATO262318 BDK262315:BDK262318 BNG262315:BNG262318 BXC262315:BXC262318 CGY262315:CGY262318 CQU262315:CQU262318 DAQ262315:DAQ262318 DKM262315:DKM262318 DUI262315:DUI262318 EEE262315:EEE262318 EOA262315:EOA262318 EXW262315:EXW262318 FHS262315:FHS262318 FRO262315:FRO262318 GBK262315:GBK262318 GLG262315:GLG262318 GVC262315:GVC262318 HEY262315:HEY262318 HOU262315:HOU262318 HYQ262315:HYQ262318 IIM262315:IIM262318 ISI262315:ISI262318 JCE262315:JCE262318 JMA262315:JMA262318 JVW262315:JVW262318 KFS262315:KFS262318 KPO262315:KPO262318 KZK262315:KZK262318 LJG262315:LJG262318 LTC262315:LTC262318 MCY262315:MCY262318 MMU262315:MMU262318 MWQ262315:MWQ262318 NGM262315:NGM262318 NQI262315:NQI262318 OAE262315:OAE262318 OKA262315:OKA262318 OTW262315:OTW262318 PDS262315:PDS262318 PNO262315:PNO262318 PXK262315:PXK262318 QHG262315:QHG262318 QRC262315:QRC262318 RAY262315:RAY262318 RKU262315:RKU262318 RUQ262315:RUQ262318 SEM262315:SEM262318 SOI262315:SOI262318 SYE262315:SYE262318 TIA262315:TIA262318 TRW262315:TRW262318 UBS262315:UBS262318 ULO262315:ULO262318 UVK262315:UVK262318 VFG262315:VFG262318 VPC262315:VPC262318 VYY262315:VYY262318 WIU262315:WIU262318 WSQ262315:WSQ262318 N327851:N327854 GE327851:GE327854 QA327851:QA327854 ZW327851:ZW327854 AJS327851:AJS327854 ATO327851:ATO327854 BDK327851:BDK327854 BNG327851:BNG327854 BXC327851:BXC327854 CGY327851:CGY327854 CQU327851:CQU327854 DAQ327851:DAQ327854 DKM327851:DKM327854 DUI327851:DUI327854 EEE327851:EEE327854 EOA327851:EOA327854 EXW327851:EXW327854 FHS327851:FHS327854 FRO327851:FRO327854 GBK327851:GBK327854 GLG327851:GLG327854 GVC327851:GVC327854 HEY327851:HEY327854 HOU327851:HOU327854 HYQ327851:HYQ327854 IIM327851:IIM327854 ISI327851:ISI327854 JCE327851:JCE327854 JMA327851:JMA327854 JVW327851:JVW327854 KFS327851:KFS327854 KPO327851:KPO327854 KZK327851:KZK327854 LJG327851:LJG327854 LTC327851:LTC327854 MCY327851:MCY327854 MMU327851:MMU327854 MWQ327851:MWQ327854 NGM327851:NGM327854 NQI327851:NQI327854 OAE327851:OAE327854 OKA327851:OKA327854 OTW327851:OTW327854 PDS327851:PDS327854 PNO327851:PNO327854 PXK327851:PXK327854 QHG327851:QHG327854 QRC327851:QRC327854 RAY327851:RAY327854 RKU327851:RKU327854 RUQ327851:RUQ327854 SEM327851:SEM327854 SOI327851:SOI327854 SYE327851:SYE327854 TIA327851:TIA327854 TRW327851:TRW327854 UBS327851:UBS327854 ULO327851:ULO327854 UVK327851:UVK327854 VFG327851:VFG327854 VPC327851:VPC327854 VYY327851:VYY327854 WIU327851:WIU327854 WSQ327851:WSQ327854 N393387:N393390 GE393387:GE393390 QA393387:QA393390 ZW393387:ZW393390 AJS393387:AJS393390 ATO393387:ATO393390 BDK393387:BDK393390 BNG393387:BNG393390 BXC393387:BXC393390 CGY393387:CGY393390 CQU393387:CQU393390 DAQ393387:DAQ393390 DKM393387:DKM393390 DUI393387:DUI393390 EEE393387:EEE393390 EOA393387:EOA393390 EXW393387:EXW393390 FHS393387:FHS393390 FRO393387:FRO393390 GBK393387:GBK393390 GLG393387:GLG393390 GVC393387:GVC393390 HEY393387:HEY393390 HOU393387:HOU393390 HYQ393387:HYQ393390 IIM393387:IIM393390 ISI393387:ISI393390 JCE393387:JCE393390 JMA393387:JMA393390 JVW393387:JVW393390 KFS393387:KFS393390 KPO393387:KPO393390 KZK393387:KZK393390 LJG393387:LJG393390 LTC393387:LTC393390 MCY393387:MCY393390 MMU393387:MMU393390 MWQ393387:MWQ393390 NGM393387:NGM393390 NQI393387:NQI393390 OAE393387:OAE393390 OKA393387:OKA393390 OTW393387:OTW393390 PDS393387:PDS393390 PNO393387:PNO393390 PXK393387:PXK393390 QHG393387:QHG393390 QRC393387:QRC393390 RAY393387:RAY393390 RKU393387:RKU393390 RUQ393387:RUQ393390 SEM393387:SEM393390 SOI393387:SOI393390 SYE393387:SYE393390 TIA393387:TIA393390 TRW393387:TRW393390 UBS393387:UBS393390 ULO393387:ULO393390 UVK393387:UVK393390 VFG393387:VFG393390 VPC393387:VPC393390 VYY393387:VYY393390 WIU393387:WIU393390 WSQ393387:WSQ393390 N458923:N458926 GE458923:GE458926 QA458923:QA458926 ZW458923:ZW458926 AJS458923:AJS458926 ATO458923:ATO458926 BDK458923:BDK458926 BNG458923:BNG458926 BXC458923:BXC458926 CGY458923:CGY458926 CQU458923:CQU458926 DAQ458923:DAQ458926 DKM458923:DKM458926 DUI458923:DUI458926 EEE458923:EEE458926 EOA458923:EOA458926 EXW458923:EXW458926 FHS458923:FHS458926 FRO458923:FRO458926 GBK458923:GBK458926 GLG458923:GLG458926 GVC458923:GVC458926 HEY458923:HEY458926 HOU458923:HOU458926 HYQ458923:HYQ458926 IIM458923:IIM458926 ISI458923:ISI458926 JCE458923:JCE458926 JMA458923:JMA458926 JVW458923:JVW458926 KFS458923:KFS458926 KPO458923:KPO458926 KZK458923:KZK458926 LJG458923:LJG458926 LTC458923:LTC458926 MCY458923:MCY458926 MMU458923:MMU458926 MWQ458923:MWQ458926 NGM458923:NGM458926 NQI458923:NQI458926 OAE458923:OAE458926 OKA458923:OKA458926 OTW458923:OTW458926 PDS458923:PDS458926 PNO458923:PNO458926 PXK458923:PXK458926 QHG458923:QHG458926 QRC458923:QRC458926 RAY458923:RAY458926 RKU458923:RKU458926 RUQ458923:RUQ458926 SEM458923:SEM458926 SOI458923:SOI458926 SYE458923:SYE458926 TIA458923:TIA458926 TRW458923:TRW458926 UBS458923:UBS458926 ULO458923:ULO458926 UVK458923:UVK458926 VFG458923:VFG458926 VPC458923:VPC458926 VYY458923:VYY458926 WIU458923:WIU458926 WSQ458923:WSQ458926 N524459:N524462 GE524459:GE524462 QA524459:QA524462 ZW524459:ZW524462 AJS524459:AJS524462 ATO524459:ATO524462 BDK524459:BDK524462 BNG524459:BNG524462 BXC524459:BXC524462 CGY524459:CGY524462 CQU524459:CQU524462 DAQ524459:DAQ524462 DKM524459:DKM524462 DUI524459:DUI524462 EEE524459:EEE524462 EOA524459:EOA524462 EXW524459:EXW524462 FHS524459:FHS524462 FRO524459:FRO524462 GBK524459:GBK524462 GLG524459:GLG524462 GVC524459:GVC524462 HEY524459:HEY524462 HOU524459:HOU524462 HYQ524459:HYQ524462 IIM524459:IIM524462 ISI524459:ISI524462 JCE524459:JCE524462 JMA524459:JMA524462 JVW524459:JVW524462 KFS524459:KFS524462 KPO524459:KPO524462 KZK524459:KZK524462 LJG524459:LJG524462 LTC524459:LTC524462 MCY524459:MCY524462 MMU524459:MMU524462 MWQ524459:MWQ524462 NGM524459:NGM524462 NQI524459:NQI524462 OAE524459:OAE524462 OKA524459:OKA524462 OTW524459:OTW524462 PDS524459:PDS524462 PNO524459:PNO524462 PXK524459:PXK524462 QHG524459:QHG524462 QRC524459:QRC524462 RAY524459:RAY524462 RKU524459:RKU524462 RUQ524459:RUQ524462 SEM524459:SEM524462 SOI524459:SOI524462 SYE524459:SYE524462 TIA524459:TIA524462 TRW524459:TRW524462 UBS524459:UBS524462 ULO524459:ULO524462 UVK524459:UVK524462 VFG524459:VFG524462 VPC524459:VPC524462 VYY524459:VYY524462 WIU524459:WIU524462 WSQ524459:WSQ524462 N589995:N589998 GE589995:GE589998 QA589995:QA589998 ZW589995:ZW589998 AJS589995:AJS589998 ATO589995:ATO589998 BDK589995:BDK589998 BNG589995:BNG589998 BXC589995:BXC589998 CGY589995:CGY589998 CQU589995:CQU589998 DAQ589995:DAQ589998 DKM589995:DKM589998 DUI589995:DUI589998 EEE589995:EEE589998 EOA589995:EOA589998 EXW589995:EXW589998 FHS589995:FHS589998 FRO589995:FRO589998 GBK589995:GBK589998 GLG589995:GLG589998 GVC589995:GVC589998 HEY589995:HEY589998 HOU589995:HOU589998 HYQ589995:HYQ589998 IIM589995:IIM589998 ISI589995:ISI589998 JCE589995:JCE589998 JMA589995:JMA589998 JVW589995:JVW589998 KFS589995:KFS589998 KPO589995:KPO589998 KZK589995:KZK589998 LJG589995:LJG589998 LTC589995:LTC589998 MCY589995:MCY589998 MMU589995:MMU589998 MWQ589995:MWQ589998 NGM589995:NGM589998 NQI589995:NQI589998 OAE589995:OAE589998 OKA589995:OKA589998 OTW589995:OTW589998 PDS589995:PDS589998 PNO589995:PNO589998 PXK589995:PXK589998 QHG589995:QHG589998 QRC589995:QRC589998 RAY589995:RAY589998 RKU589995:RKU589998 RUQ589995:RUQ589998 SEM589995:SEM589998 SOI589995:SOI589998 SYE589995:SYE589998 TIA589995:TIA589998 TRW589995:TRW589998 UBS589995:UBS589998 ULO589995:ULO589998 UVK589995:UVK589998 VFG589995:VFG589998 VPC589995:VPC589998 VYY589995:VYY589998 WIU589995:WIU589998 WSQ589995:WSQ589998 N655531:N655534 GE655531:GE655534 QA655531:QA655534 ZW655531:ZW655534 AJS655531:AJS655534 ATO655531:ATO655534 BDK655531:BDK655534 BNG655531:BNG655534 BXC655531:BXC655534 CGY655531:CGY655534 CQU655531:CQU655534 DAQ655531:DAQ655534 DKM655531:DKM655534 DUI655531:DUI655534 EEE655531:EEE655534 EOA655531:EOA655534 EXW655531:EXW655534 FHS655531:FHS655534 FRO655531:FRO655534 GBK655531:GBK655534 GLG655531:GLG655534 GVC655531:GVC655534 HEY655531:HEY655534 HOU655531:HOU655534 HYQ655531:HYQ655534 IIM655531:IIM655534 ISI655531:ISI655534 JCE655531:JCE655534 JMA655531:JMA655534 JVW655531:JVW655534 KFS655531:KFS655534 KPO655531:KPO655534 KZK655531:KZK655534 LJG655531:LJG655534 LTC655531:LTC655534 MCY655531:MCY655534 MMU655531:MMU655534 MWQ655531:MWQ655534 NGM655531:NGM655534 NQI655531:NQI655534 OAE655531:OAE655534 OKA655531:OKA655534 OTW655531:OTW655534 PDS655531:PDS655534 PNO655531:PNO655534 PXK655531:PXK655534 QHG655531:QHG655534 QRC655531:QRC655534 RAY655531:RAY655534 RKU655531:RKU655534 RUQ655531:RUQ655534 SEM655531:SEM655534 SOI655531:SOI655534 SYE655531:SYE655534 TIA655531:TIA655534 TRW655531:TRW655534 UBS655531:UBS655534 ULO655531:ULO655534 UVK655531:UVK655534 VFG655531:VFG655534 VPC655531:VPC655534 VYY655531:VYY655534 WIU655531:WIU655534 WSQ655531:WSQ655534 N721067:N721070 GE721067:GE721070 QA721067:QA721070 ZW721067:ZW721070 AJS721067:AJS721070 ATO721067:ATO721070 BDK721067:BDK721070 BNG721067:BNG721070 BXC721067:BXC721070 CGY721067:CGY721070 CQU721067:CQU721070 DAQ721067:DAQ721070 DKM721067:DKM721070 DUI721067:DUI721070 EEE721067:EEE721070 EOA721067:EOA721070 EXW721067:EXW721070 FHS721067:FHS721070 FRO721067:FRO721070 GBK721067:GBK721070 GLG721067:GLG721070 GVC721067:GVC721070 HEY721067:HEY721070 HOU721067:HOU721070 HYQ721067:HYQ721070 IIM721067:IIM721070 ISI721067:ISI721070 JCE721067:JCE721070 JMA721067:JMA721070 JVW721067:JVW721070 KFS721067:KFS721070 KPO721067:KPO721070 KZK721067:KZK721070 LJG721067:LJG721070 LTC721067:LTC721070 MCY721067:MCY721070 MMU721067:MMU721070 MWQ721067:MWQ721070 NGM721067:NGM721070 NQI721067:NQI721070 OAE721067:OAE721070 OKA721067:OKA721070 OTW721067:OTW721070 PDS721067:PDS721070 PNO721067:PNO721070 PXK721067:PXK721070 QHG721067:QHG721070 QRC721067:QRC721070 RAY721067:RAY721070 RKU721067:RKU721070 RUQ721067:RUQ721070 SEM721067:SEM721070 SOI721067:SOI721070 SYE721067:SYE721070 TIA721067:TIA721070 TRW721067:TRW721070 UBS721067:UBS721070 ULO721067:ULO721070 UVK721067:UVK721070 VFG721067:VFG721070 VPC721067:VPC721070 VYY721067:VYY721070 WIU721067:WIU721070 WSQ721067:WSQ721070 N786603:N786606 GE786603:GE786606 QA786603:QA786606 ZW786603:ZW786606 AJS786603:AJS786606 ATO786603:ATO786606 BDK786603:BDK786606 BNG786603:BNG786606 BXC786603:BXC786606 CGY786603:CGY786606 CQU786603:CQU786606 DAQ786603:DAQ786606 DKM786603:DKM786606 DUI786603:DUI786606 EEE786603:EEE786606 EOA786603:EOA786606 EXW786603:EXW786606 FHS786603:FHS786606 FRO786603:FRO786606 GBK786603:GBK786606 GLG786603:GLG786606 GVC786603:GVC786606 HEY786603:HEY786606 HOU786603:HOU786606 HYQ786603:HYQ786606 IIM786603:IIM786606 ISI786603:ISI786606 JCE786603:JCE786606 JMA786603:JMA786606 JVW786603:JVW786606 KFS786603:KFS786606 KPO786603:KPO786606 KZK786603:KZK786606 LJG786603:LJG786606 LTC786603:LTC786606 MCY786603:MCY786606 MMU786603:MMU786606 MWQ786603:MWQ786606 NGM786603:NGM786606 NQI786603:NQI786606 OAE786603:OAE786606 OKA786603:OKA786606 OTW786603:OTW786606 PDS786603:PDS786606 PNO786603:PNO786606 PXK786603:PXK786606 QHG786603:QHG786606 QRC786603:QRC786606 RAY786603:RAY786606 RKU786603:RKU786606 RUQ786603:RUQ786606 SEM786603:SEM786606 SOI786603:SOI786606 SYE786603:SYE786606 TIA786603:TIA786606 TRW786603:TRW786606 UBS786603:UBS786606 ULO786603:ULO786606 UVK786603:UVK786606 VFG786603:VFG786606 VPC786603:VPC786606 VYY786603:VYY786606 WIU786603:WIU786606 WSQ786603:WSQ786606 N852139:N852142 GE852139:GE852142 QA852139:QA852142 ZW852139:ZW852142 AJS852139:AJS852142 ATO852139:ATO852142 BDK852139:BDK852142 BNG852139:BNG852142 BXC852139:BXC852142 CGY852139:CGY852142 CQU852139:CQU852142 DAQ852139:DAQ852142 DKM852139:DKM852142 DUI852139:DUI852142 EEE852139:EEE852142 EOA852139:EOA852142 EXW852139:EXW852142 FHS852139:FHS852142 FRO852139:FRO852142 GBK852139:GBK852142 GLG852139:GLG852142 GVC852139:GVC852142 HEY852139:HEY852142 HOU852139:HOU852142 HYQ852139:HYQ852142 IIM852139:IIM852142 ISI852139:ISI852142 JCE852139:JCE852142 JMA852139:JMA852142 JVW852139:JVW852142 KFS852139:KFS852142 KPO852139:KPO852142 KZK852139:KZK852142 LJG852139:LJG852142 LTC852139:LTC852142 MCY852139:MCY852142 MMU852139:MMU852142 MWQ852139:MWQ852142 NGM852139:NGM852142 NQI852139:NQI852142 OAE852139:OAE852142 OKA852139:OKA852142 OTW852139:OTW852142 PDS852139:PDS852142 PNO852139:PNO852142 PXK852139:PXK852142 QHG852139:QHG852142 QRC852139:QRC852142 RAY852139:RAY852142 RKU852139:RKU852142 RUQ852139:RUQ852142 SEM852139:SEM852142 SOI852139:SOI852142 SYE852139:SYE852142 TIA852139:TIA852142 TRW852139:TRW852142 UBS852139:UBS852142 ULO852139:ULO852142 UVK852139:UVK852142 VFG852139:VFG852142 VPC852139:VPC852142 VYY852139:VYY852142 WIU852139:WIU852142 WSQ852139:WSQ852142 N917675:N917678 GE917675:GE917678 QA917675:QA917678 ZW917675:ZW917678 AJS917675:AJS917678 ATO917675:ATO917678 BDK917675:BDK917678 BNG917675:BNG917678 BXC917675:BXC917678 CGY917675:CGY917678 CQU917675:CQU917678 DAQ917675:DAQ917678 DKM917675:DKM917678 DUI917675:DUI917678 EEE917675:EEE917678 EOA917675:EOA917678 EXW917675:EXW917678 FHS917675:FHS917678 FRO917675:FRO917678 GBK917675:GBK917678 GLG917675:GLG917678 GVC917675:GVC917678 HEY917675:HEY917678 HOU917675:HOU917678 HYQ917675:HYQ917678 IIM917675:IIM917678 ISI917675:ISI917678 JCE917675:JCE917678 JMA917675:JMA917678 JVW917675:JVW917678 KFS917675:KFS917678 KPO917675:KPO917678 KZK917675:KZK917678 LJG917675:LJG917678 LTC917675:LTC917678 MCY917675:MCY917678 MMU917675:MMU917678 MWQ917675:MWQ917678 NGM917675:NGM917678 NQI917675:NQI917678 OAE917675:OAE917678 OKA917675:OKA917678 OTW917675:OTW917678 PDS917675:PDS917678 PNO917675:PNO917678 PXK917675:PXK917678 QHG917675:QHG917678 QRC917675:QRC917678 RAY917675:RAY917678 RKU917675:RKU917678 RUQ917675:RUQ917678 SEM917675:SEM917678 SOI917675:SOI917678 SYE917675:SYE917678 TIA917675:TIA917678 TRW917675:TRW917678 UBS917675:UBS917678 ULO917675:ULO917678 UVK917675:UVK917678 VFG917675:VFG917678 VPC917675:VPC917678 VYY917675:VYY917678 WIU917675:WIU917678 WSQ917675:WSQ917678 N983211:N983214 GE983211:GE983214 QA983211:QA983214 ZW983211:ZW983214 AJS983211:AJS983214 ATO983211:ATO983214 BDK983211:BDK983214 BNG983211:BNG983214 BXC983211:BXC983214 CGY983211:CGY983214 CQU983211:CQU983214 DAQ983211:DAQ983214 DKM983211:DKM983214 DUI983211:DUI983214 EEE983211:EEE983214 EOA983211:EOA983214 EXW983211:EXW983214 FHS983211:FHS983214 FRO983211:FRO983214 GBK983211:GBK983214 GLG983211:GLG983214 GVC983211:GVC983214 HEY983211:HEY983214 HOU983211:HOU983214 HYQ983211:HYQ983214 IIM983211:IIM983214 ISI983211:ISI983214 JCE983211:JCE983214 JMA983211:JMA983214 JVW983211:JVW983214 KFS983211:KFS983214 KPO983211:KPO983214 KZK983211:KZK983214 LJG983211:LJG983214 LTC983211:LTC983214 MCY983211:MCY983214 MMU983211:MMU983214 MWQ983211:MWQ983214 NGM983211:NGM983214 NQI983211:NQI983214 OAE983211:OAE983214 OKA983211:OKA983214 OTW983211:OTW983214 PDS983211:PDS983214 PNO983211:PNO983214 PXK983211:PXK983214 QHG983211:QHG983214 QRC983211:QRC983214 RAY983211:RAY983214 RKU983211:RKU983214 RUQ983211:RUQ983214 SEM983211:SEM983214 SOI983211:SOI983214 SYE983211:SYE983214 TIA983211:TIA983214 TRW983211:TRW983214 UBS983211:UBS983214 ULO983211:ULO983214 UVK983211:UVK983214 VFG983211:VFG983214 VPC983211:VPC983214 VYY983211:VYY983214 WIU983211:WIU983214 WSQ983211:WSQ983214" xr:uid="{EEF6DDA7-D789-4E9A-AD89-0182EA5CDABE}">
      <formula1>"Risque ouvert,  Risque clos"</formula1>
    </dataValidation>
    <dataValidation type="list" allowBlank="1" showInputMessage="1" showErrorMessage="1" sqref="E16 FV16 PR16 ZN16 AJJ16 ATF16 BDB16 BMX16 BWT16 CGP16 CQL16 DAH16 DKD16 DTZ16 EDV16 ENR16 EXN16 FHJ16 FRF16 GBB16 GKX16 GUT16 HEP16 HOL16 HYH16 IID16 IRZ16 JBV16 JLR16 JVN16 KFJ16 KPF16 KZB16 LIX16 LST16 MCP16 MML16 MWH16 NGD16 NPZ16 NZV16 OJR16 OTN16 PDJ16 PNF16 PXB16 QGX16 QQT16 RAP16 RKL16 RUH16 SED16 SNZ16 SXV16 THR16 TRN16 UBJ16 ULF16 UVB16 VEX16 VOT16 VYP16 WIL16 WSH16 E65599 FV65599 PR65599 ZN65599 AJJ65599 ATF65599 BDB65599 BMX65599 BWT65599 CGP65599 CQL65599 DAH65599 DKD65599 DTZ65599 EDV65599 ENR65599 EXN65599 FHJ65599 FRF65599 GBB65599 GKX65599 GUT65599 HEP65599 HOL65599 HYH65599 IID65599 IRZ65599 JBV65599 JLR65599 JVN65599 KFJ65599 KPF65599 KZB65599 LIX65599 LST65599 MCP65599 MML65599 MWH65599 NGD65599 NPZ65599 NZV65599 OJR65599 OTN65599 PDJ65599 PNF65599 PXB65599 QGX65599 QQT65599 RAP65599 RKL65599 RUH65599 SED65599 SNZ65599 SXV65599 THR65599 TRN65599 UBJ65599 ULF65599 UVB65599 VEX65599 VOT65599 VYP65599 WIL65599 WSH65599 E131135 FV131135 PR131135 ZN131135 AJJ131135 ATF131135 BDB131135 BMX131135 BWT131135 CGP131135 CQL131135 DAH131135 DKD131135 DTZ131135 EDV131135 ENR131135 EXN131135 FHJ131135 FRF131135 GBB131135 GKX131135 GUT131135 HEP131135 HOL131135 HYH131135 IID131135 IRZ131135 JBV131135 JLR131135 JVN131135 KFJ131135 KPF131135 KZB131135 LIX131135 LST131135 MCP131135 MML131135 MWH131135 NGD131135 NPZ131135 NZV131135 OJR131135 OTN131135 PDJ131135 PNF131135 PXB131135 QGX131135 QQT131135 RAP131135 RKL131135 RUH131135 SED131135 SNZ131135 SXV131135 THR131135 TRN131135 UBJ131135 ULF131135 UVB131135 VEX131135 VOT131135 VYP131135 WIL131135 WSH131135 E196671 FV196671 PR196671 ZN196671 AJJ196671 ATF196671 BDB196671 BMX196671 BWT196671 CGP196671 CQL196671 DAH196671 DKD196671 DTZ196671 EDV196671 ENR196671 EXN196671 FHJ196671 FRF196671 GBB196671 GKX196671 GUT196671 HEP196671 HOL196671 HYH196671 IID196671 IRZ196671 JBV196671 JLR196671 JVN196671 KFJ196671 KPF196671 KZB196671 LIX196671 LST196671 MCP196671 MML196671 MWH196671 NGD196671 NPZ196671 NZV196671 OJR196671 OTN196671 PDJ196671 PNF196671 PXB196671 QGX196671 QQT196671 RAP196671 RKL196671 RUH196671 SED196671 SNZ196671 SXV196671 THR196671 TRN196671 UBJ196671 ULF196671 UVB196671 VEX196671 VOT196671 VYP196671 WIL196671 WSH196671 E262207 FV262207 PR262207 ZN262207 AJJ262207 ATF262207 BDB262207 BMX262207 BWT262207 CGP262207 CQL262207 DAH262207 DKD262207 DTZ262207 EDV262207 ENR262207 EXN262207 FHJ262207 FRF262207 GBB262207 GKX262207 GUT262207 HEP262207 HOL262207 HYH262207 IID262207 IRZ262207 JBV262207 JLR262207 JVN262207 KFJ262207 KPF262207 KZB262207 LIX262207 LST262207 MCP262207 MML262207 MWH262207 NGD262207 NPZ262207 NZV262207 OJR262207 OTN262207 PDJ262207 PNF262207 PXB262207 QGX262207 QQT262207 RAP262207 RKL262207 RUH262207 SED262207 SNZ262207 SXV262207 THR262207 TRN262207 UBJ262207 ULF262207 UVB262207 VEX262207 VOT262207 VYP262207 WIL262207 WSH262207 E327743 FV327743 PR327743 ZN327743 AJJ327743 ATF327743 BDB327743 BMX327743 BWT327743 CGP327743 CQL327743 DAH327743 DKD327743 DTZ327743 EDV327743 ENR327743 EXN327743 FHJ327743 FRF327743 GBB327743 GKX327743 GUT327743 HEP327743 HOL327743 HYH327743 IID327743 IRZ327743 JBV327743 JLR327743 JVN327743 KFJ327743 KPF327743 KZB327743 LIX327743 LST327743 MCP327743 MML327743 MWH327743 NGD327743 NPZ327743 NZV327743 OJR327743 OTN327743 PDJ327743 PNF327743 PXB327743 QGX327743 QQT327743 RAP327743 RKL327743 RUH327743 SED327743 SNZ327743 SXV327743 THR327743 TRN327743 UBJ327743 ULF327743 UVB327743 VEX327743 VOT327743 VYP327743 WIL327743 WSH327743 E393279 FV393279 PR393279 ZN393279 AJJ393279 ATF393279 BDB393279 BMX393279 BWT393279 CGP393279 CQL393279 DAH393279 DKD393279 DTZ393279 EDV393279 ENR393279 EXN393279 FHJ393279 FRF393279 GBB393279 GKX393279 GUT393279 HEP393279 HOL393279 HYH393279 IID393279 IRZ393279 JBV393279 JLR393279 JVN393279 KFJ393279 KPF393279 KZB393279 LIX393279 LST393279 MCP393279 MML393279 MWH393279 NGD393279 NPZ393279 NZV393279 OJR393279 OTN393279 PDJ393279 PNF393279 PXB393279 QGX393279 QQT393279 RAP393279 RKL393279 RUH393279 SED393279 SNZ393279 SXV393279 THR393279 TRN393279 UBJ393279 ULF393279 UVB393279 VEX393279 VOT393279 VYP393279 WIL393279 WSH393279 E458815 FV458815 PR458815 ZN458815 AJJ458815 ATF458815 BDB458815 BMX458815 BWT458815 CGP458815 CQL458815 DAH458815 DKD458815 DTZ458815 EDV458815 ENR458815 EXN458815 FHJ458815 FRF458815 GBB458815 GKX458815 GUT458815 HEP458815 HOL458815 HYH458815 IID458815 IRZ458815 JBV458815 JLR458815 JVN458815 KFJ458815 KPF458815 KZB458815 LIX458815 LST458815 MCP458815 MML458815 MWH458815 NGD458815 NPZ458815 NZV458815 OJR458815 OTN458815 PDJ458815 PNF458815 PXB458815 QGX458815 QQT458815 RAP458815 RKL458815 RUH458815 SED458815 SNZ458815 SXV458815 THR458815 TRN458815 UBJ458815 ULF458815 UVB458815 VEX458815 VOT458815 VYP458815 WIL458815 WSH458815 E524351 FV524351 PR524351 ZN524351 AJJ524351 ATF524351 BDB524351 BMX524351 BWT524351 CGP524351 CQL524351 DAH524351 DKD524351 DTZ524351 EDV524351 ENR524351 EXN524351 FHJ524351 FRF524351 GBB524351 GKX524351 GUT524351 HEP524351 HOL524351 HYH524351 IID524351 IRZ524351 JBV524351 JLR524351 JVN524351 KFJ524351 KPF524351 KZB524351 LIX524351 LST524351 MCP524351 MML524351 MWH524351 NGD524351 NPZ524351 NZV524351 OJR524351 OTN524351 PDJ524351 PNF524351 PXB524351 QGX524351 QQT524351 RAP524351 RKL524351 RUH524351 SED524351 SNZ524351 SXV524351 THR524351 TRN524351 UBJ524351 ULF524351 UVB524351 VEX524351 VOT524351 VYP524351 WIL524351 WSH524351 E589887 FV589887 PR589887 ZN589887 AJJ589887 ATF589887 BDB589887 BMX589887 BWT589887 CGP589887 CQL589887 DAH589887 DKD589887 DTZ589887 EDV589887 ENR589887 EXN589887 FHJ589887 FRF589887 GBB589887 GKX589887 GUT589887 HEP589887 HOL589887 HYH589887 IID589887 IRZ589887 JBV589887 JLR589887 JVN589887 KFJ589887 KPF589887 KZB589887 LIX589887 LST589887 MCP589887 MML589887 MWH589887 NGD589887 NPZ589887 NZV589887 OJR589887 OTN589887 PDJ589887 PNF589887 PXB589887 QGX589887 QQT589887 RAP589887 RKL589887 RUH589887 SED589887 SNZ589887 SXV589887 THR589887 TRN589887 UBJ589887 ULF589887 UVB589887 VEX589887 VOT589887 VYP589887 WIL589887 WSH589887 E655423 FV655423 PR655423 ZN655423 AJJ655423 ATF655423 BDB655423 BMX655423 BWT655423 CGP655423 CQL655423 DAH655423 DKD655423 DTZ655423 EDV655423 ENR655423 EXN655423 FHJ655423 FRF655423 GBB655423 GKX655423 GUT655423 HEP655423 HOL655423 HYH655423 IID655423 IRZ655423 JBV655423 JLR655423 JVN655423 KFJ655423 KPF655423 KZB655423 LIX655423 LST655423 MCP655423 MML655423 MWH655423 NGD655423 NPZ655423 NZV655423 OJR655423 OTN655423 PDJ655423 PNF655423 PXB655423 QGX655423 QQT655423 RAP655423 RKL655423 RUH655423 SED655423 SNZ655423 SXV655423 THR655423 TRN655423 UBJ655423 ULF655423 UVB655423 VEX655423 VOT655423 VYP655423 WIL655423 WSH655423 E720959 FV720959 PR720959 ZN720959 AJJ720959 ATF720959 BDB720959 BMX720959 BWT720959 CGP720959 CQL720959 DAH720959 DKD720959 DTZ720959 EDV720959 ENR720959 EXN720959 FHJ720959 FRF720959 GBB720959 GKX720959 GUT720959 HEP720959 HOL720959 HYH720959 IID720959 IRZ720959 JBV720959 JLR720959 JVN720959 KFJ720959 KPF720959 KZB720959 LIX720959 LST720959 MCP720959 MML720959 MWH720959 NGD720959 NPZ720959 NZV720959 OJR720959 OTN720959 PDJ720959 PNF720959 PXB720959 QGX720959 QQT720959 RAP720959 RKL720959 RUH720959 SED720959 SNZ720959 SXV720959 THR720959 TRN720959 UBJ720959 ULF720959 UVB720959 VEX720959 VOT720959 VYP720959 WIL720959 WSH720959 E786495 FV786495 PR786495 ZN786495 AJJ786495 ATF786495 BDB786495 BMX786495 BWT786495 CGP786495 CQL786495 DAH786495 DKD786495 DTZ786495 EDV786495 ENR786495 EXN786495 FHJ786495 FRF786495 GBB786495 GKX786495 GUT786495 HEP786495 HOL786495 HYH786495 IID786495 IRZ786495 JBV786495 JLR786495 JVN786495 KFJ786495 KPF786495 KZB786495 LIX786495 LST786495 MCP786495 MML786495 MWH786495 NGD786495 NPZ786495 NZV786495 OJR786495 OTN786495 PDJ786495 PNF786495 PXB786495 QGX786495 QQT786495 RAP786495 RKL786495 RUH786495 SED786495 SNZ786495 SXV786495 THR786495 TRN786495 UBJ786495 ULF786495 UVB786495 VEX786495 VOT786495 VYP786495 WIL786495 WSH786495 E852031 FV852031 PR852031 ZN852031 AJJ852031 ATF852031 BDB852031 BMX852031 BWT852031 CGP852031 CQL852031 DAH852031 DKD852031 DTZ852031 EDV852031 ENR852031 EXN852031 FHJ852031 FRF852031 GBB852031 GKX852031 GUT852031 HEP852031 HOL852031 HYH852031 IID852031 IRZ852031 JBV852031 JLR852031 JVN852031 KFJ852031 KPF852031 KZB852031 LIX852031 LST852031 MCP852031 MML852031 MWH852031 NGD852031 NPZ852031 NZV852031 OJR852031 OTN852031 PDJ852031 PNF852031 PXB852031 QGX852031 QQT852031 RAP852031 RKL852031 RUH852031 SED852031 SNZ852031 SXV852031 THR852031 TRN852031 UBJ852031 ULF852031 UVB852031 VEX852031 VOT852031 VYP852031 WIL852031 WSH852031 E917567 FV917567 PR917567 ZN917567 AJJ917567 ATF917567 BDB917567 BMX917567 BWT917567 CGP917567 CQL917567 DAH917567 DKD917567 DTZ917567 EDV917567 ENR917567 EXN917567 FHJ917567 FRF917567 GBB917567 GKX917567 GUT917567 HEP917567 HOL917567 HYH917567 IID917567 IRZ917567 JBV917567 JLR917567 JVN917567 KFJ917567 KPF917567 KZB917567 LIX917567 LST917567 MCP917567 MML917567 MWH917567 NGD917567 NPZ917567 NZV917567 OJR917567 OTN917567 PDJ917567 PNF917567 PXB917567 QGX917567 QQT917567 RAP917567 RKL917567 RUH917567 SED917567 SNZ917567 SXV917567 THR917567 TRN917567 UBJ917567 ULF917567 UVB917567 VEX917567 VOT917567 VYP917567 WIL917567 WSH917567 E983103 FV983103 PR983103 ZN983103 AJJ983103 ATF983103 BDB983103 BMX983103 BWT983103 CGP983103 CQL983103 DAH983103 DKD983103 DTZ983103 EDV983103 ENR983103 EXN983103 FHJ983103 FRF983103 GBB983103 GKX983103 GUT983103 HEP983103 HOL983103 HYH983103 IID983103 IRZ983103 JBV983103 JLR983103 JVN983103 KFJ983103 KPF983103 KZB983103 LIX983103 LST983103 MCP983103 MML983103 MWH983103 NGD983103 NPZ983103 NZV983103 OJR983103 OTN983103 PDJ983103 PNF983103 PXB983103 QGX983103 QQT983103 RAP983103 RKL983103 RUH983103 SED983103 SNZ983103 SXV983103 THR983103 TRN983103 UBJ983103 ULF983103 UVB983103 VEX983103 VOT983103 VYP983103 WIL983103 WSH983103 E20 FV20 PR20 ZN20 AJJ20 ATF20 BDB20 BMX20 BWT20 CGP20 CQL20 DAH20 DKD20 DTZ20 EDV20 ENR20 EXN20 FHJ20 FRF20 GBB20 GKX20 GUT20 HEP20 HOL20 HYH20 IID20 IRZ20 JBV20 JLR20 JVN20 KFJ20 KPF20 KZB20 LIX20 LST20 MCP20 MML20 MWH20 NGD20 NPZ20 NZV20 OJR20 OTN20 PDJ20 PNF20 PXB20 QGX20 QQT20 RAP20 RKL20 RUH20 SED20 SNZ20 SXV20 THR20 TRN20 UBJ20 ULF20 UVB20 VEX20 VOT20 VYP20 WIL20 WSH20 E65603 FV65603 PR65603 ZN65603 AJJ65603 ATF65603 BDB65603 BMX65603 BWT65603 CGP65603 CQL65603 DAH65603 DKD65603 DTZ65603 EDV65603 ENR65603 EXN65603 FHJ65603 FRF65603 GBB65603 GKX65603 GUT65603 HEP65603 HOL65603 HYH65603 IID65603 IRZ65603 JBV65603 JLR65603 JVN65603 KFJ65603 KPF65603 KZB65603 LIX65603 LST65603 MCP65603 MML65603 MWH65603 NGD65603 NPZ65603 NZV65603 OJR65603 OTN65603 PDJ65603 PNF65603 PXB65603 QGX65603 QQT65603 RAP65603 RKL65603 RUH65603 SED65603 SNZ65603 SXV65603 THR65603 TRN65603 UBJ65603 ULF65603 UVB65603 VEX65603 VOT65603 VYP65603 WIL65603 WSH65603 E131139 FV131139 PR131139 ZN131139 AJJ131139 ATF131139 BDB131139 BMX131139 BWT131139 CGP131139 CQL131139 DAH131139 DKD131139 DTZ131139 EDV131139 ENR131139 EXN131139 FHJ131139 FRF131139 GBB131139 GKX131139 GUT131139 HEP131139 HOL131139 HYH131139 IID131139 IRZ131139 JBV131139 JLR131139 JVN131139 KFJ131139 KPF131139 KZB131139 LIX131139 LST131139 MCP131139 MML131139 MWH131139 NGD131139 NPZ131139 NZV131139 OJR131139 OTN131139 PDJ131139 PNF131139 PXB131139 QGX131139 QQT131139 RAP131139 RKL131139 RUH131139 SED131139 SNZ131139 SXV131139 THR131139 TRN131139 UBJ131139 ULF131139 UVB131139 VEX131139 VOT131139 VYP131139 WIL131139 WSH131139 E196675 FV196675 PR196675 ZN196675 AJJ196675 ATF196675 BDB196675 BMX196675 BWT196675 CGP196675 CQL196675 DAH196675 DKD196675 DTZ196675 EDV196675 ENR196675 EXN196675 FHJ196675 FRF196675 GBB196675 GKX196675 GUT196675 HEP196675 HOL196675 HYH196675 IID196675 IRZ196675 JBV196675 JLR196675 JVN196675 KFJ196675 KPF196675 KZB196675 LIX196675 LST196675 MCP196675 MML196675 MWH196675 NGD196675 NPZ196675 NZV196675 OJR196675 OTN196675 PDJ196675 PNF196675 PXB196675 QGX196675 QQT196675 RAP196675 RKL196675 RUH196675 SED196675 SNZ196675 SXV196675 THR196675 TRN196675 UBJ196675 ULF196675 UVB196675 VEX196675 VOT196675 VYP196675 WIL196675 WSH196675 E262211 FV262211 PR262211 ZN262211 AJJ262211 ATF262211 BDB262211 BMX262211 BWT262211 CGP262211 CQL262211 DAH262211 DKD262211 DTZ262211 EDV262211 ENR262211 EXN262211 FHJ262211 FRF262211 GBB262211 GKX262211 GUT262211 HEP262211 HOL262211 HYH262211 IID262211 IRZ262211 JBV262211 JLR262211 JVN262211 KFJ262211 KPF262211 KZB262211 LIX262211 LST262211 MCP262211 MML262211 MWH262211 NGD262211 NPZ262211 NZV262211 OJR262211 OTN262211 PDJ262211 PNF262211 PXB262211 QGX262211 QQT262211 RAP262211 RKL262211 RUH262211 SED262211 SNZ262211 SXV262211 THR262211 TRN262211 UBJ262211 ULF262211 UVB262211 VEX262211 VOT262211 VYP262211 WIL262211 WSH262211 E327747 FV327747 PR327747 ZN327747 AJJ327747 ATF327747 BDB327747 BMX327747 BWT327747 CGP327747 CQL327747 DAH327747 DKD327747 DTZ327747 EDV327747 ENR327747 EXN327747 FHJ327747 FRF327747 GBB327747 GKX327747 GUT327747 HEP327747 HOL327747 HYH327747 IID327747 IRZ327747 JBV327747 JLR327747 JVN327747 KFJ327747 KPF327747 KZB327747 LIX327747 LST327747 MCP327747 MML327747 MWH327747 NGD327747 NPZ327747 NZV327747 OJR327747 OTN327747 PDJ327747 PNF327747 PXB327747 QGX327747 QQT327747 RAP327747 RKL327747 RUH327747 SED327747 SNZ327747 SXV327747 THR327747 TRN327747 UBJ327747 ULF327747 UVB327747 VEX327747 VOT327747 VYP327747 WIL327747 WSH327747 E393283 FV393283 PR393283 ZN393283 AJJ393283 ATF393283 BDB393283 BMX393283 BWT393283 CGP393283 CQL393283 DAH393283 DKD393283 DTZ393283 EDV393283 ENR393283 EXN393283 FHJ393283 FRF393283 GBB393283 GKX393283 GUT393283 HEP393283 HOL393283 HYH393283 IID393283 IRZ393283 JBV393283 JLR393283 JVN393283 KFJ393283 KPF393283 KZB393283 LIX393283 LST393283 MCP393283 MML393283 MWH393283 NGD393283 NPZ393283 NZV393283 OJR393283 OTN393283 PDJ393283 PNF393283 PXB393283 QGX393283 QQT393283 RAP393283 RKL393283 RUH393283 SED393283 SNZ393283 SXV393283 THR393283 TRN393283 UBJ393283 ULF393283 UVB393283 VEX393283 VOT393283 VYP393283 WIL393283 WSH393283 E458819 FV458819 PR458819 ZN458819 AJJ458819 ATF458819 BDB458819 BMX458819 BWT458819 CGP458819 CQL458819 DAH458819 DKD458819 DTZ458819 EDV458819 ENR458819 EXN458819 FHJ458819 FRF458819 GBB458819 GKX458819 GUT458819 HEP458819 HOL458819 HYH458819 IID458819 IRZ458819 JBV458819 JLR458819 JVN458819 KFJ458819 KPF458819 KZB458819 LIX458819 LST458819 MCP458819 MML458819 MWH458819 NGD458819 NPZ458819 NZV458819 OJR458819 OTN458819 PDJ458819 PNF458819 PXB458819 QGX458819 QQT458819 RAP458819 RKL458819 RUH458819 SED458819 SNZ458819 SXV458819 THR458819 TRN458819 UBJ458819 ULF458819 UVB458819 VEX458819 VOT458819 VYP458819 WIL458819 WSH458819 E524355 FV524355 PR524355 ZN524355 AJJ524355 ATF524355 BDB524355 BMX524355 BWT524355 CGP524355 CQL524355 DAH524355 DKD524355 DTZ524355 EDV524355 ENR524355 EXN524355 FHJ524355 FRF524355 GBB524355 GKX524355 GUT524355 HEP524355 HOL524355 HYH524355 IID524355 IRZ524355 JBV524355 JLR524355 JVN524355 KFJ524355 KPF524355 KZB524355 LIX524355 LST524355 MCP524355 MML524355 MWH524355 NGD524355 NPZ524355 NZV524355 OJR524355 OTN524355 PDJ524355 PNF524355 PXB524355 QGX524355 QQT524355 RAP524355 RKL524355 RUH524355 SED524355 SNZ524355 SXV524355 THR524355 TRN524355 UBJ524355 ULF524355 UVB524355 VEX524355 VOT524355 VYP524355 WIL524355 WSH524355 E589891 FV589891 PR589891 ZN589891 AJJ589891 ATF589891 BDB589891 BMX589891 BWT589891 CGP589891 CQL589891 DAH589891 DKD589891 DTZ589891 EDV589891 ENR589891 EXN589891 FHJ589891 FRF589891 GBB589891 GKX589891 GUT589891 HEP589891 HOL589891 HYH589891 IID589891 IRZ589891 JBV589891 JLR589891 JVN589891 KFJ589891 KPF589891 KZB589891 LIX589891 LST589891 MCP589891 MML589891 MWH589891 NGD589891 NPZ589891 NZV589891 OJR589891 OTN589891 PDJ589891 PNF589891 PXB589891 QGX589891 QQT589891 RAP589891 RKL589891 RUH589891 SED589891 SNZ589891 SXV589891 THR589891 TRN589891 UBJ589891 ULF589891 UVB589891 VEX589891 VOT589891 VYP589891 WIL589891 WSH589891 E655427 FV655427 PR655427 ZN655427 AJJ655427 ATF655427 BDB655427 BMX655427 BWT655427 CGP655427 CQL655427 DAH655427 DKD655427 DTZ655427 EDV655427 ENR655427 EXN655427 FHJ655427 FRF655427 GBB655427 GKX655427 GUT655427 HEP655427 HOL655427 HYH655427 IID655427 IRZ655427 JBV655427 JLR655427 JVN655427 KFJ655427 KPF655427 KZB655427 LIX655427 LST655427 MCP655427 MML655427 MWH655427 NGD655427 NPZ655427 NZV655427 OJR655427 OTN655427 PDJ655427 PNF655427 PXB655427 QGX655427 QQT655427 RAP655427 RKL655427 RUH655427 SED655427 SNZ655427 SXV655427 THR655427 TRN655427 UBJ655427 ULF655427 UVB655427 VEX655427 VOT655427 VYP655427 WIL655427 WSH655427 E720963 FV720963 PR720963 ZN720963 AJJ720963 ATF720963 BDB720963 BMX720963 BWT720963 CGP720963 CQL720963 DAH720963 DKD720963 DTZ720963 EDV720963 ENR720963 EXN720963 FHJ720963 FRF720963 GBB720963 GKX720963 GUT720963 HEP720963 HOL720963 HYH720963 IID720963 IRZ720963 JBV720963 JLR720963 JVN720963 KFJ720963 KPF720963 KZB720963 LIX720963 LST720963 MCP720963 MML720963 MWH720963 NGD720963 NPZ720963 NZV720963 OJR720963 OTN720963 PDJ720963 PNF720963 PXB720963 QGX720963 QQT720963 RAP720963 RKL720963 RUH720963 SED720963 SNZ720963 SXV720963 THR720963 TRN720963 UBJ720963 ULF720963 UVB720963 VEX720963 VOT720963 VYP720963 WIL720963 WSH720963 E786499 FV786499 PR786499 ZN786499 AJJ786499 ATF786499 BDB786499 BMX786499 BWT786499 CGP786499 CQL786499 DAH786499 DKD786499 DTZ786499 EDV786499 ENR786499 EXN786499 FHJ786499 FRF786499 GBB786499 GKX786499 GUT786499 HEP786499 HOL786499 HYH786499 IID786499 IRZ786499 JBV786499 JLR786499 JVN786499 KFJ786499 KPF786499 KZB786499 LIX786499 LST786499 MCP786499 MML786499 MWH786499 NGD786499 NPZ786499 NZV786499 OJR786499 OTN786499 PDJ786499 PNF786499 PXB786499 QGX786499 QQT786499 RAP786499 RKL786499 RUH786499 SED786499 SNZ786499 SXV786499 THR786499 TRN786499 UBJ786499 ULF786499 UVB786499 VEX786499 VOT786499 VYP786499 WIL786499 WSH786499 E852035 FV852035 PR852035 ZN852035 AJJ852035 ATF852035 BDB852035 BMX852035 BWT852035 CGP852035 CQL852035 DAH852035 DKD852035 DTZ852035 EDV852035 ENR852035 EXN852035 FHJ852035 FRF852035 GBB852035 GKX852035 GUT852035 HEP852035 HOL852035 HYH852035 IID852035 IRZ852035 JBV852035 JLR852035 JVN852035 KFJ852035 KPF852035 KZB852035 LIX852035 LST852035 MCP852035 MML852035 MWH852035 NGD852035 NPZ852035 NZV852035 OJR852035 OTN852035 PDJ852035 PNF852035 PXB852035 QGX852035 QQT852035 RAP852035 RKL852035 RUH852035 SED852035 SNZ852035 SXV852035 THR852035 TRN852035 UBJ852035 ULF852035 UVB852035 VEX852035 VOT852035 VYP852035 WIL852035 WSH852035 E917571 FV917571 PR917571 ZN917571 AJJ917571 ATF917571 BDB917571 BMX917571 BWT917571 CGP917571 CQL917571 DAH917571 DKD917571 DTZ917571 EDV917571 ENR917571 EXN917571 FHJ917571 FRF917571 GBB917571 GKX917571 GUT917571 HEP917571 HOL917571 HYH917571 IID917571 IRZ917571 JBV917571 JLR917571 JVN917571 KFJ917571 KPF917571 KZB917571 LIX917571 LST917571 MCP917571 MML917571 MWH917571 NGD917571 NPZ917571 NZV917571 OJR917571 OTN917571 PDJ917571 PNF917571 PXB917571 QGX917571 QQT917571 RAP917571 RKL917571 RUH917571 SED917571 SNZ917571 SXV917571 THR917571 TRN917571 UBJ917571 ULF917571 UVB917571 VEX917571 VOT917571 VYP917571 WIL917571 WSH917571 E983107 FV983107 PR983107 ZN983107 AJJ983107 ATF983107 BDB983107 BMX983107 BWT983107 CGP983107 CQL983107 DAH983107 DKD983107 DTZ983107 EDV983107 ENR983107 EXN983107 FHJ983107 FRF983107 GBB983107 GKX983107 GUT983107 HEP983107 HOL983107 HYH983107 IID983107 IRZ983107 JBV983107 JLR983107 JVN983107 KFJ983107 KPF983107 KZB983107 LIX983107 LST983107 MCP983107 MML983107 MWH983107 NGD983107 NPZ983107 NZV983107 OJR983107 OTN983107 PDJ983107 PNF983107 PXB983107 QGX983107 QQT983107 RAP983107 RKL983107 RUH983107 SED983107 SNZ983107 SXV983107 THR983107 TRN983107 UBJ983107 ULF983107 UVB983107 VEX983107 VOT983107 VYP983107 WIL983107 WSH983107 L18 GC18 PY18 ZU18 AJQ18 ATM18 BDI18 BNE18 BXA18 CGW18 CQS18 DAO18 DKK18 DUG18 EEC18 ENY18 EXU18 FHQ18 FRM18 GBI18 GLE18 GVA18 HEW18 HOS18 HYO18 IIK18 ISG18 JCC18 JLY18 JVU18 KFQ18 KPM18 KZI18 LJE18 LTA18 MCW18 MMS18 MWO18 NGK18 NQG18 OAC18 OJY18 OTU18 PDQ18 PNM18 PXI18 QHE18 QRA18 RAW18 RKS18 RUO18 SEK18 SOG18 SYC18 THY18 TRU18 UBQ18 ULM18 UVI18 VFE18 VPA18 VYW18 WIS18 WSO18 L65601 GC65601 PY65601 ZU65601 AJQ65601 ATM65601 BDI65601 BNE65601 BXA65601 CGW65601 CQS65601 DAO65601 DKK65601 DUG65601 EEC65601 ENY65601 EXU65601 FHQ65601 FRM65601 GBI65601 GLE65601 GVA65601 HEW65601 HOS65601 HYO65601 IIK65601 ISG65601 JCC65601 JLY65601 JVU65601 KFQ65601 KPM65601 KZI65601 LJE65601 LTA65601 MCW65601 MMS65601 MWO65601 NGK65601 NQG65601 OAC65601 OJY65601 OTU65601 PDQ65601 PNM65601 PXI65601 QHE65601 QRA65601 RAW65601 RKS65601 RUO65601 SEK65601 SOG65601 SYC65601 THY65601 TRU65601 UBQ65601 ULM65601 UVI65601 VFE65601 VPA65601 VYW65601 WIS65601 WSO65601 L131137 GC131137 PY131137 ZU131137 AJQ131137 ATM131137 BDI131137 BNE131137 BXA131137 CGW131137 CQS131137 DAO131137 DKK131137 DUG131137 EEC131137 ENY131137 EXU131137 FHQ131137 FRM131137 GBI131137 GLE131137 GVA131137 HEW131137 HOS131137 HYO131137 IIK131137 ISG131137 JCC131137 JLY131137 JVU131137 KFQ131137 KPM131137 KZI131137 LJE131137 LTA131137 MCW131137 MMS131137 MWO131137 NGK131137 NQG131137 OAC131137 OJY131137 OTU131137 PDQ131137 PNM131137 PXI131137 QHE131137 QRA131137 RAW131137 RKS131137 RUO131137 SEK131137 SOG131137 SYC131137 THY131137 TRU131137 UBQ131137 ULM131137 UVI131137 VFE131137 VPA131137 VYW131137 WIS131137 WSO131137 L196673 GC196673 PY196673 ZU196673 AJQ196673 ATM196673 BDI196673 BNE196673 BXA196673 CGW196673 CQS196673 DAO196673 DKK196673 DUG196673 EEC196673 ENY196673 EXU196673 FHQ196673 FRM196673 GBI196673 GLE196673 GVA196673 HEW196673 HOS196673 HYO196673 IIK196673 ISG196673 JCC196673 JLY196673 JVU196673 KFQ196673 KPM196673 KZI196673 LJE196673 LTA196673 MCW196673 MMS196673 MWO196673 NGK196673 NQG196673 OAC196673 OJY196673 OTU196673 PDQ196673 PNM196673 PXI196673 QHE196673 QRA196673 RAW196673 RKS196673 RUO196673 SEK196673 SOG196673 SYC196673 THY196673 TRU196673 UBQ196673 ULM196673 UVI196673 VFE196673 VPA196673 VYW196673 WIS196673 WSO196673 L262209 GC262209 PY262209 ZU262209 AJQ262209 ATM262209 BDI262209 BNE262209 BXA262209 CGW262209 CQS262209 DAO262209 DKK262209 DUG262209 EEC262209 ENY262209 EXU262209 FHQ262209 FRM262209 GBI262209 GLE262209 GVA262209 HEW262209 HOS262209 HYO262209 IIK262209 ISG262209 JCC262209 JLY262209 JVU262209 KFQ262209 KPM262209 KZI262209 LJE262209 LTA262209 MCW262209 MMS262209 MWO262209 NGK262209 NQG262209 OAC262209 OJY262209 OTU262209 PDQ262209 PNM262209 PXI262209 QHE262209 QRA262209 RAW262209 RKS262209 RUO262209 SEK262209 SOG262209 SYC262209 THY262209 TRU262209 UBQ262209 ULM262209 UVI262209 VFE262209 VPA262209 VYW262209 WIS262209 WSO262209 L327745 GC327745 PY327745 ZU327745 AJQ327745 ATM327745 BDI327745 BNE327745 BXA327745 CGW327745 CQS327745 DAO327745 DKK327745 DUG327745 EEC327745 ENY327745 EXU327745 FHQ327745 FRM327745 GBI327745 GLE327745 GVA327745 HEW327745 HOS327745 HYO327745 IIK327745 ISG327745 JCC327745 JLY327745 JVU327745 KFQ327745 KPM327745 KZI327745 LJE327745 LTA327745 MCW327745 MMS327745 MWO327745 NGK327745 NQG327745 OAC327745 OJY327745 OTU327745 PDQ327745 PNM327745 PXI327745 QHE327745 QRA327745 RAW327745 RKS327745 RUO327745 SEK327745 SOG327745 SYC327745 THY327745 TRU327745 UBQ327745 ULM327745 UVI327745 VFE327745 VPA327745 VYW327745 WIS327745 WSO327745 L393281 GC393281 PY393281 ZU393281 AJQ393281 ATM393281 BDI393281 BNE393281 BXA393281 CGW393281 CQS393281 DAO393281 DKK393281 DUG393281 EEC393281 ENY393281 EXU393281 FHQ393281 FRM393281 GBI393281 GLE393281 GVA393281 HEW393281 HOS393281 HYO393281 IIK393281 ISG393281 JCC393281 JLY393281 JVU393281 KFQ393281 KPM393281 KZI393281 LJE393281 LTA393281 MCW393281 MMS393281 MWO393281 NGK393281 NQG393281 OAC393281 OJY393281 OTU393281 PDQ393281 PNM393281 PXI393281 QHE393281 QRA393281 RAW393281 RKS393281 RUO393281 SEK393281 SOG393281 SYC393281 THY393281 TRU393281 UBQ393281 ULM393281 UVI393281 VFE393281 VPA393281 VYW393281 WIS393281 WSO393281 L458817 GC458817 PY458817 ZU458817 AJQ458817 ATM458817 BDI458817 BNE458817 BXA458817 CGW458817 CQS458817 DAO458817 DKK458817 DUG458817 EEC458817 ENY458817 EXU458817 FHQ458817 FRM458817 GBI458817 GLE458817 GVA458817 HEW458817 HOS458817 HYO458817 IIK458817 ISG458817 JCC458817 JLY458817 JVU458817 KFQ458817 KPM458817 KZI458817 LJE458817 LTA458817 MCW458817 MMS458817 MWO458817 NGK458817 NQG458817 OAC458817 OJY458817 OTU458817 PDQ458817 PNM458817 PXI458817 QHE458817 QRA458817 RAW458817 RKS458817 RUO458817 SEK458817 SOG458817 SYC458817 THY458817 TRU458817 UBQ458817 ULM458817 UVI458817 VFE458817 VPA458817 VYW458817 WIS458817 WSO458817 L524353 GC524353 PY524353 ZU524353 AJQ524353 ATM524353 BDI524353 BNE524353 BXA524353 CGW524353 CQS524353 DAO524353 DKK524353 DUG524353 EEC524353 ENY524353 EXU524353 FHQ524353 FRM524353 GBI524353 GLE524353 GVA524353 HEW524353 HOS524353 HYO524353 IIK524353 ISG524353 JCC524353 JLY524353 JVU524353 KFQ524353 KPM524353 KZI524353 LJE524353 LTA524353 MCW524353 MMS524353 MWO524353 NGK524353 NQG524353 OAC524353 OJY524353 OTU524353 PDQ524353 PNM524353 PXI524353 QHE524353 QRA524353 RAW524353 RKS524353 RUO524353 SEK524353 SOG524353 SYC524353 THY524353 TRU524353 UBQ524353 ULM524353 UVI524353 VFE524353 VPA524353 VYW524353 WIS524353 WSO524353 L589889 GC589889 PY589889 ZU589889 AJQ589889 ATM589889 BDI589889 BNE589889 BXA589889 CGW589889 CQS589889 DAO589889 DKK589889 DUG589889 EEC589889 ENY589889 EXU589889 FHQ589889 FRM589889 GBI589889 GLE589889 GVA589889 HEW589889 HOS589889 HYO589889 IIK589889 ISG589889 JCC589889 JLY589889 JVU589889 KFQ589889 KPM589889 KZI589889 LJE589889 LTA589889 MCW589889 MMS589889 MWO589889 NGK589889 NQG589889 OAC589889 OJY589889 OTU589889 PDQ589889 PNM589889 PXI589889 QHE589889 QRA589889 RAW589889 RKS589889 RUO589889 SEK589889 SOG589889 SYC589889 THY589889 TRU589889 UBQ589889 ULM589889 UVI589889 VFE589889 VPA589889 VYW589889 WIS589889 WSO589889 L655425 GC655425 PY655425 ZU655425 AJQ655425 ATM655425 BDI655425 BNE655425 BXA655425 CGW655425 CQS655425 DAO655425 DKK655425 DUG655425 EEC655425 ENY655425 EXU655425 FHQ655425 FRM655425 GBI655425 GLE655425 GVA655425 HEW655425 HOS655425 HYO655425 IIK655425 ISG655425 JCC655425 JLY655425 JVU655425 KFQ655425 KPM655425 KZI655425 LJE655425 LTA655425 MCW655425 MMS655425 MWO655425 NGK655425 NQG655425 OAC655425 OJY655425 OTU655425 PDQ655425 PNM655425 PXI655425 QHE655425 QRA655425 RAW655425 RKS655425 RUO655425 SEK655425 SOG655425 SYC655425 THY655425 TRU655425 UBQ655425 ULM655425 UVI655425 VFE655425 VPA655425 VYW655425 WIS655425 WSO655425 L720961 GC720961 PY720961 ZU720961 AJQ720961 ATM720961 BDI720961 BNE720961 BXA720961 CGW720961 CQS720961 DAO720961 DKK720961 DUG720961 EEC720961 ENY720961 EXU720961 FHQ720961 FRM720961 GBI720961 GLE720961 GVA720961 HEW720961 HOS720961 HYO720961 IIK720961 ISG720961 JCC720961 JLY720961 JVU720961 KFQ720961 KPM720961 KZI720961 LJE720961 LTA720961 MCW720961 MMS720961 MWO720961 NGK720961 NQG720961 OAC720961 OJY720961 OTU720961 PDQ720961 PNM720961 PXI720961 QHE720961 QRA720961 RAW720961 RKS720961 RUO720961 SEK720961 SOG720961 SYC720961 THY720961 TRU720961 UBQ720961 ULM720961 UVI720961 VFE720961 VPA720961 VYW720961 WIS720961 WSO720961 L786497 GC786497 PY786497 ZU786497 AJQ786497 ATM786497 BDI786497 BNE786497 BXA786497 CGW786497 CQS786497 DAO786497 DKK786497 DUG786497 EEC786497 ENY786497 EXU786497 FHQ786497 FRM786497 GBI786497 GLE786497 GVA786497 HEW786497 HOS786497 HYO786497 IIK786497 ISG786497 JCC786497 JLY786497 JVU786497 KFQ786497 KPM786497 KZI786497 LJE786497 LTA786497 MCW786497 MMS786497 MWO786497 NGK786497 NQG786497 OAC786497 OJY786497 OTU786497 PDQ786497 PNM786497 PXI786497 QHE786497 QRA786497 RAW786497 RKS786497 RUO786497 SEK786497 SOG786497 SYC786497 THY786497 TRU786497 UBQ786497 ULM786497 UVI786497 VFE786497 VPA786497 VYW786497 WIS786497 WSO786497 L852033 GC852033 PY852033 ZU852033 AJQ852033 ATM852033 BDI852033 BNE852033 BXA852033 CGW852033 CQS852033 DAO852033 DKK852033 DUG852033 EEC852033 ENY852033 EXU852033 FHQ852033 FRM852033 GBI852033 GLE852033 GVA852033 HEW852033 HOS852033 HYO852033 IIK852033 ISG852033 JCC852033 JLY852033 JVU852033 KFQ852033 KPM852033 KZI852033 LJE852033 LTA852033 MCW852033 MMS852033 MWO852033 NGK852033 NQG852033 OAC852033 OJY852033 OTU852033 PDQ852033 PNM852033 PXI852033 QHE852033 QRA852033 RAW852033 RKS852033 RUO852033 SEK852033 SOG852033 SYC852033 THY852033 TRU852033 UBQ852033 ULM852033 UVI852033 VFE852033 VPA852033 VYW852033 WIS852033 WSO852033 L917569 GC917569 PY917569 ZU917569 AJQ917569 ATM917569 BDI917569 BNE917569 BXA917569 CGW917569 CQS917569 DAO917569 DKK917569 DUG917569 EEC917569 ENY917569 EXU917569 FHQ917569 FRM917569 GBI917569 GLE917569 GVA917569 HEW917569 HOS917569 HYO917569 IIK917569 ISG917569 JCC917569 JLY917569 JVU917569 KFQ917569 KPM917569 KZI917569 LJE917569 LTA917569 MCW917569 MMS917569 MWO917569 NGK917569 NQG917569 OAC917569 OJY917569 OTU917569 PDQ917569 PNM917569 PXI917569 QHE917569 QRA917569 RAW917569 RKS917569 RUO917569 SEK917569 SOG917569 SYC917569 THY917569 TRU917569 UBQ917569 ULM917569 UVI917569 VFE917569 VPA917569 VYW917569 WIS917569 WSO917569 L983105 GC983105 PY983105 ZU983105 AJQ983105 ATM983105 BDI983105 BNE983105 BXA983105 CGW983105 CQS983105 DAO983105 DKK983105 DUG983105 EEC983105 ENY983105 EXU983105 FHQ983105 FRM983105 GBI983105 GLE983105 GVA983105 HEW983105 HOS983105 HYO983105 IIK983105 ISG983105 JCC983105 JLY983105 JVU983105 KFQ983105 KPM983105 KZI983105 LJE983105 LTA983105 MCW983105 MMS983105 MWO983105 NGK983105 NQG983105 OAC983105 OJY983105 OTU983105 PDQ983105 PNM983105 PXI983105 QHE983105 QRA983105 RAW983105 RKS983105 RUO983105 SEK983105 SOG983105 SYC983105 THY983105 TRU983105 UBQ983105 ULM983105 UVI983105 VFE983105 VPA983105 VYW983105 WIS983105 WSO983105 L16 GC16 PY16 ZU16 AJQ16 ATM16 BDI16 BNE16 BXA16 CGW16 CQS16 DAO16 DKK16 DUG16 EEC16 ENY16 EXU16 FHQ16 FRM16 GBI16 GLE16 GVA16 HEW16 HOS16 HYO16 IIK16 ISG16 JCC16 JLY16 JVU16 KFQ16 KPM16 KZI16 LJE16 LTA16 MCW16 MMS16 MWO16 NGK16 NQG16 OAC16 OJY16 OTU16 PDQ16 PNM16 PXI16 QHE16 QRA16 RAW16 RKS16 RUO16 SEK16 SOG16 SYC16 THY16 TRU16 UBQ16 ULM16 UVI16 VFE16 VPA16 VYW16 WIS16 WSO16 L65599 GC65599 PY65599 ZU65599 AJQ65599 ATM65599 BDI65599 BNE65599 BXA65599 CGW65599 CQS65599 DAO65599 DKK65599 DUG65599 EEC65599 ENY65599 EXU65599 FHQ65599 FRM65599 GBI65599 GLE65599 GVA65599 HEW65599 HOS65599 HYO65599 IIK65599 ISG65599 JCC65599 JLY65599 JVU65599 KFQ65599 KPM65599 KZI65599 LJE65599 LTA65599 MCW65599 MMS65599 MWO65599 NGK65599 NQG65599 OAC65599 OJY65599 OTU65599 PDQ65599 PNM65599 PXI65599 QHE65599 QRA65599 RAW65599 RKS65599 RUO65599 SEK65599 SOG65599 SYC65599 THY65599 TRU65599 UBQ65599 ULM65599 UVI65599 VFE65599 VPA65599 VYW65599 WIS65599 WSO65599 L131135 GC131135 PY131135 ZU131135 AJQ131135 ATM131135 BDI131135 BNE131135 BXA131135 CGW131135 CQS131135 DAO131135 DKK131135 DUG131135 EEC131135 ENY131135 EXU131135 FHQ131135 FRM131135 GBI131135 GLE131135 GVA131135 HEW131135 HOS131135 HYO131135 IIK131135 ISG131135 JCC131135 JLY131135 JVU131135 KFQ131135 KPM131135 KZI131135 LJE131135 LTA131135 MCW131135 MMS131135 MWO131135 NGK131135 NQG131135 OAC131135 OJY131135 OTU131135 PDQ131135 PNM131135 PXI131135 QHE131135 QRA131135 RAW131135 RKS131135 RUO131135 SEK131135 SOG131135 SYC131135 THY131135 TRU131135 UBQ131135 ULM131135 UVI131135 VFE131135 VPA131135 VYW131135 WIS131135 WSO131135 L196671 GC196671 PY196671 ZU196671 AJQ196671 ATM196671 BDI196671 BNE196671 BXA196671 CGW196671 CQS196671 DAO196671 DKK196671 DUG196671 EEC196671 ENY196671 EXU196671 FHQ196671 FRM196671 GBI196671 GLE196671 GVA196671 HEW196671 HOS196671 HYO196671 IIK196671 ISG196671 JCC196671 JLY196671 JVU196671 KFQ196671 KPM196671 KZI196671 LJE196671 LTA196671 MCW196671 MMS196671 MWO196671 NGK196671 NQG196671 OAC196671 OJY196671 OTU196671 PDQ196671 PNM196671 PXI196671 QHE196671 QRA196671 RAW196671 RKS196671 RUO196671 SEK196671 SOG196671 SYC196671 THY196671 TRU196671 UBQ196671 ULM196671 UVI196671 VFE196671 VPA196671 VYW196671 WIS196671 WSO196671 L262207 GC262207 PY262207 ZU262207 AJQ262207 ATM262207 BDI262207 BNE262207 BXA262207 CGW262207 CQS262207 DAO262207 DKK262207 DUG262207 EEC262207 ENY262207 EXU262207 FHQ262207 FRM262207 GBI262207 GLE262207 GVA262207 HEW262207 HOS262207 HYO262207 IIK262207 ISG262207 JCC262207 JLY262207 JVU262207 KFQ262207 KPM262207 KZI262207 LJE262207 LTA262207 MCW262207 MMS262207 MWO262207 NGK262207 NQG262207 OAC262207 OJY262207 OTU262207 PDQ262207 PNM262207 PXI262207 QHE262207 QRA262207 RAW262207 RKS262207 RUO262207 SEK262207 SOG262207 SYC262207 THY262207 TRU262207 UBQ262207 ULM262207 UVI262207 VFE262207 VPA262207 VYW262207 WIS262207 WSO262207 L327743 GC327743 PY327743 ZU327743 AJQ327743 ATM327743 BDI327743 BNE327743 BXA327743 CGW327743 CQS327743 DAO327743 DKK327743 DUG327743 EEC327743 ENY327743 EXU327743 FHQ327743 FRM327743 GBI327743 GLE327743 GVA327743 HEW327743 HOS327743 HYO327743 IIK327743 ISG327743 JCC327743 JLY327743 JVU327743 KFQ327743 KPM327743 KZI327743 LJE327743 LTA327743 MCW327743 MMS327743 MWO327743 NGK327743 NQG327743 OAC327743 OJY327743 OTU327743 PDQ327743 PNM327743 PXI327743 QHE327743 QRA327743 RAW327743 RKS327743 RUO327743 SEK327743 SOG327743 SYC327743 THY327743 TRU327743 UBQ327743 ULM327743 UVI327743 VFE327743 VPA327743 VYW327743 WIS327743 WSO327743 L393279 GC393279 PY393279 ZU393279 AJQ393279 ATM393279 BDI393279 BNE393279 BXA393279 CGW393279 CQS393279 DAO393279 DKK393279 DUG393279 EEC393279 ENY393279 EXU393279 FHQ393279 FRM393279 GBI393279 GLE393279 GVA393279 HEW393279 HOS393279 HYO393279 IIK393279 ISG393279 JCC393279 JLY393279 JVU393279 KFQ393279 KPM393279 KZI393279 LJE393279 LTA393279 MCW393279 MMS393279 MWO393279 NGK393279 NQG393279 OAC393279 OJY393279 OTU393279 PDQ393279 PNM393279 PXI393279 QHE393279 QRA393279 RAW393279 RKS393279 RUO393279 SEK393279 SOG393279 SYC393279 THY393279 TRU393279 UBQ393279 ULM393279 UVI393279 VFE393279 VPA393279 VYW393279 WIS393279 WSO393279 L458815 GC458815 PY458815 ZU458815 AJQ458815 ATM458815 BDI458815 BNE458815 BXA458815 CGW458815 CQS458815 DAO458815 DKK458815 DUG458815 EEC458815 ENY458815 EXU458815 FHQ458815 FRM458815 GBI458815 GLE458815 GVA458815 HEW458815 HOS458815 HYO458815 IIK458815 ISG458815 JCC458815 JLY458815 JVU458815 KFQ458815 KPM458815 KZI458815 LJE458815 LTA458815 MCW458815 MMS458815 MWO458815 NGK458815 NQG458815 OAC458815 OJY458815 OTU458815 PDQ458815 PNM458815 PXI458815 QHE458815 QRA458815 RAW458815 RKS458815 RUO458815 SEK458815 SOG458815 SYC458815 THY458815 TRU458815 UBQ458815 ULM458815 UVI458815 VFE458815 VPA458815 VYW458815 WIS458815 WSO458815 L524351 GC524351 PY524351 ZU524351 AJQ524351 ATM524351 BDI524351 BNE524351 BXA524351 CGW524351 CQS524351 DAO524351 DKK524351 DUG524351 EEC524351 ENY524351 EXU524351 FHQ524351 FRM524351 GBI524351 GLE524351 GVA524351 HEW524351 HOS524351 HYO524351 IIK524351 ISG524351 JCC524351 JLY524351 JVU524351 KFQ524351 KPM524351 KZI524351 LJE524351 LTA524351 MCW524351 MMS524351 MWO524351 NGK524351 NQG524351 OAC524351 OJY524351 OTU524351 PDQ524351 PNM524351 PXI524351 QHE524351 QRA524351 RAW524351 RKS524351 RUO524351 SEK524351 SOG524351 SYC524351 THY524351 TRU524351 UBQ524351 ULM524351 UVI524351 VFE524351 VPA524351 VYW524351 WIS524351 WSO524351 L589887 GC589887 PY589887 ZU589887 AJQ589887 ATM589887 BDI589887 BNE589887 BXA589887 CGW589887 CQS589887 DAO589887 DKK589887 DUG589887 EEC589887 ENY589887 EXU589887 FHQ589887 FRM589887 GBI589887 GLE589887 GVA589887 HEW589887 HOS589887 HYO589887 IIK589887 ISG589887 JCC589887 JLY589887 JVU589887 KFQ589887 KPM589887 KZI589887 LJE589887 LTA589887 MCW589887 MMS589887 MWO589887 NGK589887 NQG589887 OAC589887 OJY589887 OTU589887 PDQ589887 PNM589887 PXI589887 QHE589887 QRA589887 RAW589887 RKS589887 RUO589887 SEK589887 SOG589887 SYC589887 THY589887 TRU589887 UBQ589887 ULM589887 UVI589887 VFE589887 VPA589887 VYW589887 WIS589887 WSO589887 L655423 GC655423 PY655423 ZU655423 AJQ655423 ATM655423 BDI655423 BNE655423 BXA655423 CGW655423 CQS655423 DAO655423 DKK655423 DUG655423 EEC655423 ENY655423 EXU655423 FHQ655423 FRM655423 GBI655423 GLE655423 GVA655423 HEW655423 HOS655423 HYO655423 IIK655423 ISG655423 JCC655423 JLY655423 JVU655423 KFQ655423 KPM655423 KZI655423 LJE655423 LTA655423 MCW655423 MMS655423 MWO655423 NGK655423 NQG655423 OAC655423 OJY655423 OTU655423 PDQ655423 PNM655423 PXI655423 QHE655423 QRA655423 RAW655423 RKS655423 RUO655423 SEK655423 SOG655423 SYC655423 THY655423 TRU655423 UBQ655423 ULM655423 UVI655423 VFE655423 VPA655423 VYW655423 WIS655423 WSO655423 L720959 GC720959 PY720959 ZU720959 AJQ720959 ATM720959 BDI720959 BNE720959 BXA720959 CGW720959 CQS720959 DAO720959 DKK720959 DUG720959 EEC720959 ENY720959 EXU720959 FHQ720959 FRM720959 GBI720959 GLE720959 GVA720959 HEW720959 HOS720959 HYO720959 IIK720959 ISG720959 JCC720959 JLY720959 JVU720959 KFQ720959 KPM720959 KZI720959 LJE720959 LTA720959 MCW720959 MMS720959 MWO720959 NGK720959 NQG720959 OAC720959 OJY720959 OTU720959 PDQ720959 PNM720959 PXI720959 QHE720959 QRA720959 RAW720959 RKS720959 RUO720959 SEK720959 SOG720959 SYC720959 THY720959 TRU720959 UBQ720959 ULM720959 UVI720959 VFE720959 VPA720959 VYW720959 WIS720959 WSO720959 L786495 GC786495 PY786495 ZU786495 AJQ786495 ATM786495 BDI786495 BNE786495 BXA786495 CGW786495 CQS786495 DAO786495 DKK786495 DUG786495 EEC786495 ENY786495 EXU786495 FHQ786495 FRM786495 GBI786495 GLE786495 GVA786495 HEW786495 HOS786495 HYO786495 IIK786495 ISG786495 JCC786495 JLY786495 JVU786495 KFQ786495 KPM786495 KZI786495 LJE786495 LTA786495 MCW786495 MMS786495 MWO786495 NGK786495 NQG786495 OAC786495 OJY786495 OTU786495 PDQ786495 PNM786495 PXI786495 QHE786495 QRA786495 RAW786495 RKS786495 RUO786495 SEK786495 SOG786495 SYC786495 THY786495 TRU786495 UBQ786495 ULM786495 UVI786495 VFE786495 VPA786495 VYW786495 WIS786495 WSO786495 L852031 GC852031 PY852031 ZU852031 AJQ852031 ATM852031 BDI852031 BNE852031 BXA852031 CGW852031 CQS852031 DAO852031 DKK852031 DUG852031 EEC852031 ENY852031 EXU852031 FHQ852031 FRM852031 GBI852031 GLE852031 GVA852031 HEW852031 HOS852031 HYO852031 IIK852031 ISG852031 JCC852031 JLY852031 JVU852031 KFQ852031 KPM852031 KZI852031 LJE852031 LTA852031 MCW852031 MMS852031 MWO852031 NGK852031 NQG852031 OAC852031 OJY852031 OTU852031 PDQ852031 PNM852031 PXI852031 QHE852031 QRA852031 RAW852031 RKS852031 RUO852031 SEK852031 SOG852031 SYC852031 THY852031 TRU852031 UBQ852031 ULM852031 UVI852031 VFE852031 VPA852031 VYW852031 WIS852031 WSO852031 L917567 GC917567 PY917567 ZU917567 AJQ917567 ATM917567 BDI917567 BNE917567 BXA917567 CGW917567 CQS917567 DAO917567 DKK917567 DUG917567 EEC917567 ENY917567 EXU917567 FHQ917567 FRM917567 GBI917567 GLE917567 GVA917567 HEW917567 HOS917567 HYO917567 IIK917567 ISG917567 JCC917567 JLY917567 JVU917567 KFQ917567 KPM917567 KZI917567 LJE917567 LTA917567 MCW917567 MMS917567 MWO917567 NGK917567 NQG917567 OAC917567 OJY917567 OTU917567 PDQ917567 PNM917567 PXI917567 QHE917567 QRA917567 RAW917567 RKS917567 RUO917567 SEK917567 SOG917567 SYC917567 THY917567 TRU917567 UBQ917567 ULM917567 UVI917567 VFE917567 VPA917567 VYW917567 WIS917567 WSO917567 L983103 GC983103 PY983103 ZU983103 AJQ983103 ATM983103 BDI983103 BNE983103 BXA983103 CGW983103 CQS983103 DAO983103 DKK983103 DUG983103 EEC983103 ENY983103 EXU983103 FHQ983103 FRM983103 GBI983103 GLE983103 GVA983103 HEW983103 HOS983103 HYO983103 IIK983103 ISG983103 JCC983103 JLY983103 JVU983103 KFQ983103 KPM983103 KZI983103 LJE983103 LTA983103 MCW983103 MMS983103 MWO983103 NGK983103 NQG983103 OAC983103 OJY983103 OTU983103 PDQ983103 PNM983103 PXI983103 QHE983103 QRA983103 RAW983103 RKS983103 RUO983103 SEK983103 SOG983103 SYC983103 THY983103 TRU983103 UBQ983103 ULM983103 UVI983103 VFE983103 VPA983103 VYW983103 WIS983103 WSO983103 E22 FV22 PR22 ZN22 AJJ22 ATF22 BDB22 BMX22 BWT22 CGP22 CQL22 DAH22 DKD22 DTZ22 EDV22 ENR22 EXN22 FHJ22 FRF22 GBB22 GKX22 GUT22 HEP22 HOL22 HYH22 IID22 IRZ22 JBV22 JLR22 JVN22 KFJ22 KPF22 KZB22 LIX22 LST22 MCP22 MML22 MWH22 NGD22 NPZ22 NZV22 OJR22 OTN22 PDJ22 PNF22 PXB22 QGX22 QQT22 RAP22 RKL22 RUH22 SED22 SNZ22 SXV22 THR22 TRN22 UBJ22 ULF22 UVB22 VEX22 VOT22 VYP22 WIL22 WSH22 E65605 FV65605 PR65605 ZN65605 AJJ65605 ATF65605 BDB65605 BMX65605 BWT65605 CGP65605 CQL65605 DAH65605 DKD65605 DTZ65605 EDV65605 ENR65605 EXN65605 FHJ65605 FRF65605 GBB65605 GKX65605 GUT65605 HEP65605 HOL65605 HYH65605 IID65605 IRZ65605 JBV65605 JLR65605 JVN65605 KFJ65605 KPF65605 KZB65605 LIX65605 LST65605 MCP65605 MML65605 MWH65605 NGD65605 NPZ65605 NZV65605 OJR65605 OTN65605 PDJ65605 PNF65605 PXB65605 QGX65605 QQT65605 RAP65605 RKL65605 RUH65605 SED65605 SNZ65605 SXV65605 THR65605 TRN65605 UBJ65605 ULF65605 UVB65605 VEX65605 VOT65605 VYP65605 WIL65605 WSH65605 E131141 FV131141 PR131141 ZN131141 AJJ131141 ATF131141 BDB131141 BMX131141 BWT131141 CGP131141 CQL131141 DAH131141 DKD131141 DTZ131141 EDV131141 ENR131141 EXN131141 FHJ131141 FRF131141 GBB131141 GKX131141 GUT131141 HEP131141 HOL131141 HYH131141 IID131141 IRZ131141 JBV131141 JLR131141 JVN131141 KFJ131141 KPF131141 KZB131141 LIX131141 LST131141 MCP131141 MML131141 MWH131141 NGD131141 NPZ131141 NZV131141 OJR131141 OTN131141 PDJ131141 PNF131141 PXB131141 QGX131141 QQT131141 RAP131141 RKL131141 RUH131141 SED131141 SNZ131141 SXV131141 THR131141 TRN131141 UBJ131141 ULF131141 UVB131141 VEX131141 VOT131141 VYP131141 WIL131141 WSH131141 E196677 FV196677 PR196677 ZN196677 AJJ196677 ATF196677 BDB196677 BMX196677 BWT196677 CGP196677 CQL196677 DAH196677 DKD196677 DTZ196677 EDV196677 ENR196677 EXN196677 FHJ196677 FRF196677 GBB196677 GKX196677 GUT196677 HEP196677 HOL196677 HYH196677 IID196677 IRZ196677 JBV196677 JLR196677 JVN196677 KFJ196677 KPF196677 KZB196677 LIX196677 LST196677 MCP196677 MML196677 MWH196677 NGD196677 NPZ196677 NZV196677 OJR196677 OTN196677 PDJ196677 PNF196677 PXB196677 QGX196677 QQT196677 RAP196677 RKL196677 RUH196677 SED196677 SNZ196677 SXV196677 THR196677 TRN196677 UBJ196677 ULF196677 UVB196677 VEX196677 VOT196677 VYP196677 WIL196677 WSH196677 E262213 FV262213 PR262213 ZN262213 AJJ262213 ATF262213 BDB262213 BMX262213 BWT262213 CGP262213 CQL262213 DAH262213 DKD262213 DTZ262213 EDV262213 ENR262213 EXN262213 FHJ262213 FRF262213 GBB262213 GKX262213 GUT262213 HEP262213 HOL262213 HYH262213 IID262213 IRZ262213 JBV262213 JLR262213 JVN262213 KFJ262213 KPF262213 KZB262213 LIX262213 LST262213 MCP262213 MML262213 MWH262213 NGD262213 NPZ262213 NZV262213 OJR262213 OTN262213 PDJ262213 PNF262213 PXB262213 QGX262213 QQT262213 RAP262213 RKL262213 RUH262213 SED262213 SNZ262213 SXV262213 THR262213 TRN262213 UBJ262213 ULF262213 UVB262213 VEX262213 VOT262213 VYP262213 WIL262213 WSH262213 E327749 FV327749 PR327749 ZN327749 AJJ327749 ATF327749 BDB327749 BMX327749 BWT327749 CGP327749 CQL327749 DAH327749 DKD327749 DTZ327749 EDV327749 ENR327749 EXN327749 FHJ327749 FRF327749 GBB327749 GKX327749 GUT327749 HEP327749 HOL327749 HYH327749 IID327749 IRZ327749 JBV327749 JLR327749 JVN327749 KFJ327749 KPF327749 KZB327749 LIX327749 LST327749 MCP327749 MML327749 MWH327749 NGD327749 NPZ327749 NZV327749 OJR327749 OTN327749 PDJ327749 PNF327749 PXB327749 QGX327749 QQT327749 RAP327749 RKL327749 RUH327749 SED327749 SNZ327749 SXV327749 THR327749 TRN327749 UBJ327749 ULF327749 UVB327749 VEX327749 VOT327749 VYP327749 WIL327749 WSH327749 E393285 FV393285 PR393285 ZN393285 AJJ393285 ATF393285 BDB393285 BMX393285 BWT393285 CGP393285 CQL393285 DAH393285 DKD393285 DTZ393285 EDV393285 ENR393285 EXN393285 FHJ393285 FRF393285 GBB393285 GKX393285 GUT393285 HEP393285 HOL393285 HYH393285 IID393285 IRZ393285 JBV393285 JLR393285 JVN393285 KFJ393285 KPF393285 KZB393285 LIX393285 LST393285 MCP393285 MML393285 MWH393285 NGD393285 NPZ393285 NZV393285 OJR393285 OTN393285 PDJ393285 PNF393285 PXB393285 QGX393285 QQT393285 RAP393285 RKL393285 RUH393285 SED393285 SNZ393285 SXV393285 THR393285 TRN393285 UBJ393285 ULF393285 UVB393285 VEX393285 VOT393285 VYP393285 WIL393285 WSH393285 E458821 FV458821 PR458821 ZN458821 AJJ458821 ATF458821 BDB458821 BMX458821 BWT458821 CGP458821 CQL458821 DAH458821 DKD458821 DTZ458821 EDV458821 ENR458821 EXN458821 FHJ458821 FRF458821 GBB458821 GKX458821 GUT458821 HEP458821 HOL458821 HYH458821 IID458821 IRZ458821 JBV458821 JLR458821 JVN458821 KFJ458821 KPF458821 KZB458821 LIX458821 LST458821 MCP458821 MML458821 MWH458821 NGD458821 NPZ458821 NZV458821 OJR458821 OTN458821 PDJ458821 PNF458821 PXB458821 QGX458821 QQT458821 RAP458821 RKL458821 RUH458821 SED458821 SNZ458821 SXV458821 THR458821 TRN458821 UBJ458821 ULF458821 UVB458821 VEX458821 VOT458821 VYP458821 WIL458821 WSH458821 E524357 FV524357 PR524357 ZN524357 AJJ524357 ATF524357 BDB524357 BMX524357 BWT524357 CGP524357 CQL524357 DAH524357 DKD524357 DTZ524357 EDV524357 ENR524357 EXN524357 FHJ524357 FRF524357 GBB524357 GKX524357 GUT524357 HEP524357 HOL524357 HYH524357 IID524357 IRZ524357 JBV524357 JLR524357 JVN524357 KFJ524357 KPF524357 KZB524357 LIX524357 LST524357 MCP524357 MML524357 MWH524357 NGD524357 NPZ524357 NZV524357 OJR524357 OTN524357 PDJ524357 PNF524357 PXB524357 QGX524357 QQT524357 RAP524357 RKL524357 RUH524357 SED524357 SNZ524357 SXV524357 THR524357 TRN524357 UBJ524357 ULF524357 UVB524357 VEX524357 VOT524357 VYP524357 WIL524357 WSH524357 E589893 FV589893 PR589893 ZN589893 AJJ589893 ATF589893 BDB589893 BMX589893 BWT589893 CGP589893 CQL589893 DAH589893 DKD589893 DTZ589893 EDV589893 ENR589893 EXN589893 FHJ589893 FRF589893 GBB589893 GKX589893 GUT589893 HEP589893 HOL589893 HYH589893 IID589893 IRZ589893 JBV589893 JLR589893 JVN589893 KFJ589893 KPF589893 KZB589893 LIX589893 LST589893 MCP589893 MML589893 MWH589893 NGD589893 NPZ589893 NZV589893 OJR589893 OTN589893 PDJ589893 PNF589893 PXB589893 QGX589893 QQT589893 RAP589893 RKL589893 RUH589893 SED589893 SNZ589893 SXV589893 THR589893 TRN589893 UBJ589893 ULF589893 UVB589893 VEX589893 VOT589893 VYP589893 WIL589893 WSH589893 E655429 FV655429 PR655429 ZN655429 AJJ655429 ATF655429 BDB655429 BMX655429 BWT655429 CGP655429 CQL655429 DAH655429 DKD655429 DTZ655429 EDV655429 ENR655429 EXN655429 FHJ655429 FRF655429 GBB655429 GKX655429 GUT655429 HEP655429 HOL655429 HYH655429 IID655429 IRZ655429 JBV655429 JLR655429 JVN655429 KFJ655429 KPF655429 KZB655429 LIX655429 LST655429 MCP655429 MML655429 MWH655429 NGD655429 NPZ655429 NZV655429 OJR655429 OTN655429 PDJ655429 PNF655429 PXB655429 QGX655429 QQT655429 RAP655429 RKL655429 RUH655429 SED655429 SNZ655429 SXV655429 THR655429 TRN655429 UBJ655429 ULF655429 UVB655429 VEX655429 VOT655429 VYP655429 WIL655429 WSH655429 E720965 FV720965 PR720965 ZN720965 AJJ720965 ATF720965 BDB720965 BMX720965 BWT720965 CGP720965 CQL720965 DAH720965 DKD720965 DTZ720965 EDV720965 ENR720965 EXN720965 FHJ720965 FRF720965 GBB720965 GKX720965 GUT720965 HEP720965 HOL720965 HYH720965 IID720965 IRZ720965 JBV720965 JLR720965 JVN720965 KFJ720965 KPF720965 KZB720965 LIX720965 LST720965 MCP720965 MML720965 MWH720965 NGD720965 NPZ720965 NZV720965 OJR720965 OTN720965 PDJ720965 PNF720965 PXB720965 QGX720965 QQT720965 RAP720965 RKL720965 RUH720965 SED720965 SNZ720965 SXV720965 THR720965 TRN720965 UBJ720965 ULF720965 UVB720965 VEX720965 VOT720965 VYP720965 WIL720965 WSH720965 E786501 FV786501 PR786501 ZN786501 AJJ786501 ATF786501 BDB786501 BMX786501 BWT786501 CGP786501 CQL786501 DAH786501 DKD786501 DTZ786501 EDV786501 ENR786501 EXN786501 FHJ786501 FRF786501 GBB786501 GKX786501 GUT786501 HEP786501 HOL786501 HYH786501 IID786501 IRZ786501 JBV786501 JLR786501 JVN786501 KFJ786501 KPF786501 KZB786501 LIX786501 LST786501 MCP786501 MML786501 MWH786501 NGD786501 NPZ786501 NZV786501 OJR786501 OTN786501 PDJ786501 PNF786501 PXB786501 QGX786501 QQT786501 RAP786501 RKL786501 RUH786501 SED786501 SNZ786501 SXV786501 THR786501 TRN786501 UBJ786501 ULF786501 UVB786501 VEX786501 VOT786501 VYP786501 WIL786501 WSH786501 E852037 FV852037 PR852037 ZN852037 AJJ852037 ATF852037 BDB852037 BMX852037 BWT852037 CGP852037 CQL852037 DAH852037 DKD852037 DTZ852037 EDV852037 ENR852037 EXN852037 FHJ852037 FRF852037 GBB852037 GKX852037 GUT852037 HEP852037 HOL852037 HYH852037 IID852037 IRZ852037 JBV852037 JLR852037 JVN852037 KFJ852037 KPF852037 KZB852037 LIX852037 LST852037 MCP852037 MML852037 MWH852037 NGD852037 NPZ852037 NZV852037 OJR852037 OTN852037 PDJ852037 PNF852037 PXB852037 QGX852037 QQT852037 RAP852037 RKL852037 RUH852037 SED852037 SNZ852037 SXV852037 THR852037 TRN852037 UBJ852037 ULF852037 UVB852037 VEX852037 VOT852037 VYP852037 WIL852037 WSH852037 E917573 FV917573 PR917573 ZN917573 AJJ917573 ATF917573 BDB917573 BMX917573 BWT917573 CGP917573 CQL917573 DAH917573 DKD917573 DTZ917573 EDV917573 ENR917573 EXN917573 FHJ917573 FRF917573 GBB917573 GKX917573 GUT917573 HEP917573 HOL917573 HYH917573 IID917573 IRZ917573 JBV917573 JLR917573 JVN917573 KFJ917573 KPF917573 KZB917573 LIX917573 LST917573 MCP917573 MML917573 MWH917573 NGD917573 NPZ917573 NZV917573 OJR917573 OTN917573 PDJ917573 PNF917573 PXB917573 QGX917573 QQT917573 RAP917573 RKL917573 RUH917573 SED917573 SNZ917573 SXV917573 THR917573 TRN917573 UBJ917573 ULF917573 UVB917573 VEX917573 VOT917573 VYP917573 WIL917573 WSH917573 E983109 FV983109 PR983109 ZN983109 AJJ983109 ATF983109 BDB983109 BMX983109 BWT983109 CGP983109 CQL983109 DAH983109 DKD983109 DTZ983109 EDV983109 ENR983109 EXN983109 FHJ983109 FRF983109 GBB983109 GKX983109 GUT983109 HEP983109 HOL983109 HYH983109 IID983109 IRZ983109 JBV983109 JLR983109 JVN983109 KFJ983109 KPF983109 KZB983109 LIX983109 LST983109 MCP983109 MML983109 MWH983109 NGD983109 NPZ983109 NZV983109 OJR983109 OTN983109 PDJ983109 PNF983109 PXB983109 QGX983109 QQT983109 RAP983109 RKL983109 RUH983109 SED983109 SNZ983109 SXV983109 THR983109 TRN983109 UBJ983109 ULF983109 UVB983109 VEX983109 VOT983109 VYP983109 WIL983109 WSH983109 L20 GC20 PY20 ZU20 AJQ20 ATM20 BDI20 BNE20 BXA20 CGW20 CQS20 DAO20 DKK20 DUG20 EEC20 ENY20 EXU20 FHQ20 FRM20 GBI20 GLE20 GVA20 HEW20 HOS20 HYO20 IIK20 ISG20 JCC20 JLY20 JVU20 KFQ20 KPM20 KZI20 LJE20 LTA20 MCW20 MMS20 MWO20 NGK20 NQG20 OAC20 OJY20 OTU20 PDQ20 PNM20 PXI20 QHE20 QRA20 RAW20 RKS20 RUO20 SEK20 SOG20 SYC20 THY20 TRU20 UBQ20 ULM20 UVI20 VFE20 VPA20 VYW20 WIS20 WSO20 L65603 GC65603 PY65603 ZU65603 AJQ65603 ATM65603 BDI65603 BNE65603 BXA65603 CGW65603 CQS65603 DAO65603 DKK65603 DUG65603 EEC65603 ENY65603 EXU65603 FHQ65603 FRM65603 GBI65603 GLE65603 GVA65603 HEW65603 HOS65603 HYO65603 IIK65603 ISG65603 JCC65603 JLY65603 JVU65603 KFQ65603 KPM65603 KZI65603 LJE65603 LTA65603 MCW65603 MMS65603 MWO65603 NGK65603 NQG65603 OAC65603 OJY65603 OTU65603 PDQ65603 PNM65603 PXI65603 QHE65603 QRA65603 RAW65603 RKS65603 RUO65603 SEK65603 SOG65603 SYC65603 THY65603 TRU65603 UBQ65603 ULM65603 UVI65603 VFE65603 VPA65603 VYW65603 WIS65603 WSO65603 L131139 GC131139 PY131139 ZU131139 AJQ131139 ATM131139 BDI131139 BNE131139 BXA131139 CGW131139 CQS131139 DAO131139 DKK131139 DUG131139 EEC131139 ENY131139 EXU131139 FHQ131139 FRM131139 GBI131139 GLE131139 GVA131139 HEW131139 HOS131139 HYO131139 IIK131139 ISG131139 JCC131139 JLY131139 JVU131139 KFQ131139 KPM131139 KZI131139 LJE131139 LTA131139 MCW131139 MMS131139 MWO131139 NGK131139 NQG131139 OAC131139 OJY131139 OTU131139 PDQ131139 PNM131139 PXI131139 QHE131139 QRA131139 RAW131139 RKS131139 RUO131139 SEK131139 SOG131139 SYC131139 THY131139 TRU131139 UBQ131139 ULM131139 UVI131139 VFE131139 VPA131139 VYW131139 WIS131139 WSO131139 L196675 GC196675 PY196675 ZU196675 AJQ196675 ATM196675 BDI196675 BNE196675 BXA196675 CGW196675 CQS196675 DAO196675 DKK196675 DUG196675 EEC196675 ENY196675 EXU196675 FHQ196675 FRM196675 GBI196675 GLE196675 GVA196675 HEW196675 HOS196675 HYO196675 IIK196675 ISG196675 JCC196675 JLY196675 JVU196675 KFQ196675 KPM196675 KZI196675 LJE196675 LTA196675 MCW196675 MMS196675 MWO196675 NGK196675 NQG196675 OAC196675 OJY196675 OTU196675 PDQ196675 PNM196675 PXI196675 QHE196675 QRA196675 RAW196675 RKS196675 RUO196675 SEK196675 SOG196675 SYC196675 THY196675 TRU196675 UBQ196675 ULM196675 UVI196675 VFE196675 VPA196675 VYW196675 WIS196675 WSO196675 L262211 GC262211 PY262211 ZU262211 AJQ262211 ATM262211 BDI262211 BNE262211 BXA262211 CGW262211 CQS262211 DAO262211 DKK262211 DUG262211 EEC262211 ENY262211 EXU262211 FHQ262211 FRM262211 GBI262211 GLE262211 GVA262211 HEW262211 HOS262211 HYO262211 IIK262211 ISG262211 JCC262211 JLY262211 JVU262211 KFQ262211 KPM262211 KZI262211 LJE262211 LTA262211 MCW262211 MMS262211 MWO262211 NGK262211 NQG262211 OAC262211 OJY262211 OTU262211 PDQ262211 PNM262211 PXI262211 QHE262211 QRA262211 RAW262211 RKS262211 RUO262211 SEK262211 SOG262211 SYC262211 THY262211 TRU262211 UBQ262211 ULM262211 UVI262211 VFE262211 VPA262211 VYW262211 WIS262211 WSO262211 L327747 GC327747 PY327747 ZU327747 AJQ327747 ATM327747 BDI327747 BNE327747 BXA327747 CGW327747 CQS327747 DAO327747 DKK327747 DUG327747 EEC327747 ENY327747 EXU327747 FHQ327747 FRM327747 GBI327747 GLE327747 GVA327747 HEW327747 HOS327747 HYO327747 IIK327747 ISG327747 JCC327747 JLY327747 JVU327747 KFQ327747 KPM327747 KZI327747 LJE327747 LTA327747 MCW327747 MMS327747 MWO327747 NGK327747 NQG327747 OAC327747 OJY327747 OTU327747 PDQ327747 PNM327747 PXI327747 QHE327747 QRA327747 RAW327747 RKS327747 RUO327747 SEK327747 SOG327747 SYC327747 THY327747 TRU327747 UBQ327747 ULM327747 UVI327747 VFE327747 VPA327747 VYW327747 WIS327747 WSO327747 L393283 GC393283 PY393283 ZU393283 AJQ393283 ATM393283 BDI393283 BNE393283 BXA393283 CGW393283 CQS393283 DAO393283 DKK393283 DUG393283 EEC393283 ENY393283 EXU393283 FHQ393283 FRM393283 GBI393283 GLE393283 GVA393283 HEW393283 HOS393283 HYO393283 IIK393283 ISG393283 JCC393283 JLY393283 JVU393283 KFQ393283 KPM393283 KZI393283 LJE393283 LTA393283 MCW393283 MMS393283 MWO393283 NGK393283 NQG393283 OAC393283 OJY393283 OTU393283 PDQ393283 PNM393283 PXI393283 QHE393283 QRA393283 RAW393283 RKS393283 RUO393283 SEK393283 SOG393283 SYC393283 THY393283 TRU393283 UBQ393283 ULM393283 UVI393283 VFE393283 VPA393283 VYW393283 WIS393283 WSO393283 L458819 GC458819 PY458819 ZU458819 AJQ458819 ATM458819 BDI458819 BNE458819 BXA458819 CGW458819 CQS458819 DAO458819 DKK458819 DUG458819 EEC458819 ENY458819 EXU458819 FHQ458819 FRM458819 GBI458819 GLE458819 GVA458819 HEW458819 HOS458819 HYO458819 IIK458819 ISG458819 JCC458819 JLY458819 JVU458819 KFQ458819 KPM458819 KZI458819 LJE458819 LTA458819 MCW458819 MMS458819 MWO458819 NGK458819 NQG458819 OAC458819 OJY458819 OTU458819 PDQ458819 PNM458819 PXI458819 QHE458819 QRA458819 RAW458819 RKS458819 RUO458819 SEK458819 SOG458819 SYC458819 THY458819 TRU458819 UBQ458819 ULM458819 UVI458819 VFE458819 VPA458819 VYW458819 WIS458819 WSO458819 L524355 GC524355 PY524355 ZU524355 AJQ524355 ATM524355 BDI524355 BNE524355 BXA524355 CGW524355 CQS524355 DAO524355 DKK524355 DUG524355 EEC524355 ENY524355 EXU524355 FHQ524355 FRM524355 GBI524355 GLE524355 GVA524355 HEW524355 HOS524355 HYO524355 IIK524355 ISG524355 JCC524355 JLY524355 JVU524355 KFQ524355 KPM524355 KZI524355 LJE524355 LTA524355 MCW524355 MMS524355 MWO524355 NGK524355 NQG524355 OAC524355 OJY524355 OTU524355 PDQ524355 PNM524355 PXI524355 QHE524355 QRA524355 RAW524355 RKS524355 RUO524355 SEK524355 SOG524355 SYC524355 THY524355 TRU524355 UBQ524355 ULM524355 UVI524355 VFE524355 VPA524355 VYW524355 WIS524355 WSO524355 L589891 GC589891 PY589891 ZU589891 AJQ589891 ATM589891 BDI589891 BNE589891 BXA589891 CGW589891 CQS589891 DAO589891 DKK589891 DUG589891 EEC589891 ENY589891 EXU589891 FHQ589891 FRM589891 GBI589891 GLE589891 GVA589891 HEW589891 HOS589891 HYO589891 IIK589891 ISG589891 JCC589891 JLY589891 JVU589891 KFQ589891 KPM589891 KZI589891 LJE589891 LTA589891 MCW589891 MMS589891 MWO589891 NGK589891 NQG589891 OAC589891 OJY589891 OTU589891 PDQ589891 PNM589891 PXI589891 QHE589891 QRA589891 RAW589891 RKS589891 RUO589891 SEK589891 SOG589891 SYC589891 THY589891 TRU589891 UBQ589891 ULM589891 UVI589891 VFE589891 VPA589891 VYW589891 WIS589891 WSO589891 L655427 GC655427 PY655427 ZU655427 AJQ655427 ATM655427 BDI655427 BNE655427 BXA655427 CGW655427 CQS655427 DAO655427 DKK655427 DUG655427 EEC655427 ENY655427 EXU655427 FHQ655427 FRM655427 GBI655427 GLE655427 GVA655427 HEW655427 HOS655427 HYO655427 IIK655427 ISG655427 JCC655427 JLY655427 JVU655427 KFQ655427 KPM655427 KZI655427 LJE655427 LTA655427 MCW655427 MMS655427 MWO655427 NGK655427 NQG655427 OAC655427 OJY655427 OTU655427 PDQ655427 PNM655427 PXI655427 QHE655427 QRA655427 RAW655427 RKS655427 RUO655427 SEK655427 SOG655427 SYC655427 THY655427 TRU655427 UBQ655427 ULM655427 UVI655427 VFE655427 VPA655427 VYW655427 WIS655427 WSO655427 L720963 GC720963 PY720963 ZU720963 AJQ720963 ATM720963 BDI720963 BNE720963 BXA720963 CGW720963 CQS720963 DAO720963 DKK720963 DUG720963 EEC720963 ENY720963 EXU720963 FHQ720963 FRM720963 GBI720963 GLE720963 GVA720963 HEW720963 HOS720963 HYO720963 IIK720963 ISG720963 JCC720963 JLY720963 JVU720963 KFQ720963 KPM720963 KZI720963 LJE720963 LTA720963 MCW720963 MMS720963 MWO720963 NGK720963 NQG720963 OAC720963 OJY720963 OTU720963 PDQ720963 PNM720963 PXI720963 QHE720963 QRA720963 RAW720963 RKS720963 RUO720963 SEK720963 SOG720963 SYC720963 THY720963 TRU720963 UBQ720963 ULM720963 UVI720963 VFE720963 VPA720963 VYW720963 WIS720963 WSO720963 L786499 GC786499 PY786499 ZU786499 AJQ786499 ATM786499 BDI786499 BNE786499 BXA786499 CGW786499 CQS786499 DAO786499 DKK786499 DUG786499 EEC786499 ENY786499 EXU786499 FHQ786499 FRM786499 GBI786499 GLE786499 GVA786499 HEW786499 HOS786499 HYO786499 IIK786499 ISG786499 JCC786499 JLY786499 JVU786499 KFQ786499 KPM786499 KZI786499 LJE786499 LTA786499 MCW786499 MMS786499 MWO786499 NGK786499 NQG786499 OAC786499 OJY786499 OTU786499 PDQ786499 PNM786499 PXI786499 QHE786499 QRA786499 RAW786499 RKS786499 RUO786499 SEK786499 SOG786499 SYC786499 THY786499 TRU786499 UBQ786499 ULM786499 UVI786499 VFE786499 VPA786499 VYW786499 WIS786499 WSO786499 L852035 GC852035 PY852035 ZU852035 AJQ852035 ATM852035 BDI852035 BNE852035 BXA852035 CGW852035 CQS852035 DAO852035 DKK852035 DUG852035 EEC852035 ENY852035 EXU852035 FHQ852035 FRM852035 GBI852035 GLE852035 GVA852035 HEW852035 HOS852035 HYO852035 IIK852035 ISG852035 JCC852035 JLY852035 JVU852035 KFQ852035 KPM852035 KZI852035 LJE852035 LTA852035 MCW852035 MMS852035 MWO852035 NGK852035 NQG852035 OAC852035 OJY852035 OTU852035 PDQ852035 PNM852035 PXI852035 QHE852035 QRA852035 RAW852035 RKS852035 RUO852035 SEK852035 SOG852035 SYC852035 THY852035 TRU852035 UBQ852035 ULM852035 UVI852035 VFE852035 VPA852035 VYW852035 WIS852035 WSO852035 L917571 GC917571 PY917571 ZU917571 AJQ917571 ATM917571 BDI917571 BNE917571 BXA917571 CGW917571 CQS917571 DAO917571 DKK917571 DUG917571 EEC917571 ENY917571 EXU917571 FHQ917571 FRM917571 GBI917571 GLE917571 GVA917571 HEW917571 HOS917571 HYO917571 IIK917571 ISG917571 JCC917571 JLY917571 JVU917571 KFQ917571 KPM917571 KZI917571 LJE917571 LTA917571 MCW917571 MMS917571 MWO917571 NGK917571 NQG917571 OAC917571 OJY917571 OTU917571 PDQ917571 PNM917571 PXI917571 QHE917571 QRA917571 RAW917571 RKS917571 RUO917571 SEK917571 SOG917571 SYC917571 THY917571 TRU917571 UBQ917571 ULM917571 UVI917571 VFE917571 VPA917571 VYW917571 WIS917571 WSO917571 L983107 GC983107 PY983107 ZU983107 AJQ983107 ATM983107 BDI983107 BNE983107 BXA983107 CGW983107 CQS983107 DAO983107 DKK983107 DUG983107 EEC983107 ENY983107 EXU983107 FHQ983107 FRM983107 GBI983107 GLE983107 GVA983107 HEW983107 HOS983107 HYO983107 IIK983107 ISG983107 JCC983107 JLY983107 JVU983107 KFQ983107 KPM983107 KZI983107 LJE983107 LTA983107 MCW983107 MMS983107 MWO983107 NGK983107 NQG983107 OAC983107 OJY983107 OTU983107 PDQ983107 PNM983107 PXI983107 QHE983107 QRA983107 RAW983107 RKS983107 RUO983107 SEK983107 SOG983107 SYC983107 THY983107 TRU983107 UBQ983107 ULM983107 UVI983107 VFE983107 VPA983107 VYW983107 WIS983107 WSO983107 L22 E18" xr:uid="{46A57661-2E41-47DB-A6BD-AFD6D5DC15A5}">
      <formula1>"V,J,R"</formula1>
    </dataValidation>
    <dataValidation type="list" allowBlank="1" showInputMessage="1" showErrorMessage="1" sqref="WSH983105 FV18 PR18 ZN18 AJJ18 ATF18 BDB18 BMX18 BWT18 CGP18 CQL18 DAH18 DKD18 DTZ18 EDV18 ENR18 EXN18 FHJ18 FRF18 GBB18 GKX18 GUT18 HEP18 HOL18 HYH18 IID18 IRZ18 JBV18 JLR18 JVN18 KFJ18 KPF18 KZB18 LIX18 LST18 MCP18 MML18 MWH18 NGD18 NPZ18 NZV18 OJR18 OTN18 PDJ18 PNF18 PXB18 QGX18 QQT18 RAP18 RKL18 RUH18 SED18 SNZ18 SXV18 THR18 TRN18 UBJ18 ULF18 UVB18 VEX18 VOT18 VYP18 WIL18 WSH18 E65601 FV65601 PR65601 ZN65601 AJJ65601 ATF65601 BDB65601 BMX65601 BWT65601 CGP65601 CQL65601 DAH65601 DKD65601 DTZ65601 EDV65601 ENR65601 EXN65601 FHJ65601 FRF65601 GBB65601 GKX65601 GUT65601 HEP65601 HOL65601 HYH65601 IID65601 IRZ65601 JBV65601 JLR65601 JVN65601 KFJ65601 KPF65601 KZB65601 LIX65601 LST65601 MCP65601 MML65601 MWH65601 NGD65601 NPZ65601 NZV65601 OJR65601 OTN65601 PDJ65601 PNF65601 PXB65601 QGX65601 QQT65601 RAP65601 RKL65601 RUH65601 SED65601 SNZ65601 SXV65601 THR65601 TRN65601 UBJ65601 ULF65601 UVB65601 VEX65601 VOT65601 VYP65601 WIL65601 WSH65601 E131137 FV131137 PR131137 ZN131137 AJJ131137 ATF131137 BDB131137 BMX131137 BWT131137 CGP131137 CQL131137 DAH131137 DKD131137 DTZ131137 EDV131137 ENR131137 EXN131137 FHJ131137 FRF131137 GBB131137 GKX131137 GUT131137 HEP131137 HOL131137 HYH131137 IID131137 IRZ131137 JBV131137 JLR131137 JVN131137 KFJ131137 KPF131137 KZB131137 LIX131137 LST131137 MCP131137 MML131137 MWH131137 NGD131137 NPZ131137 NZV131137 OJR131137 OTN131137 PDJ131137 PNF131137 PXB131137 QGX131137 QQT131137 RAP131137 RKL131137 RUH131137 SED131137 SNZ131137 SXV131137 THR131137 TRN131137 UBJ131137 ULF131137 UVB131137 VEX131137 VOT131137 VYP131137 WIL131137 WSH131137 E196673 FV196673 PR196673 ZN196673 AJJ196673 ATF196673 BDB196673 BMX196673 BWT196673 CGP196673 CQL196673 DAH196673 DKD196673 DTZ196673 EDV196673 ENR196673 EXN196673 FHJ196673 FRF196673 GBB196673 GKX196673 GUT196673 HEP196673 HOL196673 HYH196673 IID196673 IRZ196673 JBV196673 JLR196673 JVN196673 KFJ196673 KPF196673 KZB196673 LIX196673 LST196673 MCP196673 MML196673 MWH196673 NGD196673 NPZ196673 NZV196673 OJR196673 OTN196673 PDJ196673 PNF196673 PXB196673 QGX196673 QQT196673 RAP196673 RKL196673 RUH196673 SED196673 SNZ196673 SXV196673 THR196673 TRN196673 UBJ196673 ULF196673 UVB196673 VEX196673 VOT196673 VYP196673 WIL196673 WSH196673 E262209 FV262209 PR262209 ZN262209 AJJ262209 ATF262209 BDB262209 BMX262209 BWT262209 CGP262209 CQL262209 DAH262209 DKD262209 DTZ262209 EDV262209 ENR262209 EXN262209 FHJ262209 FRF262209 GBB262209 GKX262209 GUT262209 HEP262209 HOL262209 HYH262209 IID262209 IRZ262209 JBV262209 JLR262209 JVN262209 KFJ262209 KPF262209 KZB262209 LIX262209 LST262209 MCP262209 MML262209 MWH262209 NGD262209 NPZ262209 NZV262209 OJR262209 OTN262209 PDJ262209 PNF262209 PXB262209 QGX262209 QQT262209 RAP262209 RKL262209 RUH262209 SED262209 SNZ262209 SXV262209 THR262209 TRN262209 UBJ262209 ULF262209 UVB262209 VEX262209 VOT262209 VYP262209 WIL262209 WSH262209 E327745 FV327745 PR327745 ZN327745 AJJ327745 ATF327745 BDB327745 BMX327745 BWT327745 CGP327745 CQL327745 DAH327745 DKD327745 DTZ327745 EDV327745 ENR327745 EXN327745 FHJ327745 FRF327745 GBB327745 GKX327745 GUT327745 HEP327745 HOL327745 HYH327745 IID327745 IRZ327745 JBV327745 JLR327745 JVN327745 KFJ327745 KPF327745 KZB327745 LIX327745 LST327745 MCP327745 MML327745 MWH327745 NGD327745 NPZ327745 NZV327745 OJR327745 OTN327745 PDJ327745 PNF327745 PXB327745 QGX327745 QQT327745 RAP327745 RKL327745 RUH327745 SED327745 SNZ327745 SXV327745 THR327745 TRN327745 UBJ327745 ULF327745 UVB327745 VEX327745 VOT327745 VYP327745 WIL327745 WSH327745 E393281 FV393281 PR393281 ZN393281 AJJ393281 ATF393281 BDB393281 BMX393281 BWT393281 CGP393281 CQL393281 DAH393281 DKD393281 DTZ393281 EDV393281 ENR393281 EXN393281 FHJ393281 FRF393281 GBB393281 GKX393281 GUT393281 HEP393281 HOL393281 HYH393281 IID393281 IRZ393281 JBV393281 JLR393281 JVN393281 KFJ393281 KPF393281 KZB393281 LIX393281 LST393281 MCP393281 MML393281 MWH393281 NGD393281 NPZ393281 NZV393281 OJR393281 OTN393281 PDJ393281 PNF393281 PXB393281 QGX393281 QQT393281 RAP393281 RKL393281 RUH393281 SED393281 SNZ393281 SXV393281 THR393281 TRN393281 UBJ393281 ULF393281 UVB393281 VEX393281 VOT393281 VYP393281 WIL393281 WSH393281 E458817 FV458817 PR458817 ZN458817 AJJ458817 ATF458817 BDB458817 BMX458817 BWT458817 CGP458817 CQL458817 DAH458817 DKD458817 DTZ458817 EDV458817 ENR458817 EXN458817 FHJ458817 FRF458817 GBB458817 GKX458817 GUT458817 HEP458817 HOL458817 HYH458817 IID458817 IRZ458817 JBV458817 JLR458817 JVN458817 KFJ458817 KPF458817 KZB458817 LIX458817 LST458817 MCP458817 MML458817 MWH458817 NGD458817 NPZ458817 NZV458817 OJR458817 OTN458817 PDJ458817 PNF458817 PXB458817 QGX458817 QQT458817 RAP458817 RKL458817 RUH458817 SED458817 SNZ458817 SXV458817 THR458817 TRN458817 UBJ458817 ULF458817 UVB458817 VEX458817 VOT458817 VYP458817 WIL458817 WSH458817 E524353 FV524353 PR524353 ZN524353 AJJ524353 ATF524353 BDB524353 BMX524353 BWT524353 CGP524353 CQL524353 DAH524353 DKD524353 DTZ524353 EDV524353 ENR524353 EXN524353 FHJ524353 FRF524353 GBB524353 GKX524353 GUT524353 HEP524353 HOL524353 HYH524353 IID524353 IRZ524353 JBV524353 JLR524353 JVN524353 KFJ524353 KPF524353 KZB524353 LIX524353 LST524353 MCP524353 MML524353 MWH524353 NGD524353 NPZ524353 NZV524353 OJR524353 OTN524353 PDJ524353 PNF524353 PXB524353 QGX524353 QQT524353 RAP524353 RKL524353 RUH524353 SED524353 SNZ524353 SXV524353 THR524353 TRN524353 UBJ524353 ULF524353 UVB524353 VEX524353 VOT524353 VYP524353 WIL524353 WSH524353 E589889 FV589889 PR589889 ZN589889 AJJ589889 ATF589889 BDB589889 BMX589889 BWT589889 CGP589889 CQL589889 DAH589889 DKD589889 DTZ589889 EDV589889 ENR589889 EXN589889 FHJ589889 FRF589889 GBB589889 GKX589889 GUT589889 HEP589889 HOL589889 HYH589889 IID589889 IRZ589889 JBV589889 JLR589889 JVN589889 KFJ589889 KPF589889 KZB589889 LIX589889 LST589889 MCP589889 MML589889 MWH589889 NGD589889 NPZ589889 NZV589889 OJR589889 OTN589889 PDJ589889 PNF589889 PXB589889 QGX589889 QQT589889 RAP589889 RKL589889 RUH589889 SED589889 SNZ589889 SXV589889 THR589889 TRN589889 UBJ589889 ULF589889 UVB589889 VEX589889 VOT589889 VYP589889 WIL589889 WSH589889 E655425 FV655425 PR655425 ZN655425 AJJ655425 ATF655425 BDB655425 BMX655425 BWT655425 CGP655425 CQL655425 DAH655425 DKD655425 DTZ655425 EDV655425 ENR655425 EXN655425 FHJ655425 FRF655425 GBB655425 GKX655425 GUT655425 HEP655425 HOL655425 HYH655425 IID655425 IRZ655425 JBV655425 JLR655425 JVN655425 KFJ655425 KPF655425 KZB655425 LIX655425 LST655425 MCP655425 MML655425 MWH655425 NGD655425 NPZ655425 NZV655425 OJR655425 OTN655425 PDJ655425 PNF655425 PXB655425 QGX655425 QQT655425 RAP655425 RKL655425 RUH655425 SED655425 SNZ655425 SXV655425 THR655425 TRN655425 UBJ655425 ULF655425 UVB655425 VEX655425 VOT655425 VYP655425 WIL655425 WSH655425 E720961 FV720961 PR720961 ZN720961 AJJ720961 ATF720961 BDB720961 BMX720961 BWT720961 CGP720961 CQL720961 DAH720961 DKD720961 DTZ720961 EDV720961 ENR720961 EXN720961 FHJ720961 FRF720961 GBB720961 GKX720961 GUT720961 HEP720961 HOL720961 HYH720961 IID720961 IRZ720961 JBV720961 JLR720961 JVN720961 KFJ720961 KPF720961 KZB720961 LIX720961 LST720961 MCP720961 MML720961 MWH720961 NGD720961 NPZ720961 NZV720961 OJR720961 OTN720961 PDJ720961 PNF720961 PXB720961 QGX720961 QQT720961 RAP720961 RKL720961 RUH720961 SED720961 SNZ720961 SXV720961 THR720961 TRN720961 UBJ720961 ULF720961 UVB720961 VEX720961 VOT720961 VYP720961 WIL720961 WSH720961 E786497 FV786497 PR786497 ZN786497 AJJ786497 ATF786497 BDB786497 BMX786497 BWT786497 CGP786497 CQL786497 DAH786497 DKD786497 DTZ786497 EDV786497 ENR786497 EXN786497 FHJ786497 FRF786497 GBB786497 GKX786497 GUT786497 HEP786497 HOL786497 HYH786497 IID786497 IRZ786497 JBV786497 JLR786497 JVN786497 KFJ786497 KPF786497 KZB786497 LIX786497 LST786497 MCP786497 MML786497 MWH786497 NGD786497 NPZ786497 NZV786497 OJR786497 OTN786497 PDJ786497 PNF786497 PXB786497 QGX786497 QQT786497 RAP786497 RKL786497 RUH786497 SED786497 SNZ786497 SXV786497 THR786497 TRN786497 UBJ786497 ULF786497 UVB786497 VEX786497 VOT786497 VYP786497 WIL786497 WSH786497 E852033 FV852033 PR852033 ZN852033 AJJ852033 ATF852033 BDB852033 BMX852033 BWT852033 CGP852033 CQL852033 DAH852033 DKD852033 DTZ852033 EDV852033 ENR852033 EXN852033 FHJ852033 FRF852033 GBB852033 GKX852033 GUT852033 HEP852033 HOL852033 HYH852033 IID852033 IRZ852033 JBV852033 JLR852033 JVN852033 KFJ852033 KPF852033 KZB852033 LIX852033 LST852033 MCP852033 MML852033 MWH852033 NGD852033 NPZ852033 NZV852033 OJR852033 OTN852033 PDJ852033 PNF852033 PXB852033 QGX852033 QQT852033 RAP852033 RKL852033 RUH852033 SED852033 SNZ852033 SXV852033 THR852033 TRN852033 UBJ852033 ULF852033 UVB852033 VEX852033 VOT852033 VYP852033 WIL852033 WSH852033 E917569 FV917569 PR917569 ZN917569 AJJ917569 ATF917569 BDB917569 BMX917569 BWT917569 CGP917569 CQL917569 DAH917569 DKD917569 DTZ917569 EDV917569 ENR917569 EXN917569 FHJ917569 FRF917569 GBB917569 GKX917569 GUT917569 HEP917569 HOL917569 HYH917569 IID917569 IRZ917569 JBV917569 JLR917569 JVN917569 KFJ917569 KPF917569 KZB917569 LIX917569 LST917569 MCP917569 MML917569 MWH917569 NGD917569 NPZ917569 NZV917569 OJR917569 OTN917569 PDJ917569 PNF917569 PXB917569 QGX917569 QQT917569 RAP917569 RKL917569 RUH917569 SED917569 SNZ917569 SXV917569 THR917569 TRN917569 UBJ917569 ULF917569 UVB917569 VEX917569 VOT917569 VYP917569 WIL917569 WSH917569 E983105 FV983105 PR983105 ZN983105 AJJ983105 ATF983105 BDB983105 BMX983105 BWT983105 CGP983105 CQL983105 DAH983105 DKD983105 DTZ983105 EDV983105 ENR983105 EXN983105 FHJ983105 FRF983105 GBB983105 GKX983105 GUT983105 HEP983105 HOL983105 HYH983105 IID983105 IRZ983105 JBV983105 JLR983105 JVN983105 KFJ983105 KPF983105 KZB983105 LIX983105 LST983105 MCP983105 MML983105 MWH983105 NGD983105 NPZ983105 NZV983105 OJR983105 OTN983105 PDJ983105 PNF983105 PXB983105 QGX983105 QQT983105 RAP983105 RKL983105 RUH983105 SED983105 SNZ983105 SXV983105 THR983105 TRN983105 UBJ983105 ULF983105 UVB983105 VEX983105 VOT983105 VYP983105 WIL983105" xr:uid="{2941591C-0CFD-442A-A329-9F1A00D572E7}">
      <formula1>"Démarrage,Planification,Execution,Clôture"</formula1>
    </dataValidation>
  </dataValidations>
  <pageMargins left="0.78740157480314965" right="0.78740157480314965" top="0.98425196850393704" bottom="0.98425196850393704" header="0.51181102362204722" footer="0.51181102362204722"/>
  <pageSetup scale="45" orientation="portrait" horizontalDpi="4294967293" r:id="rId1"/>
  <headerFooter alignWithMargins="0">
    <oddHeader>&amp;L&amp;D</oddHeader>
    <oddFooter>&amp;LGabarit développé et conçu par CONSILIUM&amp;CDroits réservés- TM&amp;R&amp;P /&amp;N</oddFooter>
  </headerFooter>
  <rowBreaks count="2" manualBreakCount="2">
    <brk id="60" max="16383" man="1"/>
    <brk id="181" min="1" max="18" man="1"/>
  </rowBreaks>
  <colBreaks count="1" manualBreakCount="1">
    <brk id="19" max="24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Guide d'utilisation</vt:lpstr>
      <vt:lpstr>VP</vt:lpstr>
      <vt:lpstr>CR</vt:lpstr>
      <vt:lpstr>VA</vt:lpstr>
      <vt:lpstr>Suivi Budget - Rapport VA</vt:lpstr>
      <vt:lpstr>Rapport Avancement Projet</vt:lpstr>
      <vt:lpstr>CR!Zone_d_impression</vt:lpstr>
      <vt:lpstr>'Rapport Avancement Projet'!Zone_d_impression</vt:lpstr>
      <vt:lpstr>'Suivi Budget - Rapport VA'!Zone_d_impression</vt:lpstr>
      <vt:lpstr>VA!Zone_d_impression</vt:lpstr>
      <vt:lpstr>VP!Zone_d_impression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Blog-gestion-de-projet.com</dc:creator>
  <cp:lastModifiedBy>Esther</cp:lastModifiedBy>
  <dcterms:created xsi:type="dcterms:W3CDTF">2020-05-30T22:32:47Z</dcterms:created>
  <dcterms:modified xsi:type="dcterms:W3CDTF">2025-08-19T08:27:19Z</dcterms:modified>
</cp:coreProperties>
</file>