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xillv\Polydiastates\"/>
    </mc:Choice>
  </mc:AlternateContent>
  <xr:revisionPtr revIDLastSave="0" documentId="13_ncr:1_{77640E44-6619-4D38-82EE-B246E894705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8" i="1" s="1"/>
  <c r="X7" i="1"/>
  <c r="X8" i="1" s="1"/>
  <c r="V7" i="1"/>
  <c r="V8" i="1" s="1"/>
  <c r="T7" i="1"/>
  <c r="T8" i="1" s="1"/>
  <c r="R7" i="1"/>
  <c r="R8" i="1" s="1"/>
  <c r="P7" i="1"/>
  <c r="P8" i="1" s="1"/>
  <c r="N7" i="1"/>
  <c r="N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Z5" i="1"/>
  <c r="Z6" i="1" s="1"/>
  <c r="X5" i="1"/>
  <c r="X6" i="1" s="1"/>
  <c r="V5" i="1"/>
  <c r="V6" i="1" s="1"/>
  <c r="T5" i="1"/>
  <c r="T6" i="1" s="1"/>
  <c r="R5" i="1"/>
  <c r="R6" i="1" s="1"/>
  <c r="P5" i="1"/>
  <c r="P6" i="1" s="1"/>
  <c r="N5" i="1"/>
  <c r="N6" i="1" s="1"/>
  <c r="L5" i="1"/>
  <c r="L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  <c r="B6" i="1" s="1"/>
  <c r="Z3" i="1"/>
  <c r="Z4" i="1" s="1"/>
  <c r="X3" i="1"/>
  <c r="X4" i="1" s="1"/>
  <c r="V3" i="1"/>
  <c r="V4" i="1" s="1"/>
  <c r="T3" i="1"/>
  <c r="T4" i="1" s="1"/>
  <c r="R3" i="1"/>
  <c r="R4" i="1" s="1"/>
  <c r="P3" i="1"/>
  <c r="P4" i="1" s="1"/>
  <c r="N3" i="1"/>
  <c r="N4" i="1" s="1"/>
  <c r="L3" i="1"/>
  <c r="L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B3" i="1"/>
  <c r="B4" i="1" s="1"/>
</calcChain>
</file>

<file path=xl/sharedStrings.xml><?xml version="1.0" encoding="utf-8"?>
<sst xmlns="http://schemas.openxmlformats.org/spreadsheetml/2006/main" count="18" uniqueCount="17">
  <si>
    <t>INSERTIONS</t>
  </si>
  <si>
    <t>QUERIES</t>
  </si>
  <si>
    <t>avg(μs)</t>
  </si>
  <si>
    <t>avg(μs/results)</t>
  </si>
  <si>
    <t>constant factor log2</t>
  </si>
  <si>
    <t>constant factor Cres=1</t>
  </si>
  <si>
    <t>normalized c.f. log2</t>
  </si>
  <si>
    <t>normalized c.f. Cres=1</t>
  </si>
  <si>
    <t>constant factor (log2)^3</t>
  </si>
  <si>
    <t>constant factor Cres=10</t>
  </si>
  <si>
    <t>normalized c.f. (log2)^3</t>
  </si>
  <si>
    <t>normalized c.f. Cres=10</t>
  </si>
  <si>
    <t>constant factor sqrt</t>
  </si>
  <si>
    <t>constant factor Cres=100</t>
  </si>
  <si>
    <t>normalized c.f. sqrt</t>
  </si>
  <si>
    <t>normalized c.f. Cres=100</t>
  </si>
  <si>
    <t>range (-3,6 to 3,6)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</si>
</sst>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zoomScale="85" zoomScaleNormal="85" workbookViewId="0">
      <selection activeCell="A16" sqref="A16"/>
    </sheetView>
  </sheetViews>
  <sheetFormatPr defaultRowHeight="14.5" x14ac:dyDescent="0.35"/>
  <cols>
    <col min="1" max="1" width="20.90625" bestFit="1" customWidth="1"/>
    <col min="2" max="9" width="7.90625" bestFit="1" customWidth="1"/>
    <col min="11" max="11" width="21.90625" bestFit="1" customWidth="1"/>
    <col min="12" max="12" width="5.7265625" bestFit="1" customWidth="1"/>
    <col min="13" max="13" width="9" bestFit="1" customWidth="1"/>
    <col min="14" max="14" width="5.7265625" bestFit="1" customWidth="1"/>
    <col min="15" max="15" width="7.90625" bestFit="1" customWidth="1"/>
    <col min="16" max="16" width="5.7265625" bestFit="1" customWidth="1"/>
    <col min="17" max="17" width="6.81640625" bestFit="1" customWidth="1"/>
    <col min="18" max="20" width="5.7265625" bestFit="1" customWidth="1"/>
    <col min="21" max="21" width="4.7265625" bestFit="1" customWidth="1"/>
    <col min="22" max="22" width="5.7265625" bestFit="1" customWidth="1"/>
    <col min="23" max="23" width="4.7265625" bestFit="1" customWidth="1"/>
    <col min="24" max="24" width="5.7265625" bestFit="1" customWidth="1"/>
    <col min="25" max="25" width="4.7265625" bestFit="1" customWidth="1"/>
    <col min="26" max="26" width="5.7265625" bestFit="1" customWidth="1"/>
    <col min="27" max="27" width="4.7265625" bestFit="1" customWidth="1"/>
  </cols>
  <sheetData>
    <row r="1" spans="1:27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2" t="s">
        <v>2</v>
      </c>
      <c r="B2" s="3">
        <v>0.22899900000000001</v>
      </c>
      <c r="C2" s="3">
        <v>0.59319500000000003</v>
      </c>
      <c r="D2" s="3">
        <v>1.7286539999999999</v>
      </c>
      <c r="E2" s="3">
        <v>4.1572209999999998</v>
      </c>
      <c r="F2" s="3">
        <v>6.9347630000000002</v>
      </c>
      <c r="G2" s="3">
        <v>9.4689510000000006</v>
      </c>
      <c r="H2" s="3">
        <v>10.525233</v>
      </c>
      <c r="I2" s="3">
        <v>16.540472999999999</v>
      </c>
      <c r="K2" s="2" t="s">
        <v>3</v>
      </c>
      <c r="L2" s="3">
        <v>0.46619300000000002</v>
      </c>
      <c r="M2" s="15">
        <v>25925.328323000002</v>
      </c>
      <c r="N2" s="3">
        <v>0.65822499999999995</v>
      </c>
      <c r="O2" s="15">
        <v>2253.2361110000002</v>
      </c>
      <c r="P2" s="3">
        <v>1.9924649999999999</v>
      </c>
      <c r="Q2" s="15">
        <v>290.69572199999999</v>
      </c>
      <c r="R2" s="3">
        <v>2.5921150000000002</v>
      </c>
      <c r="S2" s="15">
        <v>29.163567</v>
      </c>
      <c r="T2" s="3">
        <v>3.1930269999999998</v>
      </c>
      <c r="U2" s="15">
        <v>3.2377509999999998</v>
      </c>
      <c r="V2" s="3">
        <v>4.4907589999999997</v>
      </c>
      <c r="W2" s="15">
        <v>1.233252</v>
      </c>
      <c r="X2" s="3">
        <v>4.2941500000000001</v>
      </c>
      <c r="Y2" s="15">
        <v>1.0153490000000001</v>
      </c>
      <c r="Z2" s="3">
        <v>4.2770270000000004</v>
      </c>
      <c r="AA2" s="15">
        <v>0.98977000000000004</v>
      </c>
    </row>
    <row r="3" spans="1:27" x14ac:dyDescent="0.35">
      <c r="A3" s="2" t="s">
        <v>4</v>
      </c>
      <c r="B3" s="4">
        <f>B2/(LOG(B10*7.3, 2))</f>
        <v>3.6996040488978726E-2</v>
      </c>
      <c r="C3" s="4">
        <f t="shared" ref="C3:I3" si="0">C2/(LOG(C10*7.3, 2))</f>
        <v>6.2364426577582371E-2</v>
      </c>
      <c r="D3" s="4">
        <f t="shared" si="0"/>
        <v>0.13469666527127858</v>
      </c>
      <c r="E3" s="4">
        <f t="shared" si="0"/>
        <v>0.25732369731529925</v>
      </c>
      <c r="F3" s="4">
        <f t="shared" si="0"/>
        <v>0.35603901160200652</v>
      </c>
      <c r="G3" s="4">
        <f t="shared" si="0"/>
        <v>0.48614724900444778</v>
      </c>
      <c r="H3" s="4">
        <f t="shared" si="0"/>
        <v>0.40293536215093878</v>
      </c>
      <c r="I3" s="4">
        <f t="shared" si="0"/>
        <v>0.56177334325408168</v>
      </c>
      <c r="K3" s="2" t="s">
        <v>5</v>
      </c>
      <c r="L3" s="5">
        <f>(L$2+M$2)/(LOG(L$10*7.3, 2)+ M$2)</f>
        <v>0.99977927896367991</v>
      </c>
      <c r="M3" s="6"/>
      <c r="N3" s="5">
        <f t="shared" ref="N3" si="1">(N$2+O$2)/(LOG(N$10*7.3, 2)+ O$2)</f>
        <v>0.99608726725766472</v>
      </c>
      <c r="O3" s="6"/>
      <c r="P3" s="5">
        <f t="shared" ref="P3" si="2">(P$2+Q$2)/(LOG(P$10*7.3, 2)+ Q$2)</f>
        <v>0.96428281527100657</v>
      </c>
      <c r="Q3" s="6"/>
      <c r="R3" s="5">
        <f t="shared" ref="R3" si="3">(R$2+S$2)/(LOG(R$10*7.3, 2)+ S$2)</f>
        <v>0.70071181589073672</v>
      </c>
      <c r="S3" s="6"/>
      <c r="T3" s="5">
        <f t="shared" ref="T3" si="4">(T$2+U$2)/(LOG(T$10*7.3, 2)+ U$2)</f>
        <v>0.2831035211805738</v>
      </c>
      <c r="U3" s="6"/>
      <c r="V3" s="5">
        <f t="shared" ref="V3" si="5">(V$2+W$2)/(LOG(V$10*7.3, 2)+ W$2)</f>
        <v>0.23817577480168967</v>
      </c>
      <c r="W3" s="6"/>
      <c r="X3" s="5">
        <f t="shared" ref="X3" si="6">(X$2+Y$2)/(LOG(X$10*7.3, 2)+ Y$2)</f>
        <v>0.19565720066601683</v>
      </c>
      <c r="Y3" s="6"/>
      <c r="Z3" s="5">
        <f t="shared" ref="Z3" si="7">(Z$2+AA$2)/(LOG(Z$10*7.3, 2)+ AA$2)</f>
        <v>0.17306151916647039</v>
      </c>
      <c r="AA3" s="6"/>
    </row>
    <row r="4" spans="1:27" x14ac:dyDescent="0.35">
      <c r="A4" s="2" t="s">
        <v>6</v>
      </c>
      <c r="B4" s="7">
        <f>B3/$B3</f>
        <v>1</v>
      </c>
      <c r="C4" s="7">
        <f t="shared" ref="C4:G4" si="8">C3/$B$3</f>
        <v>1.6857054364009845</v>
      </c>
      <c r="D4" s="7">
        <f t="shared" si="8"/>
        <v>3.6408400329058259</v>
      </c>
      <c r="E4" s="7">
        <f t="shared" si="8"/>
        <v>6.9554388500563205</v>
      </c>
      <c r="F4" s="7">
        <f t="shared" si="8"/>
        <v>9.6237058586870123</v>
      </c>
      <c r="G4" s="7">
        <f t="shared" si="8"/>
        <v>13.140521055199761</v>
      </c>
      <c r="H4" s="7">
        <f>H3/$B$3</f>
        <v>10.891310443639904</v>
      </c>
      <c r="I4" s="7">
        <f>I3/$B$3</f>
        <v>15.184688302561359</v>
      </c>
      <c r="K4" s="2" t="s">
        <v>7</v>
      </c>
      <c r="L4" s="8">
        <f>L3/$L3</f>
        <v>1</v>
      </c>
      <c r="M4" s="9"/>
      <c r="N4" s="8">
        <f>N3/$L3</f>
        <v>0.99630717320942863</v>
      </c>
      <c r="O4" s="9"/>
      <c r="P4" s="8">
        <f t="shared" ref="P4" si="9">P3/$L3</f>
        <v>0.96449569976138416</v>
      </c>
      <c r="Q4" s="9"/>
      <c r="R4" s="8">
        <f t="shared" ref="R4" si="10">R3/$L3</f>
        <v>0.70086651187355953</v>
      </c>
      <c r="S4" s="9"/>
      <c r="T4" s="8">
        <f t="shared" ref="T4" si="11">T3/$L3</f>
        <v>0.28316602187837342</v>
      </c>
      <c r="U4" s="9"/>
      <c r="V4" s="8">
        <f t="shared" ref="V4" si="12">V3/$L3</f>
        <v>0.23822835681148594</v>
      </c>
      <c r="W4" s="9"/>
      <c r="X4" s="8">
        <f t="shared" ref="X4" si="13">X3/$L3</f>
        <v>0.19570039586019936</v>
      </c>
      <c r="Y4" s="9"/>
      <c r="Z4" s="8">
        <f t="shared" ref="Z4" si="14">Z3/$L3</f>
        <v>0.17309972591736159</v>
      </c>
      <c r="AA4" s="9"/>
    </row>
    <row r="5" spans="1:27" x14ac:dyDescent="0.35">
      <c r="A5" s="2" t="s">
        <v>8</v>
      </c>
      <c r="B5" s="4">
        <f>B2/(LOG(B10*7.3, 2)^3)</f>
        <v>9.6560291133977413E-4</v>
      </c>
      <c r="C5" s="4">
        <f t="shared" ref="C5:I5" si="15">C2/(LOG(C10*7.3, 2)^3)</f>
        <v>6.8931199675320511E-4</v>
      </c>
      <c r="D5" s="4">
        <f t="shared" si="15"/>
        <v>8.1781369849895477E-4</v>
      </c>
      <c r="E5" s="4">
        <f t="shared" si="15"/>
        <v>9.8590058366587545E-4</v>
      </c>
      <c r="F5" s="4">
        <f t="shared" si="15"/>
        <v>9.3848970619430858E-4</v>
      </c>
      <c r="G5" s="4">
        <f t="shared" si="15"/>
        <v>1.2814443755263596E-3</v>
      </c>
      <c r="H5" s="4">
        <f t="shared" si="15"/>
        <v>5.9053101587739471E-4</v>
      </c>
      <c r="I5" s="4">
        <f t="shared" si="15"/>
        <v>6.4801869234290652E-4</v>
      </c>
      <c r="K5" s="2" t="s">
        <v>9</v>
      </c>
      <c r="L5" s="5">
        <f>(L$2+M$2*10)/(LOG(L$10*7.3, 2)+ M$2*10)</f>
        <v>0.99997792315362122</v>
      </c>
      <c r="M5" s="6"/>
      <c r="N5" s="5">
        <f t="shared" ref="N5:AA5" si="16">(N$2+O$2*10)/(LOG(N$10*7.3, 2)+ O$2*10)</f>
        <v>0.99960724081323171</v>
      </c>
      <c r="O5" s="6"/>
      <c r="P5" s="5">
        <f t="shared" ref="P5:AA5" si="17">(P$2+Q$2*10)/(LOG(P$10*7.3, 2)+ Q$2*10)</f>
        <v>0.9962869889943573</v>
      </c>
      <c r="Q5" s="6"/>
      <c r="R5" s="5">
        <f t="shared" ref="R5:AA5" si="18">(R$2+S$2*10)/(LOG(R$10*7.3, 2)+ S$2*10)</f>
        <v>0.95593281949214426</v>
      </c>
      <c r="S5" s="6"/>
      <c r="T5" s="5">
        <f t="shared" ref="T5:AA5" si="19">(T$2+U$2*10)/(LOG(T$10*7.3, 2)+ U$2*10)</f>
        <v>0.68596094498255844</v>
      </c>
      <c r="U5" s="6"/>
      <c r="V5" s="5">
        <f t="shared" ref="V5:AA5" si="20">(V$2+W$2*10)/(LOG(V$10*7.3, 2)+ W$2*10)</f>
        <v>0.47885933527655566</v>
      </c>
      <c r="W5" s="6"/>
      <c r="X5" s="5">
        <f t="shared" ref="X5:AA5" si="21">(X$2+Y$2*10)/(LOG(X$10*7.3, 2)+ Y$2*10)</f>
        <v>0.3982821929139938</v>
      </c>
      <c r="Y5" s="6"/>
      <c r="Z5" s="5">
        <f t="shared" ref="Z5:AA5" si="22">(Z$2+AA$2*10)/(LOG(Z$10*7.3, 2)+ AA$2*10)</f>
        <v>0.36030399210074449</v>
      </c>
      <c r="AA5" s="6"/>
    </row>
    <row r="6" spans="1:27" x14ac:dyDescent="0.35">
      <c r="A6" s="2" t="s">
        <v>10</v>
      </c>
      <c r="B6" s="7">
        <f>B5/$B5</f>
        <v>1</v>
      </c>
      <c r="C6" s="7">
        <f t="shared" ref="C6:I6" si="23">C5/$B5</f>
        <v>0.71386694122202332</v>
      </c>
      <c r="D6" s="7">
        <f t="shared" si="23"/>
        <v>0.84694618139069011</v>
      </c>
      <c r="E6" s="7">
        <f t="shared" si="23"/>
        <v>1.0210207240344154</v>
      </c>
      <c r="F6" s="7">
        <f t="shared" si="23"/>
        <v>0.97192095754159857</v>
      </c>
      <c r="G6" s="7">
        <f t="shared" si="23"/>
        <v>1.3270924936922108</v>
      </c>
      <c r="H6" s="7">
        <f t="shared" si="23"/>
        <v>0.61156714519225386</v>
      </c>
      <c r="I6" s="7">
        <f t="shared" si="23"/>
        <v>0.67110267039665461</v>
      </c>
      <c r="K6" s="2" t="s">
        <v>11</v>
      </c>
      <c r="L6" s="8">
        <f>L5/$L5</f>
        <v>1</v>
      </c>
      <c r="M6" s="9"/>
      <c r="N6" s="8">
        <f>N5/$L5</f>
        <v>0.99962930947593276</v>
      </c>
      <c r="O6" s="9"/>
      <c r="P6" s="8">
        <f t="shared" ref="P6" si="24">P5/$L5</f>
        <v>0.99630898435475068</v>
      </c>
      <c r="Q6" s="9"/>
      <c r="R6" s="8">
        <f t="shared" ref="R6" si="25">R5/$L5</f>
        <v>0.95595392394006828</v>
      </c>
      <c r="S6" s="9"/>
      <c r="T6" s="8">
        <f t="shared" ref="T6" si="26">T5/$L5</f>
        <v>0.6859760891712986</v>
      </c>
      <c r="U6" s="9"/>
      <c r="V6" s="8">
        <f t="shared" ref="V6" si="27">V5/$L5</f>
        <v>0.47886990721393263</v>
      </c>
      <c r="W6" s="9"/>
      <c r="X6" s="8">
        <f t="shared" ref="X6" si="28">X5/$L5</f>
        <v>0.39829098592290407</v>
      </c>
      <c r="Y6" s="9"/>
      <c r="Z6" s="8">
        <f t="shared" ref="Z6" si="29">Z5/$L5</f>
        <v>0.36031194665223915</v>
      </c>
      <c r="AA6" s="9"/>
    </row>
    <row r="7" spans="1:27" x14ac:dyDescent="0.35">
      <c r="A7" s="2" t="s">
        <v>12</v>
      </c>
      <c r="B7" s="4">
        <f>B2/(SQRT(B10*7.3))</f>
        <v>2.6802305666766706E-2</v>
      </c>
      <c r="C7" s="4">
        <f t="shared" ref="C7:I7" si="30">C2/(SQRT(C10*7.3))</f>
        <v>2.1955131956158423E-2</v>
      </c>
      <c r="D7" s="4">
        <f t="shared" si="30"/>
        <v>2.0232364726517987E-2</v>
      </c>
      <c r="E7" s="4">
        <f t="shared" si="30"/>
        <v>1.5386565231654492E-2</v>
      </c>
      <c r="F7" s="4">
        <f t="shared" si="30"/>
        <v>8.1165261705328003E-3</v>
      </c>
      <c r="G7" s="4">
        <f t="shared" si="30"/>
        <v>1.1082568877839477E-2</v>
      </c>
      <c r="H7" s="4">
        <f t="shared" si="30"/>
        <v>1.2318853448265708E-3</v>
      </c>
      <c r="I7" s="4">
        <f t="shared" si="30"/>
        <v>6.1219037134884065E-4</v>
      </c>
      <c r="K7" s="2" t="s">
        <v>13</v>
      </c>
      <c r="L7" s="5">
        <f t="shared" ref="L7:Y7" si="31">(L$2+M$2*100)/(LOG(L$10*7.3, 2)+ M$2*100)</f>
        <v>0.9999977922679234</v>
      </c>
      <c r="M7" s="6"/>
      <c r="N7" s="5">
        <f>(N$2+O$2*100)/(LOG(N$10*7.3, 2)+ O$2*100)</f>
        <v>0.99996070916010171</v>
      </c>
      <c r="O7" s="6"/>
      <c r="P7" s="5">
        <f>(P$2+Q$2*100)/(LOG(P$10*7.3, 2)+ Q$2*100)</f>
        <v>0.99962722424708905</v>
      </c>
      <c r="Q7" s="6"/>
      <c r="R7" s="5">
        <f t="shared" ref="R7:Y7" si="32">(R$2+S$2*100)/(LOG(R$10*7.3, 2)+ S$2*100)</f>
        <v>0.99537478707160443</v>
      </c>
      <c r="S7" s="6"/>
      <c r="T7" s="5">
        <f t="shared" ref="T7:Y7" si="33">(T$2+U$2*100)/(LOG(T$10*7.3, 2)+ U$2*100)</f>
        <v>0.95255823790990857</v>
      </c>
      <c r="U7" s="6"/>
      <c r="V7" s="5">
        <f t="shared" ref="V7:Y7" si="34">(V$2+W$2*100)/(LOG(V$10*7.3, 2)+ W$2*100)</f>
        <v>0.87470488962871251</v>
      </c>
      <c r="W7" s="6"/>
      <c r="X7" s="5">
        <f t="shared" ref="X7:Y7" si="35">(X$2+Y$2*100)/(LOG(X$10*7.3, 2)+ Y$2*100)</f>
        <v>0.82901553387357674</v>
      </c>
      <c r="Y7" s="6"/>
      <c r="Z7" s="5">
        <f>(Z$2+AA$2*100)/(LOG(Z$10*7.3, 2)+ AA$2*100)</f>
        <v>0.80403183870430672</v>
      </c>
      <c r="AA7" s="6"/>
    </row>
    <row r="8" spans="1:27" x14ac:dyDescent="0.35">
      <c r="A8" s="2" t="s">
        <v>14</v>
      </c>
      <c r="B8" s="7">
        <f>B7/$B7</f>
        <v>1</v>
      </c>
      <c r="C8" s="7">
        <f t="shared" ref="C8:I8" si="36">C7/$B7</f>
        <v>0.81915086818002769</v>
      </c>
      <c r="D8" s="7">
        <f t="shared" si="36"/>
        <v>0.7548740387512608</v>
      </c>
      <c r="E8" s="7">
        <f t="shared" si="36"/>
        <v>0.57407617922710785</v>
      </c>
      <c r="F8" s="7">
        <f t="shared" si="36"/>
        <v>0.3028294010017511</v>
      </c>
      <c r="G8" s="7">
        <f t="shared" si="36"/>
        <v>0.41349311569046149</v>
      </c>
      <c r="H8" s="7">
        <f t="shared" si="36"/>
        <v>4.5961916864265775E-2</v>
      </c>
      <c r="I8" s="7">
        <f t="shared" si="36"/>
        <v>2.2840959242843087E-2</v>
      </c>
      <c r="K8" s="2" t="s">
        <v>15</v>
      </c>
      <c r="L8" s="8">
        <f>L7/$L7</f>
        <v>1</v>
      </c>
      <c r="M8" s="9"/>
      <c r="N8" s="8">
        <f t="shared" ref="N8" si="37">N7/$L7</f>
        <v>0.99996291681030858</v>
      </c>
      <c r="O8" s="9"/>
      <c r="P8" s="8">
        <f t="shared" ref="P8" si="38">P7/$L7</f>
        <v>0.99962943116104896</v>
      </c>
      <c r="Q8" s="9"/>
      <c r="R8" s="8">
        <f t="shared" ref="R8" si="39">R7/$L7</f>
        <v>0.99537698459730162</v>
      </c>
      <c r="S8" s="9"/>
      <c r="T8" s="8">
        <f t="shared" ref="T8" si="40">T7/$L7</f>
        <v>0.95256034090792807</v>
      </c>
      <c r="U8" s="9"/>
      <c r="V8" s="8">
        <f t="shared" ref="V8" si="41">V7/$L7</f>
        <v>0.87470682074701833</v>
      </c>
      <c r="W8" s="9"/>
      <c r="X8" s="8">
        <f t="shared" ref="X8" si="42">X7/$L7</f>
        <v>0.8290173641218036</v>
      </c>
      <c r="Y8" s="9"/>
      <c r="Z8" s="8">
        <f t="shared" ref="Z8" si="43">Z7/$L7</f>
        <v>0.80403361379510652</v>
      </c>
      <c r="AA8" s="9"/>
    </row>
    <row r="9" spans="1:27" x14ac:dyDescent="0.35">
      <c r="A9" s="2"/>
      <c r="B9" s="2"/>
      <c r="C9" s="2"/>
      <c r="D9" s="2"/>
      <c r="E9" s="2"/>
      <c r="F9" s="2"/>
      <c r="G9" s="2"/>
      <c r="H9" s="2"/>
      <c r="I9" s="2"/>
      <c r="K9" s="2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</row>
    <row r="10" spans="1:27" x14ac:dyDescent="0.35">
      <c r="A10" s="2" t="s">
        <v>16</v>
      </c>
      <c r="B10" s="12">
        <v>10</v>
      </c>
      <c r="C10" s="12">
        <v>100</v>
      </c>
      <c r="D10" s="12">
        <v>1000</v>
      </c>
      <c r="E10" s="12">
        <v>10000</v>
      </c>
      <c r="F10" s="12">
        <v>100000</v>
      </c>
      <c r="G10" s="12">
        <v>100000</v>
      </c>
      <c r="H10" s="12">
        <v>10000000</v>
      </c>
      <c r="I10" s="12">
        <v>100000000</v>
      </c>
      <c r="K10" s="2" t="s">
        <v>16</v>
      </c>
      <c r="L10" s="13">
        <v>10</v>
      </c>
      <c r="M10" s="14"/>
      <c r="N10" s="13">
        <v>100</v>
      </c>
      <c r="O10" s="14"/>
      <c r="P10" s="13">
        <v>1000</v>
      </c>
      <c r="Q10" s="14"/>
      <c r="R10" s="13">
        <v>10000</v>
      </c>
      <c r="S10" s="14"/>
      <c r="T10" s="13">
        <v>100000</v>
      </c>
      <c r="U10" s="14"/>
      <c r="V10" s="13">
        <v>1000000</v>
      </c>
      <c r="W10" s="14"/>
      <c r="X10" s="13">
        <v>10000000</v>
      </c>
      <c r="Y10" s="14"/>
      <c r="Z10" s="13">
        <v>100000000</v>
      </c>
      <c r="AA10" s="14"/>
    </row>
  </sheetData>
  <mergeCells count="58">
    <mergeCell ref="X8:Y8"/>
    <mergeCell ref="Z8:AA8"/>
    <mergeCell ref="L10:M10"/>
    <mergeCell ref="N10:O10"/>
    <mergeCell ref="P10:Q10"/>
    <mergeCell ref="R10:S10"/>
    <mergeCell ref="T10:U10"/>
    <mergeCell ref="V10:W10"/>
    <mergeCell ref="X10:Y10"/>
    <mergeCell ref="Z10:AA10"/>
    <mergeCell ref="L8:M8"/>
    <mergeCell ref="N8:O8"/>
    <mergeCell ref="P8:Q8"/>
    <mergeCell ref="R8:S8"/>
    <mergeCell ref="T8:U8"/>
    <mergeCell ref="V8:W8"/>
    <mergeCell ref="X6:Y6"/>
    <mergeCell ref="Z6:AA6"/>
    <mergeCell ref="L7:M7"/>
    <mergeCell ref="N7:O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V6:W6"/>
    <mergeCell ref="X4:Y4"/>
    <mergeCell ref="Z4:AA4"/>
    <mergeCell ref="L5:M5"/>
    <mergeCell ref="N5:O5"/>
    <mergeCell ref="P5:Q5"/>
    <mergeCell ref="R5:S5"/>
    <mergeCell ref="T5:U5"/>
    <mergeCell ref="V5:W5"/>
    <mergeCell ref="X5:Y5"/>
    <mergeCell ref="Z5:AA5"/>
    <mergeCell ref="L4:M4"/>
    <mergeCell ref="N4:O4"/>
    <mergeCell ref="P4:Q4"/>
    <mergeCell ref="R4:S4"/>
    <mergeCell ref="T4:U4"/>
    <mergeCell ref="V4:W4"/>
    <mergeCell ref="A1:I1"/>
    <mergeCell ref="K1:AA1"/>
    <mergeCell ref="L3:M3"/>
    <mergeCell ref="N3:O3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AxillV</dc:creator>
  <cp:lastModifiedBy>ΒΙΛΛΙΩΤΗΣ ΑΧΙΛΛΕΑΣ</cp:lastModifiedBy>
  <dcterms:created xsi:type="dcterms:W3CDTF">2015-06-05T18:19:34Z</dcterms:created>
  <dcterms:modified xsi:type="dcterms:W3CDTF">2023-09-24T05:18:34Z</dcterms:modified>
</cp:coreProperties>
</file>