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Учеба в БГТУ\МОПС\"/>
    </mc:Choice>
  </mc:AlternateContent>
  <xr:revisionPtr revIDLastSave="0" documentId="13_ncr:1_{3EB7ACB4-A421-4213-A3C0-EBCDE99CE3A3}" xr6:coauthVersionLast="45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Предприятия" sheetId="1" r:id="rId1"/>
    <sheet name="Игры неопределенности" sheetId="2" r:id="rId2"/>
    <sheet name="Оценка необходимости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3" i="3" l="1"/>
  <c r="P9" i="3"/>
  <c r="G2" i="1" l="1"/>
  <c r="C5" i="3"/>
  <c r="D5" i="3"/>
  <c r="E5" i="3"/>
  <c r="B5" i="3"/>
  <c r="P11" i="3" s="1"/>
  <c r="B29" i="2"/>
  <c r="B27" i="2"/>
  <c r="C23" i="2"/>
  <c r="C28" i="2" s="1"/>
  <c r="D23" i="2"/>
  <c r="D28" i="2" s="1"/>
  <c r="E23" i="2"/>
  <c r="E28" i="2" s="1"/>
  <c r="B23" i="2"/>
  <c r="B28" i="2" s="1"/>
  <c r="F13" i="2"/>
  <c r="F14" i="2"/>
  <c r="F12" i="2"/>
  <c r="N13" i="2"/>
  <c r="G13" i="2" s="1"/>
  <c r="E27" i="2" l="1"/>
  <c r="G14" i="2"/>
  <c r="H14" i="2" s="1"/>
  <c r="C27" i="2"/>
  <c r="E29" i="2"/>
  <c r="C29" i="2"/>
  <c r="H13" i="2"/>
  <c r="G12" i="2"/>
  <c r="H12" i="2" s="1"/>
  <c r="F28" i="2"/>
  <c r="D29" i="2"/>
  <c r="F29" i="2" s="1"/>
  <c r="D27" i="2"/>
  <c r="F6" i="2"/>
  <c r="F5" i="2"/>
  <c r="F4" i="2"/>
  <c r="G3" i="1"/>
  <c r="G4" i="1"/>
  <c r="G5" i="1"/>
  <c r="F27" i="2" l="1"/>
  <c r="F30" i="2" s="1"/>
  <c r="H15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B1" authorId="0" shapeId="0" xr:uid="{B0AA44F3-5C7D-48E3-8908-D38FAFE14E9F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три вида обеспеченности производства материальными ресурсами</t>
        </r>
      </text>
    </comment>
    <comment ref="G1" authorId="0" shapeId="0" xr:uid="{C4845018-3094-4306-B96E-0DF3DA32C61F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критерий оптимизации ожидаемого среднего значения</t>
        </r>
      </text>
    </comment>
    <comment ref="A2" authorId="0" shapeId="0" xr:uid="{30A5A0C1-FC56-4447-9176-951421560F0D}">
      <text>
        <r>
          <rPr>
            <b/>
            <sz val="9"/>
            <color indexed="81"/>
            <rFont val="Tahoma"/>
            <family val="2"/>
            <charset val="204"/>
          </rPr>
          <t xml:space="preserve">Vasilisa
</t>
        </r>
        <r>
          <rPr>
            <sz val="9"/>
            <color indexed="81"/>
            <rFont val="Tahoma"/>
            <family val="2"/>
            <charset val="204"/>
          </rPr>
          <t>4 вида решения</t>
        </r>
      </text>
    </comment>
    <comment ref="A7" authorId="0" shapeId="0" xr:uid="{5A6813DF-D238-4A45-961A-FCAB24E5B8F0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Вероятности реализации каждой обстановки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A2" authorId="0" shapeId="0" xr:uid="{F27A9CA9-AA78-41A4-9865-2FFC32A8A2ED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гарантирует в наихудших условиях максимальный выигрыш</t>
        </r>
      </text>
    </comment>
    <comment ref="A10" authorId="0" shapeId="0" xr:uid="{6CDE1F2F-BBF3-4D75-AE71-50E539B0C435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баланс между случаями крайнего пессимизма и крайнего оптимизма</t>
        </r>
      </text>
    </comment>
    <comment ref="A18" authorId="0" shapeId="0" xr:uid="{F856F773-842D-437E-ACA5-02F4D171C8CB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в наихудших условиях величина риска принимает наименьшее значение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B1" authorId="0" shapeId="0" xr:uid="{F8C66FA8-F409-4EAB-8688-2915BD5780E8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состояния природы</t>
        </r>
      </text>
    </comment>
    <comment ref="H1" authorId="0" shapeId="0" xr:uid="{A2F35F08-9213-4972-864F-B1BE551EE766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вероятности состояний природы</t>
        </r>
      </text>
    </comment>
    <comment ref="A7" authorId="0" shapeId="0" xr:uid="{F38DE6CF-C7EE-4438-A11F-1DB9E8CC72D1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затраты эксперимента</t>
        </r>
      </text>
    </comment>
  </commentList>
</comments>
</file>

<file path=xl/sharedStrings.xml><?xml version="1.0" encoding="utf-8"?>
<sst xmlns="http://schemas.openxmlformats.org/spreadsheetml/2006/main" count="44" uniqueCount="27">
  <si>
    <t>Q</t>
  </si>
  <si>
    <t>Выигрыш</t>
  </si>
  <si>
    <t>S1</t>
  </si>
  <si>
    <t>S2</t>
  </si>
  <si>
    <t>S= S1 + S2</t>
  </si>
  <si>
    <t>Математическое ожидание выигрыша</t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</si>
  <si>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</si>
  <si>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</si>
  <si>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b/>
        <vertAlign val="subscript"/>
        <sz val="14"/>
        <color theme="1"/>
        <rFont val="Times New Roman"/>
        <family val="1"/>
        <charset val="204"/>
      </rPr>
      <t>3</t>
    </r>
  </si>
  <si>
    <r>
      <t>А</t>
    </r>
    <r>
      <rPr>
        <b/>
        <vertAlign val="subscript"/>
        <sz val="14"/>
        <color theme="1"/>
        <rFont val="Times New Roman"/>
        <family val="1"/>
        <charset val="204"/>
      </rPr>
      <t>4</t>
    </r>
  </si>
  <si>
    <r>
      <t>П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</si>
  <si>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П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</si>
  <si>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r>
      <t>П</t>
    </r>
    <r>
      <rPr>
        <b/>
        <vertAlign val="subscript"/>
        <sz val="14"/>
        <color theme="1"/>
        <rFont val="Times New Roman"/>
        <family val="1"/>
        <charset val="204"/>
      </rPr>
      <t>3</t>
    </r>
  </si>
  <si>
    <t>Критерий Гурвица</t>
  </si>
  <si>
    <t>Критерий Сэвиджа</t>
  </si>
  <si>
    <t>Матрица рисков</t>
  </si>
  <si>
    <t>Критерий Вальда</t>
  </si>
  <si>
    <t>Min</t>
  </si>
  <si>
    <t>Max</t>
  </si>
  <si>
    <t>С</t>
  </si>
  <si>
    <t>Средний выгрыш игрока без проведения эксперемента (max между суммой произведений массивов всех трех ситуаций)</t>
  </si>
  <si>
    <t>Гипотетический средний выигрыш игрока при проведении эксперемента (сумма произведений максимального)</t>
  </si>
  <si>
    <t>λ</t>
  </si>
  <si>
    <t>1 - λ</t>
  </si>
  <si>
    <r>
      <t>А</t>
    </r>
    <r>
      <rPr>
        <b/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</si>
  <si>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b/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</si>
  <si>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b/>
        <vertAlign val="subscript"/>
        <sz val="14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</si>
</sst>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top" wrapText="1"/>
    </xf>
    <xf numFmtId="0" fontId="1" fillId="0" borderId="2" xfId="0" applyFont="1" applyBorder="1"/>
    <xf numFmtId="0" fontId="1" fillId="0" borderId="5" xfId="0" applyFont="1" applyBorder="1"/>
    <xf numFmtId="0" fontId="1" fillId="0" borderId="3" xfId="0" applyFont="1" applyBorder="1"/>
    <xf numFmtId="2" fontId="1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2" fillId="5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</xdr:row>
          <xdr:rowOff>0</xdr:rowOff>
        </xdr:from>
        <xdr:to>
          <xdr:col>1</xdr:col>
          <xdr:colOff>228600</xdr:colOff>
          <xdr:row>3</xdr:row>
          <xdr:rowOff>22860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0</xdr:rowOff>
        </xdr:from>
        <xdr:to>
          <xdr:col>2</xdr:col>
          <xdr:colOff>251460</xdr:colOff>
          <xdr:row>3</xdr:row>
          <xdr:rowOff>7620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251460</xdr:colOff>
          <xdr:row>3</xdr:row>
          <xdr:rowOff>7620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0</xdr:rowOff>
        </xdr:from>
        <xdr:to>
          <xdr:col>4</xdr:col>
          <xdr:colOff>251460</xdr:colOff>
          <xdr:row>3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0</xdr:rowOff>
        </xdr:from>
        <xdr:to>
          <xdr:col>1</xdr:col>
          <xdr:colOff>228600</xdr:colOff>
          <xdr:row>11</xdr:row>
          <xdr:rowOff>22860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10</xdr:row>
          <xdr:rowOff>0</xdr:rowOff>
        </xdr:from>
        <xdr:to>
          <xdr:col>2</xdr:col>
          <xdr:colOff>251460</xdr:colOff>
          <xdr:row>11</xdr:row>
          <xdr:rowOff>7620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10</xdr:row>
          <xdr:rowOff>0</xdr:rowOff>
        </xdr:from>
        <xdr:to>
          <xdr:col>3</xdr:col>
          <xdr:colOff>251460</xdr:colOff>
          <xdr:row>11</xdr:row>
          <xdr:rowOff>7620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4</xdr:col>
          <xdr:colOff>251460</xdr:colOff>
          <xdr:row>11</xdr:row>
          <xdr:rowOff>7620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18</xdr:row>
          <xdr:rowOff>0</xdr:rowOff>
        </xdr:from>
        <xdr:to>
          <xdr:col>1</xdr:col>
          <xdr:colOff>228600</xdr:colOff>
          <xdr:row>19</xdr:row>
          <xdr:rowOff>22860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18</xdr:row>
          <xdr:rowOff>0</xdr:rowOff>
        </xdr:from>
        <xdr:to>
          <xdr:col>2</xdr:col>
          <xdr:colOff>251460</xdr:colOff>
          <xdr:row>19</xdr:row>
          <xdr:rowOff>7620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18</xdr:row>
          <xdr:rowOff>0</xdr:rowOff>
        </xdr:from>
        <xdr:to>
          <xdr:col>3</xdr:col>
          <xdr:colOff>251460</xdr:colOff>
          <xdr:row>19</xdr:row>
          <xdr:rowOff>7620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</xdr:row>
          <xdr:rowOff>0</xdr:rowOff>
        </xdr:from>
        <xdr:to>
          <xdr:col>4</xdr:col>
          <xdr:colOff>251460</xdr:colOff>
          <xdr:row>19</xdr:row>
          <xdr:rowOff>7620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25</xdr:row>
          <xdr:rowOff>0</xdr:rowOff>
        </xdr:from>
        <xdr:to>
          <xdr:col>1</xdr:col>
          <xdr:colOff>228600</xdr:colOff>
          <xdr:row>26</xdr:row>
          <xdr:rowOff>22860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25</xdr:row>
          <xdr:rowOff>0</xdr:rowOff>
        </xdr:from>
        <xdr:to>
          <xdr:col>2</xdr:col>
          <xdr:colOff>251460</xdr:colOff>
          <xdr:row>26</xdr:row>
          <xdr:rowOff>7620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</xdr:row>
          <xdr:rowOff>0</xdr:rowOff>
        </xdr:from>
        <xdr:to>
          <xdr:col>3</xdr:col>
          <xdr:colOff>251460</xdr:colOff>
          <xdr:row>26</xdr:row>
          <xdr:rowOff>7620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25</xdr:row>
          <xdr:rowOff>0</xdr:rowOff>
        </xdr:from>
        <xdr:to>
          <xdr:col>4</xdr:col>
          <xdr:colOff>251460</xdr:colOff>
          <xdr:row>26</xdr:row>
          <xdr:rowOff>7620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228600</xdr:colOff>
          <xdr:row>1</xdr:row>
          <xdr:rowOff>22860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251460</xdr:colOff>
          <xdr:row>1</xdr:row>
          <xdr:rowOff>7620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251460</xdr:colOff>
          <xdr:row>1</xdr:row>
          <xdr:rowOff>7620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251460</xdr:colOff>
          <xdr:row>1</xdr:row>
          <xdr:rowOff>7620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2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5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1.bin"/><Relationship Id="rId2" Type="http://schemas.openxmlformats.org/officeDocument/2006/relationships/vmlDrawing" Target="../drawings/vmlDrawing2.v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9.bin"/><Relationship Id="rId23" Type="http://schemas.openxmlformats.org/officeDocument/2006/relationships/comments" Target="../comments2.xml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3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7.bin"/><Relationship Id="rId7" Type="http://schemas.openxmlformats.org/officeDocument/2006/relationships/oleObject" Target="../embeddings/oleObject19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11" Type="http://schemas.openxmlformats.org/officeDocument/2006/relationships/comments" Target="../comments3.xml"/><Relationship Id="rId5" Type="http://schemas.openxmlformats.org/officeDocument/2006/relationships/oleObject" Target="../embeddings/oleObject18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2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H5" sqref="H5"/>
    </sheetView>
  </sheetViews>
  <sheetFormatPr defaultRowHeight="18" x14ac:dyDescent="0.35"/>
  <cols>
    <col min="1" max="6" width="8.88671875" style="1"/>
    <col min="7" max="7" width="47.109375" style="1" customWidth="1"/>
    <col min="8" max="8" width="8.44140625" style="1" customWidth="1"/>
    <col min="9" max="16384" width="8.88671875" style="1"/>
  </cols>
  <sheetData>
    <row r="1" spans="1:7" ht="29.4" customHeight="1" x14ac:dyDescent="0.35">
      <c r="A1" s="7"/>
      <c r="B1" s="9" t="s">
        <v>10</v>
      </c>
      <c r="C1" s="9" t="s">
        <v>11</v>
      </c>
      <c r="D1" s="9" t="s">
        <v>12</v>
      </c>
      <c r="G1" s="35" t="s">
        <v>5</v>
      </c>
    </row>
    <row r="2" spans="1:7" ht="19.8" x14ac:dyDescent="0.35">
      <c r="A2" s="8" t="s">
        <v>6</v>
      </c>
      <c r="B2" s="5">
        <v>0.25</v>
      </c>
      <c r="C2" s="5">
        <v>0.35</v>
      </c>
      <c r="D2" s="5">
        <v>0.4</v>
      </c>
      <c r="G2" s="16">
        <f>SUMPRODUCT(B2:D2,$A$8:$C$8)</f>
        <v>0.31</v>
      </c>
    </row>
    <row r="3" spans="1:7" ht="19.8" x14ac:dyDescent="0.35">
      <c r="A3" s="8" t="s">
        <v>7</v>
      </c>
      <c r="B3" s="5">
        <v>0.7</v>
      </c>
      <c r="C3" s="5">
        <v>0.2</v>
      </c>
      <c r="D3" s="5">
        <v>0.3</v>
      </c>
      <c r="G3" s="16">
        <f t="shared" ref="G3:G5" si="0">SUMPRODUCT(B3:D3,$A$8:$C$8)</f>
        <v>0.47</v>
      </c>
    </row>
    <row r="4" spans="1:7" ht="19.8" x14ac:dyDescent="0.35">
      <c r="A4" s="8" t="s">
        <v>8</v>
      </c>
      <c r="B4" s="5">
        <v>0.35</v>
      </c>
      <c r="C4" s="5">
        <v>0.85</v>
      </c>
      <c r="D4" s="5">
        <v>0.2</v>
      </c>
      <c r="G4" s="16">
        <f t="shared" si="0"/>
        <v>0.47</v>
      </c>
    </row>
    <row r="5" spans="1:7" ht="19.8" x14ac:dyDescent="0.35">
      <c r="A5" s="8" t="s">
        <v>9</v>
      </c>
      <c r="B5" s="5">
        <v>0.8</v>
      </c>
      <c r="C5" s="5">
        <v>0.1</v>
      </c>
      <c r="D5" s="5">
        <v>0.35</v>
      </c>
      <c r="G5" s="16">
        <f t="shared" si="0"/>
        <v>0.5</v>
      </c>
    </row>
    <row r="7" spans="1:7" x14ac:dyDescent="0.35">
      <c r="A7" s="10" t="s">
        <v>0</v>
      </c>
    </row>
    <row r="8" spans="1:7" x14ac:dyDescent="0.35">
      <c r="A8" s="3">
        <v>0.5</v>
      </c>
      <c r="B8" s="4">
        <v>0.3</v>
      </c>
      <c r="C8" s="4">
        <v>0.2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0768-60D5-47DC-934F-3D0A0B997C92}">
  <dimension ref="A2:N30"/>
  <sheetViews>
    <sheetView workbookViewId="0">
      <selection activeCell="C27" sqref="C27"/>
    </sheetView>
  </sheetViews>
  <sheetFormatPr defaultRowHeight="18" x14ac:dyDescent="0.35"/>
  <cols>
    <col min="1" max="4" width="8.88671875" style="1"/>
    <col min="5" max="5" width="13.44140625" style="1" customWidth="1"/>
    <col min="6" max="6" width="8.88671875" style="1"/>
    <col min="7" max="7" width="13.5546875" style="1" customWidth="1"/>
    <col min="8" max="8" width="22.33203125" style="1" customWidth="1"/>
    <col min="9" max="10" width="8.88671875" style="1"/>
    <col min="11" max="11" width="13.44140625" style="1" customWidth="1"/>
    <col min="12" max="16384" width="8.88671875" style="1"/>
  </cols>
  <sheetData>
    <row r="2" spans="1:14" x14ac:dyDescent="0.35">
      <c r="A2" s="23" t="s">
        <v>16</v>
      </c>
      <c r="B2" s="24"/>
      <c r="C2" s="24"/>
      <c r="D2" s="24"/>
      <c r="E2" s="24"/>
      <c r="F2" s="25"/>
    </row>
    <row r="3" spans="1:14" x14ac:dyDescent="0.35">
      <c r="A3" s="5"/>
      <c r="B3" s="17"/>
      <c r="C3" s="17"/>
      <c r="D3" s="17"/>
      <c r="E3" s="17"/>
      <c r="F3" s="28" t="s">
        <v>17</v>
      </c>
      <c r="I3" s="11"/>
    </row>
    <row r="4" spans="1:14" ht="19.8" x14ac:dyDescent="0.35">
      <c r="A4" s="8" t="s">
        <v>24</v>
      </c>
      <c r="B4" s="5">
        <v>280</v>
      </c>
      <c r="C4" s="5">
        <v>140</v>
      </c>
      <c r="D4" s="5">
        <v>210</v>
      </c>
      <c r="E4" s="5">
        <v>245</v>
      </c>
      <c r="F4" s="3">
        <f>MIN(B4:E4)</f>
        <v>140</v>
      </c>
      <c r="G4" s="19"/>
      <c r="H4" s="11"/>
      <c r="I4" s="11"/>
    </row>
    <row r="5" spans="1:14" ht="19.8" x14ac:dyDescent="0.35">
      <c r="A5" s="8" t="s">
        <v>25</v>
      </c>
      <c r="B5" s="5">
        <v>420</v>
      </c>
      <c r="C5" s="5">
        <v>560</v>
      </c>
      <c r="D5" s="5">
        <v>140</v>
      </c>
      <c r="E5" s="5">
        <v>280</v>
      </c>
      <c r="F5" s="3">
        <f>MIN(B5:E5)</f>
        <v>140</v>
      </c>
      <c r="G5" s="19"/>
      <c r="H5" s="11"/>
      <c r="I5" s="11"/>
    </row>
    <row r="6" spans="1:14" ht="19.8" x14ac:dyDescent="0.35">
      <c r="A6" s="8" t="s">
        <v>26</v>
      </c>
      <c r="B6" s="5">
        <v>245</v>
      </c>
      <c r="C6" s="5">
        <v>315</v>
      </c>
      <c r="D6" s="5">
        <v>350</v>
      </c>
      <c r="E6" s="5">
        <v>490</v>
      </c>
      <c r="F6" s="3">
        <f>MIN(B6:E6)</f>
        <v>245</v>
      </c>
      <c r="G6" s="19"/>
      <c r="H6" s="11"/>
      <c r="I6" s="11"/>
    </row>
    <row r="7" spans="1:14" x14ac:dyDescent="0.35">
      <c r="E7" s="30" t="s">
        <v>1</v>
      </c>
      <c r="F7" s="3">
        <f>MAX(F4:F6)</f>
        <v>245</v>
      </c>
      <c r="G7" s="19"/>
      <c r="H7" s="11"/>
    </row>
    <row r="10" spans="1:14" x14ac:dyDescent="0.35">
      <c r="A10" s="23" t="s">
        <v>13</v>
      </c>
      <c r="B10" s="24"/>
      <c r="C10" s="24"/>
      <c r="D10" s="24"/>
      <c r="E10" s="24"/>
      <c r="F10" s="24"/>
      <c r="G10" s="24"/>
      <c r="H10" s="25"/>
    </row>
    <row r="11" spans="1:14" x14ac:dyDescent="0.35">
      <c r="A11" s="5"/>
      <c r="B11" s="17"/>
      <c r="C11" s="17"/>
      <c r="D11" s="17"/>
      <c r="E11" s="17"/>
      <c r="F11" s="28" t="s">
        <v>2</v>
      </c>
      <c r="G11" s="28" t="s">
        <v>3</v>
      </c>
      <c r="H11" s="26" t="s">
        <v>4</v>
      </c>
      <c r="I11" s="19"/>
      <c r="J11" s="11"/>
      <c r="K11" s="11"/>
    </row>
    <row r="12" spans="1:14" ht="19.8" x14ac:dyDescent="0.35">
      <c r="A12" s="8" t="s">
        <v>24</v>
      </c>
      <c r="B12" s="5">
        <v>280</v>
      </c>
      <c r="C12" s="5">
        <v>140</v>
      </c>
      <c r="D12" s="5">
        <v>210</v>
      </c>
      <c r="E12" s="5">
        <v>245</v>
      </c>
      <c r="F12" s="3">
        <f>$M$13*MIN(B12:E12)</f>
        <v>56</v>
      </c>
      <c r="G12" s="3">
        <f>$N$13*MAX(B12:E12)</f>
        <v>168</v>
      </c>
      <c r="H12" s="3">
        <f>F12+G12</f>
        <v>224</v>
      </c>
      <c r="I12" s="19"/>
      <c r="J12" s="11"/>
      <c r="K12" s="11"/>
      <c r="M12" s="22" t="s">
        <v>22</v>
      </c>
      <c r="N12" s="22" t="s">
        <v>23</v>
      </c>
    </row>
    <row r="13" spans="1:14" ht="19.8" x14ac:dyDescent="0.35">
      <c r="A13" s="8" t="s">
        <v>25</v>
      </c>
      <c r="B13" s="5">
        <v>420</v>
      </c>
      <c r="C13" s="5">
        <v>560</v>
      </c>
      <c r="D13" s="5">
        <v>140</v>
      </c>
      <c r="E13" s="5">
        <v>280</v>
      </c>
      <c r="F13" s="3">
        <f>$M$13*MIN(B13:E13)</f>
        <v>56</v>
      </c>
      <c r="G13" s="3">
        <f>$N$13*MAX(B13:E13)</f>
        <v>336</v>
      </c>
      <c r="H13" s="3">
        <f t="shared" ref="H13:H14" si="0">F13+G13</f>
        <v>392</v>
      </c>
      <c r="I13" s="19"/>
      <c r="J13" s="11"/>
      <c r="K13" s="11"/>
      <c r="M13" s="3">
        <v>0.4</v>
      </c>
      <c r="N13" s="3">
        <f>1 - M13</f>
        <v>0.6</v>
      </c>
    </row>
    <row r="14" spans="1:14" ht="19.8" x14ac:dyDescent="0.35">
      <c r="A14" s="8" t="s">
        <v>26</v>
      </c>
      <c r="B14" s="5">
        <v>245</v>
      </c>
      <c r="C14" s="5">
        <v>315</v>
      </c>
      <c r="D14" s="5">
        <v>350</v>
      </c>
      <c r="E14" s="5">
        <v>490</v>
      </c>
      <c r="F14" s="3">
        <f>$M$13*MIN(B14:E14)</f>
        <v>98</v>
      </c>
      <c r="G14" s="3">
        <f>$N$13*MAX(B14:E14)</f>
        <v>294</v>
      </c>
      <c r="H14" s="3">
        <f t="shared" si="0"/>
        <v>392</v>
      </c>
      <c r="I14" s="19"/>
      <c r="J14" s="11"/>
      <c r="K14" s="11"/>
    </row>
    <row r="15" spans="1:14" x14ac:dyDescent="0.35">
      <c r="G15" s="30" t="s">
        <v>1</v>
      </c>
      <c r="H15" s="3">
        <f>MAX(H12:H14)</f>
        <v>392</v>
      </c>
      <c r="I15" s="19"/>
      <c r="J15" s="11"/>
      <c r="K15" s="11"/>
    </row>
    <row r="18" spans="1:9" x14ac:dyDescent="0.35">
      <c r="A18" s="23" t="s">
        <v>14</v>
      </c>
      <c r="B18" s="24"/>
      <c r="C18" s="24"/>
      <c r="D18" s="24"/>
      <c r="E18" s="25"/>
    </row>
    <row r="19" spans="1:9" x14ac:dyDescent="0.35">
      <c r="A19" s="5"/>
      <c r="B19" s="17"/>
      <c r="C19" s="17"/>
      <c r="D19" s="17"/>
      <c r="E19" s="17"/>
    </row>
    <row r="20" spans="1:9" ht="19.8" x14ac:dyDescent="0.35">
      <c r="A20" s="8" t="s">
        <v>24</v>
      </c>
      <c r="B20" s="5">
        <v>280</v>
      </c>
      <c r="C20" s="5">
        <v>140</v>
      </c>
      <c r="D20" s="5">
        <v>210</v>
      </c>
      <c r="E20" s="5">
        <v>245</v>
      </c>
    </row>
    <row r="21" spans="1:9" ht="19.8" x14ac:dyDescent="0.35">
      <c r="A21" s="8" t="s">
        <v>25</v>
      </c>
      <c r="B21" s="5">
        <v>420</v>
      </c>
      <c r="C21" s="5">
        <v>560</v>
      </c>
      <c r="D21" s="5">
        <v>140</v>
      </c>
      <c r="E21" s="5">
        <v>280</v>
      </c>
    </row>
    <row r="22" spans="1:9" ht="19.8" x14ac:dyDescent="0.35">
      <c r="A22" s="8" t="s">
        <v>26</v>
      </c>
      <c r="B22" s="5">
        <v>245</v>
      </c>
      <c r="C22" s="5">
        <v>315</v>
      </c>
      <c r="D22" s="5">
        <v>350</v>
      </c>
      <c r="E22" s="5">
        <v>490</v>
      </c>
    </row>
    <row r="23" spans="1:9" x14ac:dyDescent="0.35">
      <c r="A23" s="10" t="s">
        <v>18</v>
      </c>
      <c r="B23" s="6">
        <f>MAX(B20:B22)</f>
        <v>420</v>
      </c>
      <c r="C23" s="6">
        <f t="shared" ref="C23:E23" si="1">MAX(C20:C22)</f>
        <v>560</v>
      </c>
      <c r="D23" s="6">
        <f t="shared" si="1"/>
        <v>350</v>
      </c>
      <c r="E23" s="6">
        <f t="shared" si="1"/>
        <v>490</v>
      </c>
    </row>
    <row r="25" spans="1:9" x14ac:dyDescent="0.35">
      <c r="A25" s="23" t="s">
        <v>15</v>
      </c>
      <c r="B25" s="24"/>
      <c r="C25" s="24"/>
      <c r="D25" s="24"/>
      <c r="E25" s="24"/>
      <c r="F25" s="25"/>
    </row>
    <row r="26" spans="1:9" x14ac:dyDescent="0.35">
      <c r="A26" s="5"/>
      <c r="B26" s="17"/>
      <c r="C26" s="17"/>
      <c r="D26" s="17"/>
      <c r="E26" s="17"/>
      <c r="F26" s="29" t="s">
        <v>18</v>
      </c>
      <c r="G26" s="19"/>
      <c r="H26" s="11"/>
      <c r="I26" s="11"/>
    </row>
    <row r="27" spans="1:9" ht="19.8" x14ac:dyDescent="0.35">
      <c r="A27" s="8" t="s">
        <v>24</v>
      </c>
      <c r="B27" s="5">
        <f>B$23-B20</f>
        <v>140</v>
      </c>
      <c r="C27" s="5">
        <f t="shared" ref="C27:D27" si="2">C$23-C20</f>
        <v>420</v>
      </c>
      <c r="D27" s="5">
        <f t="shared" si="2"/>
        <v>140</v>
      </c>
      <c r="E27" s="5">
        <f>E$23-E20</f>
        <v>245</v>
      </c>
      <c r="F27" s="4">
        <f>MAX(B27:E27)</f>
        <v>420</v>
      </c>
      <c r="G27" s="19"/>
      <c r="H27" s="11"/>
      <c r="I27" s="11"/>
    </row>
    <row r="28" spans="1:9" ht="19.8" x14ac:dyDescent="0.35">
      <c r="A28" s="8" t="s">
        <v>25</v>
      </c>
      <c r="B28" s="5">
        <f t="shared" ref="B28:C28" si="3">B$23-B21</f>
        <v>0</v>
      </c>
      <c r="C28" s="5">
        <f t="shared" si="3"/>
        <v>0</v>
      </c>
      <c r="D28" s="5">
        <f t="shared" ref="D28" si="4">D$23-D21</f>
        <v>210</v>
      </c>
      <c r="E28" s="5">
        <f t="shared" ref="E28:E29" si="5">E$23-E21</f>
        <v>210</v>
      </c>
      <c r="F28" s="4">
        <f t="shared" ref="F28:F29" si="6">MAX(B28:E28)</f>
        <v>210</v>
      </c>
      <c r="G28" s="19"/>
      <c r="H28" s="11"/>
      <c r="I28" s="11"/>
    </row>
    <row r="29" spans="1:9" ht="19.8" x14ac:dyDescent="0.35">
      <c r="A29" s="8" t="s">
        <v>26</v>
      </c>
      <c r="B29" s="5">
        <f>B$23-B22</f>
        <v>175</v>
      </c>
      <c r="C29" s="5">
        <f t="shared" ref="C29" si="7">C$23-C22</f>
        <v>245</v>
      </c>
      <c r="D29" s="5">
        <f t="shared" ref="D29" si="8">D$23-D22</f>
        <v>0</v>
      </c>
      <c r="E29" s="5">
        <f t="shared" si="5"/>
        <v>0</v>
      </c>
      <c r="F29" s="4">
        <f t="shared" si="6"/>
        <v>245</v>
      </c>
      <c r="G29" s="19"/>
      <c r="H29" s="11"/>
      <c r="I29" s="11"/>
    </row>
    <row r="30" spans="1:9" x14ac:dyDescent="0.35">
      <c r="E30" s="30" t="s">
        <v>1</v>
      </c>
      <c r="F30" s="6">
        <f>MIN(F27:F29)</f>
        <v>210</v>
      </c>
      <c r="G30" s="19"/>
      <c r="H30" s="11"/>
      <c r="I30" s="11"/>
    </row>
  </sheetData>
  <mergeCells count="4">
    <mergeCell ref="A10:H10"/>
    <mergeCell ref="A2:F2"/>
    <mergeCell ref="A18:E18"/>
    <mergeCell ref="A25:F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 siz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228600</xdr:colOff>
                <xdr:row>3</xdr:row>
                <xdr:rowOff>22860</xdr:rowOff>
              </to>
            </anchor>
          </objectPr>
        </oleObject>
      </mc:Choice>
      <mc:Fallback>
        <oleObject progId="Equation.3" shapeId="2052" r:id="rId3"/>
      </mc:Fallback>
    </mc:AlternateContent>
    <mc:AlternateContent xmlns:mc="http://schemas.openxmlformats.org/markup-compatibility/2006">
      <mc:Choice Requires="x14">
        <oleObject progId="Equation.3" shapeId="2051" r:id="rId5">
          <objectPr defaultSize="0" autoPict="0" r:id="rId6">
            <anchor moveWithCells="1" sizeWithCells="1">
              <from>
                <xdr:col>2</xdr:col>
                <xdr:colOff>0</xdr:colOff>
                <xdr:row>2</xdr:row>
                <xdr:rowOff>0</xdr:rowOff>
              </from>
              <to>
                <xdr:col>2</xdr:col>
                <xdr:colOff>251460</xdr:colOff>
                <xdr:row>3</xdr:row>
                <xdr:rowOff>7620</xdr:rowOff>
              </to>
            </anchor>
          </objectPr>
        </oleObject>
      </mc:Choice>
      <mc:Fallback>
        <oleObject progId="Equation.3" shapeId="2051" r:id="rId5"/>
      </mc:Fallback>
    </mc:AlternateContent>
    <mc:AlternateContent xmlns:mc="http://schemas.openxmlformats.org/markup-compatibility/2006">
      <mc:Choice Requires="x14">
        <oleObject progId="Equation.3" shapeId="2050" r:id="rId7">
          <objectPr defaultSize="0" autoPict="0" r:id="rId8">
            <anchor moveWithCells="1" sizeWithCells="1">
              <from>
                <xdr:col>3</xdr:col>
                <xdr:colOff>0</xdr:colOff>
                <xdr:row>2</xdr:row>
                <xdr:rowOff>0</xdr:rowOff>
              </from>
              <to>
                <xdr:col>3</xdr:col>
                <xdr:colOff>251460</xdr:colOff>
                <xdr:row>3</xdr:row>
                <xdr:rowOff>7620</xdr:rowOff>
              </to>
            </anchor>
          </objectPr>
        </oleObject>
      </mc:Choice>
      <mc:Fallback>
        <oleObject progId="Equation.3" shapeId="2050" r:id="rId7"/>
      </mc:Fallback>
    </mc:AlternateContent>
    <mc:AlternateContent xmlns:mc="http://schemas.openxmlformats.org/markup-compatibility/2006">
      <mc:Choice Requires="x14">
        <oleObject progId="Equation.3" shapeId="2049" r:id="rId9">
          <objectPr defaultSize="0" autoPict="0" r:id="rId10">
            <anchor moveWithCells="1" siz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251460</xdr:colOff>
                <xdr:row>3</xdr:row>
                <xdr:rowOff>7620</xdr:rowOff>
              </to>
            </anchor>
          </objectPr>
        </oleObject>
      </mc:Choice>
      <mc:Fallback>
        <oleObject progId="Equation.3" shapeId="2049" r:id="rId9"/>
      </mc:Fallback>
    </mc:AlternateContent>
    <mc:AlternateContent xmlns:mc="http://schemas.openxmlformats.org/markup-compatibility/2006">
      <mc:Choice Requires="x14">
        <oleObject progId="Equation.3" shapeId="2053" r:id="rId11">
          <objectPr defaultSize="0" autoPict="0" r:id="rId4">
            <anchor moveWithCells="1" siz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228600</xdr:colOff>
                <xdr:row>11</xdr:row>
                <xdr:rowOff>22860</xdr:rowOff>
              </to>
            </anchor>
          </objectPr>
        </oleObject>
      </mc:Choice>
      <mc:Fallback>
        <oleObject progId="Equation.3" shapeId="2053" r:id="rId11"/>
      </mc:Fallback>
    </mc:AlternateContent>
    <mc:AlternateContent xmlns:mc="http://schemas.openxmlformats.org/markup-compatibility/2006">
      <mc:Choice Requires="x14">
        <oleObject progId="Equation.3" shapeId="2054" r:id="rId12">
          <objectPr defaultSize="0" autoPict="0" r:id="rId6">
            <anchor moveWithCells="1" sizeWithCells="1">
              <from>
                <xdr:col>2</xdr:col>
                <xdr:colOff>0</xdr:colOff>
                <xdr:row>10</xdr:row>
                <xdr:rowOff>0</xdr:rowOff>
              </from>
              <to>
                <xdr:col>2</xdr:col>
                <xdr:colOff>251460</xdr:colOff>
                <xdr:row>11</xdr:row>
                <xdr:rowOff>7620</xdr:rowOff>
              </to>
            </anchor>
          </objectPr>
        </oleObject>
      </mc:Choice>
      <mc:Fallback>
        <oleObject progId="Equation.3" shapeId="2054" r:id="rId12"/>
      </mc:Fallback>
    </mc:AlternateContent>
    <mc:AlternateContent xmlns:mc="http://schemas.openxmlformats.org/markup-compatibility/2006">
      <mc:Choice Requires="x14">
        <oleObject progId="Equation.3" shapeId="2055" r:id="rId13">
          <objectPr defaultSize="0" autoPict="0" r:id="rId8">
            <anchor moveWithCells="1" sizeWithCells="1">
              <from>
                <xdr:col>3</xdr:col>
                <xdr:colOff>0</xdr:colOff>
                <xdr:row>10</xdr:row>
                <xdr:rowOff>0</xdr:rowOff>
              </from>
              <to>
                <xdr:col>3</xdr:col>
                <xdr:colOff>251460</xdr:colOff>
                <xdr:row>11</xdr:row>
                <xdr:rowOff>7620</xdr:rowOff>
              </to>
            </anchor>
          </objectPr>
        </oleObject>
      </mc:Choice>
      <mc:Fallback>
        <oleObject progId="Equation.3" shapeId="2055" r:id="rId13"/>
      </mc:Fallback>
    </mc:AlternateContent>
    <mc:AlternateContent xmlns:mc="http://schemas.openxmlformats.org/markup-compatibility/2006">
      <mc:Choice Requires="x14">
        <oleObject progId="Equation.3" shapeId="2056" r:id="rId14">
          <objectPr defaultSize="0" autoPict="0" r:id="rId10">
            <anchor moveWithCells="1" siz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251460</xdr:colOff>
                <xdr:row>11</xdr:row>
                <xdr:rowOff>7620</xdr:rowOff>
              </to>
            </anchor>
          </objectPr>
        </oleObject>
      </mc:Choice>
      <mc:Fallback>
        <oleObject progId="Equation.3" shapeId="2056" r:id="rId14"/>
      </mc:Fallback>
    </mc:AlternateContent>
    <mc:AlternateContent xmlns:mc="http://schemas.openxmlformats.org/markup-compatibility/2006">
      <mc:Choice Requires="x14">
        <oleObject progId="Equation.3" shapeId="2057" r:id="rId15">
          <objectPr defaultSize="0" autoPict="0" r:id="rId4">
            <anchor moveWithCells="1" siz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228600</xdr:colOff>
                <xdr:row>19</xdr:row>
                <xdr:rowOff>22860</xdr:rowOff>
              </to>
            </anchor>
          </objectPr>
        </oleObject>
      </mc:Choice>
      <mc:Fallback>
        <oleObject progId="Equation.3" shapeId="2057" r:id="rId15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6">
            <anchor moveWithCells="1" sizeWithCells="1">
              <from>
                <xdr:col>2</xdr:col>
                <xdr:colOff>0</xdr:colOff>
                <xdr:row>18</xdr:row>
                <xdr:rowOff>0</xdr:rowOff>
              </from>
              <to>
                <xdr:col>2</xdr:col>
                <xdr:colOff>251460</xdr:colOff>
                <xdr:row>19</xdr:row>
                <xdr:rowOff>7620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7">
          <objectPr defaultSize="0" autoPict="0" r:id="rId8">
            <anchor moveWithCells="1" siz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251460</xdr:colOff>
                <xdr:row>19</xdr:row>
                <xdr:rowOff>7620</xdr:rowOff>
              </to>
            </anchor>
          </objectPr>
        </oleObject>
      </mc:Choice>
      <mc:Fallback>
        <oleObject progId="Equation.3" shapeId="2059" r:id="rId17"/>
      </mc:Fallback>
    </mc:AlternateContent>
    <mc:AlternateContent xmlns:mc="http://schemas.openxmlformats.org/markup-compatibility/2006">
      <mc:Choice Requires="x14">
        <oleObject progId="Equation.3" shapeId="2060" r:id="rId18">
          <objectPr defaultSize="0" autoPict="0" r:id="rId10">
            <anchor moveWithCells="1" siz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251460</xdr:colOff>
                <xdr:row>19</xdr:row>
                <xdr:rowOff>7620</xdr:rowOff>
              </to>
            </anchor>
          </objectPr>
        </oleObject>
      </mc:Choice>
      <mc:Fallback>
        <oleObject progId="Equation.3" shapeId="2060" r:id="rId18"/>
      </mc:Fallback>
    </mc:AlternateContent>
    <mc:AlternateContent xmlns:mc="http://schemas.openxmlformats.org/markup-compatibility/2006">
      <mc:Choice Requires="x14">
        <oleObject progId="Equation.3" shapeId="2061" r:id="rId19">
          <objectPr defaultSize="0" autoPict="0" r:id="rId4">
            <anchor moveWithCells="1" siz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228600</xdr:colOff>
                <xdr:row>26</xdr:row>
                <xdr:rowOff>22860</xdr:rowOff>
              </to>
            </anchor>
          </objectPr>
        </oleObject>
      </mc:Choice>
      <mc:Fallback>
        <oleObject progId="Equation.3" shapeId="2061" r:id="rId19"/>
      </mc:Fallback>
    </mc:AlternateContent>
    <mc:AlternateContent xmlns:mc="http://schemas.openxmlformats.org/markup-compatibility/2006">
      <mc:Choice Requires="x14">
        <oleObject progId="Equation.3" shapeId="2062" r:id="rId20">
          <objectPr defaultSize="0" autoPict="0" r:id="rId6">
            <anchor moveWithCells="1" siz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251460</xdr:colOff>
                <xdr:row>26</xdr:row>
                <xdr:rowOff>7620</xdr:rowOff>
              </to>
            </anchor>
          </objectPr>
        </oleObject>
      </mc:Choice>
      <mc:Fallback>
        <oleObject progId="Equation.3" shapeId="2062" r:id="rId20"/>
      </mc:Fallback>
    </mc:AlternateContent>
    <mc:AlternateContent xmlns:mc="http://schemas.openxmlformats.org/markup-compatibility/2006">
      <mc:Choice Requires="x14">
        <oleObject progId="Equation.3" shapeId="2063" r:id="rId21">
          <objectPr defaultSize="0" autoPict="0" r:id="rId8">
            <anchor moveWithCells="1" sizeWithCells="1">
              <from>
                <xdr:col>3</xdr:col>
                <xdr:colOff>0</xdr:colOff>
                <xdr:row>25</xdr:row>
                <xdr:rowOff>0</xdr:rowOff>
              </from>
              <to>
                <xdr:col>3</xdr:col>
                <xdr:colOff>251460</xdr:colOff>
                <xdr:row>26</xdr:row>
                <xdr:rowOff>7620</xdr:rowOff>
              </to>
            </anchor>
          </objectPr>
        </oleObject>
      </mc:Choice>
      <mc:Fallback>
        <oleObject progId="Equation.3" shapeId="2063" r:id="rId21"/>
      </mc:Fallback>
    </mc:AlternateContent>
    <mc:AlternateContent xmlns:mc="http://schemas.openxmlformats.org/markup-compatibility/2006">
      <mc:Choice Requires="x14">
        <oleObject progId="Equation.3" shapeId="2064" r:id="rId22">
          <objectPr defaultSize="0" autoPict="0" r:id="rId10">
            <anchor moveWithCells="1" siz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251460</xdr:colOff>
                <xdr:row>26</xdr:row>
                <xdr:rowOff>7620</xdr:rowOff>
              </to>
            </anchor>
          </objectPr>
        </oleObject>
      </mc:Choice>
      <mc:Fallback>
        <oleObject progId="Equation.3" shapeId="2064" r:id="rId2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C3BA-DE27-4567-A1CC-BCF0C430D12A}">
  <dimension ref="A1:T13"/>
  <sheetViews>
    <sheetView tabSelected="1" workbookViewId="0">
      <selection activeCell="R10" sqref="R10"/>
    </sheetView>
  </sheetViews>
  <sheetFormatPr defaultRowHeight="18" x14ac:dyDescent="0.35"/>
  <cols>
    <col min="1" max="19" width="8.88671875" style="1"/>
    <col min="20" max="20" width="11.21875" style="1" customWidth="1"/>
    <col min="21" max="16384" width="8.88671875" style="1"/>
  </cols>
  <sheetData>
    <row r="1" spans="1:20" x14ac:dyDescent="0.35">
      <c r="A1" s="7"/>
      <c r="B1" s="17"/>
      <c r="C1" s="17"/>
      <c r="D1" s="17"/>
      <c r="E1" s="17"/>
      <c r="H1" s="26" t="s">
        <v>0</v>
      </c>
      <c r="I1" s="18"/>
      <c r="J1" s="20"/>
      <c r="K1" s="20"/>
      <c r="L1" s="11"/>
    </row>
    <row r="2" spans="1:20" ht="19.8" x14ac:dyDescent="0.35">
      <c r="A2" s="8" t="s">
        <v>24</v>
      </c>
      <c r="B2" s="5">
        <v>4</v>
      </c>
      <c r="C2" s="5">
        <v>1</v>
      </c>
      <c r="D2" s="5">
        <v>2</v>
      </c>
      <c r="E2" s="5">
        <v>5</v>
      </c>
      <c r="H2" s="4">
        <v>0.25</v>
      </c>
      <c r="I2" s="4">
        <v>0.15</v>
      </c>
      <c r="J2" s="4">
        <v>0.2</v>
      </c>
      <c r="K2" s="4">
        <v>0.4</v>
      </c>
      <c r="L2" s="11"/>
    </row>
    <row r="3" spans="1:20" ht="19.8" x14ac:dyDescent="0.35">
      <c r="A3" s="8" t="s">
        <v>25</v>
      </c>
      <c r="B3" s="5">
        <v>3</v>
      </c>
      <c r="C3" s="5">
        <v>2</v>
      </c>
      <c r="D3" s="5">
        <v>0</v>
      </c>
      <c r="E3" s="5">
        <v>4</v>
      </c>
    </row>
    <row r="4" spans="1:20" ht="19.8" x14ac:dyDescent="0.35">
      <c r="A4" s="8" t="s">
        <v>26</v>
      </c>
      <c r="B4" s="5">
        <v>0</v>
      </c>
      <c r="C4" s="5">
        <v>3</v>
      </c>
      <c r="D4" s="5">
        <v>2</v>
      </c>
      <c r="E4" s="5">
        <v>5</v>
      </c>
    </row>
    <row r="5" spans="1:20" x14ac:dyDescent="0.35">
      <c r="A5" s="10" t="s">
        <v>18</v>
      </c>
      <c r="B5" s="6">
        <f>MAX(B2:B4)</f>
        <v>4</v>
      </c>
      <c r="C5" s="6">
        <f t="shared" ref="C5:E5" si="0">MAX(C2:C4)</f>
        <v>3</v>
      </c>
      <c r="D5" s="6">
        <f t="shared" si="0"/>
        <v>2</v>
      </c>
      <c r="E5" s="6">
        <f t="shared" si="0"/>
        <v>5</v>
      </c>
    </row>
    <row r="6" spans="1:20" x14ac:dyDescent="0.35">
      <c r="A6" s="2"/>
      <c r="B6" s="12"/>
      <c r="C6" s="12"/>
      <c r="D6" s="12"/>
      <c r="E6" s="12"/>
    </row>
    <row r="7" spans="1:20" x14ac:dyDescent="0.35">
      <c r="A7" s="27" t="s">
        <v>19</v>
      </c>
      <c r="B7" s="21">
        <v>1.1000000000000001</v>
      </c>
    </row>
    <row r="9" spans="1:20" x14ac:dyDescent="0.35">
      <c r="A9" s="13" t="s">
        <v>20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3">
        <f>MAX(SUMPRODUCT(B2:E2,H2:K2), SUMPRODUCT(B3:E3,H2:K2), SUMPRODUCT(B4:E4,H2:K2))</f>
        <v>3.55</v>
      </c>
    </row>
    <row r="11" spans="1:20" x14ac:dyDescent="0.35">
      <c r="A11" s="31" t="s">
        <v>21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3">
        <f>SUMPRODUCT(B5:E5,H2:K2)</f>
        <v>3.85</v>
      </c>
    </row>
    <row r="13" spans="1:20" x14ac:dyDescent="0.35">
      <c r="P13" s="18" t="str">
        <f>IF(B7 &lt; A12 - A10, "Эксперемент целесообразно проводить","Эксперемент проводить нецелесообразно")</f>
        <v>Эксперемент проводить нецелесообразно</v>
      </c>
      <c r="Q13" s="20"/>
      <c r="R13" s="20"/>
      <c r="S13" s="20"/>
      <c r="T13" s="34"/>
    </row>
  </sheetData>
  <mergeCells count="2">
    <mergeCell ref="A9:O9"/>
    <mergeCell ref="A11:O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6" r:id="rId3">
          <objectPr defaultSize="0" autoPict="0" r:id="rId4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22860</xdr:rowOff>
              </to>
            </anchor>
          </objectPr>
        </oleObject>
      </mc:Choice>
      <mc:Fallback>
        <oleObject progId="Equation.3" shapeId="3076" r:id="rId3"/>
      </mc:Fallback>
    </mc:AlternateContent>
    <mc:AlternateContent xmlns:mc="http://schemas.openxmlformats.org/markup-compatibility/2006">
      <mc:Choice Requires="x14">
        <oleObject progId="Equation.3" shapeId="3075" r:id="rId5">
          <objectPr defaultSize="0" autoPict="0" r:id="rId6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5" r:id="rId5"/>
      </mc:Fallback>
    </mc:AlternateContent>
    <mc:AlternateContent xmlns:mc="http://schemas.openxmlformats.org/markup-compatibility/2006">
      <mc:Choice Requires="x14">
        <oleObject progId="Equation.3" shapeId="3074" r:id="rId7">
          <objectPr defaultSize="0" autoPict="0" r:id="rId8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4" r:id="rId7"/>
      </mc:Fallback>
    </mc:AlternateContent>
    <mc:AlternateContent xmlns:mc="http://schemas.openxmlformats.org/markup-compatibility/2006">
      <mc:Choice Requires="x14">
        <oleObject progId="Equation.3" shapeId="3073" r:id="rId9">
          <objectPr defaultSize="0" autoPict="0" r:id="rId10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3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Предприятия</vt:lpstr>
      <vt:lpstr>Игры неопределенности</vt:lpstr>
      <vt:lpstr>Оценка необходимости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2015-06-05T18:17:20Z</dcterms:created>
  <dcterms:modified xsi:type="dcterms:W3CDTF">2022-12-06T09:42:19Z</dcterms:modified>
</cp:coreProperties>
</file>