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Учеба в БГТУ\Криптография\Курсовой\"/>
    </mc:Choice>
  </mc:AlternateContent>
  <xr:revisionPtr revIDLastSave="0" documentId="13_ncr:1_{C1496A93-7C0F-464B-BFF6-9234B298E578}" xr6:coauthVersionLast="45" xr6:coauthVersionMax="45" xr10:uidLastSave="{00000000-0000-0000-0000-000000000000}"/>
  <bookViews>
    <workbookView minimized="1" xWindow="456" yWindow="3288" windowWidth="22584" windowHeight="9072" activeTab="2" xr2:uid="{875EC2DE-41F5-4065-A501-509A7FC64A51}"/>
  </bookViews>
  <sheets>
    <sheet name="Лист1" sheetId="1" r:id="rId1"/>
    <sheet name="Лист2" sheetId="2" r:id="rId2"/>
    <sheet name="Лист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4" i="3" l="1"/>
  <c r="D13" i="3"/>
  <c r="D12" i="3"/>
  <c r="C14" i="3"/>
  <c r="C13" i="3"/>
  <c r="C12" i="3"/>
  <c r="D9" i="3"/>
  <c r="C9" i="3"/>
  <c r="B9" i="3"/>
  <c r="C14" i="2"/>
  <c r="C13" i="2"/>
  <c r="C12" i="2"/>
  <c r="D9" i="2"/>
  <c r="C9" i="2"/>
  <c r="B9" i="2"/>
  <c r="C14" i="1" l="1"/>
  <c r="C13" i="1"/>
  <c r="C12" i="1"/>
  <c r="C9" i="1" l="1"/>
  <c r="B9" i="1"/>
  <c r="D9" i="1"/>
</calcChain>
</file>

<file path=xl/sharedStrings.xml><?xml version="1.0" encoding="utf-8"?>
<sst xmlns="http://schemas.openxmlformats.org/spreadsheetml/2006/main" count="23" uniqueCount="6">
  <si>
    <t>5 символов</t>
  </si>
  <si>
    <t>1944 символов</t>
  </si>
  <si>
    <t>19440 символов</t>
  </si>
  <si>
    <t>Среднее значение</t>
  </si>
  <si>
    <t>Зашифрование</t>
  </si>
  <si>
    <t>Расшифрование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</si>
</sst>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Fill="1"/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0" fontId="1" fillId="2" borderId="4" xfId="0" applyFont="1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</cellXfs>
  <cellStyles count="1">
    <cellStyle name="Обычный" xfId="0" builtinId="0"/>
  </cellStyles>
  <dxfs count="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5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/>
              <a:t>Зависимость затраченного времени на зашифрование от количества символов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rgbClr val="FF53FF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noFill/>
              </a:ln>
              <a:effectLst/>
            </c:spPr>
            <c:trendlineType val="exp"/>
            <c:forward val="1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forward val="1"/>
            <c:dispRSqr val="0"/>
            <c:dispEq val="0"/>
          </c:trendline>
          <c:cat>
            <c:strRef>
              <c:f>Лист1!$B$12:$B$14</c:f>
              <c:strCache>
                <c:ptCount val="3"/>
                <c:pt idx="0">
                  <c:v>5 символов</c:v>
                </c:pt>
                <c:pt idx="1">
                  <c:v>1944 символов</c:v>
                </c:pt>
                <c:pt idx="2">
                  <c:v>19440 символов</c:v>
                </c:pt>
              </c:strCache>
            </c:strRef>
          </c:cat>
          <c:val>
            <c:numRef>
              <c:f>Лист1!$C$12:$C$14</c:f>
              <c:numCache>
                <c:formatCode>General</c:formatCode>
                <c:ptCount val="3"/>
                <c:pt idx="0">
                  <c:v>69.599999999999994</c:v>
                </c:pt>
                <c:pt idx="1">
                  <c:v>79.400000000000006</c:v>
                </c:pt>
                <c:pt idx="2">
                  <c:v>142.6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6E0-4050-8485-852956EEA9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841727791"/>
        <c:axId val="850418239"/>
      </c:barChart>
      <c:catAx>
        <c:axId val="84172779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900" b="1" i="0" baseline="0">
                    <a:effectLst/>
                  </a:rPr>
                  <a:t>Количество символов в сообщении</a:t>
                </a:r>
                <a:endParaRPr lang="ru-RU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850418239"/>
        <c:crosses val="autoZero"/>
        <c:auto val="1"/>
        <c:lblAlgn val="ctr"/>
        <c:lblOffset val="100"/>
        <c:noMultiLvlLbl val="0"/>
      </c:catAx>
      <c:valAx>
        <c:axId val="85041823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900" b="1" i="0" baseline="0">
                    <a:effectLst/>
                  </a:rPr>
                  <a:t>Затраченное время, мс</a:t>
                </a:r>
                <a:endParaRPr lang="ru-RU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841727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затраченного времени на зашифрование от количества символов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rgbClr val="FF53FF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noFill/>
              </a:ln>
              <a:effectLst/>
            </c:spPr>
            <c:trendlineType val="exp"/>
            <c:forward val="1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forward val="1"/>
            <c:dispRSqr val="0"/>
            <c:dispEq val="0"/>
          </c:trendline>
          <c:cat>
            <c:strRef>
              <c:f>Лист2!$B$12:$B$14</c:f>
              <c:strCache>
                <c:ptCount val="3"/>
                <c:pt idx="0">
                  <c:v>5 символов</c:v>
                </c:pt>
                <c:pt idx="1">
                  <c:v>1944 символов</c:v>
                </c:pt>
                <c:pt idx="2">
                  <c:v>19440 символов</c:v>
                </c:pt>
              </c:strCache>
            </c:strRef>
          </c:cat>
          <c:val>
            <c:numRef>
              <c:f>Лист2!$C$12:$C$14</c:f>
              <c:numCache>
                <c:formatCode>General</c:formatCode>
                <c:ptCount val="3"/>
                <c:pt idx="0">
                  <c:v>22.4</c:v>
                </c:pt>
                <c:pt idx="1">
                  <c:v>81</c:v>
                </c:pt>
                <c:pt idx="2">
                  <c:v>6840.8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3F-4A6E-88AA-62921D2934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841727791"/>
        <c:axId val="850418239"/>
      </c:barChart>
      <c:catAx>
        <c:axId val="84172779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418239"/>
        <c:crosses val="autoZero"/>
        <c:auto val="1"/>
        <c:lblAlgn val="ctr"/>
        <c:lblOffset val="100"/>
        <c:noMultiLvlLbl val="0"/>
      </c:catAx>
      <c:valAx>
        <c:axId val="850418239"/>
        <c:scaling>
          <c:orientation val="minMax"/>
          <c:max val="60000000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1727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/>
              <a:t>Зависимость затраченного времени на расшифрование от количества символов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rgbClr val="FF53FF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noFill/>
              </a:ln>
              <a:effectLst/>
            </c:spPr>
            <c:trendlineType val="exp"/>
            <c:forward val="1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forward val="1"/>
            <c:dispRSqr val="0"/>
            <c:dispEq val="0"/>
          </c:trendline>
          <c:cat>
            <c:strRef>
              <c:f>Лист2!$B$12:$B$14</c:f>
              <c:strCache>
                <c:ptCount val="3"/>
                <c:pt idx="0">
                  <c:v>5 символов</c:v>
                </c:pt>
                <c:pt idx="1">
                  <c:v>1944 символов</c:v>
                </c:pt>
                <c:pt idx="2">
                  <c:v>19440 символов</c:v>
                </c:pt>
              </c:strCache>
            </c:strRef>
          </c:cat>
          <c:val>
            <c:numRef>
              <c:f>Лист2!$C$12:$C$14</c:f>
              <c:numCache>
                <c:formatCode>General</c:formatCode>
                <c:ptCount val="3"/>
                <c:pt idx="0">
                  <c:v>22.4</c:v>
                </c:pt>
                <c:pt idx="1">
                  <c:v>81</c:v>
                </c:pt>
                <c:pt idx="2">
                  <c:v>6840.8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C1-4D3D-AD26-25E4CD992A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841727791"/>
        <c:axId val="850418239"/>
      </c:barChart>
      <c:catAx>
        <c:axId val="84172779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Количество символов в сообщении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850418239"/>
        <c:crosses val="autoZero"/>
        <c:auto val="1"/>
        <c:lblAlgn val="ctr"/>
        <c:lblOffset val="100"/>
        <c:noMultiLvlLbl val="0"/>
      </c:catAx>
      <c:valAx>
        <c:axId val="850418239"/>
        <c:scaling>
          <c:orientation val="minMax"/>
          <c:max val="10000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Затраченное время, мс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841727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/>
              <a:t>Общая диаграмма сравнения времени зашифрования и расшифрования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Лист3!$C$11</c:f>
              <c:strCache>
                <c:ptCount val="1"/>
                <c:pt idx="0">
                  <c:v>Зашифрование</c:v>
                </c:pt>
              </c:strCache>
            </c:strRef>
          </c:tx>
          <c:spPr>
            <a:noFill/>
            <a:ln w="9525" cap="flat" cmpd="sng" algn="ctr">
              <a:solidFill>
                <a:srgbClr val="FF53FF"/>
              </a:solidFill>
              <a:miter lim="800000"/>
            </a:ln>
            <a:effectLst>
              <a:glow rad="63500">
                <a:srgbClr val="7030A0">
                  <a:alpha val="25000"/>
                </a:srgb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Лист3!$B$12:$B$14</c:f>
              <c:strCache>
                <c:ptCount val="3"/>
                <c:pt idx="0">
                  <c:v>5 символов</c:v>
                </c:pt>
                <c:pt idx="1">
                  <c:v>1944 символов</c:v>
                </c:pt>
                <c:pt idx="2">
                  <c:v>19440 символов</c:v>
                </c:pt>
              </c:strCache>
            </c:strRef>
          </c:cat>
          <c:val>
            <c:numRef>
              <c:f>Лист3!$C$12:$C$14</c:f>
              <c:numCache>
                <c:formatCode>General</c:formatCode>
                <c:ptCount val="3"/>
                <c:pt idx="0">
                  <c:v>69.599999999999994</c:v>
                </c:pt>
                <c:pt idx="1">
                  <c:v>79.400000000000006</c:v>
                </c:pt>
                <c:pt idx="2">
                  <c:v>142.6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3A-4716-BE04-E339228309CB}"/>
            </c:ext>
          </c:extLst>
        </c:ser>
        <c:ser>
          <c:idx val="1"/>
          <c:order val="1"/>
          <c:tx>
            <c:strRef>
              <c:f>Лист3!$D$11</c:f>
              <c:strCache>
                <c:ptCount val="1"/>
                <c:pt idx="0">
                  <c:v>Расшифрование</c:v>
                </c:pt>
              </c:strCache>
            </c:strRef>
          </c:tx>
          <c:spPr>
            <a:noFill/>
            <a:ln w="9525" cap="flat" cmpd="sng" algn="ctr">
              <a:solidFill>
                <a:srgbClr val="00B0F0"/>
              </a:solidFill>
              <a:miter lim="800000"/>
            </a:ln>
            <a:effectLst>
              <a:glow rad="63500">
                <a:srgbClr val="0070C0">
                  <a:alpha val="25000"/>
                </a:srgb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Лист3!$B$12:$B$14</c:f>
              <c:strCache>
                <c:ptCount val="3"/>
                <c:pt idx="0">
                  <c:v>5 символов</c:v>
                </c:pt>
                <c:pt idx="1">
                  <c:v>1944 символов</c:v>
                </c:pt>
                <c:pt idx="2">
                  <c:v>19440 символов</c:v>
                </c:pt>
              </c:strCache>
            </c:strRef>
          </c:cat>
          <c:val>
            <c:numRef>
              <c:f>Лист3!$D$12:$D$14</c:f>
              <c:numCache>
                <c:formatCode>General</c:formatCode>
                <c:ptCount val="3"/>
                <c:pt idx="0">
                  <c:v>22.4</c:v>
                </c:pt>
                <c:pt idx="1">
                  <c:v>81</c:v>
                </c:pt>
                <c:pt idx="2">
                  <c:v>6840.8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3A-4716-BE04-E339228309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775156911"/>
        <c:axId val="1912069583"/>
      </c:barChart>
      <c:catAx>
        <c:axId val="177515691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Количество символов в сообщении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12069583"/>
        <c:crosses val="autoZero"/>
        <c:auto val="1"/>
        <c:lblAlgn val="ctr"/>
        <c:lblOffset val="100"/>
        <c:noMultiLvlLbl val="0"/>
      </c:catAx>
      <c:valAx>
        <c:axId val="191206958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Затраченное время, мс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77515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2</xdr:row>
      <xdr:rowOff>22860</xdr:rowOff>
    </xdr:from>
    <xdr:to>
      <xdr:col>13</xdr:col>
      <xdr:colOff>228600</xdr:colOff>
      <xdr:row>22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760C639-0279-49AD-BEB9-C8A6BE9174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2</xdr:row>
      <xdr:rowOff>22860</xdr:rowOff>
    </xdr:from>
    <xdr:to>
      <xdr:col>13</xdr:col>
      <xdr:colOff>228600</xdr:colOff>
      <xdr:row>22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44149C0-BB40-4C2F-9634-F9F36FE00D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533400</xdr:colOff>
      <xdr:row>2</xdr:row>
      <xdr:rowOff>22860</xdr:rowOff>
    </xdr:from>
    <xdr:to>
      <xdr:col>13</xdr:col>
      <xdr:colOff>228600</xdr:colOff>
      <xdr:row>22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AF18EA3-CA71-4299-B298-854CF0443B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</xdr:row>
      <xdr:rowOff>160020</xdr:rowOff>
    </xdr:from>
    <xdr:to>
      <xdr:col>13</xdr:col>
      <xdr:colOff>342900</xdr:colOff>
      <xdr:row>31</xdr:row>
      <xdr:rowOff>7620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A8BB86B-BF30-46B9-80E2-D2A4131A60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5AB64A-0B12-4136-A505-358A41A5C396}" name="Таблица1" displayName="Таблица1" ref="B2:D7" totalsRowShown="0" headerRowDxfId="2">
  <autoFilter ref="B2:D7" xr:uid="{AD981D51-7428-4ECE-B371-85259FEA1BA3}"/>
  <tableColumns count="3">
    <tableColumn id="1" xr3:uid="{4256CAA3-38BA-485E-9580-04E486AD1C2D}" name="5 символов"/>
    <tableColumn id="2" xr3:uid="{DBB30278-A110-4E32-9912-DCB6419CFED9}" name="1944 символов"/>
    <tableColumn id="3" xr3:uid="{D221E5F2-86E0-4CBE-B1C7-C83CBB301415}" name="19440 символов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32441E9-25BF-4AC6-8168-CA3837FC5C04}" name="Таблица14" displayName="Таблица14" ref="B2:D7" totalsRowShown="0" headerRowDxfId="1">
  <autoFilter ref="B2:D7" xr:uid="{B15AD8BC-AC26-4E61-A9D9-49751ACD6FC1}"/>
  <tableColumns count="3">
    <tableColumn id="1" xr3:uid="{1D5CE4D0-01DD-4C17-9FEE-9C940819986D}" name="5 символов"/>
    <tableColumn id="2" xr3:uid="{8D5F8B2A-B4FE-440D-9330-F861DFCBE4AB}" name="1944 символов"/>
    <tableColumn id="3" xr3:uid="{B081ABD2-8227-4D3C-A800-FEE496E966F1}" name="19440 символов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9C463AF-D655-4F7A-8AD2-6D64F7859D40}" name="Таблица15" displayName="Таблица15" ref="B2:D7" totalsRowShown="0" headerRowDxfId="0">
  <autoFilter ref="B2:D7" xr:uid="{0A82876F-8C39-4ACD-982D-7C03AC96E42B}"/>
  <tableColumns count="3">
    <tableColumn id="1" xr3:uid="{5705A8E0-2D54-4470-9E74-C7BEAD9AC051}" name="5 символов"/>
    <tableColumn id="2" xr3:uid="{F4E89634-0EB3-41A9-9F6E-6AE4DA8109AD}" name="1944 символов"/>
    <tableColumn id="3" xr3:uid="{FEEECA7B-B947-4235-8F0C-F2F3E7AD9688}" name="19440 символов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383B7-496E-408F-8E71-23CE384DD37B}">
  <dimension ref="A2:G25"/>
  <sheetViews>
    <sheetView zoomScale="88" workbookViewId="0">
      <selection activeCell="J26" sqref="J26"/>
    </sheetView>
  </sheetViews>
  <sheetFormatPr defaultRowHeight="14.4" x14ac:dyDescent="0.3"/>
  <cols>
    <col min="1" max="1" width="21.5546875" customWidth="1"/>
    <col min="2" max="2" width="18.21875" customWidth="1"/>
    <col min="3" max="3" width="19.77734375" customWidth="1"/>
    <col min="4" max="4" width="20.44140625" customWidth="1"/>
  </cols>
  <sheetData>
    <row r="2" spans="1:7" x14ac:dyDescent="0.3">
      <c r="B2" s="1" t="s">
        <v>0</v>
      </c>
      <c r="C2" s="1" t="s">
        <v>1</v>
      </c>
      <c r="D2" s="1" t="s">
        <v>2</v>
      </c>
    </row>
    <row r="3" spans="1:7" x14ac:dyDescent="0.3">
      <c r="B3">
        <v>74</v>
      </c>
      <c r="C3">
        <v>89</v>
      </c>
      <c r="D3">
        <v>138</v>
      </c>
    </row>
    <row r="4" spans="1:7" x14ac:dyDescent="0.3">
      <c r="B4">
        <v>83</v>
      </c>
      <c r="C4">
        <v>78</v>
      </c>
      <c r="D4">
        <v>131</v>
      </c>
    </row>
    <row r="5" spans="1:7" x14ac:dyDescent="0.3">
      <c r="B5">
        <v>66</v>
      </c>
      <c r="C5">
        <v>84</v>
      </c>
      <c r="D5">
        <v>130</v>
      </c>
    </row>
    <row r="6" spans="1:7" x14ac:dyDescent="0.3">
      <c r="B6">
        <v>63</v>
      </c>
      <c r="C6">
        <v>68</v>
      </c>
      <c r="D6">
        <v>162</v>
      </c>
      <c r="G6" s="9"/>
    </row>
    <row r="7" spans="1:7" x14ac:dyDescent="0.3">
      <c r="B7">
        <v>62</v>
      </c>
      <c r="C7">
        <v>78</v>
      </c>
      <c r="D7">
        <v>152</v>
      </c>
    </row>
    <row r="8" spans="1:7" x14ac:dyDescent="0.3">
      <c r="A8" s="9"/>
      <c r="B8" s="9"/>
      <c r="C8" s="9"/>
      <c r="D8" s="9"/>
      <c r="E8" s="9"/>
      <c r="F8" s="9"/>
    </row>
    <row r="9" spans="1:7" x14ac:dyDescent="0.3">
      <c r="A9" s="10" t="s">
        <v>3</v>
      </c>
      <c r="B9" s="9">
        <f xml:space="preserve"> AVERAGE(Таблица1[5 символов])</f>
        <v>69.599999999999994</v>
      </c>
      <c r="C9" s="9">
        <f>AVERAGE(Таблица1[1944 символов])</f>
        <v>79.400000000000006</v>
      </c>
      <c r="D9" s="9">
        <f xml:space="preserve"> AVERAGE(Таблица1[19440 символов])</f>
        <v>142.6</v>
      </c>
      <c r="E9" s="9"/>
      <c r="F9" s="9"/>
    </row>
    <row r="10" spans="1:7" x14ac:dyDescent="0.3">
      <c r="B10" s="9"/>
    </row>
    <row r="12" spans="1:7" x14ac:dyDescent="0.3">
      <c r="B12" s="2" t="s">
        <v>0</v>
      </c>
      <c r="C12">
        <f xml:space="preserve"> AVERAGE(Таблица1[5 символов])</f>
        <v>69.599999999999994</v>
      </c>
    </row>
    <row r="13" spans="1:7" x14ac:dyDescent="0.3">
      <c r="B13" s="3" t="s">
        <v>1</v>
      </c>
      <c r="C13">
        <f>AVERAGE(Таблица1[1944 символов])</f>
        <v>79.400000000000006</v>
      </c>
    </row>
    <row r="14" spans="1:7" x14ac:dyDescent="0.3">
      <c r="B14" s="8" t="s">
        <v>2</v>
      </c>
      <c r="C14">
        <f xml:space="preserve"> AVERAGE(Таблица1[19440 символов])</f>
        <v>142.6</v>
      </c>
    </row>
    <row r="15" spans="1:7" x14ac:dyDescent="0.3">
      <c r="A15" s="7"/>
      <c r="B15" s="6"/>
      <c r="C15" s="5"/>
    </row>
    <row r="16" spans="1:7" x14ac:dyDescent="0.3">
      <c r="A16" s="5"/>
      <c r="B16" s="6"/>
      <c r="C16" s="5"/>
    </row>
    <row r="17" spans="1:3" x14ac:dyDescent="0.3">
      <c r="A17" s="5"/>
      <c r="B17" s="6"/>
      <c r="C17" s="7"/>
    </row>
    <row r="18" spans="1:3" x14ac:dyDescent="0.3">
      <c r="A18" s="5"/>
      <c r="B18" s="6"/>
      <c r="C18" s="7"/>
    </row>
    <row r="19" spans="1:3" x14ac:dyDescent="0.3">
      <c r="A19" s="7"/>
      <c r="B19" s="6"/>
      <c r="C19" s="7"/>
    </row>
    <row r="20" spans="1:3" x14ac:dyDescent="0.3">
      <c r="A20" s="7"/>
      <c r="B20" s="6"/>
      <c r="C20" s="7"/>
    </row>
    <row r="23" spans="1:3" x14ac:dyDescent="0.3">
      <c r="A23" s="2"/>
    </row>
    <row r="24" spans="1:3" x14ac:dyDescent="0.3">
      <c r="A24" s="3"/>
    </row>
    <row r="25" spans="1:3" x14ac:dyDescent="0.3">
      <c r="A25" s="4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9D4E2-9881-4648-959E-BB9247B92DF3}">
  <dimension ref="A2:G25"/>
  <sheetViews>
    <sheetView topLeftCell="B1" workbookViewId="0">
      <selection activeCell="O17" sqref="O17"/>
    </sheetView>
  </sheetViews>
  <sheetFormatPr defaultRowHeight="14.4" x14ac:dyDescent="0.3"/>
  <cols>
    <col min="1" max="1" width="21.5546875" customWidth="1"/>
    <col min="2" max="2" width="18.21875" customWidth="1"/>
    <col min="3" max="3" width="19.77734375" customWidth="1"/>
    <col min="4" max="4" width="20.44140625" customWidth="1"/>
  </cols>
  <sheetData>
    <row r="2" spans="1:7" x14ac:dyDescent="0.3">
      <c r="B2" s="1" t="s">
        <v>0</v>
      </c>
      <c r="C2" s="1" t="s">
        <v>1</v>
      </c>
      <c r="D2" s="1" t="s">
        <v>2</v>
      </c>
    </row>
    <row r="3" spans="1:7" x14ac:dyDescent="0.3">
      <c r="B3">
        <v>22</v>
      </c>
      <c r="C3">
        <v>82</v>
      </c>
      <c r="D3">
        <v>6925</v>
      </c>
    </row>
    <row r="4" spans="1:7" x14ac:dyDescent="0.3">
      <c r="B4">
        <v>25</v>
      </c>
      <c r="C4">
        <v>84</v>
      </c>
      <c r="D4">
        <v>6859</v>
      </c>
    </row>
    <row r="5" spans="1:7" x14ac:dyDescent="0.3">
      <c r="B5">
        <v>22</v>
      </c>
      <c r="C5">
        <v>77</v>
      </c>
      <c r="D5">
        <v>6801</v>
      </c>
    </row>
    <row r="6" spans="1:7" x14ac:dyDescent="0.3">
      <c r="B6">
        <v>22</v>
      </c>
      <c r="C6">
        <v>82</v>
      </c>
      <c r="D6">
        <v>6865</v>
      </c>
      <c r="G6" s="9"/>
    </row>
    <row r="7" spans="1:7" x14ac:dyDescent="0.3">
      <c r="B7">
        <v>21</v>
      </c>
      <c r="C7">
        <v>80</v>
      </c>
      <c r="D7">
        <v>6754</v>
      </c>
    </row>
    <row r="8" spans="1:7" x14ac:dyDescent="0.3">
      <c r="A8" s="9"/>
      <c r="B8" s="9"/>
      <c r="C8" s="9"/>
      <c r="D8" s="9"/>
      <c r="E8" s="9"/>
      <c r="F8" s="9"/>
    </row>
    <row r="9" spans="1:7" x14ac:dyDescent="0.3">
      <c r="A9" s="10" t="s">
        <v>3</v>
      </c>
      <c r="B9" s="9">
        <f xml:space="preserve"> AVERAGE(Таблица14[5 символов])</f>
        <v>22.4</v>
      </c>
      <c r="C9" s="9">
        <f>AVERAGE(Таблица14[1944 символов])</f>
        <v>81</v>
      </c>
      <c r="D9" s="9">
        <f xml:space="preserve"> AVERAGE(Таблица14[19440 символов])</f>
        <v>6840.8</v>
      </c>
      <c r="E9" s="9"/>
      <c r="F9" s="9"/>
    </row>
    <row r="10" spans="1:7" x14ac:dyDescent="0.3">
      <c r="B10" s="9"/>
    </row>
    <row r="12" spans="1:7" x14ac:dyDescent="0.3">
      <c r="B12" s="2" t="s">
        <v>0</v>
      </c>
      <c r="C12">
        <f xml:space="preserve"> AVERAGE(Таблица14[5 символов])</f>
        <v>22.4</v>
      </c>
    </row>
    <row r="13" spans="1:7" x14ac:dyDescent="0.3">
      <c r="B13" s="3" t="s">
        <v>1</v>
      </c>
      <c r="C13">
        <f>AVERAGE(Таблица14[1944 символов])</f>
        <v>81</v>
      </c>
    </row>
    <row r="14" spans="1:7" x14ac:dyDescent="0.3">
      <c r="B14" s="8" t="s">
        <v>2</v>
      </c>
      <c r="C14">
        <f xml:space="preserve"> AVERAGE(Таблица14[19440 символов])</f>
        <v>6840.8</v>
      </c>
    </row>
    <row r="15" spans="1:7" x14ac:dyDescent="0.3">
      <c r="A15" s="7"/>
      <c r="B15" s="6"/>
      <c r="C15" s="5"/>
    </row>
    <row r="16" spans="1:7" x14ac:dyDescent="0.3">
      <c r="A16" s="5"/>
      <c r="B16" s="6"/>
      <c r="C16" s="5"/>
    </row>
    <row r="17" spans="1:3" x14ac:dyDescent="0.3">
      <c r="A17" s="5"/>
      <c r="B17" s="6"/>
      <c r="C17" s="7"/>
    </row>
    <row r="18" spans="1:3" x14ac:dyDescent="0.3">
      <c r="A18" s="5"/>
      <c r="B18" s="6"/>
      <c r="C18" s="7"/>
    </row>
    <row r="19" spans="1:3" x14ac:dyDescent="0.3">
      <c r="A19" s="7"/>
      <c r="B19" s="6"/>
      <c r="C19" s="7"/>
    </row>
    <row r="20" spans="1:3" x14ac:dyDescent="0.3">
      <c r="A20" s="7"/>
      <c r="B20" s="6"/>
      <c r="C20" s="7"/>
    </row>
    <row r="23" spans="1:3" x14ac:dyDescent="0.3">
      <c r="A23" s="2"/>
    </row>
    <row r="24" spans="1:3" x14ac:dyDescent="0.3">
      <c r="A24" s="3"/>
    </row>
    <row r="25" spans="1:3" x14ac:dyDescent="0.3">
      <c r="A25" s="4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BF0A6-60F7-485E-BA5C-B41132D43FFA}">
  <dimension ref="A2:G25"/>
  <sheetViews>
    <sheetView tabSelected="1" topLeftCell="B6" workbookViewId="0">
      <selection activeCell="P13" sqref="P12:P13"/>
    </sheetView>
  </sheetViews>
  <sheetFormatPr defaultRowHeight="14.4" x14ac:dyDescent="0.3"/>
  <cols>
    <col min="1" max="1" width="21.5546875" customWidth="1"/>
    <col min="2" max="2" width="18.21875" customWidth="1"/>
    <col min="3" max="3" width="19.77734375" customWidth="1"/>
    <col min="4" max="4" width="20.44140625" customWidth="1"/>
  </cols>
  <sheetData>
    <row r="2" spans="1:7" x14ac:dyDescent="0.3">
      <c r="B2" s="1" t="s">
        <v>0</v>
      </c>
      <c r="C2" s="1" t="s">
        <v>1</v>
      </c>
      <c r="D2" s="1" t="s">
        <v>2</v>
      </c>
    </row>
    <row r="3" spans="1:7" x14ac:dyDescent="0.3">
      <c r="B3">
        <v>74</v>
      </c>
      <c r="C3">
        <v>89</v>
      </c>
      <c r="D3">
        <v>138</v>
      </c>
    </row>
    <row r="4" spans="1:7" x14ac:dyDescent="0.3">
      <c r="B4">
        <v>83</v>
      </c>
      <c r="C4">
        <v>78</v>
      </c>
      <c r="D4">
        <v>131</v>
      </c>
    </row>
    <row r="5" spans="1:7" x14ac:dyDescent="0.3">
      <c r="B5">
        <v>66</v>
      </c>
      <c r="C5">
        <v>84</v>
      </c>
      <c r="D5">
        <v>130</v>
      </c>
    </row>
    <row r="6" spans="1:7" x14ac:dyDescent="0.3">
      <c r="B6">
        <v>63</v>
      </c>
      <c r="C6">
        <v>68</v>
      </c>
      <c r="D6">
        <v>162</v>
      </c>
      <c r="G6" s="9"/>
    </row>
    <row r="7" spans="1:7" x14ac:dyDescent="0.3">
      <c r="B7">
        <v>62</v>
      </c>
      <c r="C7">
        <v>78</v>
      </c>
      <c r="D7">
        <v>152</v>
      </c>
    </row>
    <row r="8" spans="1:7" x14ac:dyDescent="0.3">
      <c r="A8" s="9"/>
      <c r="B8" s="9"/>
      <c r="C8" s="9"/>
      <c r="D8" s="9"/>
      <c r="E8" s="9"/>
      <c r="F8" s="9"/>
    </row>
    <row r="9" spans="1:7" x14ac:dyDescent="0.3">
      <c r="A9" s="10" t="s">
        <v>3</v>
      </c>
      <c r="B9" s="9">
        <f xml:space="preserve"> AVERAGE(Таблица15[5 символов])</f>
        <v>69.599999999999994</v>
      </c>
      <c r="C9" s="9">
        <f>AVERAGE(Таблица15[1944 символов])</f>
        <v>79.400000000000006</v>
      </c>
      <c r="D9" s="9">
        <f xml:space="preserve"> AVERAGE(Таблица15[19440 символов])</f>
        <v>142.6</v>
      </c>
      <c r="E9" s="9"/>
      <c r="F9" s="9"/>
    </row>
    <row r="10" spans="1:7" x14ac:dyDescent="0.3">
      <c r="B10" s="9"/>
    </row>
    <row r="11" spans="1:7" x14ac:dyDescent="0.3">
      <c r="C11" t="s">
        <v>4</v>
      </c>
      <c r="D11" t="s">
        <v>5</v>
      </c>
    </row>
    <row r="12" spans="1:7" x14ac:dyDescent="0.3">
      <c r="B12" s="2" t="s">
        <v>0</v>
      </c>
      <c r="C12">
        <f xml:space="preserve"> AVERAGE(Таблица15[5 символов])</f>
        <v>69.599999999999994</v>
      </c>
      <c r="D12">
        <f xml:space="preserve"> AVERAGE(Таблица14[5 символов])</f>
        <v>22.4</v>
      </c>
    </row>
    <row r="13" spans="1:7" x14ac:dyDescent="0.3">
      <c r="B13" s="3" t="s">
        <v>1</v>
      </c>
      <c r="C13">
        <f>AVERAGE(Таблица15[1944 символов])</f>
        <v>79.400000000000006</v>
      </c>
      <c r="D13">
        <f>AVERAGE(Таблица14[1944 символов])</f>
        <v>81</v>
      </c>
    </row>
    <row r="14" spans="1:7" x14ac:dyDescent="0.3">
      <c r="B14" s="8" t="s">
        <v>2</v>
      </c>
      <c r="C14">
        <f xml:space="preserve"> AVERAGE(Таблица15[19440 символов])</f>
        <v>142.6</v>
      </c>
      <c r="D14">
        <f xml:space="preserve"> AVERAGE(Таблица14[19440 символов])</f>
        <v>6840.8</v>
      </c>
    </row>
    <row r="15" spans="1:7" x14ac:dyDescent="0.3">
      <c r="A15" s="7"/>
      <c r="B15" s="6"/>
      <c r="C15" s="5"/>
    </row>
    <row r="16" spans="1:7" x14ac:dyDescent="0.3">
      <c r="A16" s="5"/>
      <c r="B16" s="6"/>
      <c r="C16" s="5"/>
    </row>
    <row r="17" spans="1:3" x14ac:dyDescent="0.3">
      <c r="A17" s="5"/>
      <c r="B17" s="6"/>
      <c r="C17" s="7"/>
    </row>
    <row r="18" spans="1:3" x14ac:dyDescent="0.3">
      <c r="A18" s="5"/>
      <c r="B18" s="6"/>
      <c r="C18" s="7"/>
    </row>
    <row r="19" spans="1:3" x14ac:dyDescent="0.3">
      <c r="A19" s="7"/>
      <c r="B19" s="6"/>
      <c r="C19" s="7"/>
    </row>
    <row r="20" spans="1:3" x14ac:dyDescent="0.3">
      <c r="A20" s="7"/>
      <c r="B20" s="6"/>
      <c r="C20" s="7"/>
    </row>
    <row r="23" spans="1:3" x14ac:dyDescent="0.3">
      <c r="A23" s="2"/>
    </row>
    <row r="24" spans="1:3" x14ac:dyDescent="0.3">
      <c r="A24" s="3"/>
    </row>
    <row r="25" spans="1:3" x14ac:dyDescent="0.3">
      <c r="A25" s="4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Vasilisa</dc:creator>
  <cp:lastModifiedBy>Vasilisa</cp:lastModifiedBy>
  <dcterms:created xsi:type="dcterms:W3CDTF">2023-05-03T07:30:44Z</dcterms:created>
  <dcterms:modified xsi:type="dcterms:W3CDTF">2023-05-04T20:23:12Z</dcterms:modified>
</cp:coreProperties>
</file>