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dellnas\jvaskis\Folders\Desktop\Lab 07\"/>
    </mc:Choice>
  </mc:AlternateContent>
  <bookViews>
    <workbookView xWindow="0" yWindow="0" windowWidth="21570" windowHeight="934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G8" i="1"/>
  <c r="G7" i="1"/>
  <c r="O18" i="1"/>
  <c r="P18" i="1"/>
  <c r="N18" i="1"/>
  <c r="P15" i="1"/>
  <c r="O15" i="1"/>
  <c r="N15" i="1"/>
  <c r="O11" i="1"/>
  <c r="P11" i="1"/>
  <c r="O12" i="1"/>
  <c r="P12" i="1"/>
  <c r="O13" i="1"/>
  <c r="P13" i="1"/>
  <c r="N12" i="1"/>
  <c r="N11" i="1"/>
  <c r="N13" i="1"/>
  <c r="P9" i="1"/>
  <c r="O9" i="1"/>
  <c r="N9" i="1"/>
  <c r="P6" i="1"/>
  <c r="O6" i="1"/>
  <c r="N6" i="1"/>
  <c r="L18" i="1"/>
  <c r="G10" i="1"/>
  <c r="K18" i="1"/>
  <c r="G6" i="1"/>
  <c r="G5" i="1"/>
  <c r="K6" i="1"/>
  <c r="L6" i="1"/>
  <c r="K9" i="1"/>
  <c r="L9" i="1"/>
  <c r="K11" i="1"/>
  <c r="L11" i="1"/>
  <c r="K12" i="1"/>
  <c r="L12" i="1"/>
  <c r="K13" i="1"/>
  <c r="L13" i="1"/>
  <c r="K15" i="1"/>
  <c r="L15" i="1"/>
  <c r="J6" i="1"/>
  <c r="J11" i="1"/>
  <c r="J9" i="1"/>
  <c r="J12" i="1"/>
  <c r="J13" i="1"/>
  <c r="J15" i="1"/>
  <c r="J18" i="1"/>
  <c r="C5" i="1"/>
  <c r="C10" i="1"/>
  <c r="E10" i="1"/>
  <c r="C9" i="1"/>
  <c r="E9" i="1"/>
  <c r="C8" i="1"/>
  <c r="E8" i="1"/>
  <c r="C7" i="1"/>
  <c r="E7" i="1"/>
  <c r="C6" i="1"/>
  <c r="E6" i="1"/>
  <c r="E5" i="1"/>
</calcChain>
</file>

<file path=xl/sharedStrings.xml><?xml version="1.0" encoding="utf-8"?>
<sst xmlns="http://schemas.openxmlformats.org/spreadsheetml/2006/main" count="35" uniqueCount="32">
  <si>
    <t>Sorting!</t>
  </si>
  <si>
    <t>Method</t>
  </si>
  <si>
    <t>4 second size</t>
  </si>
  <si>
    <t>STL::sort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</si>
  <si>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</si>
  <si>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</si>
  <si>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</si>
  <si>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</si>
  <si>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</si>
  <si>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</si>
  <si>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</si>
  <si>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</si>
  <si>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</si>
  <si>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</si>
  <si>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t-d</t>
  </si>
  <si>
    <t>t-4</t>
  </si>
  <si>
    <t>order-t4</t>
  </si>
  <si>
    <t>order-td</t>
  </si>
  <si>
    <t>t-sum</t>
  </si>
  <si>
    <t>order-sum</t>
  </si>
  <si>
    <t>size-4</t>
  </si>
  <si>
    <t>size-d</t>
  </si>
  <si>
    <t>C =</t>
  </si>
  <si>
    <t>size-2mil</t>
  </si>
  <si>
    <t>time-2mil</t>
  </si>
  <si>
    <t>Quick</t>
  </si>
  <si>
    <t>Merge</t>
  </si>
  <si>
    <t>Bubble</t>
  </si>
  <si>
    <t>Insertion</t>
  </si>
  <si>
    <t>Selection</t>
  </si>
  <si>
    <t>Const. Input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</si>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</sst>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0" xfId="0" applyNumberFormat="1"/>
    <xf numFmtId="3" fontId="0" fillId="2" borderId="2" xfId="0" applyNumberFormat="1" applyFill="1" applyBorder="1"/>
    <xf numFmtId="3" fontId="0" fillId="0" borderId="2" xfId="0" applyNumberFormat="1" applyBorder="1"/>
    <xf numFmtId="0" fontId="0" fillId="4" borderId="2" xfId="0" applyFill="1" applyBorder="1"/>
    <xf numFmtId="4" fontId="0" fillId="4" borderId="0" xfId="0" applyNumberFormat="1" applyFill="1"/>
    <xf numFmtId="3" fontId="0" fillId="5" borderId="2" xfId="0" applyNumberFormat="1" applyFill="1" applyBorder="1"/>
    <xf numFmtId="4" fontId="0" fillId="5" borderId="0" xfId="0" applyNumberFormat="1" applyFill="1"/>
    <xf numFmtId="3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2352675</xdr:colOff>
      <xdr:row>15</xdr:row>
      <xdr:rowOff>176212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0E6B21-EA2C-4598-9C16-2F2A1171FBA4}"/>
                </a:ext>
              </a:extLst>
            </xdr:cNvPr>
            <xdr:cNvSpPr txBox="1"/>
          </xdr:nvSpPr>
          <xdr:spPr>
            <a:xfrm>
              <a:off x="8429625" y="317658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11449709-03F1-45D0-B7E5-2F96FAEE1D12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0E6B21-EA2C-4598-9C16-2F2A1171FBA4}"/>
                </a:ext>
              </a:extLst>
            </xdr:cNvPr>
            <xdr:cNvSpPr txBox="1"/>
          </xdr:nvSpPr>
          <xdr:spPr>
            <a:xfrm>
              <a:off x="8429625" y="317658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895350</xdr:colOff>
      <xdr:row>1</xdr:row>
      <xdr:rowOff>4762</xdr:rowOff>
    </xdr:from>
    <xdr:ext cx="89248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5EAAF0E-5DCA-4E1F-A9F3-E2CDE0B7FCE6}"/>
                </a:ext>
              </a:extLst>
            </xdr:cNvPr>
            <xdr:cNvSpPr txBox="1"/>
          </xdr:nvSpPr>
          <xdr:spPr>
            <a:xfrm>
              <a:off x="11087100" y="204787"/>
              <a:ext cx="8924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O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𝐿𝑜𝑔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d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5EAAF0E-5DCA-4E1F-A9F3-E2CDE0B7FCE6}"/>
                </a:ext>
              </a:extLst>
            </xdr:cNvPr>
            <xdr:cNvSpPr txBox="1"/>
          </xdr:nvSpPr>
          <xdr:spPr>
            <a:xfrm>
              <a:off x="11087100" y="204787"/>
              <a:ext cx="8924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O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panose="02040503050406030204" pitchFamily="18" charset="0"/>
                </a:rPr>
                <a:t>𝑁∗𝐿𝑜𝑔(𝑁)]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238125</xdr:colOff>
      <xdr:row>1</xdr:row>
      <xdr:rowOff>19050</xdr:rowOff>
    </xdr:from>
    <xdr:ext cx="368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210E970-9C18-4B3B-9D62-69DCABA0E631}"/>
                </a:ext>
              </a:extLst>
            </xdr:cNvPr>
            <xdr:cNvSpPr txBox="1"/>
          </xdr:nvSpPr>
          <xdr:spPr>
            <a:xfrm>
              <a:off x="14687550" y="219075"/>
              <a:ext cx="368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O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210E970-9C18-4B3B-9D62-69DCABA0E631}"/>
                </a:ext>
              </a:extLst>
            </xdr:cNvPr>
            <xdr:cNvSpPr txBox="1"/>
          </xdr:nvSpPr>
          <xdr:spPr>
            <a:xfrm>
              <a:off x="14687550" y="219075"/>
              <a:ext cx="368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O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panose="02040503050406030204" pitchFamily="18" charset="0"/>
                </a:rPr>
                <a:t>𝑁^2 ]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16" sqref="G16"/>
    </sheetView>
  </sheetViews>
  <sheetFormatPr defaultColWidth="11" defaultRowHeight="15.75" x14ac:dyDescent="0.25"/>
  <cols>
    <col min="1" max="1" width="12.375" bestFit="1" customWidth="1"/>
    <col min="2" max="2" width="12.125" bestFit="1" customWidth="1"/>
    <col min="3" max="3" width="12.375" bestFit="1" customWidth="1"/>
    <col min="4" max="4" width="12.625" bestFit="1" customWidth="1"/>
    <col min="5" max="5" width="14.625" bestFit="1" customWidth="1"/>
    <col min="6" max="6" width="15.625" bestFit="1" customWidth="1"/>
    <col min="7" max="7" width="32" customWidth="1"/>
    <col min="10" max="10" width="11.875" bestFit="1" customWidth="1"/>
    <col min="12" max="13" width="11" style="4"/>
  </cols>
  <sheetData>
    <row r="1" spans="1:16" x14ac:dyDescent="0.25">
      <c r="A1" s="2" t="s">
        <v>0</v>
      </c>
      <c r="B1" s="2"/>
      <c r="C1" s="2"/>
      <c r="D1" s="2"/>
      <c r="E1" s="2"/>
      <c r="F1" s="2"/>
      <c r="G1" s="2"/>
    </row>
    <row r="2" spans="1:16" x14ac:dyDescent="0.25">
      <c r="A2" s="2"/>
      <c r="B2" s="2"/>
      <c r="C2" s="2"/>
      <c r="D2" s="2"/>
      <c r="E2" s="2"/>
      <c r="F2" s="2"/>
      <c r="G2" s="2"/>
    </row>
    <row r="3" spans="1:16" x14ac:dyDescent="0.25">
      <c r="J3" s="4" t="s">
        <v>3</v>
      </c>
      <c r="K3" s="4" t="s">
        <v>25</v>
      </c>
      <c r="L3" s="4" t="s">
        <v>26</v>
      </c>
      <c r="N3" s="4" t="s">
        <v>27</v>
      </c>
      <c r="O3" s="4" t="s">
        <v>28</v>
      </c>
      <c r="P3" s="4" t="s">
        <v>29</v>
      </c>
    </row>
    <row r="4" spans="1:16" x14ac:dyDescent="0.25">
      <c r="A4" s="1" t="s">
        <v>1</v>
      </c>
      <c r="B4" s="1" t="s">
        <v>2</v>
      </c>
      <c r="C4" s="1" t="s">
        <v>12</v>
      </c>
      <c r="D4" s="1" t="s">
        <v>9</v>
      </c>
      <c r="E4" s="1" t="s">
        <v>11</v>
      </c>
      <c r="F4" s="1" t="s">
        <v>10</v>
      </c>
      <c r="G4" s="1" t="s">
        <v>13</v>
      </c>
      <c r="I4" s="3" t="s">
        <v>15</v>
      </c>
      <c r="J4" s="8">
        <v>4</v>
      </c>
      <c r="K4" s="8">
        <v>4</v>
      </c>
      <c r="L4" s="8">
        <v>4</v>
      </c>
      <c r="M4" s="9" t="s">
        <v>30</v>
      </c>
      <c r="N4" s="8">
        <v>4</v>
      </c>
      <c r="O4" s="8">
        <v>4</v>
      </c>
      <c r="P4" s="8">
        <v>4</v>
      </c>
    </row>
    <row r="5" spans="1:16" x14ac:dyDescent="0.25">
      <c r="A5" t="s">
        <v>3</v>
      </c>
      <c r="B5" s="12">
        <v>6300000</v>
      </c>
      <c r="C5" s="12">
        <f>2*B5</f>
        <v>12600000</v>
      </c>
      <c r="D5">
        <v>10.3703</v>
      </c>
      <c r="E5" s="12">
        <f>2*C5</f>
        <v>25200000</v>
      </c>
      <c r="F5">
        <v>19.869299999999999</v>
      </c>
      <c r="G5" s="16">
        <f>J18</f>
        <v>1.3688184328718247</v>
      </c>
      <c r="I5" s="3" t="s">
        <v>14</v>
      </c>
      <c r="J5" s="7">
        <v>10.3703</v>
      </c>
      <c r="K5" s="7">
        <v>9.0398599999999991</v>
      </c>
      <c r="L5" s="7">
        <v>8.1428799999999999</v>
      </c>
      <c r="M5" s="6" t="s">
        <v>31</v>
      </c>
      <c r="N5" s="7">
        <v>16.049700000000001</v>
      </c>
      <c r="O5" s="7">
        <v>16.069500000000001</v>
      </c>
      <c r="P5" s="7">
        <v>16.009399999999999</v>
      </c>
    </row>
    <row r="6" spans="1:16" x14ac:dyDescent="0.25">
      <c r="A6" t="s">
        <v>5</v>
      </c>
      <c r="B6" s="12">
        <v>6450000</v>
      </c>
      <c r="C6" s="12">
        <f t="shared" ref="C6:C10" si="0">2*B6</f>
        <v>12900000</v>
      </c>
      <c r="D6">
        <v>9.0398599999999991</v>
      </c>
      <c r="E6" s="12">
        <f t="shared" ref="E6:E10" si="1">2*C6</f>
        <v>25800000</v>
      </c>
      <c r="F6">
        <v>20.911100000000001</v>
      </c>
      <c r="G6" s="16">
        <f>K18</f>
        <v>1.2114352886423521</v>
      </c>
      <c r="I6" s="3" t="s">
        <v>18</v>
      </c>
      <c r="J6" s="10">
        <f>J4+J5</f>
        <v>14.3703</v>
      </c>
      <c r="K6" s="10">
        <f t="shared" ref="K6:L6" si="2">K4+K5</f>
        <v>13.039859999999999</v>
      </c>
      <c r="L6" s="10">
        <f t="shared" si="2"/>
        <v>12.14288</v>
      </c>
      <c r="N6" s="4">
        <f>N4+N5</f>
        <v>20.049700000000001</v>
      </c>
      <c r="O6" s="4">
        <f t="shared" ref="O6" si="3">O4+O5</f>
        <v>20.069500000000001</v>
      </c>
      <c r="P6" s="4">
        <f t="shared" ref="P6" si="4">P4+P5</f>
        <v>20.009399999999999</v>
      </c>
    </row>
    <row r="7" spans="1:16" x14ac:dyDescent="0.25">
      <c r="A7" t="s">
        <v>4</v>
      </c>
      <c r="B7" s="12">
        <v>2320</v>
      </c>
      <c r="C7" s="12">
        <f t="shared" si="0"/>
        <v>4640</v>
      </c>
      <c r="D7">
        <v>16.049700000000001</v>
      </c>
      <c r="E7" s="12">
        <f t="shared" si="1"/>
        <v>9280</v>
      </c>
      <c r="F7">
        <v>64.220200000000006</v>
      </c>
      <c r="G7" s="18">
        <f>N18</f>
        <v>2980038.6444708686</v>
      </c>
      <c r="L7"/>
    </row>
    <row r="8" spans="1:16" x14ac:dyDescent="0.25">
      <c r="A8" t="s">
        <v>6</v>
      </c>
      <c r="B8" s="12">
        <v>5100</v>
      </c>
      <c r="C8" s="12">
        <f t="shared" si="0"/>
        <v>10200</v>
      </c>
      <c r="D8">
        <v>16.069500000000001</v>
      </c>
      <c r="E8" s="12">
        <f t="shared" si="1"/>
        <v>20400</v>
      </c>
      <c r="F8">
        <v>64.027600000000007</v>
      </c>
      <c r="G8" s="18">
        <f>O18</f>
        <v>617285.65936178388</v>
      </c>
      <c r="I8" s="3" t="s">
        <v>20</v>
      </c>
      <c r="J8" s="13">
        <v>6300000</v>
      </c>
      <c r="K8" s="13">
        <v>6450000</v>
      </c>
      <c r="L8" s="13">
        <v>558000</v>
      </c>
      <c r="M8" s="20" t="s">
        <v>31</v>
      </c>
      <c r="N8" s="13">
        <v>2320</v>
      </c>
      <c r="O8" s="13">
        <v>5100</v>
      </c>
      <c r="P8" s="13">
        <v>3650</v>
      </c>
    </row>
    <row r="9" spans="1:16" x14ac:dyDescent="0.25">
      <c r="A9" t="s">
        <v>7</v>
      </c>
      <c r="B9" s="12">
        <v>3650</v>
      </c>
      <c r="C9" s="12">
        <f t="shared" si="0"/>
        <v>7300</v>
      </c>
      <c r="D9">
        <v>16.009399999999999</v>
      </c>
      <c r="E9" s="12">
        <f t="shared" si="1"/>
        <v>14600</v>
      </c>
      <c r="F9">
        <v>64.2971</v>
      </c>
      <c r="G9" s="18">
        <f>P18</f>
        <v>1201540.2514543065</v>
      </c>
      <c r="I9" s="5" t="s">
        <v>21</v>
      </c>
      <c r="J9" s="14">
        <f>2*J8</f>
        <v>12600000</v>
      </c>
      <c r="K9" s="14">
        <f t="shared" ref="K9:L9" si="5">2*K8</f>
        <v>12900000</v>
      </c>
      <c r="L9" s="14">
        <f t="shared" si="5"/>
        <v>1116000</v>
      </c>
      <c r="M9" s="19"/>
      <c r="N9" s="14">
        <f>2*N8</f>
        <v>4640</v>
      </c>
      <c r="O9" s="14">
        <f t="shared" ref="O9" si="6">2*O8</f>
        <v>10200</v>
      </c>
      <c r="P9" s="14">
        <f t="shared" ref="P9" si="7">2*P8</f>
        <v>7300</v>
      </c>
    </row>
    <row r="10" spans="1:16" x14ac:dyDescent="0.25">
      <c r="A10" t="s">
        <v>8</v>
      </c>
      <c r="B10" s="12">
        <v>558000</v>
      </c>
      <c r="C10" s="12">
        <f t="shared" si="0"/>
        <v>1116000</v>
      </c>
      <c r="D10">
        <v>8.1428799999999999</v>
      </c>
      <c r="E10" s="12">
        <f t="shared" si="1"/>
        <v>2232000</v>
      </c>
      <c r="F10">
        <v>16.279599999999999</v>
      </c>
      <c r="G10" s="16">
        <f>L18</f>
        <v>15.370444340192755</v>
      </c>
      <c r="L10"/>
    </row>
    <row r="11" spans="1:16" x14ac:dyDescent="0.25">
      <c r="I11" s="3" t="s">
        <v>16</v>
      </c>
      <c r="J11" s="10">
        <f>J8*LOG(J8,2)</f>
        <v>142297598.50700137</v>
      </c>
      <c r="K11" s="10">
        <f t="shared" ref="K11:L11" si="8">K8*LOG(K8,2)</f>
        <v>145904596.85759744</v>
      </c>
      <c r="L11" s="10">
        <f t="shared" si="8"/>
        <v>10652167.32284213</v>
      </c>
      <c r="N11" s="10">
        <f>N8^2</f>
        <v>5382400</v>
      </c>
      <c r="O11" s="10">
        <f t="shared" ref="O11:P11" si="9">O8^2</f>
        <v>26010000</v>
      </c>
      <c r="P11" s="10">
        <f t="shared" si="9"/>
        <v>13322500</v>
      </c>
    </row>
    <row r="12" spans="1:16" x14ac:dyDescent="0.25">
      <c r="I12" s="3" t="s">
        <v>17</v>
      </c>
      <c r="J12" s="10">
        <f>J9*LOG(J9,2)</f>
        <v>297195197.0140028</v>
      </c>
      <c r="K12" s="10">
        <f t="shared" ref="K12:L12" si="10">K9*LOG(K9,2)</f>
        <v>304709193.71519488</v>
      </c>
      <c r="L12" s="10">
        <f t="shared" si="10"/>
        <v>22420334.645684261</v>
      </c>
      <c r="N12" s="10">
        <f>N9^2</f>
        <v>21529600</v>
      </c>
      <c r="O12" s="10">
        <f t="shared" ref="O12:P12" si="11">O9^2</f>
        <v>104040000</v>
      </c>
      <c r="P12" s="10">
        <f t="shared" si="11"/>
        <v>53290000</v>
      </c>
    </row>
    <row r="13" spans="1:16" x14ac:dyDescent="0.25">
      <c r="I13" s="3" t="s">
        <v>19</v>
      </c>
      <c r="J13" s="10">
        <f>J11+J12</f>
        <v>439492795.5210042</v>
      </c>
      <c r="K13" s="10">
        <f t="shared" ref="K13:L13" si="12">K11+K12</f>
        <v>450613790.57279229</v>
      </c>
      <c r="L13" s="10">
        <f t="shared" si="12"/>
        <v>33072501.968526393</v>
      </c>
      <c r="N13" s="10">
        <f>N11+N12</f>
        <v>26912000</v>
      </c>
      <c r="O13" s="10">
        <f t="shared" ref="O13:P13" si="13">O11+O12</f>
        <v>130050000</v>
      </c>
      <c r="P13" s="10">
        <f t="shared" si="13"/>
        <v>66612500</v>
      </c>
    </row>
    <row r="14" spans="1:16" x14ac:dyDescent="0.25">
      <c r="L14"/>
    </row>
    <row r="15" spans="1:16" x14ac:dyDescent="0.25">
      <c r="I15" s="3" t="s">
        <v>22</v>
      </c>
      <c r="J15" s="11">
        <f>J6/J13</f>
        <v>3.2697464318987262E-8</v>
      </c>
      <c r="K15" s="11">
        <f t="shared" ref="K15:L15" si="14">K6/K13</f>
        <v>2.8937995846564167E-8</v>
      </c>
      <c r="L15" s="11">
        <f t="shared" si="14"/>
        <v>3.6715940062701731E-7</v>
      </c>
      <c r="N15" s="11">
        <f>N6/N13</f>
        <v>7.4500966111771711E-7</v>
      </c>
      <c r="O15" s="11">
        <f t="shared" ref="O15:P15" si="15">O6/O13</f>
        <v>1.5432141484044598E-7</v>
      </c>
      <c r="P15" s="11">
        <f t="shared" si="15"/>
        <v>3.0038506286357665E-7</v>
      </c>
    </row>
    <row r="16" spans="1:16" x14ac:dyDescent="0.25">
      <c r="I16" s="3" t="s">
        <v>23</v>
      </c>
      <c r="J16" s="13">
        <v>2000000</v>
      </c>
      <c r="K16" s="13">
        <v>2000000</v>
      </c>
      <c r="L16" s="13">
        <v>2000000</v>
      </c>
      <c r="M16" s="20" t="s">
        <v>31</v>
      </c>
      <c r="N16" s="13">
        <v>2000000</v>
      </c>
      <c r="O16" s="13">
        <v>2000000</v>
      </c>
      <c r="P16" s="13">
        <v>2000000</v>
      </c>
    </row>
    <row r="17" spans="9:16" x14ac:dyDescent="0.25">
      <c r="I17" s="3"/>
      <c r="L17"/>
    </row>
    <row r="18" spans="9:16" x14ac:dyDescent="0.25">
      <c r="I18" s="3" t="s">
        <v>24</v>
      </c>
      <c r="J18" s="15">
        <f>J15*(J16*LOG(J16,2))</f>
        <v>1.3688184328718247</v>
      </c>
      <c r="K18" s="15">
        <f t="shared" ref="K18:L18" si="16">K15*(K16*LOG(K16,2))</f>
        <v>1.2114352886423521</v>
      </c>
      <c r="L18" s="15">
        <f t="shared" si="16"/>
        <v>15.370444340192755</v>
      </c>
      <c r="N18" s="17">
        <f>N15*N16^2</f>
        <v>2980038.6444708686</v>
      </c>
      <c r="O18" s="17">
        <f t="shared" ref="O18:P18" si="17">O15*O16^2</f>
        <v>617285.65936178388</v>
      </c>
      <c r="P18" s="17">
        <f t="shared" si="17"/>
        <v>1201540.2514543065</v>
      </c>
    </row>
  </sheetData>
  <mergeCells count="1">
    <mergeCell ref="A1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Jeremiah Vaskis</cp:lastModifiedBy>
  <dcterms:created xsi:type="dcterms:W3CDTF">2017-10-30T18:56:15Z</dcterms:created>
  <dcterms:modified xsi:type="dcterms:W3CDTF">2018-11-13T00:47:39Z</dcterms:modified>
</cp:coreProperties>
</file>