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Calum\Desktop\"/>
    </mc:Choice>
  </mc:AlternateContent>
  <xr:revisionPtr revIDLastSave="0" documentId="13_ncr:1_{B0D1ED58-6F22-42E3-9701-4EA4714192FC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VasoTracker 2.0 Bath Part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1" i="2" l="1"/>
  <c r="F57" i="2"/>
  <c r="F59" i="2" s="1"/>
  <c r="F56" i="2"/>
  <c r="F55" i="2"/>
  <c r="F54" i="2"/>
  <c r="F53" i="2"/>
  <c r="F52" i="2"/>
  <c r="F44" i="2"/>
  <c r="F43" i="2"/>
  <c r="F42" i="2"/>
  <c r="F41" i="2"/>
  <c r="F40" i="2"/>
  <c r="F39" i="2"/>
  <c r="F30" i="2"/>
  <c r="F31" i="2"/>
  <c r="F29" i="2"/>
  <c r="F28" i="2"/>
  <c r="F19" i="2"/>
  <c r="F21" i="2" s="1"/>
  <c r="F8" i="2"/>
  <c r="F9" i="2"/>
  <c r="F10" i="2"/>
  <c r="F11" i="2"/>
  <c r="F7" i="2"/>
  <c r="F27" i="2"/>
  <c r="F33" i="2" l="1"/>
  <c r="F46" i="2"/>
  <c r="F13" i="2"/>
</calcChain>
</file>

<file path=xl/sharedStrings.xml><?xml version="1.0" encoding="utf-8"?>
<sst xmlns="http://schemas.openxmlformats.org/spreadsheetml/2006/main" count="144" uniqueCount="62">
  <si>
    <t>Supplier</t>
  </si>
  <si>
    <t>-</t>
  </si>
  <si>
    <t>Qty</t>
  </si>
  <si>
    <t>Component</t>
  </si>
  <si>
    <t>Product #</t>
  </si>
  <si>
    <t>Price</t>
  </si>
  <si>
    <t>Total</t>
  </si>
  <si>
    <t>Supplier Link</t>
  </si>
  <si>
    <t>Prices correct 10/2024</t>
  </si>
  <si>
    <t>VasoTracker</t>
  </si>
  <si>
    <t>Total Price</t>
  </si>
  <si>
    <t>VasoTracker GitHub</t>
  </si>
  <si>
    <t>VasoTracker Pressure Myograph Chamber Parts</t>
  </si>
  <si>
    <t>CNC Machined Components</t>
  </si>
  <si>
    <t>3D Printed Components</t>
  </si>
  <si>
    <t>Commercial Components</t>
  </si>
  <si>
    <t>Micromanipulators</t>
  </si>
  <si>
    <t>Thorlabs</t>
  </si>
  <si>
    <t>DT12XYZ/M</t>
  </si>
  <si>
    <t>Rotatable cannula clamps</t>
  </si>
  <si>
    <t>Siskiyou</t>
  </si>
  <si>
    <t>MXC</t>
  </si>
  <si>
    <t>1.5 mm glass cannula holders</t>
  </si>
  <si>
    <t>Perfusion plumbing (bend needles)</t>
  </si>
  <si>
    <t>Needlez</t>
  </si>
  <si>
    <t>NB16G1.5B90</t>
  </si>
  <si>
    <t>**Prices scale with quantity!</t>
  </si>
  <si>
    <t>01_Nikon_Baseplate**</t>
  </si>
  <si>
    <t>02_Chamber_Base**</t>
  </si>
  <si>
    <t>03_Chamber_low_volume**</t>
  </si>
  <si>
    <t>04_Clamp**</t>
  </si>
  <si>
    <t>05_Tubing Connector**</t>
  </si>
  <si>
    <t>MPH3</t>
  </si>
  <si>
    <t>WPI Inc</t>
  </si>
  <si>
    <t>Handle for cannula holder</t>
  </si>
  <si>
    <t>Coverglass (50 mm by 24 mm)</t>
  </si>
  <si>
    <t>MarienFeld</t>
  </si>
  <si>
    <t>MARI0102222</t>
  </si>
  <si>
    <t>VWR</t>
  </si>
  <si>
    <t>Consumables &amp; Miscellaneous Supplies</t>
  </si>
  <si>
    <t>50x Magnets</t>
  </si>
  <si>
    <t>Superglue</t>
  </si>
  <si>
    <t>Amazon</t>
  </si>
  <si>
    <t>Gorilla Glue</t>
  </si>
  <si>
    <t>5 mm diameter, 1 mm thick</t>
  </si>
  <si>
    <t>5 mm diameter, 2 mm thick</t>
  </si>
  <si>
    <t>M3 Socket Screws</t>
  </si>
  <si>
    <t>M4 Socket Screws</t>
  </si>
  <si>
    <t>Tubing &amp; Connectors</t>
  </si>
  <si>
    <t>Masterflex 1.22 ID tubing (100 ft roll)</t>
  </si>
  <si>
    <t>Masterflex 1.52 ID tubing (100 ft roll)</t>
  </si>
  <si>
    <t>Female luer (1/16" barb; pack of 25)</t>
  </si>
  <si>
    <t>GY-45502-00</t>
  </si>
  <si>
    <t>Male luer (1/16" barb; pack of 25)</t>
  </si>
  <si>
    <t>Luer stopcock (pack of 10)</t>
  </si>
  <si>
    <t>MFLX06449-31</t>
  </si>
  <si>
    <t>MFLX06460-36</t>
  </si>
  <si>
    <t>MFLX45504-00</t>
  </si>
  <si>
    <t>MFLX30600-02</t>
  </si>
  <si>
    <t>MFLX45508-30</t>
  </si>
  <si>
    <t>Threaded Luer (pack of 25)</t>
  </si>
  <si>
    <t>Magnetic Plumbing Holder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</si>
</sst>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£&quot;#,##0.00;[Red]\-&quot;£&quot;#,##0.00"/>
  </numFmts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  <font>
      <sz val="9"/>
      <name val="Arial"/>
      <family val="2"/>
    </font>
    <font>
      <sz val="9"/>
      <color rgb="FF4C483D"/>
      <name val="Arial"/>
      <family val="2"/>
    </font>
    <font>
      <b/>
      <sz val="9"/>
      <color rgb="FF000000"/>
      <name val="Arial"/>
      <family val="2"/>
    </font>
    <font>
      <sz val="9"/>
      <color theme="1"/>
      <name val="arial"/>
      <family val="2"/>
    </font>
    <font>
      <b/>
      <sz val="9"/>
      <color rgb="FFFFFFFF"/>
      <name val="Arial"/>
      <family val="2"/>
    </font>
    <font>
      <b/>
      <sz val="9"/>
      <color theme="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A8387"/>
        <bgColor indexed="64"/>
      </patternFill>
    </fill>
    <fill>
      <patternFill patternType="solid">
        <fgColor rgb="FF54A8AB"/>
        <bgColor indexed="64"/>
      </patternFill>
    </fill>
    <fill>
      <patternFill patternType="solid">
        <fgColor rgb="FF3B9C9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8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8" fontId="3" fillId="0" borderId="0" xfId="0" applyNumberFormat="1" applyFont="1" applyAlignment="1">
      <alignment horizontal="left" vertical="center" wrapText="1"/>
    </xf>
    <xf numFmtId="0" fontId="7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/>
    </xf>
    <xf numFmtId="0" fontId="1" fillId="0" borderId="0" xfId="1" applyAlignment="1">
      <alignment horizontal="left" vertical="center" wrapText="1"/>
    </xf>
    <xf numFmtId="0" fontId="4" fillId="2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center" wrapText="1"/>
    </xf>
    <xf numFmtId="8" fontId="7" fillId="3" borderId="0" xfId="0" applyNumberFormat="1" applyFont="1" applyFill="1" applyAlignment="1">
      <alignment horizontal="left" vertical="center"/>
    </xf>
    <xf numFmtId="8" fontId="8" fillId="2" borderId="0" xfId="0" applyNumberFormat="1" applyFont="1" applyFill="1" applyAlignment="1">
      <alignment horizontal="left" vertical="center" wrapText="1"/>
    </xf>
    <xf numFmtId="0" fontId="7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 wrapText="1"/>
    </xf>
    <xf numFmtId="0" fontId="7" fillId="3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vertical="top"/>
    </xf>
    <xf numFmtId="0" fontId="5" fillId="0" borderId="0" xfId="0" applyFont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vertical="top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1" xfId="0" applyFont="1" applyBorder="1" applyAlignment="1">
      <alignment vertical="center"/>
    </xf>
    <xf numFmtId="0" fontId="1" fillId="0" borderId="0" xfId="1"/>
    <xf numFmtId="0" fontId="0" fillId="0" borderId="0" xfId="0" applyFill="1"/>
    <xf numFmtId="0" fontId="10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B9C9F"/>
      <color rgb="FF238F93"/>
      <color rgb="FF54A8AB"/>
      <color rgb="FF85C1C3"/>
      <color rgb="FF10CD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iskiyou.com/mxc/" TargetMode="External"/><Relationship Id="rId13" Type="http://schemas.openxmlformats.org/officeDocument/2006/relationships/hyperlink" Target="https://www.amazon.co.uk/100PCS-Magnets-Neodymium-Whiteboards-Picture/dp/B09H2W3TQZ" TargetMode="External"/><Relationship Id="rId18" Type="http://schemas.openxmlformats.org/officeDocument/2006/relationships/hyperlink" Target="https://uk.vwr.com/store/item/EU7157222/masterflex-ismatec-microbore-pump-tubing-tygon-s3tm-e-lfl-avantor" TargetMode="External"/><Relationship Id="rId3" Type="http://schemas.openxmlformats.org/officeDocument/2006/relationships/hyperlink" Target="https://github.com/VasoTracker/VasoTracker-2/tree/main" TargetMode="External"/><Relationship Id="rId21" Type="http://schemas.openxmlformats.org/officeDocument/2006/relationships/hyperlink" Target="https://uk.vwr.com/store/item/EU7104706/masterflex-adapter-fittings-female-luer-to-hose-barb-bulkhead-polypropylene-avantor" TargetMode="External"/><Relationship Id="rId7" Type="http://schemas.openxmlformats.org/officeDocument/2006/relationships/hyperlink" Target="https://www.thorlabs.com/thorproduct.cfm?partnumber=DT12XYZ/m" TargetMode="External"/><Relationship Id="rId12" Type="http://schemas.openxmlformats.org/officeDocument/2006/relationships/hyperlink" Target="https://uk.vwr.com/store/product/7803457/cover-glasses-for-fluorescence" TargetMode="External"/><Relationship Id="rId17" Type="http://schemas.openxmlformats.org/officeDocument/2006/relationships/hyperlink" Target="https://www.amazon.co.uk/gp/product/B0CP1R19N5/" TargetMode="External"/><Relationship Id="rId2" Type="http://schemas.openxmlformats.org/officeDocument/2006/relationships/hyperlink" Target="https://github.com/VasoTracker/VasoTracker-2/tree/main" TargetMode="External"/><Relationship Id="rId16" Type="http://schemas.openxmlformats.org/officeDocument/2006/relationships/hyperlink" Target="https://www.amazon.co.uk/gp/product/B09J2MNSMZ/" TargetMode="External"/><Relationship Id="rId20" Type="http://schemas.openxmlformats.org/officeDocument/2006/relationships/hyperlink" Target="https://uk.vwr.com/store/item/EU7104664/masterflex-adapter-fittings-male-luer-to-hose-barb-straight-polycarbonate-avantor" TargetMode="External"/><Relationship Id="rId1" Type="http://schemas.openxmlformats.org/officeDocument/2006/relationships/hyperlink" Target="https://github.com/VasoTracker/VasoTracker-2/tree/main" TargetMode="External"/><Relationship Id="rId6" Type="http://schemas.openxmlformats.org/officeDocument/2006/relationships/hyperlink" Target="https://github.com/VasoTracker/VasoTracker-2/tree/main" TargetMode="External"/><Relationship Id="rId11" Type="http://schemas.openxmlformats.org/officeDocument/2006/relationships/hyperlink" Target="https://www.needlez.co.uk/product/16g-blunt-needle-1-5inch-38mm-bent-tip-90-deg/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github.com/VasoTracker/VasoTracker-2/tree/main" TargetMode="External"/><Relationship Id="rId15" Type="http://schemas.openxmlformats.org/officeDocument/2006/relationships/hyperlink" Target="https://www.amazon.co.uk/Gorilla-Superglue-3g-Pack-2/dp/B001C5I4BO/" TargetMode="External"/><Relationship Id="rId23" Type="http://schemas.openxmlformats.org/officeDocument/2006/relationships/hyperlink" Target="https://uk.vwr.com/store/item/EU7104706/masterflex-adapter-fittings-female-luer-to-hose-barb-bulkhead-polypropylene-avantor" TargetMode="External"/><Relationship Id="rId10" Type="http://schemas.openxmlformats.org/officeDocument/2006/relationships/hyperlink" Target="https://www.wpiinc.com/2505-electrode-handle-63-mm.html" TargetMode="External"/><Relationship Id="rId19" Type="http://schemas.openxmlformats.org/officeDocument/2006/relationships/hyperlink" Target="https://uk.vwr.com/store/item/EU7098238/masterflex-ismatec-microbore-pump-tubing-tygon-e-lab-avantor" TargetMode="External"/><Relationship Id="rId4" Type="http://schemas.openxmlformats.org/officeDocument/2006/relationships/hyperlink" Target="https://github.com/VasoTracker/VasoTracker-2/tree/main" TargetMode="External"/><Relationship Id="rId9" Type="http://schemas.openxmlformats.org/officeDocument/2006/relationships/hyperlink" Target="https://www.wpiinc.com/var-3819-microelectrode-holder-mph3.html" TargetMode="External"/><Relationship Id="rId14" Type="http://schemas.openxmlformats.org/officeDocument/2006/relationships/hyperlink" Target="https://www.amazon.co.uk/FINDMAG-Neodymium-Magnets-Whiteboard-Hobbies/dp/B0C81GTN8P" TargetMode="External"/><Relationship Id="rId22" Type="http://schemas.openxmlformats.org/officeDocument/2006/relationships/hyperlink" Target="https://uk.vwr.com/store/item/EU7103411/masterflex-luer-stopcock-fittings-polycarbonate-avant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EE86F-F5BA-463B-BC8A-E5A57C786849}">
  <dimension ref="A1:G61"/>
  <sheetViews>
    <sheetView tabSelected="1" workbookViewId="0">
      <selection activeCell="G61" sqref="A1:G61"/>
    </sheetView>
  </sheetViews>
  <sheetFormatPr defaultRowHeight="12" x14ac:dyDescent="0.2"/>
  <cols>
    <col min="1" max="1" width="41.7109375" style="9" bestFit="1" customWidth="1"/>
    <col min="2" max="2" width="11.28515625" style="9" bestFit="1" customWidth="1"/>
    <col min="3" max="3" width="12.85546875" style="9" bestFit="1" customWidth="1"/>
    <col min="4" max="4" width="4" style="9" bestFit="1" customWidth="1"/>
    <col min="5" max="5" width="7.42578125" style="9" bestFit="1" customWidth="1"/>
    <col min="6" max="6" width="8.85546875" style="9" bestFit="1" customWidth="1"/>
    <col min="7" max="7" width="18.5703125" style="9" bestFit="1" customWidth="1"/>
    <col min="8" max="16384" width="9.140625" style="9"/>
  </cols>
  <sheetData>
    <row r="1" spans="1:7" ht="15" customHeight="1" x14ac:dyDescent="0.2">
      <c r="A1" s="7" t="s">
        <v>12</v>
      </c>
      <c r="B1" s="11"/>
      <c r="C1" s="8"/>
      <c r="D1" s="8"/>
      <c r="E1" s="11"/>
      <c r="F1" s="8"/>
      <c r="G1" s="8"/>
    </row>
    <row r="2" spans="1:7" ht="15" customHeight="1" x14ac:dyDescent="0.2"/>
    <row r="3" spans="1:7" ht="15" customHeight="1" x14ac:dyDescent="0.2">
      <c r="A3" s="17" t="s">
        <v>13</v>
      </c>
      <c r="B3" s="18"/>
      <c r="C3" s="19"/>
      <c r="D3" s="19"/>
      <c r="E3" s="18"/>
      <c r="F3" s="19"/>
      <c r="G3" s="19"/>
    </row>
    <row r="4" spans="1:7" ht="15" customHeight="1" x14ac:dyDescent="0.2"/>
    <row r="5" spans="1:7" ht="15" customHeight="1" x14ac:dyDescent="0.2">
      <c r="A5" s="12" t="s">
        <v>3</v>
      </c>
      <c r="B5" s="12" t="s">
        <v>0</v>
      </c>
      <c r="C5" s="12" t="s">
        <v>4</v>
      </c>
      <c r="D5" s="13" t="s">
        <v>2</v>
      </c>
      <c r="E5" s="13" t="s">
        <v>5</v>
      </c>
      <c r="F5" s="12" t="s">
        <v>6</v>
      </c>
      <c r="G5" s="13" t="s">
        <v>7</v>
      </c>
    </row>
    <row r="6" spans="1:7" ht="15" customHeight="1" x14ac:dyDescent="0.2">
      <c r="A6" s="1"/>
      <c r="B6" s="2"/>
      <c r="C6" s="1"/>
      <c r="D6" s="3"/>
      <c r="E6" s="3"/>
      <c r="F6" s="2"/>
      <c r="G6" s="5"/>
    </row>
    <row r="7" spans="1:7" ht="15" customHeight="1" x14ac:dyDescent="0.2">
      <c r="A7" s="21" t="s">
        <v>27</v>
      </c>
      <c r="B7" s="2" t="s">
        <v>9</v>
      </c>
      <c r="C7" s="2" t="s">
        <v>1</v>
      </c>
      <c r="D7" s="5">
        <v>1</v>
      </c>
      <c r="E7" s="6">
        <v>250</v>
      </c>
      <c r="F7" s="4">
        <f>D7*E7</f>
        <v>250</v>
      </c>
      <c r="G7" s="10" t="s">
        <v>11</v>
      </c>
    </row>
    <row r="8" spans="1:7" ht="15" customHeight="1" x14ac:dyDescent="0.2">
      <c r="A8" s="21" t="s">
        <v>28</v>
      </c>
      <c r="B8" s="2" t="s">
        <v>9</v>
      </c>
      <c r="C8" s="2" t="s">
        <v>1</v>
      </c>
      <c r="D8" s="5">
        <v>1</v>
      </c>
      <c r="E8" s="6">
        <v>130</v>
      </c>
      <c r="F8" s="4">
        <f t="shared" ref="F8:F11" si="0">D8*E8</f>
        <v>130</v>
      </c>
      <c r="G8" s="10" t="s">
        <v>11</v>
      </c>
    </row>
    <row r="9" spans="1:7" ht="15" customHeight="1" x14ac:dyDescent="0.2">
      <c r="A9" s="21" t="s">
        <v>29</v>
      </c>
      <c r="B9" s="2" t="s">
        <v>9</v>
      </c>
      <c r="C9" s="2" t="s">
        <v>1</v>
      </c>
      <c r="D9" s="5">
        <v>1</v>
      </c>
      <c r="E9" s="6">
        <v>140</v>
      </c>
      <c r="F9" s="4">
        <f t="shared" si="0"/>
        <v>140</v>
      </c>
      <c r="G9" s="10" t="s">
        <v>11</v>
      </c>
    </row>
    <row r="10" spans="1:7" ht="15" customHeight="1" x14ac:dyDescent="0.2">
      <c r="A10" s="21" t="s">
        <v>30</v>
      </c>
      <c r="B10" s="2" t="s">
        <v>9</v>
      </c>
      <c r="C10" s="2" t="s">
        <v>1</v>
      </c>
      <c r="D10" s="5">
        <v>2</v>
      </c>
      <c r="E10" s="6">
        <v>97</v>
      </c>
      <c r="F10" s="4">
        <f t="shared" si="0"/>
        <v>194</v>
      </c>
      <c r="G10" s="10" t="s">
        <v>11</v>
      </c>
    </row>
    <row r="11" spans="1:7" ht="15" customHeight="1" x14ac:dyDescent="0.2">
      <c r="A11" s="21" t="s">
        <v>31</v>
      </c>
      <c r="B11" s="2" t="s">
        <v>9</v>
      </c>
      <c r="C11" s="2" t="s">
        <v>1</v>
      </c>
      <c r="D11" s="5">
        <v>2</v>
      </c>
      <c r="E11" s="6">
        <v>99</v>
      </c>
      <c r="F11" s="4">
        <f t="shared" si="0"/>
        <v>198</v>
      </c>
      <c r="G11" s="10" t="s">
        <v>11</v>
      </c>
    </row>
    <row r="12" spans="1:7" ht="15" customHeight="1" x14ac:dyDescent="0.2">
      <c r="A12" s="25" t="s">
        <v>26</v>
      </c>
      <c r="B12" s="1"/>
      <c r="C12" s="1"/>
      <c r="D12" s="3"/>
      <c r="E12" s="3"/>
      <c r="F12" s="2"/>
      <c r="G12" s="5"/>
    </row>
    <row r="13" spans="1:7" ht="15" customHeight="1" x14ac:dyDescent="0.2">
      <c r="A13" s="20" t="s">
        <v>8</v>
      </c>
      <c r="B13" s="20"/>
      <c r="C13" s="12" t="s">
        <v>6</v>
      </c>
      <c r="D13" s="14"/>
      <c r="E13" s="14"/>
      <c r="F13" s="15">
        <f>SUM(F7:F11)</f>
        <v>912</v>
      </c>
      <c r="G13" s="13"/>
    </row>
    <row r="14" spans="1:7" ht="15" customHeight="1" x14ac:dyDescent="0.2"/>
    <row r="15" spans="1:7" ht="15" customHeight="1" x14ac:dyDescent="0.2">
      <c r="A15" s="17" t="s">
        <v>14</v>
      </c>
      <c r="B15" s="18"/>
      <c r="C15" s="19"/>
      <c r="D15" s="19"/>
      <c r="E15" s="18"/>
      <c r="F15" s="19"/>
      <c r="G15" s="19"/>
    </row>
    <row r="16" spans="1:7" ht="15" customHeight="1" x14ac:dyDescent="0.2"/>
    <row r="17" spans="1:7" ht="15" customHeight="1" x14ac:dyDescent="0.2">
      <c r="A17" s="12" t="s">
        <v>3</v>
      </c>
      <c r="B17" s="12" t="s">
        <v>0</v>
      </c>
      <c r="C17" s="12" t="s">
        <v>4</v>
      </c>
      <c r="D17" s="13" t="s">
        <v>2</v>
      </c>
      <c r="E17" s="13" t="s">
        <v>5</v>
      </c>
      <c r="F17" s="12" t="s">
        <v>6</v>
      </c>
      <c r="G17" s="13" t="s">
        <v>7</v>
      </c>
    </row>
    <row r="18" spans="1:7" ht="15" customHeight="1" x14ac:dyDescent="0.2">
      <c r="A18" s="1"/>
      <c r="B18" s="2"/>
      <c r="C18" s="1"/>
      <c r="D18" s="3"/>
      <c r="E18" s="3"/>
      <c r="F18" s="2"/>
      <c r="G18" s="5"/>
    </row>
    <row r="19" spans="1:7" ht="15" customHeight="1" x14ac:dyDescent="0.2">
      <c r="A19" s="21" t="s">
        <v>61</v>
      </c>
      <c r="B19" s="2" t="s">
        <v>9</v>
      </c>
      <c r="C19" s="2" t="s">
        <v>1</v>
      </c>
      <c r="D19" s="5">
        <v>2</v>
      </c>
      <c r="E19" s="6">
        <v>1</v>
      </c>
      <c r="F19" s="4">
        <f>D19*E19</f>
        <v>2</v>
      </c>
      <c r="G19" s="10" t="s">
        <v>11</v>
      </c>
    </row>
    <row r="20" spans="1:7" ht="15" customHeight="1" x14ac:dyDescent="0.2">
      <c r="A20" s="1"/>
      <c r="B20" s="1"/>
      <c r="C20" s="1"/>
      <c r="D20" s="3"/>
      <c r="E20" s="3"/>
      <c r="F20" s="2"/>
      <c r="G20" s="5"/>
    </row>
    <row r="21" spans="1:7" ht="15" customHeight="1" x14ac:dyDescent="0.2">
      <c r="A21" s="20" t="s">
        <v>8</v>
      </c>
      <c r="B21" s="20"/>
      <c r="C21" s="12" t="s">
        <v>6</v>
      </c>
      <c r="D21" s="14"/>
      <c r="E21" s="14"/>
      <c r="F21" s="15">
        <f>SUM(F19:F19)</f>
        <v>2</v>
      </c>
      <c r="G21" s="13"/>
    </row>
    <row r="22" spans="1:7" ht="15" customHeight="1" x14ac:dyDescent="0.2"/>
    <row r="23" spans="1:7" ht="15" customHeight="1" x14ac:dyDescent="0.2">
      <c r="A23" s="17" t="s">
        <v>15</v>
      </c>
      <c r="B23" s="18"/>
      <c r="C23" s="19"/>
      <c r="D23" s="19"/>
      <c r="E23" s="18"/>
      <c r="F23" s="19"/>
      <c r="G23" s="19"/>
    </row>
    <row r="24" spans="1:7" ht="15" customHeight="1" x14ac:dyDescent="0.2"/>
    <row r="25" spans="1:7" ht="15" customHeight="1" x14ac:dyDescent="0.2">
      <c r="A25" s="12" t="s">
        <v>3</v>
      </c>
      <c r="B25" s="12" t="s">
        <v>0</v>
      </c>
      <c r="C25" s="12" t="s">
        <v>4</v>
      </c>
      <c r="D25" s="13" t="s">
        <v>2</v>
      </c>
      <c r="E25" s="13" t="s">
        <v>5</v>
      </c>
      <c r="F25" s="12" t="s">
        <v>6</v>
      </c>
      <c r="G25" s="13" t="s">
        <v>7</v>
      </c>
    </row>
    <row r="26" spans="1:7" ht="15" customHeight="1" x14ac:dyDescent="0.2">
      <c r="A26" s="1"/>
      <c r="B26" s="2"/>
      <c r="C26" s="1"/>
      <c r="D26" s="3"/>
      <c r="E26" s="3"/>
      <c r="F26" s="2"/>
      <c r="G26" s="5"/>
    </row>
    <row r="27" spans="1:7" ht="15" customHeight="1" x14ac:dyDescent="0.2">
      <c r="A27" s="22" t="s">
        <v>16</v>
      </c>
      <c r="B27" s="23" t="s">
        <v>17</v>
      </c>
      <c r="C27" s="23" t="s">
        <v>18</v>
      </c>
      <c r="D27" s="5">
        <v>2</v>
      </c>
      <c r="E27" s="6">
        <v>288</v>
      </c>
      <c r="F27" s="4">
        <f>D27*E27</f>
        <v>576</v>
      </c>
      <c r="G27" s="10" t="s">
        <v>17</v>
      </c>
    </row>
    <row r="28" spans="1:7" ht="15" customHeight="1" x14ac:dyDescent="0.2">
      <c r="A28" s="21" t="s">
        <v>19</v>
      </c>
      <c r="B28" s="23" t="s">
        <v>20</v>
      </c>
      <c r="C28" s="23" t="s">
        <v>21</v>
      </c>
      <c r="D28" s="5">
        <v>2</v>
      </c>
      <c r="E28" s="6">
        <v>105.35</v>
      </c>
      <c r="F28" s="4">
        <f>D28*E28</f>
        <v>210.7</v>
      </c>
      <c r="G28" s="10" t="s">
        <v>20</v>
      </c>
    </row>
    <row r="29" spans="1:7" ht="15" customHeight="1" x14ac:dyDescent="0.2">
      <c r="A29" s="23" t="s">
        <v>22</v>
      </c>
      <c r="B29" s="23" t="s">
        <v>33</v>
      </c>
      <c r="C29" s="22" t="s">
        <v>32</v>
      </c>
      <c r="D29" s="5">
        <v>2</v>
      </c>
      <c r="E29" s="6">
        <v>64</v>
      </c>
      <c r="F29" s="4">
        <f>D29*E29</f>
        <v>128</v>
      </c>
      <c r="G29" s="10" t="s">
        <v>33</v>
      </c>
    </row>
    <row r="30" spans="1:7" ht="15" customHeight="1" x14ac:dyDescent="0.2">
      <c r="A30" s="23" t="s">
        <v>34</v>
      </c>
      <c r="B30" s="23" t="s">
        <v>33</v>
      </c>
      <c r="C30" s="22">
        <v>2505</v>
      </c>
      <c r="D30" s="5">
        <v>2</v>
      </c>
      <c r="E30" s="6">
        <v>31</v>
      </c>
      <c r="F30" s="4">
        <f>D30*E30</f>
        <v>62</v>
      </c>
      <c r="G30" s="10" t="s">
        <v>33</v>
      </c>
    </row>
    <row r="31" spans="1:7" ht="15" customHeight="1" x14ac:dyDescent="0.2">
      <c r="A31" s="21" t="s">
        <v>23</v>
      </c>
      <c r="B31" s="24" t="s">
        <v>24</v>
      </c>
      <c r="C31" s="24" t="s">
        <v>25</v>
      </c>
      <c r="D31" s="5">
        <v>2</v>
      </c>
      <c r="E31" s="6">
        <v>0.68</v>
      </c>
      <c r="F31" s="4">
        <f>D31*E31</f>
        <v>1.36</v>
      </c>
      <c r="G31" s="10" t="s">
        <v>24</v>
      </c>
    </row>
    <row r="32" spans="1:7" ht="15" customHeight="1" x14ac:dyDescent="0.2">
      <c r="A32" s="2"/>
      <c r="B32" s="2"/>
      <c r="C32" s="2"/>
      <c r="D32" s="5"/>
      <c r="E32" s="6"/>
      <c r="F32" s="4"/>
      <c r="G32" s="10"/>
    </row>
    <row r="33" spans="1:7" ht="15" customHeight="1" x14ac:dyDescent="0.2">
      <c r="A33" s="20" t="s">
        <v>8</v>
      </c>
      <c r="B33" s="20"/>
      <c r="C33" s="12" t="s">
        <v>6</v>
      </c>
      <c r="D33" s="14"/>
      <c r="E33" s="14"/>
      <c r="F33" s="15">
        <f>SUM(F27:F31)</f>
        <v>978.06000000000006</v>
      </c>
      <c r="G33" s="13"/>
    </row>
    <row r="34" spans="1:7" ht="15" customHeight="1" x14ac:dyDescent="0.2"/>
    <row r="35" spans="1:7" ht="15" customHeight="1" x14ac:dyDescent="0.2">
      <c r="A35" s="17" t="s">
        <v>39</v>
      </c>
      <c r="B35" s="18"/>
      <c r="C35" s="19"/>
      <c r="D35" s="19"/>
      <c r="E35" s="18"/>
      <c r="F35" s="19"/>
      <c r="G35" s="19"/>
    </row>
    <row r="36" spans="1:7" ht="15" customHeight="1" x14ac:dyDescent="0.2"/>
    <row r="37" spans="1:7" ht="15" customHeight="1" x14ac:dyDescent="0.2">
      <c r="A37" s="12" t="s">
        <v>3</v>
      </c>
      <c r="B37" s="12" t="s">
        <v>0</v>
      </c>
      <c r="C37" s="12" t="s">
        <v>4</v>
      </c>
      <c r="D37" s="13" t="s">
        <v>2</v>
      </c>
      <c r="E37" s="13" t="s">
        <v>5</v>
      </c>
      <c r="F37" s="12" t="s">
        <v>6</v>
      </c>
      <c r="G37" s="13" t="s">
        <v>7</v>
      </c>
    </row>
    <row r="38" spans="1:7" ht="15" customHeight="1" x14ac:dyDescent="0.2">
      <c r="A38" s="1"/>
      <c r="B38" s="2"/>
      <c r="C38" s="1"/>
      <c r="D38" s="3"/>
      <c r="E38" s="3"/>
      <c r="F38" s="2"/>
      <c r="G38" s="5"/>
    </row>
    <row r="39" spans="1:7" ht="15" customHeight="1" x14ac:dyDescent="0.2">
      <c r="A39" s="26" t="s">
        <v>35</v>
      </c>
      <c r="B39" s="27" t="s">
        <v>36</v>
      </c>
      <c r="C39" s="27" t="s">
        <v>37</v>
      </c>
      <c r="D39" s="5">
        <v>1</v>
      </c>
      <c r="E39" s="6">
        <v>107</v>
      </c>
      <c r="F39" s="4">
        <f>D39*E39</f>
        <v>107</v>
      </c>
      <c r="G39" s="10" t="s">
        <v>38</v>
      </c>
    </row>
    <row r="40" spans="1:7" ht="15" customHeight="1" x14ac:dyDescent="0.2">
      <c r="A40" s="21" t="s">
        <v>40</v>
      </c>
      <c r="B40" s="24" t="s">
        <v>42</v>
      </c>
      <c r="C40" s="23" t="s">
        <v>44</v>
      </c>
      <c r="D40" s="5">
        <v>1</v>
      </c>
      <c r="E40" s="6">
        <v>5.59</v>
      </c>
      <c r="F40" s="4">
        <f>D40*E40</f>
        <v>5.59</v>
      </c>
      <c r="G40" s="10" t="s">
        <v>42</v>
      </c>
    </row>
    <row r="41" spans="1:7" ht="15" customHeight="1" x14ac:dyDescent="0.2">
      <c r="A41" s="21" t="s">
        <v>40</v>
      </c>
      <c r="B41" s="24" t="s">
        <v>42</v>
      </c>
      <c r="C41" s="22" t="s">
        <v>45</v>
      </c>
      <c r="D41" s="5">
        <v>1</v>
      </c>
      <c r="E41" s="6">
        <v>3.99</v>
      </c>
      <c r="F41" s="4">
        <f>D41*E41</f>
        <v>3.99</v>
      </c>
      <c r="G41" s="10" t="s">
        <v>42</v>
      </c>
    </row>
    <row r="42" spans="1:7" ht="15" customHeight="1" x14ac:dyDescent="0.2">
      <c r="A42" s="21" t="s">
        <v>41</v>
      </c>
      <c r="B42" s="24" t="s">
        <v>42</v>
      </c>
      <c r="C42" s="24" t="s">
        <v>43</v>
      </c>
      <c r="D42" s="5">
        <v>1</v>
      </c>
      <c r="E42" s="6">
        <v>3.37</v>
      </c>
      <c r="F42" s="4">
        <f>D42*E42</f>
        <v>3.37</v>
      </c>
      <c r="G42" s="10" t="s">
        <v>42</v>
      </c>
    </row>
    <row r="43" spans="1:7" ht="15" customHeight="1" x14ac:dyDescent="0.2">
      <c r="A43" s="21" t="s">
        <v>46</v>
      </c>
      <c r="B43" s="24" t="s">
        <v>42</v>
      </c>
      <c r="C43" s="24" t="s">
        <v>25</v>
      </c>
      <c r="D43" s="5">
        <v>1</v>
      </c>
      <c r="E43" s="6">
        <v>10.99</v>
      </c>
      <c r="F43" s="4">
        <f>D43*E43</f>
        <v>10.99</v>
      </c>
      <c r="G43" s="10" t="s">
        <v>42</v>
      </c>
    </row>
    <row r="44" spans="1:7" ht="15" customHeight="1" x14ac:dyDescent="0.2">
      <c r="A44" s="21" t="s">
        <v>47</v>
      </c>
      <c r="B44" s="24" t="s">
        <v>42</v>
      </c>
      <c r="C44" s="27" t="s">
        <v>37</v>
      </c>
      <c r="D44" s="5">
        <v>1</v>
      </c>
      <c r="E44" s="6">
        <v>10.99</v>
      </c>
      <c r="F44" s="4">
        <f>D44*E44</f>
        <v>10.99</v>
      </c>
      <c r="G44" s="10" t="s">
        <v>42</v>
      </c>
    </row>
    <row r="45" spans="1:7" ht="15" customHeight="1" x14ac:dyDescent="0.2">
      <c r="A45" s="2"/>
      <c r="B45" s="2"/>
      <c r="C45" s="2"/>
      <c r="D45" s="5"/>
      <c r="E45" s="6"/>
      <c r="F45" s="4"/>
      <c r="G45" s="10"/>
    </row>
    <row r="46" spans="1:7" ht="15" customHeight="1" x14ac:dyDescent="0.2">
      <c r="A46" s="20" t="s">
        <v>8</v>
      </c>
      <c r="B46" s="20"/>
      <c r="C46" s="12" t="s">
        <v>6</v>
      </c>
      <c r="D46" s="14"/>
      <c r="E46" s="14"/>
      <c r="F46" s="15">
        <f>SUM(F39:F45)</f>
        <v>141.93</v>
      </c>
      <c r="G46" s="13"/>
    </row>
    <row r="47" spans="1:7" ht="15" customHeight="1" x14ac:dyDescent="0.2"/>
    <row r="48" spans="1:7" ht="15" customHeight="1" x14ac:dyDescent="0.2">
      <c r="A48" s="17" t="s">
        <v>48</v>
      </c>
      <c r="B48" s="18"/>
      <c r="C48" s="19"/>
      <c r="D48" s="19"/>
      <c r="E48" s="18"/>
      <c r="F48" s="19"/>
      <c r="G48" s="19"/>
    </row>
    <row r="49" spans="1:7" ht="15" customHeight="1" x14ac:dyDescent="0.2"/>
    <row r="50" spans="1:7" ht="15" customHeight="1" x14ac:dyDescent="0.2">
      <c r="A50" s="12" t="s">
        <v>3</v>
      </c>
      <c r="B50" s="12" t="s">
        <v>0</v>
      </c>
      <c r="C50" s="12" t="s">
        <v>4</v>
      </c>
      <c r="D50" s="13" t="s">
        <v>2</v>
      </c>
      <c r="E50" s="13" t="s">
        <v>5</v>
      </c>
      <c r="F50" s="12" t="s">
        <v>6</v>
      </c>
      <c r="G50" s="13" t="s">
        <v>7</v>
      </c>
    </row>
    <row r="51" spans="1:7" ht="15" customHeight="1" x14ac:dyDescent="0.2">
      <c r="A51" s="1"/>
      <c r="B51" s="2"/>
      <c r="C51" s="1"/>
      <c r="D51" s="3"/>
      <c r="E51" s="3"/>
      <c r="F51" s="2"/>
      <c r="G51" s="5"/>
    </row>
    <row r="52" spans="1:7" ht="15" customHeight="1" x14ac:dyDescent="0.2">
      <c r="A52" s="28" t="s">
        <v>49</v>
      </c>
      <c r="B52" s="28" t="s">
        <v>38</v>
      </c>
      <c r="C52" s="29" t="s">
        <v>55</v>
      </c>
      <c r="D52" s="5">
        <v>1</v>
      </c>
      <c r="E52" s="6">
        <v>201</v>
      </c>
      <c r="F52" s="4">
        <f>D52*E52</f>
        <v>201</v>
      </c>
      <c r="G52" s="10" t="s">
        <v>38</v>
      </c>
    </row>
    <row r="53" spans="1:7" ht="15" customHeight="1" x14ac:dyDescent="0.2">
      <c r="A53" s="28" t="s">
        <v>50</v>
      </c>
      <c r="B53" s="28" t="s">
        <v>38</v>
      </c>
      <c r="C53" s="29" t="s">
        <v>56</v>
      </c>
      <c r="D53" s="5">
        <v>1</v>
      </c>
      <c r="E53" s="6">
        <v>157</v>
      </c>
      <c r="F53" s="4">
        <f>D53*E53</f>
        <v>157</v>
      </c>
      <c r="G53" s="10" t="s">
        <v>38</v>
      </c>
    </row>
    <row r="54" spans="1:7" ht="15" customHeight="1" x14ac:dyDescent="0.2">
      <c r="A54" s="28" t="s">
        <v>51</v>
      </c>
      <c r="B54" s="28" t="s">
        <v>38</v>
      </c>
      <c r="C54" s="28" t="s">
        <v>52</v>
      </c>
      <c r="D54" s="5">
        <v>1</v>
      </c>
      <c r="E54" s="6">
        <v>28.9</v>
      </c>
      <c r="F54" s="4">
        <f>D54*E54</f>
        <v>28.9</v>
      </c>
      <c r="G54" s="10" t="s">
        <v>38</v>
      </c>
    </row>
    <row r="55" spans="1:7" ht="15" customHeight="1" x14ac:dyDescent="0.25">
      <c r="A55" s="28" t="s">
        <v>53</v>
      </c>
      <c r="B55" s="28" t="s">
        <v>38</v>
      </c>
      <c r="C55" s="32" t="s">
        <v>57</v>
      </c>
      <c r="D55" s="5">
        <v>1</v>
      </c>
      <c r="E55" s="6">
        <v>20.399999999999999</v>
      </c>
      <c r="F55" s="4">
        <f>D55*E55</f>
        <v>20.399999999999999</v>
      </c>
      <c r="G55" s="31" t="s">
        <v>38</v>
      </c>
    </row>
    <row r="56" spans="1:7" ht="15" customHeight="1" thickBot="1" x14ac:dyDescent="0.25">
      <c r="A56" s="33" t="s">
        <v>54</v>
      </c>
      <c r="B56" s="28" t="s">
        <v>38</v>
      </c>
      <c r="C56" s="30" t="s">
        <v>58</v>
      </c>
      <c r="D56" s="5">
        <v>1</v>
      </c>
      <c r="E56" s="6">
        <v>34.6</v>
      </c>
      <c r="F56" s="4">
        <f>D56*E56</f>
        <v>34.6</v>
      </c>
      <c r="G56" s="10" t="s">
        <v>38</v>
      </c>
    </row>
    <row r="57" spans="1:7" ht="15" customHeight="1" x14ac:dyDescent="0.25">
      <c r="A57" s="33" t="s">
        <v>60</v>
      </c>
      <c r="B57" s="28" t="s">
        <v>38</v>
      </c>
      <c r="C57" s="34" t="s">
        <v>59</v>
      </c>
      <c r="D57" s="5">
        <v>1</v>
      </c>
      <c r="E57" s="6">
        <v>28.9</v>
      </c>
      <c r="F57" s="4">
        <f>D57*E57</f>
        <v>28.9</v>
      </c>
      <c r="G57" s="31" t="s">
        <v>38</v>
      </c>
    </row>
    <row r="58" spans="1:7" ht="15" customHeight="1" x14ac:dyDescent="0.2">
      <c r="A58" s="2"/>
      <c r="B58" s="2"/>
      <c r="C58" s="2"/>
      <c r="D58" s="5"/>
      <c r="E58" s="6"/>
      <c r="F58" s="4"/>
      <c r="G58" s="10"/>
    </row>
    <row r="59" spans="1:7" ht="15" customHeight="1" x14ac:dyDescent="0.2">
      <c r="A59" s="20" t="s">
        <v>8</v>
      </c>
      <c r="B59" s="20"/>
      <c r="C59" s="12" t="s">
        <v>6</v>
      </c>
      <c r="D59" s="14"/>
      <c r="E59" s="14"/>
      <c r="F59" s="15">
        <f>SUM(F52:F57)</f>
        <v>470.79999999999995</v>
      </c>
      <c r="G59" s="13"/>
    </row>
    <row r="60" spans="1:7" ht="15" customHeight="1" x14ac:dyDescent="0.2"/>
    <row r="61" spans="1:7" ht="15" customHeight="1" x14ac:dyDescent="0.2">
      <c r="A61" s="7" t="s">
        <v>10</v>
      </c>
      <c r="B61" s="11"/>
      <c r="C61" s="8"/>
      <c r="D61" s="8"/>
      <c r="E61" s="11"/>
      <c r="F61" s="16">
        <f>F13+F21+F33+F46+F59</f>
        <v>2504.79</v>
      </c>
      <c r="G61" s="8"/>
    </row>
  </sheetData>
  <mergeCells count="5">
    <mergeCell ref="A46:B46"/>
    <mergeCell ref="A59:B59"/>
    <mergeCell ref="A33:B33"/>
    <mergeCell ref="A13:B13"/>
    <mergeCell ref="A21:B21"/>
  </mergeCells>
  <hyperlinks>
    <hyperlink ref="G7" r:id="rId1" xr:uid="{1A41B4E9-CC8C-4E38-84A8-4F209176442C}"/>
    <hyperlink ref="G8" r:id="rId2" xr:uid="{0A4484F3-F97B-44C3-B320-0E203810D69B}"/>
    <hyperlink ref="G9" r:id="rId3" xr:uid="{86F6841E-D306-48C3-870E-0C4DDC83587D}"/>
    <hyperlink ref="G10" r:id="rId4" xr:uid="{69EED965-C7EC-4907-8927-8CDE667D1CD2}"/>
    <hyperlink ref="G11" r:id="rId5" xr:uid="{635A9A3C-A5AE-48C0-87B4-4452C7FB6CFB}"/>
    <hyperlink ref="G19" r:id="rId6" xr:uid="{F448F3BF-3816-4B2E-A58B-065FAEA58098}"/>
    <hyperlink ref="G27" r:id="rId7" xr:uid="{E9720697-0E53-4137-8C30-2ED4D984980B}"/>
    <hyperlink ref="G28" r:id="rId8" xr:uid="{D33784BA-0CCD-4E19-A2C1-BE47B408F087}"/>
    <hyperlink ref="G29" r:id="rId9" xr:uid="{324CF94F-8C84-4F52-BD23-F9B542DE06DF}"/>
    <hyperlink ref="G30" r:id="rId10" xr:uid="{C1FBBE0F-8F25-4C61-A793-8A1C7CFB971F}"/>
    <hyperlink ref="G31" r:id="rId11" xr:uid="{6FA8B5AF-E303-4166-B8FC-310BD3ED6C88}"/>
    <hyperlink ref="G39" r:id="rId12" xr:uid="{298E33DB-A972-4505-8542-FDF61A85472C}"/>
    <hyperlink ref="G40" r:id="rId13" xr:uid="{6FA9210C-9B72-42EF-A82A-ED2084AEA9B0}"/>
    <hyperlink ref="G41" r:id="rId14" xr:uid="{6B2E6D64-E31E-4F7E-A2F3-A24555ABEB6F}"/>
    <hyperlink ref="G42" r:id="rId15" xr:uid="{3082FE7B-A65A-4976-9F4F-C1C38B9FD21F}"/>
    <hyperlink ref="G43" r:id="rId16" xr:uid="{A2A655D4-FC4B-424E-B8CF-1D0A9D9D671B}"/>
    <hyperlink ref="G44" r:id="rId17" xr:uid="{C55F907B-30B1-41CE-A733-96919DDEB2A0}"/>
    <hyperlink ref="G52" r:id="rId18" xr:uid="{94C00125-EA1A-41D7-887A-7957B1B3AF0C}"/>
    <hyperlink ref="G53" r:id="rId19" xr:uid="{304EBE5B-A7B0-43AD-81DC-4421A1BB2625}"/>
    <hyperlink ref="G55" r:id="rId20" xr:uid="{B3B70BEB-1F9B-4A21-94F7-950A84E9A4DF}"/>
    <hyperlink ref="G54" r:id="rId21" xr:uid="{4E593B05-794B-4E53-BD67-6E71DAE7B2F8}"/>
    <hyperlink ref="G56" r:id="rId22" xr:uid="{B5B91860-CD37-44AF-9B3C-DC17CCBCCE38}"/>
    <hyperlink ref="G57" r:id="rId23" xr:uid="{8EAB5FAC-D3CF-44C8-9809-406D79EBEB34}"/>
  </hyperlinks>
  <pageMargins left="0.7" right="0.7" top="0.75" bottom="0.75" header="0.3" footer="0.3"/>
  <pageSetup paperSize="9" orientation="portrait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VasoTracker 2.0 Bath Parts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Calum Wilson</dc:creator>
  <cp:lastModifiedBy>Calum Wilson</cp:lastModifiedBy>
  <cp:lastPrinted>2018-08-13T12:56:31Z</cp:lastPrinted>
  <dcterms:created xsi:type="dcterms:W3CDTF">2018-07-24T15:43:25Z</dcterms:created>
  <dcterms:modified xsi:type="dcterms:W3CDTF">2024-10-21T13:18:06Z</dcterms:modified>
</cp:coreProperties>
</file>