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EDITABLES VIGENTES Y REGISTROS- SIMIL SAID_SGC PS\Editables con procesos - simil SAID\11. Indicadores (Sin proceso)\"/>
    </mc:Choice>
  </mc:AlternateContent>
  <xr:revisionPtr revIDLastSave="0" documentId="13_ncr:1_{35444694-E176-4E28-82C0-8616F7C1544B}" xr6:coauthVersionLast="47" xr6:coauthVersionMax="47" xr10:uidLastSave="{00000000-0000-0000-0000-000000000000}"/>
  <bookViews>
    <workbookView xWindow="-46188" yWindow="2364" windowWidth="23256" windowHeight="12456" activeTab="3" xr2:uid="{DEE51ECC-0D63-40EC-B168-E4E08F3C491E}"/>
  </bookViews>
  <sheets>
    <sheet name="Portada" sheetId="24" r:id="rId1"/>
    <sheet name="Lineamiento 1" sheetId="21" r:id="rId2"/>
    <sheet name="Lineamiento 2" sheetId="17" r:id="rId3"/>
    <sheet name="Lineamiento 3" sheetId="18" r:id="rId4"/>
    <sheet name="Lineamiento 4" sheetId="20" r:id="rId5"/>
    <sheet name="Lineamiento 5" sheetId="22" r:id="rId6"/>
    <sheet name="Lineamiento 6 " sheetId="16" r:id="rId7"/>
    <sheet name="Control de cambio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0" i="16" l="1"/>
  <c r="Y19" i="16"/>
  <c r="Y18" i="16"/>
  <c r="Y17" i="16"/>
  <c r="Y14" i="16"/>
  <c r="Y13" i="16"/>
  <c r="Y11" i="16"/>
  <c r="Y12" i="16"/>
  <c r="Y10" i="16"/>
  <c r="S10" i="22" l="1"/>
  <c r="S11" i="22"/>
  <c r="S9" i="22"/>
  <c r="W17" i="20"/>
  <c r="W16" i="20"/>
  <c r="W9" i="20"/>
  <c r="W10" i="20"/>
  <c r="W11" i="20"/>
  <c r="W12" i="20"/>
  <c r="W13" i="20"/>
  <c r="W14" i="20"/>
  <c r="W15" i="20"/>
  <c r="X9" i="20" l="1"/>
  <c r="X16" i="20"/>
  <c r="Y9" i="16"/>
  <c r="H11" i="18"/>
  <c r="G11" i="18"/>
  <c r="I10" i="18"/>
  <c r="K10" i="18" s="1"/>
  <c r="I9" i="18"/>
  <c r="Y9" i="20" l="1"/>
  <c r="I11" i="18"/>
  <c r="K11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UCT</author>
  </authors>
  <commentList>
    <comment ref="V16" authorId="0" shapeId="0" xr:uid="{2DF60C50-0A50-4920-BB5B-AFA4F3787C7D}">
      <text>
        <r>
          <rPr>
            <b/>
            <sz val="9"/>
            <color indexed="81"/>
            <rFont val="Tahoma"/>
            <charset val="1"/>
          </rPr>
          <t>UCT:</t>
        </r>
        <r>
          <rPr>
            <sz val="9"/>
            <color indexed="81"/>
            <rFont val="Tahoma"/>
            <charset val="1"/>
          </rPr>
          <t xml:space="preserve">
Falta la encuesta de satisfacción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Yoselyn Soto</author>
    <author>UCT</author>
  </authors>
  <commentList>
    <comment ref="O12" authorId="0" shapeId="0" xr:uid="{BC7FE528-1EDF-4DFB-8D58-EF0359315651}">
      <text>
        <r>
          <rPr>
            <b/>
            <sz val="9"/>
            <color indexed="81"/>
            <rFont val="Calibri Light"/>
            <family val="2"/>
            <scheme val="major"/>
          </rPr>
          <t>Yoselyn Soto:</t>
        </r>
        <r>
          <rPr>
            <sz val="9"/>
            <color indexed="81"/>
            <rFont val="Calibri Light"/>
            <family val="2"/>
            <scheme val="major"/>
          </rPr>
          <t xml:space="preserve">
NC 01/2025</t>
        </r>
      </text>
    </comment>
    <comment ref="R12" authorId="0" shapeId="0" xr:uid="{4B6F8B1C-BE1F-4F71-B704-5AC11443E334}">
      <text>
        <r>
          <rPr>
            <b/>
            <sz val="9"/>
            <color indexed="81"/>
            <rFont val="Tahoma"/>
            <charset val="1"/>
          </rPr>
          <t>Yoselyn Soto:</t>
        </r>
        <r>
          <rPr>
            <sz val="9"/>
            <color indexed="81"/>
            <rFont val="Tahoma"/>
            <charset val="1"/>
          </rPr>
          <t xml:space="preserve">
Acciones </t>
        </r>
      </text>
    </comment>
    <comment ref="R14" authorId="0" shapeId="0" xr:uid="{E14113C4-6815-4A71-AEC7-B2124D4992BF}">
      <text>
        <r>
          <rPr>
            <b/>
            <sz val="9"/>
            <color indexed="81"/>
            <rFont val="Tahoma"/>
            <charset val="1"/>
          </rPr>
          <t>Yoselyn Soto:</t>
        </r>
        <r>
          <rPr>
            <sz val="9"/>
            <color indexed="81"/>
            <rFont val="Tahoma"/>
            <charset val="1"/>
          </rPr>
          <t xml:space="preserve">
Acciones </t>
        </r>
      </text>
    </comment>
    <comment ref="O17" authorId="0" shapeId="0" xr:uid="{F19C529F-4CEC-4912-B847-8ABA81E945DF}">
      <text>
        <r>
          <rPr>
            <b/>
            <sz val="9"/>
            <color indexed="81"/>
            <rFont val="Tahoma"/>
            <family val="2"/>
          </rPr>
          <t>Yoselyn Soto:</t>
        </r>
        <r>
          <rPr>
            <sz val="9"/>
            <color indexed="81"/>
            <rFont val="Tahoma"/>
            <family val="2"/>
          </rPr>
          <t xml:space="preserve">
Plan de Accion en el Registro </t>
        </r>
      </text>
    </comment>
    <comment ref="R17" authorId="0" shapeId="0" xr:uid="{579D38A8-89A6-426C-ACFF-352168EECE1E}">
      <text>
        <r>
          <rPr>
            <b/>
            <sz val="9"/>
            <color indexed="81"/>
            <rFont val="Tahoma"/>
            <family val="2"/>
          </rPr>
          <t>Yoselyn Soto:</t>
        </r>
        <r>
          <rPr>
            <sz val="9"/>
            <color indexed="81"/>
            <rFont val="Tahoma"/>
            <family val="2"/>
          </rPr>
          <t xml:space="preserve">
Accione
</t>
        </r>
      </text>
    </comment>
    <comment ref="R18" authorId="0" shapeId="0" xr:uid="{994CBB66-7457-4A4B-8FAF-D22C4941F0AE}">
      <text>
        <r>
          <rPr>
            <b/>
            <sz val="9"/>
            <color indexed="81"/>
            <rFont val="Tahoma"/>
            <family val="2"/>
          </rPr>
          <t>Yoselyn Soto:</t>
        </r>
        <r>
          <rPr>
            <sz val="9"/>
            <color indexed="81"/>
            <rFont val="Tahoma"/>
            <family val="2"/>
          </rPr>
          <t xml:space="preserve">
Acciones </t>
        </r>
      </text>
    </comment>
    <comment ref="X18" authorId="1" shapeId="0" xr:uid="{77D53C88-F65F-4F49-84C4-82D151E4D324}">
      <text>
        <r>
          <rPr>
            <b/>
            <sz val="9"/>
            <color indexed="81"/>
            <rFont val="Tahoma"/>
            <family val="2"/>
          </rPr>
          <t>UCT:</t>
        </r>
        <r>
          <rPr>
            <sz val="9"/>
            <color indexed="81"/>
            <rFont val="Tahoma"/>
            <family val="2"/>
          </rPr>
          <t xml:space="preserve">
Levantar NC</t>
        </r>
      </text>
    </comment>
    <comment ref="X22" authorId="1" shapeId="0" xr:uid="{446043D1-D2B9-450E-A01F-022EC02FFF8F}">
      <text>
        <r>
          <rPr>
            <b/>
            <sz val="9"/>
            <color indexed="81"/>
            <rFont val="Tahoma"/>
            <family val="2"/>
          </rPr>
          <t>UCT:</t>
        </r>
        <r>
          <rPr>
            <sz val="9"/>
            <color indexed="81"/>
            <rFont val="Tahoma"/>
            <family val="2"/>
          </rPr>
          <t xml:space="preserve">
Se consultara por la NC</t>
        </r>
      </text>
    </comment>
  </commentList>
</comments>
</file>

<file path=xl/sharedStrings.xml><?xml version="1.0" encoding="utf-8"?>
<sst xmlns="http://schemas.openxmlformats.org/spreadsheetml/2006/main" count="468" uniqueCount="229">
  <si>
    <t xml:space="preserve">Meta </t>
  </si>
  <si>
    <t>Proceso</t>
  </si>
  <si>
    <t xml:space="preserve">Días Promedio de extensión del proceso de Reclitamiento y selección de la Palnta Administrativa </t>
  </si>
  <si>
    <t xml:space="preserve">Nombre del Indicador </t>
  </si>
  <si>
    <t>Porcentaje semestral de procesos de reclutamiento fuera del rango aceptable en Indicador IND-DDPER-0001, de la planta administrativa</t>
  </si>
  <si>
    <t>Porcentaje de contratos de trabajo disponible dentro del plazo legal</t>
  </si>
  <si>
    <t>Resultado 2024</t>
  </si>
  <si>
    <t xml:space="preserve">Observaciones </t>
  </si>
  <si>
    <t>Porcentaje de cumplimiento en la firma de documentos contractuales (contratos y anexos)</t>
  </si>
  <si>
    <t xml:space="preserve">Aceptable </t>
  </si>
  <si>
    <t>IND-DDPER 0005</t>
  </si>
  <si>
    <t>IND-DDPER 0001</t>
  </si>
  <si>
    <t>IND-DDPER 0002</t>
  </si>
  <si>
    <t>IND-DDPER 0003</t>
  </si>
  <si>
    <t>IND-DDPER 0004</t>
  </si>
  <si>
    <t>Porcentaje de capacitaciones realizadas del total planificadas</t>
  </si>
  <si>
    <t>IND-DDPER 0006</t>
  </si>
  <si>
    <t xml:space="preserve">Código </t>
  </si>
  <si>
    <t>Porcentaje de satisfacción de los participantes en talleres ofertados por la Franja de integración gestionados por la DDPER</t>
  </si>
  <si>
    <t>Nivel de Compartamiento</t>
  </si>
  <si>
    <t xml:space="preserve">Acción </t>
  </si>
  <si>
    <t>IND-DDPER 0007</t>
  </si>
  <si>
    <t>Porcentaje de finiquitos de trabajo disponible dentro del plazo legal</t>
  </si>
  <si>
    <t>IND-DDPER 0008</t>
  </si>
  <si>
    <t>Porcentaje de cumplimiento de la Obligación de informar los riesgos laborales generales</t>
  </si>
  <si>
    <t>IND-DDPER 0009</t>
  </si>
  <si>
    <t xml:space="preserve">Porcentaje de siniestralidad </t>
  </si>
  <si>
    <t>≤30</t>
  </si>
  <si>
    <t>≥75%</t>
  </si>
  <si>
    <t>≥80%</t>
  </si>
  <si>
    <t>IND-DDPER 0010</t>
  </si>
  <si>
    <t>Porcentaje de cumplimiento con el pago de remuneraciones</t>
  </si>
  <si>
    <t xml:space="preserve">Remuneraciones y honorarios </t>
  </si>
  <si>
    <t>IND-DDPER 0011</t>
  </si>
  <si>
    <t>Porcentaje semestral de cargos no adjudicados del total de solicitudes de cargo (en planilla "CAMBIO PERFIL"), de la planta administrativa</t>
  </si>
  <si>
    <t>IND-DDPER 0012</t>
  </si>
  <si>
    <t>≤10%</t>
  </si>
  <si>
    <t>Porcentaje de cumplimiento de planificación anual del área</t>
  </si>
  <si>
    <t>≥95%</t>
  </si>
  <si>
    <t>≤45</t>
  </si>
  <si>
    <t>IND-DDPER 0013</t>
  </si>
  <si>
    <t>Promedio de eficacia de capacitación de cursos ejecutados en un semestre</t>
  </si>
  <si>
    <t>≤25%</t>
  </si>
  <si>
    <t xml:space="preserve">Desarrollo de Sotware Institucional </t>
  </si>
  <si>
    <t>IND-DIRINF-0001</t>
  </si>
  <si>
    <t xml:space="preserve">Desarrollos informaticos planificacos anualmente </t>
  </si>
  <si>
    <t xml:space="preserve">Mantenimiento de Software Institucional </t>
  </si>
  <si>
    <t>Mantenimiento de tipo adaptativo al sopftware institucional.</t>
  </si>
  <si>
    <t>IND-DIRINF-0002</t>
  </si>
  <si>
    <t xml:space="preserve">DIRINF </t>
  </si>
  <si>
    <t>IND-DIRINF-0003</t>
  </si>
  <si>
    <t>Porcentaje de solicitudes de soporte resueltas en INKATUN</t>
  </si>
  <si>
    <t xml:space="preserve">Gestión de servicio  TIC a la comunidad universitaria </t>
  </si>
  <si>
    <t>DDPER</t>
  </si>
  <si>
    <t>DIRINF</t>
  </si>
  <si>
    <t xml:space="preserve">Total </t>
  </si>
  <si>
    <t>Eficaz</t>
  </si>
  <si>
    <t>No eficaz</t>
  </si>
  <si>
    <t>Información actualizada</t>
  </si>
  <si>
    <t>SGC PS-PRO-DDPER 0001</t>
  </si>
  <si>
    <t>SGC PS-PRO-DDPER 0002</t>
  </si>
  <si>
    <t>SGC PS-PRO-DDPER 0003</t>
  </si>
  <si>
    <t>SGC PS-PRO-DDPER 0004</t>
  </si>
  <si>
    <t>SGC PS-PRO-DDPER 0005</t>
  </si>
  <si>
    <t>SGC PS-PRO-DDPER 0006</t>
  </si>
  <si>
    <t>SGC PS-PRO-DDPER 0007</t>
  </si>
  <si>
    <t>Reclutamiento y selección del personal</t>
  </si>
  <si>
    <t>Contratación del personal</t>
  </si>
  <si>
    <t>Desarrollo del personal</t>
  </si>
  <si>
    <t>Prevención de riesgos laborales</t>
  </si>
  <si>
    <t>Apoyo y beneficios para el personal</t>
  </si>
  <si>
    <t>Cierre del ciclo laboral</t>
  </si>
  <si>
    <t>&gt;=75%</t>
  </si>
  <si>
    <t>(N° hallazgos cerrados eficazmente/Total de hallazgos cerrados totales) x 100</t>
  </si>
  <si>
    <t>&gt;=85%</t>
  </si>
  <si>
    <t>(N° requisitos legales en cumplimiento/N° total de requisitos identificados)X100</t>
  </si>
  <si>
    <t>(Número de quejas respondidas  -  número de quejas aceptadas no respondidas a tiempo)/Número de quejas  respondidas.</t>
  </si>
  <si>
    <t>% Promedio de los resultados de las encuestas de medición de la satisfacción del usuario sobre los productos y/o servicios del SGC PS</t>
  </si>
  <si>
    <t>(N° proveedores externos criticos con evaluación de desempeño conforme/ n° de proveedores externos criticos)x100</t>
  </si>
  <si>
    <t>SGC PS-PRO-DIRINF 0002</t>
  </si>
  <si>
    <t>SGC PS-PRO-DIRINF 0001</t>
  </si>
  <si>
    <t>SGC PS-PRO-DIRINF 0003</t>
  </si>
  <si>
    <t xml:space="preserve">Encuesta Percepción de Servicios Dirección de Desarrollo de Personas </t>
  </si>
  <si>
    <t>IND-PS-0004 Satisfacción del usuario</t>
  </si>
  <si>
    <t>Total</t>
  </si>
  <si>
    <t>Resultado</t>
  </si>
  <si>
    <t xml:space="preserve">Dirección </t>
  </si>
  <si>
    <t>Gestión de servicios TIC a comunidad universitaria</t>
  </si>
  <si>
    <t>N° requisitos legales en cumplimiento</t>
  </si>
  <si>
    <t>N° total de requisitos identificados</t>
  </si>
  <si>
    <t>Instrumento</t>
  </si>
  <si>
    <t>Encuesta de satisfacción Mantenimiento de Software Institucional.</t>
  </si>
  <si>
    <t>Encuesta de satisfacción del Usuario del sistema Informativo Institucional Kellun.</t>
  </si>
  <si>
    <t xml:space="preserve">Encuesta de Satisfacción del Uso Inkatun. </t>
  </si>
  <si>
    <t>Resultado 2025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</si>
  <si>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</si>
  <si>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</si>
  <si>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</si>
  <si>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</si>
  <si>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</si>
  <si>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</si>
  <si>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</si>
  <si>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</si>
  <si>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</si>
  <si>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</si>
  <si>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</si>
  <si>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Ene.</t>
  </si>
  <si>
    <t xml:space="preserve">Trimestral </t>
  </si>
  <si>
    <t xml:space="preserve">Periodicidad de medición </t>
  </si>
  <si>
    <t xml:space="preserve">Semestral </t>
  </si>
  <si>
    <t>Mensual</t>
  </si>
  <si>
    <t>≥85%</t>
  </si>
  <si>
    <t xml:space="preserve">Anual </t>
  </si>
  <si>
    <t>≥90%</t>
  </si>
  <si>
    <t>≥98%</t>
  </si>
  <si>
    <t>≥99%</t>
  </si>
  <si>
    <t>≥97%</t>
  </si>
  <si>
    <t xml:space="preserve">Meta en el seguimiento debe coincidir con la meta establecida </t>
  </si>
  <si>
    <t>Corregir el Objetivo: Disminur porcentaje de cargos no adjudicados.</t>
  </si>
  <si>
    <t xml:space="preserve">Meta está en porcentaje y la unidad de medida es nominal </t>
  </si>
  <si>
    <t>Universidad Católica de Temuco</t>
  </si>
  <si>
    <t>Versión: 01</t>
  </si>
  <si>
    <t>Páginas: 1 de 2</t>
  </si>
  <si>
    <t xml:space="preserve">Objetivo </t>
  </si>
  <si>
    <t xml:space="preserve">Seguimiento y Control del SGG PS </t>
  </si>
  <si>
    <t xml:space="preserve">Objetivo SGC </t>
  </si>
  <si>
    <t>Reclutar y seleccionar él/la mejor candidato/a para ocupar la vacante del cargo solicitada 
desde una unidad de la UC Temuco.</t>
  </si>
  <si>
    <t>Procedimiento de Reclutamiento y selección del personal.</t>
  </si>
  <si>
    <t>Formalizar y actualizar los documentos contractuales con los/as funcionarios/as, conforme 
a la normativa laboral y legal vigente, garantizando el cumplimiento de todas las 
regulaciones aplicables.</t>
  </si>
  <si>
    <t xml:space="preserve">Procedimiento de Contratación del Personal </t>
  </si>
  <si>
    <t>Pagar remuneraciones y honorarios a funcionarios/as UCTemuco.</t>
  </si>
  <si>
    <t>Desarrollar capacitaciones para mejorar el desempeño de los/as funcionarios/as alineados con los objetivos estratégicos</t>
  </si>
  <si>
    <t>Procedimiento Cierre del Ciclo Laboral</t>
  </si>
  <si>
    <t xml:space="preserve">Procedimiento de Prevensión de Riesgos Laborales </t>
  </si>
  <si>
    <t xml:space="preserve">Prevenir los accidentes laborales y enfermedades profesionales de los funcionarios y las 
funcionarias de la UC Temuco. </t>
  </si>
  <si>
    <t xml:space="preserve">Formalizar el término del cierre del ciclo laboral entre un funcionario/a y la UC Temuco, 
cumpliendo con la normativa legal y reglamentaria vigente. </t>
  </si>
  <si>
    <t xml:space="preserve">Lineamiento de la Politica </t>
  </si>
  <si>
    <t>Mantener en constante mejora el sistema de gestión de calidad, mediante la observación y evaluación permanente.</t>
  </si>
  <si>
    <r>
      <t xml:space="preserve">OBJETIVO 6
</t>
    </r>
    <r>
      <rPr>
        <sz val="11"/>
        <color theme="1"/>
        <rFont val="Calibri"/>
        <family val="2"/>
        <scheme val="minor"/>
      </rPr>
      <t>Mejorar el desempeño de los procesos operacionales, a través de implementación de mecanismos de medición, evaluación y acciones de mejora.</t>
    </r>
  </si>
  <si>
    <t>Meta Objetivo Anual</t>
  </si>
  <si>
    <t>≥89%</t>
  </si>
  <si>
    <t>Satisfacer las necesidades institucionales de plataformas informáticas a partir de los requerimientos de las distintas unidades de la Universidad Católica de Temuco.</t>
  </si>
  <si>
    <t>Mejorar el software después de su implementación para cumplir con los requerimientos de las distintas unidades de la Universidad Católica de Temuco.</t>
  </si>
  <si>
    <t>Realizar gestión de los servicios tecnológicos existentes dando el soporte necesario al usuario cuando es requerido y gestionar la implementación de nuevos requerimientos tecnológicos solicitados por el Gobierno Universitario, analizando la viabilidad de éstos.</t>
  </si>
  <si>
    <t xml:space="preserve">Eliminado </t>
  </si>
  <si>
    <t>Contar con los mejores productos y servicios contratados externamente a través de evaluaciones periódicas de nuestros proveedores críticos.</t>
  </si>
  <si>
    <r>
      <t xml:space="preserve">OBJETIVO 2
</t>
    </r>
    <r>
      <rPr>
        <sz val="11"/>
        <color theme="1"/>
        <rFont val="Calibri"/>
        <family val="2"/>
        <scheme val="minor"/>
      </rPr>
      <t>Aumentar el porcentaje de proveedores nacionales externos críticos, con resultado de evaluación confiable, 
por medio del seguimiento del desempeño periódicos y comunicación.</t>
    </r>
  </si>
  <si>
    <t xml:space="preserve">Proveedor Critico </t>
  </si>
  <si>
    <t>OTIC PROFORMA</t>
  </si>
  <si>
    <t>Psicologa externa</t>
  </si>
  <si>
    <t>Psicologo externo</t>
  </si>
  <si>
    <t>Genera</t>
  </si>
  <si>
    <t>DEC 5</t>
  </si>
  <si>
    <t xml:space="preserve">Mutual de seguridad </t>
  </si>
  <si>
    <t>SFTI</t>
  </si>
  <si>
    <t>CREARE</t>
  </si>
  <si>
    <t>Jardin Infantil Luz De Luna</t>
  </si>
  <si>
    <t>Jardin Infantil y Salacuna Angelito</t>
  </si>
  <si>
    <t>Jardin Infantil Ayelen</t>
  </si>
  <si>
    <t>AKUALUNA</t>
  </si>
  <si>
    <t>PARVUS</t>
  </si>
  <si>
    <t>Sonia Melej</t>
  </si>
  <si>
    <t>Eva Fusión</t>
  </si>
  <si>
    <t>Crokee</t>
  </si>
  <si>
    <t>Bice vida</t>
  </si>
  <si>
    <t>CECAP</t>
  </si>
  <si>
    <t>Entel</t>
  </si>
  <si>
    <t>Pc-inbox/</t>
  </si>
  <si>
    <t>Aquaomega</t>
  </si>
  <si>
    <t>Lureye/Eneval/</t>
  </si>
  <si>
    <t>globalfrio</t>
  </si>
  <si>
    <t>Movistar</t>
  </si>
  <si>
    <t>Mundo Telecomunicaciones</t>
  </si>
  <si>
    <t xml:space="preserve">OBJETIVO 3 
Cumplir con los requisitos legales aplicables a los productos y servicios evaluándolos permanentemente.  </t>
  </si>
  <si>
    <t>Garantizar el cumplimiento de los requisitos legales aplicables a los procesos.</t>
  </si>
  <si>
    <t xml:space="preserve">Resultado por Instrumento </t>
  </si>
  <si>
    <t xml:space="preserve">OBJETIVO 4 
Mejorar el nivel de satisfacción de los (as) usuarios (as) de los productos y servicios proporcionados por las 
unidades de soporte.   </t>
  </si>
  <si>
    <t>Mejorar continuamente el nivel de satisfacción de nuestros (as) usuarios (as).</t>
  </si>
  <si>
    <t>Resultado 
Dirección</t>
  </si>
  <si>
    <t xml:space="preserve">Resultado Anual </t>
  </si>
  <si>
    <t>OBJETIVO 1  
Aumentar la eficacia del Sistema de Gestión de Calidad de los Procesos de Soporte, por medio del cierre de las 
No Conformidades potenciales o reales detectadas.</t>
  </si>
  <si>
    <t xml:space="preserve">Cantidad de NC </t>
  </si>
  <si>
    <t>Administración</t>
  </si>
  <si>
    <t xml:space="preserve">Resultado </t>
  </si>
  <si>
    <t xml:space="preserve">Resultado Evaluación </t>
  </si>
  <si>
    <t xml:space="preserve">Resultado Indicador </t>
  </si>
  <si>
    <t xml:space="preserve">Categoria del Proveedor </t>
  </si>
  <si>
    <r>
      <t xml:space="preserve">OBJETIVO 5 
</t>
    </r>
    <r>
      <rPr>
        <sz val="11"/>
        <color theme="1"/>
        <rFont val="Calibri"/>
        <family val="2"/>
        <scheme val="minor"/>
      </rPr>
      <t xml:space="preserve">Responder todas las quejas del usuario/a, canalizadas a través de la plataforma de Escucha Activa en los plazos 
establecidos por la UC Temuco. </t>
    </r>
  </si>
  <si>
    <t>Indicador</t>
  </si>
  <si>
    <t>IND-PS-0005 Quejas del usuario SGC PS</t>
  </si>
  <si>
    <t>Resultado Anual</t>
  </si>
  <si>
    <t>Atender y responder todas las quejas que formulen nuestros (as) usuarios(as) sometiéndola a un análisis que permita establecer acciones para el cierre de estas.</t>
  </si>
  <si>
    <t>Fórmula</t>
  </si>
  <si>
    <t xml:space="preserve"> IND-PS-0001 Eficacia de acciones correctivas</t>
  </si>
  <si>
    <t>IND-PS-0002 % Evaluación del desempeño de proveedores</t>
  </si>
  <si>
    <t>Meta</t>
  </si>
  <si>
    <t xml:space="preserve">IND-PS-0003 Cumplimiento de Requisitos Legales </t>
  </si>
  <si>
    <t>TOTAL</t>
  </si>
  <si>
    <t>Se realiza análisis y se cambia a una nueva fórmula de cálculo del indicador para el año 2024</t>
  </si>
  <si>
    <t>Para el 2025 se realiza análisis y se cambia fórmula de cálculo tras resultado de auditoría interna</t>
  </si>
  <si>
    <t>N° Quejas respondidas</t>
  </si>
  <si>
    <t>IND-DIRINF-0004</t>
  </si>
  <si>
    <t>Disponibilidad (Uptime) de Servicios Críticos de TI</t>
  </si>
  <si>
    <t>≥99,5%</t>
  </si>
  <si>
    <t>Entregar soporte TIC de acuerdo a las necesidades de la comunidad universtaria de la UCT</t>
  </si>
  <si>
    <t>76.8%</t>
  </si>
  <si>
    <t>Se consultara sobre la No Conformidad</t>
  </si>
  <si>
    <t>76.6</t>
  </si>
  <si>
    <t>80.8%</t>
  </si>
  <si>
    <t>99.8%</t>
  </si>
  <si>
    <t>Para el periodo 2025 se aplico solo solo una encuesta</t>
  </si>
  <si>
    <t>CONTROL DE CAMBIOS</t>
  </si>
  <si>
    <t xml:space="preserve">Versión </t>
  </si>
  <si>
    <t xml:space="preserve">Fecha de Aprobación </t>
  </si>
  <si>
    <t xml:space="preserve">Descripción de cambios realizados </t>
  </si>
  <si>
    <t>00</t>
  </si>
  <si>
    <t xml:space="preserve">Creación del documento </t>
  </si>
  <si>
    <t xml:space="preserve">IND-PS-0006 Desempeños Operaciones </t>
  </si>
  <si>
    <t xml:space="preserve">Indicadores de Calidad del Sistema de Gestión de Calidad </t>
  </si>
  <si>
    <t>Versión: 00</t>
  </si>
  <si>
    <t>Fecha de vigencia: 09/01/2026</t>
  </si>
  <si>
    <t xml:space="preserve">Elaborado por:
Coordinadora de Calidad de Procesos 
Profesional de Calidad </t>
  </si>
  <si>
    <t xml:space="preserve">Revisado por:
Coordinadora de Calidad de Procesos 
</t>
  </si>
  <si>
    <t>Aprobado por:
Representante de la Alta Dirección del SGC PS</t>
  </si>
  <si>
    <t>Código: SGC PS-FOR-PS 0042</t>
  </si>
  <si>
    <t>A</t>
  </si>
  <si>
    <t xml:space="preserve">Le sigo comprando </t>
  </si>
  <si>
    <t>Páginas: 1 de 1</t>
  </si>
  <si>
    <t>IND-PS-0006 Desempeños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</si>
</sst>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/m/yyyy"/>
  </numFmts>
  <fonts count="3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Calibri Light"/>
      <family val="2"/>
      <scheme val="major"/>
    </font>
    <font>
      <sz val="9"/>
      <color indexed="81"/>
      <name val="Calibri Light"/>
      <family val="2"/>
      <scheme val="major"/>
    </font>
    <font>
      <sz val="11"/>
      <color theme="1"/>
      <name val="Calibri"/>
      <family val="2"/>
    </font>
    <font>
      <b/>
      <i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4"/>
      <color rgb="FF00206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rgb="FF002060"/>
      <name val="Calibri"/>
      <family val="2"/>
    </font>
    <font>
      <b/>
      <sz val="4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75B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5B4"/>
        <bgColor rgb="FF0075B4"/>
      </patternFill>
    </fill>
    <fill>
      <patternFill patternType="solid">
        <fgColor rgb="FFFFFFFF"/>
        <bgColor rgb="FFFFFFFF"/>
      </patternFill>
    </fill>
    <fill>
      <patternFill patternType="solid">
        <fgColor theme="1" tint="0.34998626667073579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/>
      <top/>
      <bottom/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indexed="64"/>
      </bottom>
      <diagonal/>
    </border>
    <border>
      <left/>
      <right style="thin">
        <color theme="8" tint="0.59999389629810485"/>
      </right>
      <top style="thin">
        <color indexed="64"/>
      </top>
      <bottom style="thin">
        <color indexed="64"/>
      </bottom>
      <diagonal/>
    </border>
    <border>
      <left/>
      <right style="thin">
        <color theme="8" tint="0.59999389629810485"/>
      </right>
      <top style="thin">
        <color indexed="64"/>
      </top>
      <bottom style="thin">
        <color theme="8" tint="0.59999389629810485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4" tint="0.79998168889431442"/>
      </top>
      <bottom/>
      <diagonal/>
    </border>
    <border>
      <left/>
      <right style="thin">
        <color theme="8" tint="0.59999389629810485"/>
      </right>
      <top/>
      <bottom/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4" tint="0.79998168889431442"/>
      </bottom>
      <diagonal/>
    </border>
    <border>
      <left style="thin">
        <color theme="8" tint="0.59999389629810485"/>
      </left>
      <right/>
      <top style="thin">
        <color theme="4" tint="0.79998168889431442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30" fillId="0" borderId="0"/>
    <xf numFmtId="0" fontId="36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11" fillId="6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9" fontId="7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9" fontId="1" fillId="8" borderId="3" xfId="0" applyNumberFormat="1" applyFont="1" applyFill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9" fontId="1" fillId="7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wrapText="1"/>
    </xf>
    <xf numFmtId="0" fontId="12" fillId="0" borderId="3" xfId="0" applyFont="1" applyFill="1" applyBorder="1" applyAlignment="1">
      <alignment vertical="center" wrapText="1"/>
    </xf>
    <xf numFmtId="9" fontId="12" fillId="0" borderId="3" xfId="0" applyNumberFormat="1" applyFont="1" applyFill="1" applyBorder="1" applyAlignment="1">
      <alignment horizontal="center" vertical="center"/>
    </xf>
    <xf numFmtId="9" fontId="12" fillId="0" borderId="3" xfId="0" applyNumberFormat="1" applyFont="1" applyFill="1" applyBorder="1" applyAlignment="1">
      <alignment vertical="center"/>
    </xf>
    <xf numFmtId="0" fontId="0" fillId="0" borderId="0" xfId="0" applyFont="1"/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20" fillId="0" borderId="16" xfId="0" applyFont="1" applyBorder="1"/>
    <xf numFmtId="0" fontId="20" fillId="0" borderId="17" xfId="0" applyFont="1" applyBorder="1"/>
    <xf numFmtId="0" fontId="18" fillId="0" borderId="18" xfId="0" applyFont="1" applyBorder="1"/>
    <xf numFmtId="0" fontId="7" fillId="0" borderId="3" xfId="0" applyFont="1" applyBorder="1" applyAlignment="1">
      <alignment horizontal="left" vertical="center"/>
    </xf>
    <xf numFmtId="0" fontId="12" fillId="0" borderId="1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7" fillId="7" borderId="0" xfId="0" applyFont="1" applyFill="1" applyBorder="1"/>
    <xf numFmtId="0" fontId="12" fillId="0" borderId="20" xfId="0" applyFont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8" xfId="0" applyFont="1" applyBorder="1" applyAlignment="1">
      <alignment vertical="center" wrapText="1"/>
    </xf>
    <xf numFmtId="0" fontId="18" fillId="0" borderId="29" xfId="0" applyFont="1" applyBorder="1" applyAlignment="1">
      <alignment vertical="center" wrapText="1"/>
    </xf>
    <xf numFmtId="0" fontId="18" fillId="0" borderId="30" xfId="0" applyFont="1" applyBorder="1" applyAlignment="1">
      <alignment vertical="center" wrapText="1"/>
    </xf>
    <xf numFmtId="0" fontId="18" fillId="0" borderId="31" xfId="0" applyFont="1" applyBorder="1" applyAlignment="1">
      <alignment vertical="center" wrapText="1"/>
    </xf>
    <xf numFmtId="0" fontId="18" fillId="0" borderId="32" xfId="0" applyFont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0" fontId="18" fillId="0" borderId="33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34" xfId="0" applyFont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/>
    </xf>
    <xf numFmtId="9" fontId="12" fillId="0" borderId="10" xfId="0" applyNumberFormat="1" applyFont="1" applyBorder="1" applyAlignment="1">
      <alignment horizontal="center" vertical="center"/>
    </xf>
    <xf numFmtId="9" fontId="12" fillId="0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9" fontId="7" fillId="7" borderId="11" xfId="0" applyNumberFormat="1" applyFont="1" applyFill="1" applyBorder="1" applyAlignment="1">
      <alignment horizontal="center" vertical="center"/>
    </xf>
    <xf numFmtId="9" fontId="1" fillId="7" borderId="11" xfId="0" applyNumberFormat="1" applyFont="1" applyFill="1" applyBorder="1" applyAlignment="1">
      <alignment horizontal="center" vertical="center"/>
    </xf>
    <xf numFmtId="0" fontId="7" fillId="7" borderId="11" xfId="0" applyFont="1" applyFill="1" applyBorder="1"/>
    <xf numFmtId="9" fontId="1" fillId="3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 wrapText="1"/>
    </xf>
    <xf numFmtId="9" fontId="13" fillId="5" borderId="3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11" fillId="6" borderId="13" xfId="1" applyNumberFormat="1" applyFont="1" applyFill="1" applyBorder="1" applyAlignment="1">
      <alignment horizontal="center" vertical="center"/>
    </xf>
    <xf numFmtId="9" fontId="11" fillId="6" borderId="13" xfId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3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9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center" vertical="center" wrapText="1"/>
    </xf>
    <xf numFmtId="9" fontId="28" fillId="3" borderId="10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29" fillId="6" borderId="10" xfId="1" applyFont="1" applyFill="1" applyBorder="1" applyAlignment="1">
      <alignment horizontal="center" vertical="center"/>
    </xf>
    <xf numFmtId="9" fontId="29" fillId="6" borderId="12" xfId="0" applyNumberFormat="1" applyFont="1" applyFill="1" applyBorder="1" applyAlignment="1">
      <alignment horizontal="center" vertical="center" wrapText="1"/>
    </xf>
    <xf numFmtId="9" fontId="29" fillId="6" borderId="10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1" fontId="11" fillId="6" borderId="3" xfId="0" applyNumberFormat="1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9" fontId="1" fillId="6" borderId="3" xfId="1" applyFont="1" applyFill="1" applyBorder="1" applyAlignment="1">
      <alignment horizontal="center" vertical="center"/>
    </xf>
    <xf numFmtId="9" fontId="1" fillId="3" borderId="3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9" fontId="8" fillId="3" borderId="3" xfId="0" applyNumberFormat="1" applyFont="1" applyFill="1" applyBorder="1" applyAlignment="1">
      <alignment horizontal="center" vertical="center"/>
    </xf>
    <xf numFmtId="9" fontId="8" fillId="10" borderId="3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vertical="center" wrapText="1"/>
    </xf>
    <xf numFmtId="9" fontId="1" fillId="3" borderId="0" xfId="1" applyFont="1" applyFill="1" applyBorder="1" applyAlignment="1">
      <alignment horizontal="center" vertical="center"/>
    </xf>
    <xf numFmtId="9" fontId="12" fillId="3" borderId="10" xfId="0" applyNumberFormat="1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9" fontId="12" fillId="3" borderId="10" xfId="0" applyNumberFormat="1" applyFont="1" applyFill="1" applyBorder="1" applyAlignment="1">
      <alignment horizontal="center" vertical="center" wrapText="1"/>
    </xf>
    <xf numFmtId="10" fontId="12" fillId="3" borderId="10" xfId="0" applyNumberFormat="1" applyFont="1" applyFill="1" applyBorder="1" applyAlignment="1">
      <alignment horizontal="center" vertical="center" wrapText="1"/>
    </xf>
    <xf numFmtId="10" fontId="12" fillId="3" borderId="10" xfId="0" applyNumberFormat="1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1" fillId="3" borderId="42" xfId="1" applyFont="1" applyFill="1" applyBorder="1" applyAlignment="1">
      <alignment horizontal="center" vertical="center"/>
    </xf>
    <xf numFmtId="9" fontId="1" fillId="3" borderId="43" xfId="1" applyFont="1" applyFill="1" applyBorder="1" applyAlignment="1">
      <alignment horizontal="center" vertical="center"/>
    </xf>
    <xf numFmtId="0" fontId="7" fillId="7" borderId="44" xfId="0" applyFont="1" applyFill="1" applyBorder="1"/>
    <xf numFmtId="0" fontId="3" fillId="10" borderId="10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30" fillId="0" borderId="0" xfId="2"/>
    <xf numFmtId="0" fontId="33" fillId="13" borderId="0" xfId="2" applyFont="1" applyFill="1"/>
    <xf numFmtId="0" fontId="31" fillId="12" borderId="49" xfId="2" applyFont="1" applyFill="1" applyBorder="1" applyAlignment="1">
      <alignment horizontal="center" vertical="center"/>
    </xf>
    <xf numFmtId="49" fontId="34" fillId="13" borderId="49" xfId="2" quotePrefix="1" applyNumberFormat="1" applyFont="1" applyFill="1" applyBorder="1" applyAlignment="1">
      <alignment horizontal="center" vertical="center" wrapText="1"/>
    </xf>
    <xf numFmtId="0" fontId="33" fillId="13" borderId="49" xfId="2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11" fillId="6" borderId="19" xfId="1" applyNumberFormat="1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0" fontId="29" fillId="6" borderId="6" xfId="1" applyNumberFormat="1" applyFont="1" applyFill="1" applyBorder="1" applyAlignment="1">
      <alignment horizontal="center" vertical="center"/>
    </xf>
    <xf numFmtId="10" fontId="29" fillId="6" borderId="7" xfId="1" applyNumberFormat="1" applyFont="1" applyFill="1" applyBorder="1" applyAlignment="1">
      <alignment horizontal="center" vertical="center"/>
    </xf>
    <xf numFmtId="10" fontId="29" fillId="6" borderId="8" xfId="1" applyNumberFormat="1" applyFont="1" applyFill="1" applyBorder="1" applyAlignment="1">
      <alignment horizontal="center" vertical="center"/>
    </xf>
    <xf numFmtId="9" fontId="29" fillId="6" borderId="6" xfId="0" applyNumberFormat="1" applyFont="1" applyFill="1" applyBorder="1" applyAlignment="1">
      <alignment horizontal="center" vertical="center" wrapText="1"/>
    </xf>
    <xf numFmtId="9" fontId="29" fillId="6" borderId="7" xfId="0" applyNumberFormat="1" applyFont="1" applyFill="1" applyBorder="1" applyAlignment="1">
      <alignment horizontal="center" vertical="center" wrapText="1"/>
    </xf>
    <xf numFmtId="9" fontId="29" fillId="6" borderId="8" xfId="0" applyNumberFormat="1" applyFont="1" applyFill="1" applyBorder="1" applyAlignment="1">
      <alignment horizontal="center" vertical="center" wrapText="1"/>
    </xf>
    <xf numFmtId="9" fontId="23" fillId="3" borderId="6" xfId="1" applyFont="1" applyFill="1" applyBorder="1" applyAlignment="1">
      <alignment horizontal="center" vertical="center"/>
    </xf>
    <xf numFmtId="9" fontId="23" fillId="3" borderId="7" xfId="1" applyFont="1" applyFill="1" applyBorder="1" applyAlignment="1">
      <alignment horizontal="center" vertical="center"/>
    </xf>
    <xf numFmtId="9" fontId="23" fillId="3" borderId="8" xfId="1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14" xfId="0" applyNumberFormat="1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9" fontId="27" fillId="7" borderId="15" xfId="0" applyNumberFormat="1" applyFont="1" applyFill="1" applyBorder="1" applyAlignment="1">
      <alignment horizontal="center" vertical="center"/>
    </xf>
    <xf numFmtId="9" fontId="1" fillId="7" borderId="15" xfId="0" applyNumberFormat="1" applyFont="1" applyFill="1" applyBorder="1" applyAlignment="1">
      <alignment horizontal="center" vertical="center"/>
    </xf>
    <xf numFmtId="9" fontId="1" fillId="7" borderId="11" xfId="0" applyNumberFormat="1" applyFont="1" applyFill="1" applyBorder="1" applyAlignment="1">
      <alignment horizontal="center" vertical="center"/>
    </xf>
    <xf numFmtId="0" fontId="33" fillId="13" borderId="50" xfId="2" applyFont="1" applyFill="1" applyBorder="1" applyAlignment="1">
      <alignment horizontal="center"/>
    </xf>
    <xf numFmtId="0" fontId="32" fillId="0" borderId="51" xfId="2" applyFont="1" applyBorder="1"/>
    <xf numFmtId="0" fontId="32" fillId="0" borderId="52" xfId="2" applyFont="1" applyBorder="1"/>
    <xf numFmtId="0" fontId="33" fillId="13" borderId="50" xfId="2" applyFont="1" applyFill="1" applyBorder="1" applyAlignment="1">
      <alignment horizontal="left" vertical="center"/>
    </xf>
    <xf numFmtId="0" fontId="31" fillId="12" borderId="0" xfId="2" applyFont="1" applyFill="1" applyAlignment="1">
      <alignment horizontal="center"/>
    </xf>
    <xf numFmtId="0" fontId="32" fillId="0" borderId="0" xfId="2" applyFont="1"/>
    <xf numFmtId="0" fontId="31" fillId="12" borderId="50" xfId="2" applyFont="1" applyFill="1" applyBorder="1" applyAlignment="1">
      <alignment horizontal="center" vertical="center"/>
    </xf>
    <xf numFmtId="165" fontId="34" fillId="13" borderId="50" xfId="2" applyNumberFormat="1" applyFont="1" applyFill="1" applyBorder="1" applyAlignment="1">
      <alignment horizontal="center" vertical="center" wrapText="1"/>
    </xf>
    <xf numFmtId="0" fontId="34" fillId="13" borderId="50" xfId="2" applyFont="1" applyFill="1" applyBorder="1" applyAlignment="1">
      <alignment horizontal="left" vertical="center"/>
    </xf>
    <xf numFmtId="0" fontId="34" fillId="13" borderId="50" xfId="2" applyFont="1" applyFill="1" applyBorder="1" applyAlignment="1">
      <alignment horizontal="left" vertical="center" wrapText="1"/>
    </xf>
    <xf numFmtId="0" fontId="1" fillId="3" borderId="13" xfId="1" applyNumberFormat="1" applyFont="1" applyFill="1" applyBorder="1" applyAlignment="1">
      <alignment horizontal="center" vertical="center"/>
    </xf>
    <xf numFmtId="9" fontId="11" fillId="6" borderId="19" xfId="1" applyNumberFormat="1" applyFont="1" applyFill="1" applyBorder="1" applyAlignment="1">
      <alignment horizontal="center" vertical="center"/>
    </xf>
    <xf numFmtId="0" fontId="1" fillId="3" borderId="13" xfId="1" applyNumberFormat="1" applyFont="1" applyFill="1" applyBorder="1" applyAlignment="1">
      <alignment horizontal="center" vertical="center" wrapText="1"/>
    </xf>
    <xf numFmtId="0" fontId="36" fillId="2" borderId="1" xfId="3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29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18" fillId="0" borderId="34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8" fillId="0" borderId="53" xfId="0" applyFont="1" applyBorder="1" applyAlignment="1">
      <alignment horizontal="left" vertical="center" wrapText="1"/>
    </xf>
    <xf numFmtId="0" fontId="38" fillId="0" borderId="54" xfId="0" applyFont="1" applyBorder="1" applyAlignment="1">
      <alignment horizontal="left" vertical="center" wrapText="1"/>
    </xf>
    <xf numFmtId="0" fontId="38" fillId="0" borderId="55" xfId="0" applyFont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37" fillId="14" borderId="0" xfId="0" applyFont="1" applyFill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2" xr:uid="{D8ED6AAB-C846-4077-B1F1-7A456391CAC3}"/>
    <cellStyle name="Porcentaje" xfId="1" builtinId="5"/>
  </cellStyles>
  <dxfs count="0"/>
  <tableStyles count="0" defaultTableStyle="TableStyleMedium2" defaultPivotStyle="PivotStyleLight16"/>
  <colors>
    <mruColors>
      <color rgb="FF007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Lineamiento 5'!A1"/><Relationship Id="rId13" Type="http://schemas.openxmlformats.org/officeDocument/2006/relationships/image" Target="../media/image7.jpe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hyperlink" Target="#'Lineamiento 2'!A1"/><Relationship Id="rId2" Type="http://schemas.openxmlformats.org/officeDocument/2006/relationships/hyperlink" Target="#'Lineamiento 1'!A1"/><Relationship Id="rId1" Type="http://schemas.openxmlformats.org/officeDocument/2006/relationships/image" Target="../media/image1.jpeg"/><Relationship Id="rId6" Type="http://schemas.openxmlformats.org/officeDocument/2006/relationships/hyperlink" Target="#'Lineamiento 4'!A1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0" Type="http://schemas.openxmlformats.org/officeDocument/2006/relationships/hyperlink" Target="#'Lineamiento 3'!A1"/><Relationship Id="rId4" Type="http://schemas.openxmlformats.org/officeDocument/2006/relationships/hyperlink" Target="#'Lineamiento 6 '!A1"/><Relationship Id="rId9" Type="http://schemas.openxmlformats.org/officeDocument/2006/relationships/image" Target="../media/image5.jpeg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22</xdr:row>
      <xdr:rowOff>0</xdr:rowOff>
    </xdr:from>
    <xdr:to>
      <xdr:col>24</xdr:col>
      <xdr:colOff>304800</xdr:colOff>
      <xdr:row>23</xdr:row>
      <xdr:rowOff>122841</xdr:rowOff>
    </xdr:to>
    <xdr:sp macro="" textlink="">
      <xdr:nvSpPr>
        <xdr:cNvPr id="25601" name="AutoShape 1" descr="Imagen generada: Informe de eficacia de acciones correctivas">
          <a:extLst>
            <a:ext uri="{FF2B5EF4-FFF2-40B4-BE49-F238E27FC236}">
              <a16:creationId xmlns:a16="http://schemas.microsoft.com/office/drawing/2014/main" id="{2F2E2040-B30D-46AC-8841-732E4930EEF8}"/>
            </a:ext>
          </a:extLst>
        </xdr:cNvPr>
        <xdr:cNvSpPr>
          <a:spLocks noChangeAspect="1" noChangeArrowheads="1"/>
        </xdr:cNvSpPr>
      </xdr:nvSpPr>
      <xdr:spPr bwMode="auto">
        <a:xfrm>
          <a:off x="16764000" y="30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304800</xdr:colOff>
      <xdr:row>42</xdr:row>
      <xdr:rowOff>120939</xdr:rowOff>
    </xdr:to>
    <xdr:sp macro="" textlink="">
      <xdr:nvSpPr>
        <xdr:cNvPr id="25607" name="AutoShape 7" descr="Imagen generada: Desempeño de procesos operacionales universitarios">
          <a:extLst>
            <a:ext uri="{FF2B5EF4-FFF2-40B4-BE49-F238E27FC236}">
              <a16:creationId xmlns:a16="http://schemas.microsoft.com/office/drawing/2014/main" id="{70471B76-D300-4EC8-8A4A-831F07310F28}"/>
            </a:ext>
          </a:extLst>
        </xdr:cNvPr>
        <xdr:cNvSpPr>
          <a:spLocks noChangeAspect="1" noChangeArrowheads="1"/>
        </xdr:cNvSpPr>
      </xdr:nvSpPr>
      <xdr:spPr bwMode="auto">
        <a:xfrm>
          <a:off x="1676400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30161</xdr:rowOff>
    </xdr:from>
    <xdr:to>
      <xdr:col>6</xdr:col>
      <xdr:colOff>564120</xdr:colOff>
      <xdr:row>45</xdr:row>
      <xdr:rowOff>28211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4AB50A75-720C-49F3-8409-1589BEBD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8161"/>
          <a:ext cx="3610232" cy="5324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32066</xdr:rowOff>
    </xdr:from>
    <xdr:to>
      <xdr:col>6</xdr:col>
      <xdr:colOff>564122</xdr:colOff>
      <xdr:row>45</xdr:row>
      <xdr:rowOff>30120</xdr:rowOff>
    </xdr:to>
    <xdr:pic>
      <xdr:nvPicPr>
        <xdr:cNvPr id="52" name="Imagen 5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A0D8E2-3E0E-46B3-B20C-0FFA4609B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0066"/>
          <a:ext cx="3610234" cy="5322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679766</xdr:colOff>
      <xdr:row>15</xdr:row>
      <xdr:rowOff>60109</xdr:rowOff>
    </xdr:from>
    <xdr:to>
      <xdr:col>31</xdr:col>
      <xdr:colOff>478137</xdr:colOff>
      <xdr:row>45</xdr:row>
      <xdr:rowOff>46011</xdr:rowOff>
    </xdr:to>
    <xdr:pic>
      <xdr:nvPicPr>
        <xdr:cNvPr id="54" name="Imagen 5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4B81B2-5010-4264-8E79-3BEE8B57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7766" y="1838109"/>
          <a:ext cx="3609360" cy="5319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722076</xdr:colOff>
      <xdr:row>15</xdr:row>
      <xdr:rowOff>44131</xdr:rowOff>
    </xdr:from>
    <xdr:to>
      <xdr:col>21</xdr:col>
      <xdr:colOff>519534</xdr:colOff>
      <xdr:row>45</xdr:row>
      <xdr:rowOff>32356</xdr:rowOff>
    </xdr:to>
    <xdr:pic>
      <xdr:nvPicPr>
        <xdr:cNvPr id="56" name="Imagen 5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A546AD-F920-4153-87CD-91A8916C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6176" y="1822131"/>
          <a:ext cx="3607484" cy="5320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691096</xdr:colOff>
      <xdr:row>15</xdr:row>
      <xdr:rowOff>70650</xdr:rowOff>
    </xdr:from>
    <xdr:to>
      <xdr:col>26</xdr:col>
      <xdr:colOff>488059</xdr:colOff>
      <xdr:row>45</xdr:row>
      <xdr:rowOff>68702</xdr:rowOff>
    </xdr:to>
    <xdr:pic>
      <xdr:nvPicPr>
        <xdr:cNvPr id="57" name="Imagen 5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97F277-1005-4260-9CFA-DE785989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6885" y="1942229"/>
          <a:ext cx="3606019" cy="5598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668761</xdr:colOff>
      <xdr:row>15</xdr:row>
      <xdr:rowOff>39150</xdr:rowOff>
    </xdr:from>
    <xdr:to>
      <xdr:col>16</xdr:col>
      <xdr:colOff>554757</xdr:colOff>
      <xdr:row>44</xdr:row>
      <xdr:rowOff>182352</xdr:rowOff>
    </xdr:to>
    <xdr:pic>
      <xdr:nvPicPr>
        <xdr:cNvPr id="58" name="Imagen 5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017770-6746-4A96-8C7B-1FB6E5DAE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4550" y="1910729"/>
          <a:ext cx="3696012" cy="5562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701176</xdr:colOff>
      <xdr:row>15</xdr:row>
      <xdr:rowOff>40105</xdr:rowOff>
    </xdr:from>
    <xdr:to>
      <xdr:col>11</xdr:col>
      <xdr:colOff>489266</xdr:colOff>
      <xdr:row>44</xdr:row>
      <xdr:rowOff>182388</xdr:rowOff>
    </xdr:to>
    <xdr:pic>
      <xdr:nvPicPr>
        <xdr:cNvPr id="59" name="Imagen 5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64AB11-8BEB-47D6-8F19-BAF155065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6965" y="1911684"/>
          <a:ext cx="3594287" cy="557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130827</xdr:colOff>
      <xdr:row>0</xdr:row>
      <xdr:rowOff>42009</xdr:rowOff>
    </xdr:from>
    <xdr:ext cx="2286000" cy="1033630"/>
    <xdr:pic>
      <xdr:nvPicPr>
        <xdr:cNvPr id="12" name="image1.png">
          <a:extLst>
            <a:ext uri="{FF2B5EF4-FFF2-40B4-BE49-F238E27FC236}">
              <a16:creationId xmlns:a16="http://schemas.microsoft.com/office/drawing/2014/main" id="{37E84848-1C95-40CE-B636-9D5A7FDB0C96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0827" y="42009"/>
          <a:ext cx="2286000" cy="103363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390440</xdr:colOff>
      <xdr:row>5</xdr:row>
      <xdr:rowOff>92392</xdr:rowOff>
    </xdr:from>
    <xdr:ext cx="2444200" cy="1019040"/>
    <xdr:pic>
      <xdr:nvPicPr>
        <xdr:cNvPr id="2" name="image1.png">
          <a:extLst>
            <a:ext uri="{FF2B5EF4-FFF2-40B4-BE49-F238E27FC236}">
              <a16:creationId xmlns:a16="http://schemas.microsoft.com/office/drawing/2014/main" id="{1BC31F0A-0E96-45C8-BD96-9139268101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40" y="275272"/>
          <a:ext cx="2444200" cy="101904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120009</xdr:rowOff>
    </xdr:to>
    <xdr:sp macro="" textlink="">
      <xdr:nvSpPr>
        <xdr:cNvPr id="7169" name="AutoShape 1" descr="Dashboard de eficacia de acciones correctivas">
          <a:extLst>
            <a:ext uri="{FF2B5EF4-FFF2-40B4-BE49-F238E27FC236}">
              <a16:creationId xmlns:a16="http://schemas.microsoft.com/office/drawing/2014/main" id="{1521D728-1F7B-427F-A83D-F04982B7524D}"/>
            </a:ext>
          </a:extLst>
        </xdr:cNvPr>
        <xdr:cNvSpPr>
          <a:spLocks noChangeAspect="1" noChangeArrowheads="1"/>
        </xdr:cNvSpPr>
      </xdr:nvSpPr>
      <xdr:spPr bwMode="auto">
        <a:xfrm>
          <a:off x="3900488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9CFF-E3A0-42BA-A3F1-FDB52BD84662}">
  <sheetPr>
    <pageSetUpPr autoPageBreaks="0"/>
  </sheetPr>
  <dimension ref="A1:AF49"/>
  <sheetViews>
    <sheetView showGridLines="0" zoomScale="50" zoomScaleNormal="50" workbookViewId="0">
      <selection sqref="A1:E4"/>
    </sheetView>
  </sheetViews>
  <sheetFormatPr baseColWidth="10" defaultRowHeight="14.25" x14ac:dyDescent="0.45"/>
  <cols>
    <col min="1" max="1" width="2.73046875" customWidth="1"/>
    <col min="2" max="2" width="3.19921875" customWidth="1"/>
  </cols>
  <sheetData>
    <row r="1" spans="1:32" s="232" customFormat="1" ht="23.75" customHeight="1" x14ac:dyDescent="0.45">
      <c r="A1" s="173"/>
      <c r="B1" s="174"/>
      <c r="C1" s="174"/>
      <c r="D1" s="174"/>
      <c r="E1" s="175"/>
      <c r="F1" s="226" t="s">
        <v>120</v>
      </c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7"/>
      <c r="AD1" s="229" t="s">
        <v>224</v>
      </c>
      <c r="AE1" s="230"/>
      <c r="AF1" s="231"/>
    </row>
    <row r="2" spans="1:32" s="232" customFormat="1" ht="23.75" customHeight="1" x14ac:dyDescent="0.45">
      <c r="A2" s="176"/>
      <c r="B2" s="177"/>
      <c r="C2" s="177"/>
      <c r="D2" s="177"/>
      <c r="E2" s="178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7"/>
      <c r="AD2" s="233" t="s">
        <v>121</v>
      </c>
      <c r="AE2" s="234"/>
      <c r="AF2" s="235"/>
    </row>
    <row r="3" spans="1:32" s="232" customFormat="1" ht="23.75" customHeight="1" x14ac:dyDescent="0.45">
      <c r="A3" s="176"/>
      <c r="B3" s="177"/>
      <c r="C3" s="177"/>
      <c r="D3" s="177"/>
      <c r="E3" s="178"/>
      <c r="F3" s="135" t="s">
        <v>124</v>
      </c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228"/>
      <c r="AD3" s="236" t="s">
        <v>220</v>
      </c>
      <c r="AE3" s="237"/>
      <c r="AF3" s="238"/>
    </row>
    <row r="4" spans="1:32" s="232" customFormat="1" ht="23.75" customHeight="1" x14ac:dyDescent="0.45">
      <c r="A4" s="179"/>
      <c r="B4" s="180"/>
      <c r="C4" s="180"/>
      <c r="D4" s="180"/>
      <c r="E4" s="181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228"/>
      <c r="AD4" s="239" t="s">
        <v>227</v>
      </c>
      <c r="AE4" s="240"/>
      <c r="AF4" s="241"/>
    </row>
    <row r="6" spans="1:32" ht="13.15" customHeight="1" x14ac:dyDescent="0.45"/>
    <row r="7" spans="1:32" ht="14.25" customHeight="1" x14ac:dyDescent="0.45">
      <c r="B7" s="128" t="s">
        <v>218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</row>
    <row r="8" spans="1:32" ht="14.25" customHeight="1" x14ac:dyDescent="0.45"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</row>
    <row r="9" spans="1:32" ht="14.25" customHeight="1" x14ac:dyDescent="0.45"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</row>
    <row r="10" spans="1:32" ht="14.25" customHeight="1" x14ac:dyDescent="0.45"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</row>
    <row r="11" spans="1:32" ht="14.25" customHeight="1" x14ac:dyDescent="0.45"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</row>
    <row r="12" spans="1:32" ht="14.25" customHeight="1" x14ac:dyDescent="0.45"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</row>
    <row r="13" spans="1:32" ht="14.25" customHeight="1" x14ac:dyDescent="0.45"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 spans="1:32" ht="14.25" customHeight="1" x14ac:dyDescent="0.45"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</row>
    <row r="49" spans="1:32" ht="43.15" customHeight="1" x14ac:dyDescent="0.45">
      <c r="A49" s="243" t="s">
        <v>221</v>
      </c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5"/>
      <c r="M49" s="243" t="s">
        <v>222</v>
      </c>
      <c r="N49" s="244"/>
      <c r="O49" s="244"/>
      <c r="P49" s="244"/>
      <c r="Q49" s="244"/>
      <c r="R49" s="244"/>
      <c r="S49" s="244"/>
      <c r="T49" s="244"/>
      <c r="U49" s="244"/>
      <c r="V49" s="245"/>
      <c r="W49" s="243" t="s">
        <v>223</v>
      </c>
      <c r="X49" s="244"/>
      <c r="Y49" s="244"/>
      <c r="Z49" s="244"/>
      <c r="AA49" s="244"/>
      <c r="AB49" s="244"/>
      <c r="AC49" s="244"/>
      <c r="AD49" s="244"/>
      <c r="AE49" s="244"/>
      <c r="AF49" s="245"/>
    </row>
  </sheetData>
  <mergeCells count="9">
    <mergeCell ref="AD2:AF2"/>
    <mergeCell ref="AD4:AF4"/>
    <mergeCell ref="F1:AC2"/>
    <mergeCell ref="F3:AC4"/>
    <mergeCell ref="A1:E4"/>
    <mergeCell ref="B7:AF14"/>
    <mergeCell ref="A49:L49"/>
    <mergeCell ref="M49:V49"/>
    <mergeCell ref="W49:AF49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8DED-227A-477D-9166-28205645F9E9}">
  <dimension ref="A1:N11"/>
  <sheetViews>
    <sheetView showGridLines="0" topLeftCell="A5" zoomScale="58" zoomScaleNormal="58" workbookViewId="0">
      <selection activeCell="A6" sqref="A6:N6"/>
    </sheetView>
  </sheetViews>
  <sheetFormatPr baseColWidth="10" defaultRowHeight="14.25" x14ac:dyDescent="0.45"/>
  <cols>
    <col min="1" max="1" width="15.53125" customWidth="1"/>
    <col min="2" max="4" width="27.796875" customWidth="1"/>
    <col min="5" max="9" width="16.59765625" customWidth="1"/>
    <col min="10" max="10" width="17.796875" style="1" customWidth="1"/>
    <col min="11" max="11" width="22.86328125" customWidth="1"/>
    <col min="12" max="12" width="21.86328125" customWidth="1"/>
    <col min="13" max="13" width="17.6640625" customWidth="1"/>
    <col min="14" max="14" width="63.6640625" bestFit="1" customWidth="1"/>
  </cols>
  <sheetData>
    <row r="1" spans="1:14" ht="32.450000000000003" hidden="1" customHeight="1" x14ac:dyDescent="0.45">
      <c r="A1" s="49"/>
      <c r="B1" s="50"/>
      <c r="C1" s="129" t="s">
        <v>120</v>
      </c>
      <c r="D1" s="130"/>
      <c r="E1" s="130"/>
      <c r="F1" s="130"/>
      <c r="G1" s="130"/>
      <c r="H1" s="130"/>
      <c r="I1" s="130"/>
      <c r="J1" s="130"/>
      <c r="K1" s="130"/>
      <c r="L1" s="130"/>
      <c r="M1" s="131"/>
      <c r="N1" s="37" t="s">
        <v>224</v>
      </c>
    </row>
    <row r="2" spans="1:14" ht="32.450000000000003" hidden="1" customHeight="1" x14ac:dyDescent="0.45">
      <c r="A2" s="51"/>
      <c r="B2" s="52"/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38" t="s">
        <v>219</v>
      </c>
    </row>
    <row r="3" spans="1:14" ht="32.450000000000003" hidden="1" customHeight="1" x14ac:dyDescent="0.45">
      <c r="A3" s="51"/>
      <c r="B3" s="52"/>
      <c r="C3" s="135" t="s">
        <v>124</v>
      </c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38" t="s">
        <v>220</v>
      </c>
    </row>
    <row r="4" spans="1:14" ht="32.450000000000003" hidden="1" customHeight="1" x14ac:dyDescent="0.45">
      <c r="A4" s="53"/>
      <c r="B4" s="5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39" t="s">
        <v>122</v>
      </c>
    </row>
    <row r="6" spans="1:14" ht="58.5" customHeight="1" x14ac:dyDescent="0.45">
      <c r="A6" s="242" t="s">
        <v>193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</row>
    <row r="8" spans="1:14" s="33" customFormat="1" ht="54.5" customHeight="1" x14ac:dyDescent="0.45">
      <c r="A8" s="2" t="s">
        <v>136</v>
      </c>
      <c r="B8" s="2" t="s">
        <v>125</v>
      </c>
      <c r="C8" s="2" t="s">
        <v>188</v>
      </c>
      <c r="D8" s="3" t="s">
        <v>192</v>
      </c>
      <c r="E8" s="2" t="s">
        <v>139</v>
      </c>
      <c r="F8" s="2" t="s">
        <v>108</v>
      </c>
      <c r="G8" s="2" t="s">
        <v>86</v>
      </c>
      <c r="H8" s="2" t="s">
        <v>181</v>
      </c>
      <c r="I8" s="2" t="s">
        <v>56</v>
      </c>
      <c r="J8" s="2" t="s">
        <v>57</v>
      </c>
      <c r="K8" s="2" t="s">
        <v>183</v>
      </c>
      <c r="L8" s="2" t="s">
        <v>19</v>
      </c>
      <c r="M8" s="2" t="s">
        <v>20</v>
      </c>
      <c r="N8" s="225" t="s">
        <v>7</v>
      </c>
    </row>
    <row r="9" spans="1:14" ht="81.95" customHeight="1" x14ac:dyDescent="0.45">
      <c r="A9" s="137" t="s">
        <v>137</v>
      </c>
      <c r="B9" s="137" t="s">
        <v>180</v>
      </c>
      <c r="C9" s="137" t="s">
        <v>193</v>
      </c>
      <c r="D9" s="137" t="s">
        <v>73</v>
      </c>
      <c r="E9" s="137" t="s">
        <v>72</v>
      </c>
      <c r="F9" s="137" t="s">
        <v>112</v>
      </c>
      <c r="G9" s="121" t="s">
        <v>53</v>
      </c>
      <c r="H9" s="40"/>
      <c r="I9" s="40"/>
      <c r="J9" s="80"/>
      <c r="K9" s="79"/>
      <c r="L9" s="5"/>
      <c r="M9" s="84"/>
      <c r="N9" s="35"/>
    </row>
    <row r="10" spans="1:14" ht="81.95" customHeight="1" x14ac:dyDescent="0.45">
      <c r="A10" s="138"/>
      <c r="B10" s="138"/>
      <c r="C10" s="138"/>
      <c r="D10" s="138"/>
      <c r="E10" s="138"/>
      <c r="F10" s="138"/>
      <c r="G10" s="78" t="s">
        <v>49</v>
      </c>
      <c r="H10" s="120"/>
      <c r="I10" s="40"/>
      <c r="J10" s="81"/>
      <c r="K10" s="79"/>
      <c r="L10" s="5"/>
      <c r="M10" s="84"/>
      <c r="N10" s="35"/>
    </row>
    <row r="11" spans="1:14" ht="80.25" customHeight="1" x14ac:dyDescent="0.45">
      <c r="A11" s="139"/>
      <c r="B11" s="139"/>
      <c r="C11" s="139"/>
      <c r="D11" s="139"/>
      <c r="E11" s="139"/>
      <c r="F11" s="139"/>
      <c r="G11" s="119" t="s">
        <v>182</v>
      </c>
      <c r="H11" s="120"/>
      <c r="I11" s="40"/>
      <c r="J11" s="81"/>
      <c r="K11" s="79"/>
      <c r="L11" s="5"/>
      <c r="M11" s="84"/>
      <c r="N11" s="35"/>
    </row>
  </sheetData>
  <mergeCells count="9">
    <mergeCell ref="A9:A11"/>
    <mergeCell ref="B9:B11"/>
    <mergeCell ref="D9:D11"/>
    <mergeCell ref="C9:C11"/>
    <mergeCell ref="A6:N6"/>
    <mergeCell ref="C1:M2"/>
    <mergeCell ref="C3:M4"/>
    <mergeCell ref="E9:E11"/>
    <mergeCell ref="F9:F11"/>
  </mergeCells>
  <hyperlinks>
    <hyperlink ref="N8" location="Portada!A1" display="Observaciones " xr:uid="{156B78DE-EE97-4900-B4E5-E851A5890645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0A56-A865-4A92-A122-2C0AB2FEF0BA}">
  <dimension ref="A1:O33"/>
  <sheetViews>
    <sheetView showGridLines="0" topLeftCell="A5" zoomScale="50" zoomScaleNormal="50" workbookViewId="0">
      <selection activeCell="A6" sqref="A6:O6"/>
    </sheetView>
  </sheetViews>
  <sheetFormatPr baseColWidth="10" defaultRowHeight="14.25" x14ac:dyDescent="0.45"/>
  <cols>
    <col min="1" max="1" width="26.53125" bestFit="1" customWidth="1"/>
    <col min="2" max="8" width="27.796875" customWidth="1"/>
    <col min="9" max="9" width="17.796875" customWidth="1"/>
    <col min="10" max="11" width="17.796875" style="1" customWidth="1"/>
    <col min="12" max="12" width="22.86328125" customWidth="1"/>
    <col min="13" max="13" width="17.6640625" customWidth="1"/>
    <col min="14" max="14" width="16.19921875" customWidth="1"/>
    <col min="15" max="15" width="63.6640625" bestFit="1" customWidth="1"/>
  </cols>
  <sheetData>
    <row r="1" spans="1:15" ht="32.450000000000003" hidden="1" customHeight="1" x14ac:dyDescent="0.45">
      <c r="A1" s="49"/>
      <c r="B1" s="50"/>
      <c r="C1" s="129" t="s">
        <v>120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37" t="s">
        <v>224</v>
      </c>
    </row>
    <row r="2" spans="1:15" ht="32.450000000000003" hidden="1" customHeight="1" x14ac:dyDescent="0.45">
      <c r="A2" s="51"/>
      <c r="B2" s="52"/>
      <c r="C2" s="144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6"/>
      <c r="O2" s="38" t="s">
        <v>121</v>
      </c>
    </row>
    <row r="3" spans="1:15" ht="32.450000000000003" hidden="1" customHeight="1" x14ac:dyDescent="0.45">
      <c r="A3" s="51"/>
      <c r="B3" s="52"/>
      <c r="C3" s="147" t="s">
        <v>124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9"/>
      <c r="O3" s="38" t="s">
        <v>220</v>
      </c>
    </row>
    <row r="4" spans="1:15" ht="32.450000000000003" hidden="1" customHeight="1" x14ac:dyDescent="0.45">
      <c r="A4" s="53"/>
      <c r="B4" s="54"/>
      <c r="C4" s="150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  <c r="O4" s="39" t="s">
        <v>122</v>
      </c>
    </row>
    <row r="6" spans="1:15" ht="70.5" customHeight="1" x14ac:dyDescent="0.45">
      <c r="A6" s="242" t="s">
        <v>193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</row>
    <row r="8" spans="1:15" s="33" customFormat="1" ht="54.5" customHeight="1" x14ac:dyDescent="0.45">
      <c r="A8" s="2" t="s">
        <v>136</v>
      </c>
      <c r="B8" s="2" t="s">
        <v>125</v>
      </c>
      <c r="C8" s="2" t="s">
        <v>188</v>
      </c>
      <c r="D8" s="3" t="s">
        <v>192</v>
      </c>
      <c r="E8" s="2" t="s">
        <v>139</v>
      </c>
      <c r="F8" s="2" t="s">
        <v>108</v>
      </c>
      <c r="G8" s="2" t="s">
        <v>86</v>
      </c>
      <c r="H8" s="2" t="s">
        <v>147</v>
      </c>
      <c r="I8" s="2" t="s">
        <v>186</v>
      </c>
      <c r="J8" s="2" t="s">
        <v>184</v>
      </c>
      <c r="K8" s="2" t="s">
        <v>185</v>
      </c>
      <c r="L8" s="2" t="s">
        <v>19</v>
      </c>
      <c r="M8" s="2" t="s">
        <v>20</v>
      </c>
      <c r="N8" s="2" t="s">
        <v>58</v>
      </c>
      <c r="O8" s="225" t="s">
        <v>7</v>
      </c>
    </row>
    <row r="9" spans="1:15" ht="32.450000000000003" customHeight="1" x14ac:dyDescent="0.45">
      <c r="A9" s="137" t="s">
        <v>145</v>
      </c>
      <c r="B9" s="137" t="s">
        <v>146</v>
      </c>
      <c r="C9" s="140" t="s">
        <v>194</v>
      </c>
      <c r="D9" s="140" t="s">
        <v>78</v>
      </c>
      <c r="E9" s="140" t="s">
        <v>74</v>
      </c>
      <c r="F9" s="137" t="s">
        <v>112</v>
      </c>
      <c r="G9" s="143" t="s">
        <v>53</v>
      </c>
      <c r="H9" s="85" t="s">
        <v>165</v>
      </c>
      <c r="I9" s="5" t="s">
        <v>225</v>
      </c>
      <c r="J9" s="224" t="s">
        <v>226</v>
      </c>
      <c r="K9" s="223">
        <v>1</v>
      </c>
      <c r="L9" s="222" t="s">
        <v>9</v>
      </c>
      <c r="M9" s="5"/>
      <c r="N9" s="5"/>
      <c r="O9" s="35"/>
    </row>
    <row r="10" spans="1:15" ht="32.450000000000003" customHeight="1" x14ac:dyDescent="0.45">
      <c r="A10" s="138"/>
      <c r="B10" s="138"/>
      <c r="C10" s="141"/>
      <c r="D10" s="141"/>
      <c r="E10" s="141"/>
      <c r="F10" s="138"/>
      <c r="G10" s="138"/>
      <c r="H10" s="62" t="s">
        <v>148</v>
      </c>
      <c r="I10" s="5" t="s">
        <v>225</v>
      </c>
      <c r="J10" s="224" t="s">
        <v>226</v>
      </c>
      <c r="K10" s="153"/>
      <c r="L10" s="222" t="s">
        <v>9</v>
      </c>
      <c r="M10" s="5"/>
      <c r="N10" s="5"/>
      <c r="O10" s="35"/>
    </row>
    <row r="11" spans="1:15" ht="32.450000000000003" customHeight="1" x14ac:dyDescent="0.45">
      <c r="A11" s="138"/>
      <c r="B11" s="138"/>
      <c r="C11" s="141"/>
      <c r="D11" s="141"/>
      <c r="E11" s="141"/>
      <c r="F11" s="138"/>
      <c r="G11" s="138"/>
      <c r="H11" s="62" t="s">
        <v>149</v>
      </c>
      <c r="I11" s="5" t="s">
        <v>225</v>
      </c>
      <c r="J11" s="224" t="s">
        <v>226</v>
      </c>
      <c r="K11" s="153"/>
      <c r="L11" s="222" t="s">
        <v>9</v>
      </c>
      <c r="M11" s="5"/>
      <c r="N11" s="5"/>
      <c r="O11" s="35"/>
    </row>
    <row r="12" spans="1:15" ht="32.450000000000003" customHeight="1" x14ac:dyDescent="0.45">
      <c r="A12" s="138"/>
      <c r="B12" s="138"/>
      <c r="C12" s="141"/>
      <c r="D12" s="141"/>
      <c r="E12" s="141"/>
      <c r="F12" s="138"/>
      <c r="G12" s="138"/>
      <c r="H12" s="62" t="s">
        <v>150</v>
      </c>
      <c r="I12" s="5" t="s">
        <v>225</v>
      </c>
      <c r="J12" s="224" t="s">
        <v>226</v>
      </c>
      <c r="K12" s="153"/>
      <c r="L12" s="222" t="s">
        <v>9</v>
      </c>
      <c r="M12" s="5"/>
      <c r="N12" s="5"/>
      <c r="O12" s="35"/>
    </row>
    <row r="13" spans="1:15" ht="32.450000000000003" customHeight="1" x14ac:dyDescent="0.45">
      <c r="A13" s="138"/>
      <c r="B13" s="138"/>
      <c r="C13" s="141"/>
      <c r="D13" s="141"/>
      <c r="E13" s="141"/>
      <c r="F13" s="138"/>
      <c r="G13" s="138"/>
      <c r="H13" s="62" t="s">
        <v>151</v>
      </c>
      <c r="I13" s="5" t="s">
        <v>225</v>
      </c>
      <c r="J13" s="224" t="s">
        <v>226</v>
      </c>
      <c r="K13" s="153"/>
      <c r="L13" s="222" t="s">
        <v>9</v>
      </c>
      <c r="M13" s="5"/>
      <c r="N13" s="5"/>
      <c r="O13" s="35"/>
    </row>
    <row r="14" spans="1:15" ht="32.450000000000003" customHeight="1" x14ac:dyDescent="0.45">
      <c r="A14" s="138"/>
      <c r="B14" s="138"/>
      <c r="C14" s="141"/>
      <c r="D14" s="141"/>
      <c r="E14" s="141"/>
      <c r="F14" s="138"/>
      <c r="G14" s="138"/>
      <c r="H14" s="62" t="s">
        <v>152</v>
      </c>
      <c r="I14" s="5" t="s">
        <v>225</v>
      </c>
      <c r="J14" s="224" t="s">
        <v>226</v>
      </c>
      <c r="K14" s="153"/>
      <c r="L14" s="222" t="s">
        <v>9</v>
      </c>
      <c r="M14" s="5"/>
      <c r="N14" s="5"/>
      <c r="O14" s="35"/>
    </row>
    <row r="15" spans="1:15" ht="32.450000000000003" customHeight="1" x14ac:dyDescent="0.45">
      <c r="A15" s="138"/>
      <c r="B15" s="138"/>
      <c r="C15" s="141"/>
      <c r="D15" s="141"/>
      <c r="E15" s="141"/>
      <c r="F15" s="138"/>
      <c r="G15" s="138"/>
      <c r="H15" s="62" t="s">
        <v>153</v>
      </c>
      <c r="I15" s="5" t="s">
        <v>225</v>
      </c>
      <c r="J15" s="224" t="s">
        <v>226</v>
      </c>
      <c r="K15" s="153"/>
      <c r="L15" s="222" t="s">
        <v>9</v>
      </c>
      <c r="M15" s="5"/>
      <c r="N15" s="5"/>
      <c r="O15" s="35"/>
    </row>
    <row r="16" spans="1:15" ht="32.450000000000003" customHeight="1" x14ac:dyDescent="0.45">
      <c r="A16" s="138"/>
      <c r="B16" s="138"/>
      <c r="C16" s="141"/>
      <c r="D16" s="141"/>
      <c r="E16" s="141"/>
      <c r="F16" s="138"/>
      <c r="G16" s="138"/>
      <c r="H16" s="62" t="s">
        <v>154</v>
      </c>
      <c r="I16" s="5" t="s">
        <v>225</v>
      </c>
      <c r="J16" s="224" t="s">
        <v>226</v>
      </c>
      <c r="K16" s="153"/>
      <c r="L16" s="222" t="s">
        <v>9</v>
      </c>
      <c r="M16" s="5"/>
      <c r="N16" s="5"/>
      <c r="O16" s="35"/>
    </row>
    <row r="17" spans="1:15" ht="32.450000000000003" customHeight="1" x14ac:dyDescent="0.45">
      <c r="A17" s="138"/>
      <c r="B17" s="138"/>
      <c r="C17" s="141"/>
      <c r="D17" s="141"/>
      <c r="E17" s="141"/>
      <c r="F17" s="138"/>
      <c r="G17" s="138"/>
      <c r="H17" s="62" t="s">
        <v>155</v>
      </c>
      <c r="I17" s="5" t="s">
        <v>225</v>
      </c>
      <c r="J17" s="224" t="s">
        <v>226</v>
      </c>
      <c r="K17" s="153"/>
      <c r="L17" s="222" t="s">
        <v>9</v>
      </c>
      <c r="M17" s="5"/>
      <c r="N17" s="5"/>
      <c r="O17" s="35"/>
    </row>
    <row r="18" spans="1:15" ht="32.450000000000003" customHeight="1" x14ac:dyDescent="0.45">
      <c r="A18" s="138"/>
      <c r="B18" s="138"/>
      <c r="C18" s="141"/>
      <c r="D18" s="141"/>
      <c r="E18" s="141"/>
      <c r="F18" s="138"/>
      <c r="G18" s="138"/>
      <c r="H18" s="62" t="s">
        <v>156</v>
      </c>
      <c r="I18" s="5" t="s">
        <v>225</v>
      </c>
      <c r="J18" s="224" t="s">
        <v>226</v>
      </c>
      <c r="K18" s="153"/>
      <c r="L18" s="222" t="s">
        <v>9</v>
      </c>
      <c r="M18" s="5"/>
      <c r="N18" s="5"/>
      <c r="O18" s="35"/>
    </row>
    <row r="19" spans="1:15" ht="32.450000000000003" customHeight="1" x14ac:dyDescent="0.45">
      <c r="A19" s="138"/>
      <c r="B19" s="138"/>
      <c r="C19" s="141"/>
      <c r="D19" s="141"/>
      <c r="E19" s="141"/>
      <c r="F19" s="138"/>
      <c r="G19" s="138"/>
      <c r="H19" s="62" t="s">
        <v>157</v>
      </c>
      <c r="I19" s="5" t="s">
        <v>225</v>
      </c>
      <c r="J19" s="224" t="s">
        <v>226</v>
      </c>
      <c r="K19" s="153"/>
      <c r="L19" s="222" t="s">
        <v>9</v>
      </c>
      <c r="M19" s="5"/>
      <c r="N19" s="5"/>
      <c r="O19" s="35"/>
    </row>
    <row r="20" spans="1:15" ht="32.450000000000003" customHeight="1" x14ac:dyDescent="0.45">
      <c r="A20" s="138"/>
      <c r="B20" s="138"/>
      <c r="C20" s="141"/>
      <c r="D20" s="141"/>
      <c r="E20" s="141"/>
      <c r="F20" s="138"/>
      <c r="G20" s="138"/>
      <c r="H20" s="62" t="s">
        <v>158</v>
      </c>
      <c r="I20" s="5" t="s">
        <v>225</v>
      </c>
      <c r="J20" s="224" t="s">
        <v>226</v>
      </c>
      <c r="K20" s="153"/>
      <c r="L20" s="222" t="s">
        <v>9</v>
      </c>
      <c r="M20" s="5"/>
      <c r="N20" s="5"/>
      <c r="O20" s="35"/>
    </row>
    <row r="21" spans="1:15" ht="32.450000000000003" customHeight="1" x14ac:dyDescent="0.45">
      <c r="A21" s="138"/>
      <c r="B21" s="138"/>
      <c r="C21" s="141"/>
      <c r="D21" s="141"/>
      <c r="E21" s="141"/>
      <c r="F21" s="138"/>
      <c r="G21" s="138"/>
      <c r="H21" s="62" t="s">
        <v>159</v>
      </c>
      <c r="I21" s="5" t="s">
        <v>225</v>
      </c>
      <c r="J21" s="224" t="s">
        <v>226</v>
      </c>
      <c r="K21" s="153"/>
      <c r="L21" s="222" t="s">
        <v>9</v>
      </c>
      <c r="M21" s="5"/>
      <c r="N21" s="5"/>
      <c r="O21" s="35"/>
    </row>
    <row r="22" spans="1:15" ht="32.450000000000003" customHeight="1" x14ac:dyDescent="0.45">
      <c r="A22" s="138"/>
      <c r="B22" s="138"/>
      <c r="C22" s="141"/>
      <c r="D22" s="141"/>
      <c r="E22" s="141"/>
      <c r="F22" s="138"/>
      <c r="G22" s="138"/>
      <c r="H22" s="62" t="s">
        <v>160</v>
      </c>
      <c r="I22" s="5" t="s">
        <v>225</v>
      </c>
      <c r="J22" s="224" t="s">
        <v>226</v>
      </c>
      <c r="K22" s="153"/>
      <c r="L22" s="222" t="s">
        <v>9</v>
      </c>
      <c r="M22" s="5"/>
      <c r="N22" s="5"/>
      <c r="O22" s="35"/>
    </row>
    <row r="23" spans="1:15" ht="32.450000000000003" customHeight="1" x14ac:dyDescent="0.45">
      <c r="A23" s="138"/>
      <c r="B23" s="138"/>
      <c r="C23" s="141"/>
      <c r="D23" s="141"/>
      <c r="E23" s="141"/>
      <c r="F23" s="138"/>
      <c r="G23" s="138"/>
      <c r="H23" s="62" t="s">
        <v>161</v>
      </c>
      <c r="I23" s="5" t="s">
        <v>225</v>
      </c>
      <c r="J23" s="224" t="s">
        <v>226</v>
      </c>
      <c r="K23" s="153"/>
      <c r="L23" s="222" t="s">
        <v>9</v>
      </c>
      <c r="M23" s="5"/>
      <c r="N23" s="5"/>
      <c r="O23" s="35"/>
    </row>
    <row r="24" spans="1:15" ht="32.450000000000003" customHeight="1" x14ac:dyDescent="0.45">
      <c r="A24" s="138"/>
      <c r="B24" s="138"/>
      <c r="C24" s="141"/>
      <c r="D24" s="141"/>
      <c r="E24" s="141"/>
      <c r="F24" s="138"/>
      <c r="G24" s="138"/>
      <c r="H24" s="62" t="s">
        <v>162</v>
      </c>
      <c r="I24" s="5" t="s">
        <v>225</v>
      </c>
      <c r="J24" s="224" t="s">
        <v>226</v>
      </c>
      <c r="K24" s="153"/>
      <c r="L24" s="222" t="s">
        <v>9</v>
      </c>
      <c r="M24" s="5"/>
      <c r="N24" s="5"/>
      <c r="O24" s="35"/>
    </row>
    <row r="25" spans="1:15" ht="32.450000000000003" customHeight="1" x14ac:dyDescent="0.45">
      <c r="A25" s="138"/>
      <c r="B25" s="138"/>
      <c r="C25" s="141"/>
      <c r="D25" s="141"/>
      <c r="E25" s="141"/>
      <c r="F25" s="138"/>
      <c r="G25" s="138"/>
      <c r="H25" s="62" t="s">
        <v>163</v>
      </c>
      <c r="I25" s="5" t="s">
        <v>225</v>
      </c>
      <c r="J25" s="224" t="s">
        <v>226</v>
      </c>
      <c r="K25" s="153"/>
      <c r="L25" s="222" t="s">
        <v>9</v>
      </c>
      <c r="M25" s="5"/>
      <c r="N25" s="5"/>
      <c r="O25" s="35"/>
    </row>
    <row r="26" spans="1:15" ht="32.450000000000003" customHeight="1" x14ac:dyDescent="0.45">
      <c r="A26" s="138"/>
      <c r="B26" s="138"/>
      <c r="C26" s="141"/>
      <c r="D26" s="141"/>
      <c r="E26" s="141"/>
      <c r="F26" s="138"/>
      <c r="G26" s="139"/>
      <c r="H26" s="62" t="s">
        <v>164</v>
      </c>
      <c r="I26" s="5" t="s">
        <v>225</v>
      </c>
      <c r="J26" s="224" t="s">
        <v>226</v>
      </c>
      <c r="K26" s="153"/>
      <c r="L26" s="222" t="s">
        <v>9</v>
      </c>
      <c r="M26" s="5"/>
      <c r="N26" s="5"/>
      <c r="O26" s="35"/>
    </row>
    <row r="27" spans="1:15" ht="32.450000000000003" customHeight="1" x14ac:dyDescent="0.45">
      <c r="A27" s="138"/>
      <c r="B27" s="138"/>
      <c r="C27" s="141"/>
      <c r="D27" s="141"/>
      <c r="E27" s="141"/>
      <c r="F27" s="138"/>
      <c r="G27" s="137" t="s">
        <v>49</v>
      </c>
      <c r="H27" s="62" t="s">
        <v>166</v>
      </c>
      <c r="I27" s="5" t="s">
        <v>225</v>
      </c>
      <c r="J27" s="224" t="s">
        <v>226</v>
      </c>
      <c r="K27" s="153"/>
      <c r="L27" s="222" t="s">
        <v>9</v>
      </c>
      <c r="M27" s="5"/>
      <c r="N27" s="5"/>
      <c r="O27" s="35"/>
    </row>
    <row r="28" spans="1:15" ht="32.450000000000003" customHeight="1" x14ac:dyDescent="0.45">
      <c r="A28" s="138"/>
      <c r="B28" s="138"/>
      <c r="C28" s="141"/>
      <c r="D28" s="141"/>
      <c r="E28" s="141"/>
      <c r="F28" s="138"/>
      <c r="G28" s="138"/>
      <c r="H28" s="62" t="s">
        <v>167</v>
      </c>
      <c r="I28" s="5" t="s">
        <v>225</v>
      </c>
      <c r="J28" s="224" t="s">
        <v>226</v>
      </c>
      <c r="K28" s="153"/>
      <c r="L28" s="222" t="s">
        <v>9</v>
      </c>
      <c r="M28" s="5"/>
      <c r="N28" s="5"/>
      <c r="O28" s="35"/>
    </row>
    <row r="29" spans="1:15" ht="32.450000000000003" customHeight="1" x14ac:dyDescent="0.45">
      <c r="A29" s="138"/>
      <c r="B29" s="138"/>
      <c r="C29" s="141"/>
      <c r="D29" s="141"/>
      <c r="E29" s="141"/>
      <c r="F29" s="138"/>
      <c r="G29" s="138"/>
      <c r="H29" s="62" t="s">
        <v>168</v>
      </c>
      <c r="I29" s="5" t="s">
        <v>225</v>
      </c>
      <c r="J29" s="224" t="s">
        <v>226</v>
      </c>
      <c r="K29" s="153"/>
      <c r="L29" s="222" t="s">
        <v>9</v>
      </c>
      <c r="M29" s="5"/>
      <c r="N29" s="5"/>
      <c r="O29" s="35"/>
    </row>
    <row r="30" spans="1:15" ht="32.450000000000003" customHeight="1" x14ac:dyDescent="0.45">
      <c r="A30" s="138"/>
      <c r="B30" s="138"/>
      <c r="C30" s="141"/>
      <c r="D30" s="141"/>
      <c r="E30" s="141"/>
      <c r="F30" s="138"/>
      <c r="G30" s="138"/>
      <c r="H30" s="62" t="s">
        <v>169</v>
      </c>
      <c r="I30" s="5" t="s">
        <v>225</v>
      </c>
      <c r="J30" s="224" t="s">
        <v>226</v>
      </c>
      <c r="K30" s="153"/>
      <c r="L30" s="222" t="s">
        <v>9</v>
      </c>
      <c r="M30" s="5"/>
      <c r="N30" s="5"/>
      <c r="O30" s="35"/>
    </row>
    <row r="31" spans="1:15" ht="32.450000000000003" customHeight="1" x14ac:dyDescent="0.45">
      <c r="A31" s="138"/>
      <c r="B31" s="138"/>
      <c r="C31" s="141"/>
      <c r="D31" s="141"/>
      <c r="E31" s="141"/>
      <c r="F31" s="138"/>
      <c r="G31" s="138"/>
      <c r="H31" s="62" t="s">
        <v>170</v>
      </c>
      <c r="I31" s="5" t="s">
        <v>225</v>
      </c>
      <c r="J31" s="224" t="s">
        <v>226</v>
      </c>
      <c r="K31" s="153"/>
      <c r="L31" s="222" t="s">
        <v>9</v>
      </c>
      <c r="M31" s="5"/>
      <c r="N31" s="5"/>
      <c r="O31" s="35"/>
    </row>
    <row r="32" spans="1:15" ht="32.450000000000003" customHeight="1" x14ac:dyDescent="0.45">
      <c r="A32" s="138"/>
      <c r="B32" s="138"/>
      <c r="C32" s="141"/>
      <c r="D32" s="141"/>
      <c r="E32" s="141"/>
      <c r="F32" s="138"/>
      <c r="G32" s="138"/>
      <c r="H32" s="62" t="s">
        <v>171</v>
      </c>
      <c r="I32" s="5" t="s">
        <v>225</v>
      </c>
      <c r="J32" s="224" t="s">
        <v>226</v>
      </c>
      <c r="K32" s="153"/>
      <c r="L32" s="222" t="s">
        <v>9</v>
      </c>
      <c r="M32" s="5"/>
      <c r="N32" s="5"/>
      <c r="O32" s="35"/>
    </row>
    <row r="33" spans="1:15" ht="32.450000000000003" customHeight="1" x14ac:dyDescent="0.45">
      <c r="A33" s="139"/>
      <c r="B33" s="139"/>
      <c r="C33" s="142"/>
      <c r="D33" s="142"/>
      <c r="E33" s="142"/>
      <c r="F33" s="139"/>
      <c r="G33" s="139"/>
      <c r="H33" s="62" t="s">
        <v>172</v>
      </c>
      <c r="I33" s="5" t="s">
        <v>225</v>
      </c>
      <c r="J33" s="224" t="s">
        <v>226</v>
      </c>
      <c r="K33" s="153"/>
      <c r="L33" s="222" t="s">
        <v>9</v>
      </c>
      <c r="M33" s="5"/>
      <c r="N33" s="5"/>
      <c r="O33" s="35"/>
    </row>
  </sheetData>
  <mergeCells count="12">
    <mergeCell ref="B9:B33"/>
    <mergeCell ref="A9:A33"/>
    <mergeCell ref="K9:K33"/>
    <mergeCell ref="C9:C33"/>
    <mergeCell ref="D9:D33"/>
    <mergeCell ref="E9:E33"/>
    <mergeCell ref="F9:F33"/>
    <mergeCell ref="G9:G26"/>
    <mergeCell ref="G27:G33"/>
    <mergeCell ref="C1:N2"/>
    <mergeCell ref="C3:N4"/>
    <mergeCell ref="A6:O6"/>
  </mergeCells>
  <phoneticPr fontId="2" type="noConversion"/>
  <hyperlinks>
    <hyperlink ref="O8" location="Portada!A1" display="Observaciones " xr:uid="{97470CA0-F911-466B-AA52-846C411B1E5F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2D5A-0301-4901-AA92-E675E347EE39}">
  <sheetPr>
    <pageSetUpPr autoPageBreaks="0"/>
  </sheetPr>
  <dimension ref="A1:AB11"/>
  <sheetViews>
    <sheetView showGridLines="0" tabSelected="1" topLeftCell="A5" zoomScale="50" zoomScaleNormal="50" workbookViewId="0">
      <selection activeCell="N47" sqref="N47"/>
    </sheetView>
  </sheetViews>
  <sheetFormatPr baseColWidth="10" defaultRowHeight="14.25" x14ac:dyDescent="0.45"/>
  <cols>
    <col min="1" max="1" width="26.53125" bestFit="1" customWidth="1"/>
    <col min="2" max="6" width="27.796875" customWidth="1"/>
    <col min="7" max="8" width="23.33203125" customWidth="1"/>
    <col min="9" max="9" width="24.46484375" customWidth="1"/>
    <col min="10" max="10" width="8.796875" customWidth="1"/>
    <col min="11" max="11" width="11.86328125" customWidth="1"/>
    <col min="12" max="12" width="11.19921875" customWidth="1"/>
    <col min="13" max="13" width="16.73046875" customWidth="1"/>
    <col min="14" max="14" width="23.6640625" customWidth="1"/>
    <col min="15" max="15" width="16.19921875" customWidth="1"/>
    <col min="16" max="16" width="27.9296875" customWidth="1"/>
  </cols>
  <sheetData>
    <row r="1" spans="1:28" ht="32.450000000000003" hidden="1" customHeight="1" x14ac:dyDescent="0.45">
      <c r="A1" s="49"/>
      <c r="B1" s="50"/>
      <c r="C1" s="129" t="s">
        <v>120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  <c r="P1" s="37" t="s">
        <v>224</v>
      </c>
    </row>
    <row r="2" spans="1:28" ht="32.450000000000003" hidden="1" customHeight="1" x14ac:dyDescent="0.45">
      <c r="A2" s="51"/>
      <c r="B2" s="52"/>
      <c r="C2" s="144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6"/>
      <c r="P2" s="38" t="s">
        <v>121</v>
      </c>
    </row>
    <row r="3" spans="1:28" ht="32.450000000000003" hidden="1" customHeight="1" x14ac:dyDescent="0.45">
      <c r="A3" s="51"/>
      <c r="B3" s="52"/>
      <c r="C3" s="154" t="s">
        <v>124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/>
      <c r="P3" s="38" t="s">
        <v>220</v>
      </c>
    </row>
    <row r="4" spans="1:28" ht="32.450000000000003" hidden="1" customHeight="1" x14ac:dyDescent="0.45">
      <c r="A4" s="53"/>
      <c r="B4" s="54"/>
      <c r="C4" s="150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2"/>
      <c r="P4" s="39" t="s">
        <v>122</v>
      </c>
    </row>
    <row r="5" spans="1:28" x14ac:dyDescent="0.45"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64.150000000000006" customHeight="1" x14ac:dyDescent="0.45">
      <c r="A6" s="242" t="s">
        <v>83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x14ac:dyDescent="0.45"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s="33" customFormat="1" ht="54.5" customHeight="1" x14ac:dyDescent="0.45">
      <c r="A8" s="2" t="s">
        <v>136</v>
      </c>
      <c r="B8" s="2" t="s">
        <v>125</v>
      </c>
      <c r="C8" s="2" t="s">
        <v>188</v>
      </c>
      <c r="D8" s="3" t="s">
        <v>192</v>
      </c>
      <c r="E8" s="3" t="s">
        <v>195</v>
      </c>
      <c r="F8" s="3" t="s">
        <v>86</v>
      </c>
      <c r="G8" s="3" t="s">
        <v>88</v>
      </c>
      <c r="H8" s="3" t="s">
        <v>89</v>
      </c>
      <c r="I8" s="3" t="s">
        <v>6</v>
      </c>
      <c r="J8" s="3" t="s">
        <v>0</v>
      </c>
      <c r="K8" s="3" t="s">
        <v>85</v>
      </c>
      <c r="L8" s="3" t="s">
        <v>183</v>
      </c>
      <c r="M8" s="3" t="s">
        <v>19</v>
      </c>
      <c r="N8" s="2" t="s">
        <v>20</v>
      </c>
      <c r="O8" s="2" t="s">
        <v>58</v>
      </c>
      <c r="P8" s="225" t="s">
        <v>7</v>
      </c>
    </row>
    <row r="9" spans="1:28" ht="68" customHeight="1" x14ac:dyDescent="0.45">
      <c r="A9" s="136" t="s">
        <v>174</v>
      </c>
      <c r="B9" s="136" t="s">
        <v>173</v>
      </c>
      <c r="C9" s="157" t="s">
        <v>196</v>
      </c>
      <c r="D9" s="157" t="s">
        <v>75</v>
      </c>
      <c r="E9" s="157">
        <v>100</v>
      </c>
      <c r="F9" s="63" t="s">
        <v>49</v>
      </c>
      <c r="G9" s="18">
        <v>41</v>
      </c>
      <c r="H9" s="18">
        <v>41</v>
      </c>
      <c r="I9" s="19">
        <f>(G9/H9)</f>
        <v>1</v>
      </c>
      <c r="J9" s="17">
        <v>1</v>
      </c>
      <c r="K9" s="4">
        <v>1</v>
      </c>
      <c r="L9" s="8" t="s">
        <v>9</v>
      </c>
      <c r="M9" s="16"/>
      <c r="N9" s="5"/>
      <c r="O9" s="5"/>
      <c r="P9" s="35"/>
    </row>
    <row r="10" spans="1:28" ht="40.5" customHeight="1" x14ac:dyDescent="0.45">
      <c r="A10" s="136"/>
      <c r="B10" s="136"/>
      <c r="C10" s="157"/>
      <c r="D10" s="157"/>
      <c r="E10" s="157"/>
      <c r="F10" s="63" t="s">
        <v>53</v>
      </c>
      <c r="G10" s="18"/>
      <c r="H10" s="18"/>
      <c r="I10" s="20" t="e">
        <f>(G10/H10)</f>
        <v>#DIV/0!</v>
      </c>
      <c r="J10" s="17">
        <v>1</v>
      </c>
      <c r="K10" s="4" t="e">
        <f>I10</f>
        <v>#DIV/0!</v>
      </c>
      <c r="L10" s="8"/>
      <c r="M10" s="16"/>
      <c r="N10" s="5"/>
      <c r="O10" s="5"/>
      <c r="P10" s="35"/>
    </row>
    <row r="11" spans="1:28" ht="40.5" customHeight="1" x14ac:dyDescent="0.45">
      <c r="A11" s="44"/>
      <c r="B11" s="44"/>
      <c r="C11" s="44"/>
      <c r="D11" s="44"/>
      <c r="E11" s="44"/>
      <c r="F11" s="63" t="s">
        <v>197</v>
      </c>
      <c r="G11" s="18">
        <f>SUM(G9:G10)</f>
        <v>41</v>
      </c>
      <c r="H11" s="18">
        <f>SUM(H9:H10)</f>
        <v>41</v>
      </c>
      <c r="I11" s="19">
        <f>(G11/H11)</f>
        <v>1</v>
      </c>
      <c r="J11" s="17">
        <v>1</v>
      </c>
      <c r="K11" s="4">
        <f>I11</f>
        <v>1</v>
      </c>
      <c r="L11" s="8" t="s">
        <v>9</v>
      </c>
      <c r="M11" s="6"/>
      <c r="N11" s="5"/>
      <c r="O11" s="5"/>
      <c r="P11" s="35" t="s">
        <v>118</v>
      </c>
    </row>
  </sheetData>
  <mergeCells count="8">
    <mergeCell ref="C1:O2"/>
    <mergeCell ref="C3:O4"/>
    <mergeCell ref="B9:B10"/>
    <mergeCell ref="A9:A10"/>
    <mergeCell ref="C9:C10"/>
    <mergeCell ref="D9:D10"/>
    <mergeCell ref="E9:E10"/>
    <mergeCell ref="A6:P6"/>
  </mergeCells>
  <hyperlinks>
    <hyperlink ref="P8" location="Portada!A1" display="Observaciones " xr:uid="{E671A9C8-DCC9-47B3-ABB7-AEDD43036E81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F60-361E-4F56-9134-C1AD69F08041}">
  <dimension ref="A1:AB18"/>
  <sheetViews>
    <sheetView showGridLines="0" topLeftCell="A5" zoomScale="50" zoomScaleNormal="50" workbookViewId="0">
      <selection activeCell="H30" sqref="H30"/>
    </sheetView>
  </sheetViews>
  <sheetFormatPr baseColWidth="10" defaultRowHeight="14.25" x14ac:dyDescent="0.45"/>
  <cols>
    <col min="1" max="1" width="23" customWidth="1"/>
    <col min="2" max="2" width="22.1328125" customWidth="1"/>
    <col min="3" max="3" width="20.796875" customWidth="1"/>
    <col min="4" max="4" width="21" customWidth="1"/>
    <col min="5" max="5" width="16.796875" customWidth="1"/>
    <col min="6" max="6" width="15.53125" customWidth="1"/>
    <col min="7" max="7" width="34.1328125" customWidth="1"/>
    <col min="8" max="8" width="35.796875" customWidth="1"/>
    <col min="9" max="9" width="30.6640625" customWidth="1"/>
    <col min="10" max="10" width="24.86328125" customWidth="1"/>
    <col min="11" max="22" width="8.73046875" customWidth="1"/>
    <col min="23" max="24" width="17.86328125" customWidth="1"/>
    <col min="25" max="25" width="13.796875" customWidth="1"/>
    <col min="26" max="26" width="22.1328125" customWidth="1"/>
    <col min="27" max="27" width="17.6640625" customWidth="1"/>
    <col min="28" max="28" width="48.33203125" customWidth="1"/>
  </cols>
  <sheetData>
    <row r="1" spans="1:28" ht="32.450000000000003" hidden="1" customHeight="1" x14ac:dyDescent="0.45">
      <c r="A1" s="173"/>
      <c r="B1" s="174"/>
      <c r="C1" s="174"/>
      <c r="D1" s="175"/>
      <c r="E1" s="129" t="s">
        <v>120</v>
      </c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37" t="s">
        <v>224</v>
      </c>
    </row>
    <row r="2" spans="1:28" ht="32.450000000000003" hidden="1" customHeight="1" x14ac:dyDescent="0.45">
      <c r="A2" s="176"/>
      <c r="B2" s="177"/>
      <c r="C2" s="177"/>
      <c r="D2" s="178"/>
      <c r="E2" s="132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38" t="s">
        <v>121</v>
      </c>
    </row>
    <row r="3" spans="1:28" ht="32.450000000000003" hidden="1" customHeight="1" x14ac:dyDescent="0.45">
      <c r="A3" s="176"/>
      <c r="B3" s="177"/>
      <c r="C3" s="177"/>
      <c r="D3" s="178"/>
      <c r="E3" s="154" t="s">
        <v>124</v>
      </c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38" t="s">
        <v>220</v>
      </c>
    </row>
    <row r="4" spans="1:28" ht="32.450000000000003" hidden="1" customHeight="1" x14ac:dyDescent="0.45">
      <c r="A4" s="179"/>
      <c r="B4" s="180"/>
      <c r="C4" s="180"/>
      <c r="D4" s="181"/>
      <c r="E4" s="150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2"/>
      <c r="AB4" s="39" t="s">
        <v>122</v>
      </c>
    </row>
    <row r="6" spans="1:28" ht="94.5" customHeight="1" x14ac:dyDescent="0.45">
      <c r="A6" s="247" t="s">
        <v>83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</row>
    <row r="8" spans="1:28" s="33" customFormat="1" ht="54.5" customHeight="1" x14ac:dyDescent="0.45">
      <c r="A8" s="2" t="s">
        <v>136</v>
      </c>
      <c r="B8" s="2" t="s">
        <v>125</v>
      </c>
      <c r="C8" s="2" t="s">
        <v>188</v>
      </c>
      <c r="D8" s="3" t="s">
        <v>192</v>
      </c>
      <c r="E8" s="3" t="s">
        <v>195</v>
      </c>
      <c r="F8" s="2" t="s">
        <v>86</v>
      </c>
      <c r="G8" s="2" t="s">
        <v>17</v>
      </c>
      <c r="H8" s="2" t="s">
        <v>1</v>
      </c>
      <c r="I8" s="2" t="s">
        <v>90</v>
      </c>
      <c r="J8" s="2" t="s">
        <v>108</v>
      </c>
      <c r="K8" s="77" t="s">
        <v>106</v>
      </c>
      <c r="L8" s="77" t="s">
        <v>95</v>
      </c>
      <c r="M8" s="77" t="s">
        <v>96</v>
      </c>
      <c r="N8" s="77" t="s">
        <v>97</v>
      </c>
      <c r="O8" s="77" t="s">
        <v>98</v>
      </c>
      <c r="P8" s="77" t="s">
        <v>99</v>
      </c>
      <c r="Q8" s="77" t="s">
        <v>100</v>
      </c>
      <c r="R8" s="77" t="s">
        <v>101</v>
      </c>
      <c r="S8" s="77" t="s">
        <v>102</v>
      </c>
      <c r="T8" s="77" t="s">
        <v>103</v>
      </c>
      <c r="U8" s="77" t="s">
        <v>104</v>
      </c>
      <c r="V8" s="77" t="s">
        <v>105</v>
      </c>
      <c r="W8" s="2" t="s">
        <v>175</v>
      </c>
      <c r="X8" s="2" t="s">
        <v>178</v>
      </c>
      <c r="Y8" s="2" t="s">
        <v>179</v>
      </c>
      <c r="Z8" s="2" t="s">
        <v>19</v>
      </c>
      <c r="AA8" s="2" t="s">
        <v>20</v>
      </c>
      <c r="AB8" s="225" t="s">
        <v>7</v>
      </c>
    </row>
    <row r="9" spans="1:28" ht="42.5" customHeight="1" x14ac:dyDescent="0.45">
      <c r="A9" s="137" t="s">
        <v>177</v>
      </c>
      <c r="B9" s="137" t="s">
        <v>176</v>
      </c>
      <c r="C9" s="140" t="s">
        <v>83</v>
      </c>
      <c r="D9" s="140" t="s">
        <v>77</v>
      </c>
      <c r="E9" s="158" t="s">
        <v>140</v>
      </c>
      <c r="F9" s="137" t="s">
        <v>53</v>
      </c>
      <c r="G9" s="82" t="s">
        <v>59</v>
      </c>
      <c r="H9" s="14" t="s">
        <v>66</v>
      </c>
      <c r="I9" s="161" t="s">
        <v>82</v>
      </c>
      <c r="J9" s="10" t="s">
        <v>109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111">
        <v>0.91200000000000003</v>
      </c>
      <c r="W9" s="94">
        <f>V9</f>
        <v>0.91200000000000003</v>
      </c>
      <c r="X9" s="164">
        <f>AVERAGE(W9:W15)</f>
        <v>0.84341428571428578</v>
      </c>
      <c r="Y9" s="170">
        <f>AVERAGE(X9:X18)</f>
        <v>0.89170714285714292</v>
      </c>
      <c r="Z9" s="21"/>
      <c r="AA9" s="5"/>
      <c r="AB9" s="35" t="s">
        <v>210</v>
      </c>
    </row>
    <row r="10" spans="1:28" ht="42.5" customHeight="1" x14ac:dyDescent="0.45">
      <c r="A10" s="138"/>
      <c r="B10" s="138"/>
      <c r="C10" s="141"/>
      <c r="D10" s="141"/>
      <c r="E10" s="159"/>
      <c r="F10" s="138"/>
      <c r="G10" s="83" t="s">
        <v>60</v>
      </c>
      <c r="H10" s="14" t="s">
        <v>67</v>
      </c>
      <c r="I10" s="162"/>
      <c r="J10" s="10" t="s">
        <v>107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111">
        <v>0.8861</v>
      </c>
      <c r="W10" s="94">
        <f t="shared" ref="W10:W15" si="0">V10</f>
        <v>0.8861</v>
      </c>
      <c r="X10" s="165"/>
      <c r="Y10" s="171"/>
      <c r="Z10" s="21"/>
      <c r="AA10" s="5"/>
      <c r="AB10" s="35"/>
    </row>
    <row r="11" spans="1:28" ht="42.5" customHeight="1" x14ac:dyDescent="0.45">
      <c r="A11" s="138"/>
      <c r="B11" s="138"/>
      <c r="C11" s="141"/>
      <c r="D11" s="141"/>
      <c r="E11" s="159"/>
      <c r="F11" s="138"/>
      <c r="G11" s="83" t="s">
        <v>61</v>
      </c>
      <c r="H11" s="14" t="s">
        <v>32</v>
      </c>
      <c r="I11" s="162"/>
      <c r="J11" s="10" t="s">
        <v>109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111">
        <v>0.90269999999999995</v>
      </c>
      <c r="W11" s="94">
        <f t="shared" si="0"/>
        <v>0.90269999999999995</v>
      </c>
      <c r="X11" s="165"/>
      <c r="Y11" s="171"/>
      <c r="Z11" s="21"/>
      <c r="AA11" s="5"/>
      <c r="AB11" s="35" t="s">
        <v>117</v>
      </c>
    </row>
    <row r="12" spans="1:28" ht="42.5" customHeight="1" x14ac:dyDescent="0.45">
      <c r="A12" s="138"/>
      <c r="B12" s="138"/>
      <c r="C12" s="141"/>
      <c r="D12" s="141"/>
      <c r="E12" s="159"/>
      <c r="F12" s="138"/>
      <c r="G12" s="83" t="s">
        <v>62</v>
      </c>
      <c r="H12" s="14" t="s">
        <v>68</v>
      </c>
      <c r="I12" s="162"/>
      <c r="J12" s="10" t="s">
        <v>107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111">
        <v>0.79149999999999998</v>
      </c>
      <c r="W12" s="94">
        <f t="shared" si="0"/>
        <v>0.79149999999999998</v>
      </c>
      <c r="X12" s="165"/>
      <c r="Y12" s="171"/>
      <c r="Z12" s="21"/>
      <c r="AA12" s="5"/>
      <c r="AB12" s="35"/>
    </row>
    <row r="13" spans="1:28" ht="42.5" customHeight="1" x14ac:dyDescent="0.45">
      <c r="A13" s="138"/>
      <c r="B13" s="138"/>
      <c r="C13" s="141"/>
      <c r="D13" s="141"/>
      <c r="E13" s="159"/>
      <c r="F13" s="138"/>
      <c r="G13" s="83" t="s">
        <v>63</v>
      </c>
      <c r="H13" s="14" t="s">
        <v>69</v>
      </c>
      <c r="I13" s="162"/>
      <c r="J13" s="10" t="s">
        <v>109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111">
        <v>0.74360000000000004</v>
      </c>
      <c r="W13" s="94">
        <f t="shared" si="0"/>
        <v>0.74360000000000004</v>
      </c>
      <c r="X13" s="165"/>
      <c r="Y13" s="171"/>
      <c r="Z13" s="21"/>
      <c r="AA13" s="5"/>
      <c r="AB13" s="35"/>
    </row>
    <row r="14" spans="1:28" ht="42.5" customHeight="1" x14ac:dyDescent="0.45">
      <c r="A14" s="138"/>
      <c r="B14" s="138"/>
      <c r="C14" s="141"/>
      <c r="D14" s="141"/>
      <c r="E14" s="159"/>
      <c r="F14" s="138"/>
      <c r="G14" s="83" t="s">
        <v>64</v>
      </c>
      <c r="H14" s="14" t="s">
        <v>70</v>
      </c>
      <c r="I14" s="162"/>
      <c r="J14" s="10" t="s">
        <v>110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112">
        <v>0.91800000000000004</v>
      </c>
      <c r="W14" s="94">
        <f t="shared" si="0"/>
        <v>0.91800000000000004</v>
      </c>
      <c r="X14" s="165"/>
      <c r="Y14" s="171"/>
      <c r="Z14" s="21"/>
      <c r="AA14" s="5"/>
      <c r="AB14" s="35"/>
    </row>
    <row r="15" spans="1:28" ht="42.5" customHeight="1" x14ac:dyDescent="0.45">
      <c r="A15" s="138"/>
      <c r="B15" s="138"/>
      <c r="C15" s="141"/>
      <c r="D15" s="141"/>
      <c r="E15" s="159"/>
      <c r="F15" s="43"/>
      <c r="G15" s="83" t="s">
        <v>65</v>
      </c>
      <c r="H15" s="14" t="s">
        <v>71</v>
      </c>
      <c r="I15" s="163"/>
      <c r="J15" s="1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108">
        <v>0.75</v>
      </c>
      <c r="W15" s="94">
        <f t="shared" si="0"/>
        <v>0.75</v>
      </c>
      <c r="X15" s="166"/>
      <c r="Y15" s="171"/>
      <c r="Z15" s="21"/>
      <c r="AA15" s="5"/>
      <c r="AB15" s="35"/>
    </row>
    <row r="16" spans="1:28" ht="42.5" customHeight="1" x14ac:dyDescent="0.45">
      <c r="A16" s="138"/>
      <c r="B16" s="138"/>
      <c r="C16" s="141"/>
      <c r="D16" s="141"/>
      <c r="E16" s="159"/>
      <c r="F16" s="182" t="s">
        <v>54</v>
      </c>
      <c r="G16" s="83" t="s">
        <v>80</v>
      </c>
      <c r="H16" s="63" t="s">
        <v>43</v>
      </c>
      <c r="I16" s="92" t="s">
        <v>92</v>
      </c>
      <c r="J16" s="7" t="s">
        <v>112</v>
      </c>
      <c r="K16" s="89"/>
      <c r="L16" s="89"/>
      <c r="M16" s="89"/>
      <c r="N16" s="89"/>
      <c r="O16" s="89"/>
      <c r="P16" s="91">
        <v>0.92</v>
      </c>
      <c r="Q16" s="89"/>
      <c r="R16" s="89"/>
      <c r="S16" s="89"/>
      <c r="T16" s="89"/>
      <c r="U16" s="89"/>
      <c r="V16" s="118"/>
      <c r="W16" s="95">
        <f>P16</f>
        <v>0.92</v>
      </c>
      <c r="X16" s="167">
        <f>AVERAGE(W16:W18)</f>
        <v>0.94000000000000006</v>
      </c>
      <c r="Y16" s="171"/>
      <c r="Z16" s="21"/>
      <c r="AA16" s="5"/>
      <c r="AB16" s="35"/>
    </row>
    <row r="17" spans="1:28" ht="42.5" customHeight="1" x14ac:dyDescent="0.45">
      <c r="A17" s="138"/>
      <c r="B17" s="138"/>
      <c r="C17" s="141"/>
      <c r="D17" s="141"/>
      <c r="E17" s="159"/>
      <c r="F17" s="183"/>
      <c r="G17" s="83" t="s">
        <v>79</v>
      </c>
      <c r="H17" s="63" t="s">
        <v>46</v>
      </c>
      <c r="I17" s="93" t="s">
        <v>91</v>
      </c>
      <c r="J17" s="7" t="s">
        <v>112</v>
      </c>
      <c r="K17" s="89"/>
      <c r="L17" s="89"/>
      <c r="M17" s="89"/>
      <c r="N17" s="89"/>
      <c r="O17" s="89"/>
      <c r="P17" s="91">
        <v>0.97</v>
      </c>
      <c r="Q17" s="89"/>
      <c r="R17" s="89"/>
      <c r="S17" s="89"/>
      <c r="T17" s="89"/>
      <c r="U17" s="89"/>
      <c r="V17" s="108">
        <v>0.97</v>
      </c>
      <c r="W17" s="95">
        <f>P17</f>
        <v>0.97</v>
      </c>
      <c r="X17" s="168"/>
      <c r="Y17" s="171"/>
      <c r="Z17" s="21"/>
      <c r="AA17" s="5"/>
      <c r="AB17" s="35"/>
    </row>
    <row r="18" spans="1:28" ht="70.5" customHeight="1" x14ac:dyDescent="0.45">
      <c r="A18" s="139"/>
      <c r="B18" s="139"/>
      <c r="C18" s="142"/>
      <c r="D18" s="142"/>
      <c r="E18" s="160"/>
      <c r="F18" s="183"/>
      <c r="G18" s="83" t="s">
        <v>81</v>
      </c>
      <c r="H18" s="63" t="s">
        <v>52</v>
      </c>
      <c r="I18" s="15" t="s">
        <v>93</v>
      </c>
      <c r="J18" s="73" t="s">
        <v>109</v>
      </c>
      <c r="K18" s="89"/>
      <c r="L18" s="89"/>
      <c r="M18" s="89"/>
      <c r="N18" s="89"/>
      <c r="O18" s="89"/>
      <c r="P18" s="109">
        <v>92.4</v>
      </c>
      <c r="Q18" s="89"/>
      <c r="R18" s="89"/>
      <c r="S18" s="89"/>
      <c r="T18" s="89"/>
      <c r="U18" s="89"/>
      <c r="V18" s="110">
        <v>0.89</v>
      </c>
      <c r="W18" s="96">
        <v>0.93</v>
      </c>
      <c r="X18" s="169"/>
      <c r="Y18" s="172"/>
      <c r="Z18" s="21"/>
      <c r="AA18" s="5"/>
      <c r="AB18" s="35"/>
    </row>
  </sheetData>
  <mergeCells count="15">
    <mergeCell ref="A6:AB6"/>
    <mergeCell ref="E1:AA2"/>
    <mergeCell ref="E3:AA4"/>
    <mergeCell ref="A9:A18"/>
    <mergeCell ref="B9:B18"/>
    <mergeCell ref="E9:E18"/>
    <mergeCell ref="F9:F14"/>
    <mergeCell ref="C9:C18"/>
    <mergeCell ref="D9:D18"/>
    <mergeCell ref="I9:I15"/>
    <mergeCell ref="X9:X15"/>
    <mergeCell ref="X16:X18"/>
    <mergeCell ref="Y9:Y18"/>
    <mergeCell ref="A1:D4"/>
    <mergeCell ref="F16:F18"/>
  </mergeCells>
  <phoneticPr fontId="2" type="noConversion"/>
  <hyperlinks>
    <hyperlink ref="AB8" location="Portada!A1" display="Observaciones " xr:uid="{0C291290-A4AA-43DA-B296-8A88C966E646}"/>
  </hyperlink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20BB-69F5-44BF-A220-87D4CFE1945D}">
  <dimension ref="A1:AM11"/>
  <sheetViews>
    <sheetView showGridLines="0" topLeftCell="A6" zoomScale="50" zoomScaleNormal="50" workbookViewId="0">
      <selection activeCell="A6" sqref="A6:Y6"/>
    </sheetView>
  </sheetViews>
  <sheetFormatPr baseColWidth="10" defaultRowHeight="14.25" x14ac:dyDescent="0.45"/>
  <cols>
    <col min="1" max="1" width="26.796875" customWidth="1"/>
    <col min="2" max="3" width="27.796875" customWidth="1"/>
    <col min="4" max="5" width="18.46484375" customWidth="1"/>
    <col min="6" max="6" width="27.796875" customWidth="1"/>
    <col min="7" max="18" width="7.06640625" customWidth="1"/>
    <col min="19" max="20" width="11.86328125" customWidth="1"/>
    <col min="21" max="21" width="11.19921875" customWidth="1"/>
    <col min="22" max="22" width="26.1328125" customWidth="1"/>
    <col min="23" max="23" width="23.6640625" customWidth="1"/>
    <col min="24" max="24" width="16.19921875" customWidth="1"/>
    <col min="25" max="25" width="63.6640625" bestFit="1" customWidth="1"/>
  </cols>
  <sheetData>
    <row r="1" spans="1:39" ht="26.25" hidden="1" customHeight="1" x14ac:dyDescent="0.45">
      <c r="A1" s="49"/>
      <c r="B1" s="50"/>
      <c r="C1" s="129" t="s">
        <v>120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1"/>
      <c r="Y1" s="37" t="s">
        <v>224</v>
      </c>
    </row>
    <row r="2" spans="1:39" ht="26.25" hidden="1" customHeight="1" x14ac:dyDescent="0.45">
      <c r="A2" s="51"/>
      <c r="B2" s="52"/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4"/>
      <c r="Y2" s="38" t="s">
        <v>121</v>
      </c>
    </row>
    <row r="3" spans="1:39" ht="26.25" hidden="1" customHeight="1" x14ac:dyDescent="0.45">
      <c r="A3" s="51"/>
      <c r="B3" s="52"/>
      <c r="C3" s="154" t="s">
        <v>124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6"/>
      <c r="Y3" s="38" t="s">
        <v>220</v>
      </c>
    </row>
    <row r="4" spans="1:39" ht="26.45" hidden="1" customHeight="1" x14ac:dyDescent="0.45">
      <c r="A4" s="53"/>
      <c r="B4" s="54"/>
      <c r="C4" s="150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2"/>
      <c r="Y4" s="39" t="s">
        <v>122</v>
      </c>
    </row>
    <row r="6" spans="1:39" ht="85.15" customHeight="1" x14ac:dyDescent="0.45">
      <c r="A6" s="242" t="s">
        <v>189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</row>
    <row r="8" spans="1:39" s="33" customFormat="1" ht="54.5" customHeight="1" x14ac:dyDescent="0.45">
      <c r="A8" s="2" t="s">
        <v>136</v>
      </c>
      <c r="B8" s="2" t="s">
        <v>125</v>
      </c>
      <c r="C8" s="2" t="s">
        <v>188</v>
      </c>
      <c r="D8" s="3" t="s">
        <v>192</v>
      </c>
      <c r="E8" s="3" t="s">
        <v>0</v>
      </c>
      <c r="F8" s="3" t="s">
        <v>86</v>
      </c>
      <c r="G8" s="77" t="s">
        <v>106</v>
      </c>
      <c r="H8" s="77" t="s">
        <v>95</v>
      </c>
      <c r="I8" s="77" t="s">
        <v>96</v>
      </c>
      <c r="J8" s="77" t="s">
        <v>97</v>
      </c>
      <c r="K8" s="77" t="s">
        <v>98</v>
      </c>
      <c r="L8" s="77" t="s">
        <v>99</v>
      </c>
      <c r="M8" s="77" t="s">
        <v>100</v>
      </c>
      <c r="N8" s="77" t="s">
        <v>101</v>
      </c>
      <c r="O8" s="77" t="s">
        <v>102</v>
      </c>
      <c r="P8" s="77" t="s">
        <v>103</v>
      </c>
      <c r="Q8" s="77" t="s">
        <v>104</v>
      </c>
      <c r="R8" s="77" t="s">
        <v>105</v>
      </c>
      <c r="S8" s="3" t="s">
        <v>84</v>
      </c>
      <c r="T8" s="3" t="s">
        <v>200</v>
      </c>
      <c r="U8" s="3" t="s">
        <v>190</v>
      </c>
      <c r="V8" s="3" t="s">
        <v>19</v>
      </c>
      <c r="W8" s="2" t="s">
        <v>20</v>
      </c>
      <c r="X8" s="2" t="s">
        <v>58</v>
      </c>
      <c r="Y8" s="225" t="s">
        <v>7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84.75" customHeight="1" x14ac:dyDescent="0.45">
      <c r="A9" s="246" t="s">
        <v>191</v>
      </c>
      <c r="B9" s="136" t="s">
        <v>187</v>
      </c>
      <c r="C9" s="136" t="s">
        <v>189</v>
      </c>
      <c r="D9" s="186" t="s">
        <v>76</v>
      </c>
      <c r="E9" s="184">
        <v>1</v>
      </c>
      <c r="F9" s="63" t="s">
        <v>49</v>
      </c>
      <c r="G9" s="97">
        <v>0</v>
      </c>
      <c r="H9" s="97">
        <v>0</v>
      </c>
      <c r="I9" s="97">
        <v>0</v>
      </c>
      <c r="J9" s="97">
        <v>0</v>
      </c>
      <c r="K9" s="97">
        <v>1</v>
      </c>
      <c r="L9" s="97">
        <v>2</v>
      </c>
      <c r="M9" s="97">
        <v>5</v>
      </c>
      <c r="N9" s="97">
        <v>1</v>
      </c>
      <c r="O9" s="97">
        <v>0</v>
      </c>
      <c r="P9" s="97">
        <v>8</v>
      </c>
      <c r="Q9" s="97">
        <v>0</v>
      </c>
      <c r="R9" s="97">
        <v>0</v>
      </c>
      <c r="S9" s="98">
        <f>SUM(G9:R9)</f>
        <v>17</v>
      </c>
      <c r="T9" s="98">
        <v>17</v>
      </c>
      <c r="U9" s="8" t="s">
        <v>9</v>
      </c>
      <c r="V9" s="16"/>
      <c r="W9" s="5"/>
      <c r="X9" s="5"/>
      <c r="Y9" s="35"/>
    </row>
    <row r="10" spans="1:39" ht="113.75" customHeight="1" x14ac:dyDescent="0.45">
      <c r="A10" s="246"/>
      <c r="B10" s="136"/>
      <c r="C10" s="136"/>
      <c r="D10" s="187"/>
      <c r="E10" s="185"/>
      <c r="F10" s="87" t="s">
        <v>53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97">
        <v>0</v>
      </c>
      <c r="S10" s="98">
        <f t="shared" ref="S10:S11" si="0">SUM(G10:R10)</f>
        <v>0</v>
      </c>
      <c r="T10" s="98">
        <v>0</v>
      </c>
      <c r="U10" s="8" t="s">
        <v>9</v>
      </c>
      <c r="V10" s="16"/>
      <c r="W10" s="5"/>
      <c r="X10" s="5"/>
      <c r="Y10" s="35"/>
    </row>
    <row r="11" spans="1:39" ht="40.5" customHeight="1" x14ac:dyDescent="0.45">
      <c r="A11" s="122"/>
      <c r="B11" s="44"/>
      <c r="C11" s="44"/>
      <c r="D11" s="44"/>
      <c r="E11" s="44"/>
      <c r="F11" s="88" t="s">
        <v>55</v>
      </c>
      <c r="G11" s="8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98">
        <f t="shared" si="0"/>
        <v>0</v>
      </c>
      <c r="T11" s="98">
        <v>17</v>
      </c>
      <c r="U11" s="8" t="s">
        <v>9</v>
      </c>
      <c r="V11" s="6"/>
      <c r="W11" s="5"/>
      <c r="X11" s="5"/>
      <c r="Y11" s="35"/>
    </row>
  </sheetData>
  <mergeCells count="7">
    <mergeCell ref="C1:X2"/>
    <mergeCell ref="C3:X4"/>
    <mergeCell ref="B9:B10"/>
    <mergeCell ref="E9:E10"/>
    <mergeCell ref="D9:D10"/>
    <mergeCell ref="C9:C10"/>
    <mergeCell ref="A6:Y6"/>
  </mergeCells>
  <phoneticPr fontId="2" type="noConversion"/>
  <hyperlinks>
    <hyperlink ref="Y8" location="Portada!A1" display="Observaciones " xr:uid="{7B7DED94-8FF6-45CD-856B-992F19B7701A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C958-46C8-4A09-A49F-F52E6A0F40C4}">
  <dimension ref="A1:AA25"/>
  <sheetViews>
    <sheetView showGridLines="0" topLeftCell="A5" zoomScale="40" zoomScaleNormal="40" workbookViewId="0">
      <selection activeCell="H19" sqref="H19"/>
    </sheetView>
  </sheetViews>
  <sheetFormatPr baseColWidth="10" defaultRowHeight="14.25" x14ac:dyDescent="0.45"/>
  <cols>
    <col min="1" max="1" width="26.53125" bestFit="1" customWidth="1"/>
    <col min="2" max="3" width="27.796875" customWidth="1"/>
    <col min="4" max="4" width="16.796875" customWidth="1"/>
    <col min="5" max="5" width="14.1328125" customWidth="1"/>
    <col min="6" max="6" width="27.796875" customWidth="1"/>
    <col min="7" max="7" width="32.265625" customWidth="1"/>
    <col min="8" max="8" width="16.19921875" customWidth="1"/>
    <col min="9" max="9" width="46" customWidth="1"/>
    <col min="10" max="10" width="24.86328125" style="114" customWidth="1"/>
    <col min="11" max="11" width="11.19921875" customWidth="1"/>
    <col min="12" max="12" width="10.86328125" customWidth="1"/>
    <col min="13" max="13" width="6.46484375" customWidth="1"/>
    <col min="14" max="15" width="8.46484375" customWidth="1"/>
    <col min="16" max="24" width="6.46484375" customWidth="1"/>
    <col min="25" max="25" width="14.19921875" style="102" customWidth="1"/>
    <col min="26" max="26" width="17.6640625" customWidth="1"/>
    <col min="27" max="27" width="63.6640625" bestFit="1" customWidth="1"/>
  </cols>
  <sheetData>
    <row r="1" spans="1:27" ht="32.450000000000003" hidden="1" customHeight="1" x14ac:dyDescent="0.45">
      <c r="A1" s="49"/>
      <c r="B1" s="50"/>
      <c r="C1" s="57"/>
      <c r="D1" s="129" t="s">
        <v>120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1"/>
      <c r="AA1" s="37" t="s">
        <v>224</v>
      </c>
    </row>
    <row r="2" spans="1:27" ht="32.450000000000003" hidden="1" customHeight="1" x14ac:dyDescent="0.45">
      <c r="A2" s="51"/>
      <c r="B2" s="52"/>
      <c r="C2" s="58"/>
      <c r="D2" s="144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6"/>
      <c r="AA2" s="38" t="s">
        <v>121</v>
      </c>
    </row>
    <row r="3" spans="1:27" ht="32.450000000000003" hidden="1" customHeight="1" x14ac:dyDescent="0.45">
      <c r="A3" s="51"/>
      <c r="B3" s="52"/>
      <c r="C3" s="58"/>
      <c r="D3" s="147" t="s">
        <v>124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38" t="s">
        <v>220</v>
      </c>
    </row>
    <row r="4" spans="1:27" ht="32.450000000000003" hidden="1" customHeight="1" x14ac:dyDescent="0.45">
      <c r="A4" s="53"/>
      <c r="B4" s="54"/>
      <c r="C4" s="59"/>
      <c r="D4" s="150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39" t="s">
        <v>122</v>
      </c>
    </row>
    <row r="6" spans="1:27" ht="93.4" customHeight="1" x14ac:dyDescent="0.45">
      <c r="A6" s="242" t="s">
        <v>228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</row>
    <row r="8" spans="1:27" s="33" customFormat="1" ht="54.5" customHeight="1" x14ac:dyDescent="0.45">
      <c r="A8" s="2" t="s">
        <v>136</v>
      </c>
      <c r="B8" s="2" t="s">
        <v>125</v>
      </c>
      <c r="C8" s="2" t="s">
        <v>188</v>
      </c>
      <c r="D8" s="2" t="s">
        <v>139</v>
      </c>
      <c r="E8" s="2" t="s">
        <v>86</v>
      </c>
      <c r="F8" s="2" t="s">
        <v>1</v>
      </c>
      <c r="G8" s="2" t="s">
        <v>123</v>
      </c>
      <c r="H8" s="2" t="s">
        <v>17</v>
      </c>
      <c r="I8" s="2" t="s">
        <v>3</v>
      </c>
      <c r="J8" s="2" t="s">
        <v>108</v>
      </c>
      <c r="K8" s="2" t="s">
        <v>0</v>
      </c>
      <c r="L8" s="2" t="s">
        <v>0</v>
      </c>
      <c r="M8" s="77" t="s">
        <v>106</v>
      </c>
      <c r="N8" s="77" t="s">
        <v>95</v>
      </c>
      <c r="O8" s="77" t="s">
        <v>96</v>
      </c>
      <c r="P8" s="77" t="s">
        <v>97</v>
      </c>
      <c r="Q8" s="77" t="s">
        <v>98</v>
      </c>
      <c r="R8" s="77" t="s">
        <v>99</v>
      </c>
      <c r="S8" s="77" t="s">
        <v>100</v>
      </c>
      <c r="T8" s="77" t="s">
        <v>101</v>
      </c>
      <c r="U8" s="77" t="s">
        <v>102</v>
      </c>
      <c r="V8" s="77" t="s">
        <v>103</v>
      </c>
      <c r="W8" s="77" t="s">
        <v>104</v>
      </c>
      <c r="X8" s="77" t="s">
        <v>105</v>
      </c>
      <c r="Y8" s="2" t="s">
        <v>94</v>
      </c>
      <c r="Z8" s="2" t="s">
        <v>20</v>
      </c>
      <c r="AA8" s="225" t="s">
        <v>7</v>
      </c>
    </row>
    <row r="9" spans="1:27" ht="68" customHeight="1" x14ac:dyDescent="0.45">
      <c r="A9" s="194" t="s">
        <v>137</v>
      </c>
      <c r="B9" s="191" t="s">
        <v>138</v>
      </c>
      <c r="C9" s="191" t="s">
        <v>217</v>
      </c>
      <c r="D9" s="188" t="s">
        <v>140</v>
      </c>
      <c r="E9" s="191" t="s">
        <v>53</v>
      </c>
      <c r="F9" s="202" t="s">
        <v>127</v>
      </c>
      <c r="G9" s="205" t="s">
        <v>126</v>
      </c>
      <c r="H9" s="46" t="s">
        <v>11</v>
      </c>
      <c r="I9" s="35" t="s">
        <v>2</v>
      </c>
      <c r="J9" s="10" t="s">
        <v>109</v>
      </c>
      <c r="K9" s="27">
        <v>45</v>
      </c>
      <c r="L9" s="64" t="s">
        <v>39</v>
      </c>
      <c r="M9" s="68"/>
      <c r="N9" s="12"/>
      <c r="O9" s="12"/>
      <c r="P9" s="12"/>
      <c r="Q9" s="12"/>
      <c r="R9" s="99">
        <v>29.2</v>
      </c>
      <c r="S9" s="12"/>
      <c r="T9" s="12"/>
      <c r="U9" s="12"/>
      <c r="V9" s="12"/>
      <c r="W9" s="12"/>
      <c r="X9" s="103">
        <v>21.9</v>
      </c>
      <c r="Y9" s="99">
        <f t="shared" ref="Y9:Y14" si="0">AVERAGE(M9:X9)</f>
        <v>25.549999999999997</v>
      </c>
      <c r="Z9" s="5"/>
      <c r="AA9" s="35"/>
    </row>
    <row r="10" spans="1:27" ht="40.5" customHeight="1" x14ac:dyDescent="0.45">
      <c r="A10" s="195"/>
      <c r="B10" s="192"/>
      <c r="C10" s="192"/>
      <c r="D10" s="189"/>
      <c r="E10" s="192"/>
      <c r="F10" s="203"/>
      <c r="G10" s="205"/>
      <c r="H10" s="48" t="s">
        <v>12</v>
      </c>
      <c r="I10" s="35" t="s">
        <v>4</v>
      </c>
      <c r="J10" s="10" t="s">
        <v>109</v>
      </c>
      <c r="K10" s="28">
        <v>0.25</v>
      </c>
      <c r="L10" s="65" t="s">
        <v>42</v>
      </c>
      <c r="M10" s="69"/>
      <c r="N10" s="11"/>
      <c r="O10" s="11"/>
      <c r="P10" s="11"/>
      <c r="Q10" s="11"/>
      <c r="R10" s="23">
        <v>0.25</v>
      </c>
      <c r="S10" s="11"/>
      <c r="T10" s="11"/>
      <c r="U10" s="11"/>
      <c r="V10" s="11"/>
      <c r="W10" s="11"/>
      <c r="X10" s="104">
        <v>8.4000000000000005E-2</v>
      </c>
      <c r="Y10" s="101">
        <f t="shared" si="0"/>
        <v>0.16700000000000001</v>
      </c>
      <c r="Z10" s="5"/>
      <c r="AA10" s="35"/>
    </row>
    <row r="11" spans="1:27" ht="67.25" customHeight="1" x14ac:dyDescent="0.45">
      <c r="A11" s="195"/>
      <c r="B11" s="192"/>
      <c r="C11" s="192"/>
      <c r="D11" s="189"/>
      <c r="E11" s="192"/>
      <c r="F11" s="204"/>
      <c r="G11" s="206"/>
      <c r="H11" s="47" t="s">
        <v>33</v>
      </c>
      <c r="I11" s="9" t="s">
        <v>34</v>
      </c>
      <c r="J11" s="10" t="s">
        <v>109</v>
      </c>
      <c r="K11" s="28">
        <v>0.1</v>
      </c>
      <c r="L11" s="65" t="s">
        <v>36</v>
      </c>
      <c r="M11" s="70"/>
      <c r="N11" s="25"/>
      <c r="O11" s="25"/>
      <c r="P11" s="11"/>
      <c r="Q11" s="11"/>
      <c r="R11" s="23">
        <v>0</v>
      </c>
      <c r="S11" s="11"/>
      <c r="T11" s="11"/>
      <c r="U11" s="11"/>
      <c r="V11" s="11"/>
      <c r="W11" s="11"/>
      <c r="X11" s="104">
        <v>1.7000000000000001E-2</v>
      </c>
      <c r="Y11" s="101">
        <f t="shared" si="0"/>
        <v>8.5000000000000006E-3</v>
      </c>
      <c r="Z11" s="5"/>
      <c r="AA11" s="35" t="s">
        <v>118</v>
      </c>
    </row>
    <row r="12" spans="1:27" ht="54.5" customHeight="1" x14ac:dyDescent="0.45">
      <c r="A12" s="195"/>
      <c r="B12" s="192"/>
      <c r="C12" s="192"/>
      <c r="D12" s="189"/>
      <c r="E12" s="192"/>
      <c r="F12" s="207" t="s">
        <v>129</v>
      </c>
      <c r="G12" s="200" t="s">
        <v>128</v>
      </c>
      <c r="H12" s="36" t="s">
        <v>13</v>
      </c>
      <c r="I12" s="26" t="s">
        <v>5</v>
      </c>
      <c r="J12" s="10" t="s">
        <v>107</v>
      </c>
      <c r="K12" s="28">
        <v>0.8</v>
      </c>
      <c r="L12" s="65" t="s">
        <v>29</v>
      </c>
      <c r="M12" s="70"/>
      <c r="N12" s="25"/>
      <c r="O12" s="22">
        <v>0.43</v>
      </c>
      <c r="P12" s="11"/>
      <c r="Q12" s="11"/>
      <c r="R12" s="76">
        <v>0.61429999999999996</v>
      </c>
      <c r="S12" s="11"/>
      <c r="T12" s="11"/>
      <c r="U12" s="76">
        <v>0.77949999999999997</v>
      </c>
      <c r="V12" s="11"/>
      <c r="W12" s="11"/>
      <c r="X12" s="104">
        <v>0.92</v>
      </c>
      <c r="Y12" s="101">
        <f t="shared" si="0"/>
        <v>0.68594999999999995</v>
      </c>
      <c r="Z12" s="5"/>
      <c r="AA12" s="35"/>
    </row>
    <row r="13" spans="1:27" ht="54.5" customHeight="1" x14ac:dyDescent="0.45">
      <c r="A13" s="195"/>
      <c r="B13" s="192"/>
      <c r="C13" s="192"/>
      <c r="D13" s="189"/>
      <c r="E13" s="192"/>
      <c r="F13" s="208"/>
      <c r="G13" s="201"/>
      <c r="H13" s="34" t="s">
        <v>14</v>
      </c>
      <c r="I13" s="26" t="s">
        <v>8</v>
      </c>
      <c r="J13" s="10" t="s">
        <v>107</v>
      </c>
      <c r="K13" s="28">
        <v>0.75</v>
      </c>
      <c r="L13" s="65" t="s">
        <v>28</v>
      </c>
      <c r="M13" s="70"/>
      <c r="N13" s="25"/>
      <c r="O13" s="23">
        <v>0.87739999999999996</v>
      </c>
      <c r="P13" s="11"/>
      <c r="Q13" s="11"/>
      <c r="R13" s="23">
        <v>0.94510000000000005</v>
      </c>
      <c r="S13" s="11"/>
      <c r="T13" s="11"/>
      <c r="U13" s="76">
        <v>0.72540000000000004</v>
      </c>
      <c r="V13" s="11"/>
      <c r="W13" s="11"/>
      <c r="X13" s="104">
        <v>0.91390000000000005</v>
      </c>
      <c r="Y13" s="101">
        <f t="shared" si="0"/>
        <v>0.86545000000000005</v>
      </c>
      <c r="Z13" s="5"/>
      <c r="AA13" s="35"/>
    </row>
    <row r="14" spans="1:27" ht="40.5" customHeight="1" x14ac:dyDescent="0.45">
      <c r="A14" s="195"/>
      <c r="B14" s="192"/>
      <c r="C14" s="192"/>
      <c r="D14" s="189"/>
      <c r="E14" s="192"/>
      <c r="F14" s="197" t="s">
        <v>131</v>
      </c>
      <c r="G14" s="34"/>
      <c r="H14" s="34" t="s">
        <v>10</v>
      </c>
      <c r="I14" s="26" t="s">
        <v>15</v>
      </c>
      <c r="J14" s="10" t="s">
        <v>109</v>
      </c>
      <c r="K14" s="28">
        <v>1</v>
      </c>
      <c r="L14" s="65">
        <v>1</v>
      </c>
      <c r="M14" s="70"/>
      <c r="N14" s="25"/>
      <c r="O14" s="25"/>
      <c r="P14" s="11"/>
      <c r="Q14" s="11"/>
      <c r="R14" s="76">
        <v>0.78</v>
      </c>
      <c r="S14" s="11"/>
      <c r="T14" s="11"/>
      <c r="U14" s="11"/>
      <c r="V14" s="11"/>
      <c r="W14" s="11"/>
      <c r="X14" s="104">
        <v>1</v>
      </c>
      <c r="Y14" s="101">
        <f t="shared" si="0"/>
        <v>0.89</v>
      </c>
      <c r="Z14" s="5"/>
      <c r="AA14" s="35" t="s">
        <v>117</v>
      </c>
    </row>
    <row r="15" spans="1:27" ht="40.5" customHeight="1" x14ac:dyDescent="0.45">
      <c r="A15" s="195"/>
      <c r="B15" s="192"/>
      <c r="C15" s="192"/>
      <c r="D15" s="189"/>
      <c r="E15" s="192"/>
      <c r="F15" s="197"/>
      <c r="G15" s="41"/>
      <c r="H15" s="30" t="s">
        <v>40</v>
      </c>
      <c r="I15" s="30" t="s">
        <v>41</v>
      </c>
      <c r="J15" s="55" t="s">
        <v>109</v>
      </c>
      <c r="K15" s="32">
        <v>0.85</v>
      </c>
      <c r="L15" s="66" t="s">
        <v>111</v>
      </c>
      <c r="M15" s="71"/>
      <c r="N15" s="13"/>
      <c r="O15" s="23">
        <v>0.89</v>
      </c>
      <c r="P15" s="13"/>
      <c r="Q15" s="13"/>
      <c r="R15" s="23">
        <v>0.93</v>
      </c>
      <c r="S15" s="13"/>
      <c r="T15" s="13"/>
      <c r="U15" s="13"/>
      <c r="V15" s="13"/>
      <c r="W15" s="13"/>
      <c r="X15" s="13"/>
      <c r="Y15" s="100"/>
      <c r="Z15" s="13"/>
      <c r="AA15" s="35" t="s">
        <v>119</v>
      </c>
    </row>
    <row r="16" spans="1:27" ht="52.5" customHeight="1" x14ac:dyDescent="0.45">
      <c r="A16" s="195"/>
      <c r="B16" s="192"/>
      <c r="C16" s="192"/>
      <c r="D16" s="189"/>
      <c r="E16" s="192"/>
      <c r="F16" s="198"/>
      <c r="G16" s="34" t="s">
        <v>144</v>
      </c>
      <c r="H16" s="9" t="s">
        <v>16</v>
      </c>
      <c r="I16" s="26" t="s">
        <v>18</v>
      </c>
      <c r="J16" s="10"/>
      <c r="K16" s="28">
        <v>0.9</v>
      </c>
      <c r="L16" s="65" t="s">
        <v>113</v>
      </c>
      <c r="M16" s="209" t="s">
        <v>144</v>
      </c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1"/>
      <c r="Z16" s="5"/>
      <c r="AA16" s="35"/>
    </row>
    <row r="17" spans="1:27" ht="113.75" customHeight="1" x14ac:dyDescent="0.45">
      <c r="A17" s="195"/>
      <c r="B17" s="192"/>
      <c r="C17" s="192"/>
      <c r="D17" s="189"/>
      <c r="E17" s="192"/>
      <c r="F17" s="60" t="s">
        <v>132</v>
      </c>
      <c r="G17" s="34" t="s">
        <v>135</v>
      </c>
      <c r="H17" s="34" t="s">
        <v>21</v>
      </c>
      <c r="I17" s="9" t="s">
        <v>22</v>
      </c>
      <c r="J17" s="10" t="s">
        <v>107</v>
      </c>
      <c r="K17" s="28">
        <v>0.98</v>
      </c>
      <c r="L17" s="65" t="s">
        <v>114</v>
      </c>
      <c r="M17" s="70"/>
      <c r="N17" s="25"/>
      <c r="O17" s="24">
        <v>0.95</v>
      </c>
      <c r="P17" s="11"/>
      <c r="Q17" s="11"/>
      <c r="R17" s="24">
        <v>0.94099999999999995</v>
      </c>
      <c r="S17" s="11"/>
      <c r="T17" s="11"/>
      <c r="U17" s="24">
        <v>0.84</v>
      </c>
      <c r="V17" s="11"/>
      <c r="W17" s="11"/>
      <c r="X17" s="104">
        <v>0.95</v>
      </c>
      <c r="Y17" s="101">
        <f>AVERAGE(M17:X17)</f>
        <v>0.92025000000000001</v>
      </c>
      <c r="Z17" s="5"/>
      <c r="AA17" s="35"/>
    </row>
    <row r="18" spans="1:27" ht="40.5" customHeight="1" x14ac:dyDescent="0.45">
      <c r="A18" s="195"/>
      <c r="B18" s="192"/>
      <c r="C18" s="192"/>
      <c r="D18" s="189"/>
      <c r="E18" s="192"/>
      <c r="F18" s="199" t="s">
        <v>133</v>
      </c>
      <c r="G18" s="200" t="s">
        <v>134</v>
      </c>
      <c r="H18" s="9" t="s">
        <v>23</v>
      </c>
      <c r="I18" s="29" t="s">
        <v>24</v>
      </c>
      <c r="J18" s="10" t="s">
        <v>109</v>
      </c>
      <c r="K18" s="28">
        <v>0.99</v>
      </c>
      <c r="L18" s="65" t="s">
        <v>115</v>
      </c>
      <c r="M18" s="70"/>
      <c r="N18" s="25"/>
      <c r="O18" s="25"/>
      <c r="P18" s="11"/>
      <c r="Q18" s="11"/>
      <c r="R18" s="24">
        <v>0.98</v>
      </c>
      <c r="S18" s="11"/>
      <c r="T18" s="11"/>
      <c r="U18" s="11"/>
      <c r="V18" s="11"/>
      <c r="W18" s="11"/>
      <c r="X18" s="105">
        <v>0.94</v>
      </c>
      <c r="Y18" s="101">
        <f>AVERAGE(M18:X18)</f>
        <v>0.96</v>
      </c>
      <c r="Z18" s="5"/>
      <c r="AA18" s="35"/>
    </row>
    <row r="19" spans="1:27" ht="40.5" customHeight="1" x14ac:dyDescent="0.45">
      <c r="A19" s="195"/>
      <c r="B19" s="192"/>
      <c r="C19" s="192"/>
      <c r="D19" s="189"/>
      <c r="E19" s="192"/>
      <c r="F19" s="197"/>
      <c r="G19" s="201"/>
      <c r="H19" s="9" t="s">
        <v>25</v>
      </c>
      <c r="I19" s="26" t="s">
        <v>26</v>
      </c>
      <c r="J19" s="10" t="s">
        <v>109</v>
      </c>
      <c r="K19" s="28">
        <v>0.3</v>
      </c>
      <c r="L19" s="65" t="s">
        <v>27</v>
      </c>
      <c r="M19" s="70"/>
      <c r="N19" s="25"/>
      <c r="O19" s="25"/>
      <c r="P19" s="11"/>
      <c r="Q19" s="11"/>
      <c r="R19" s="23">
        <v>8.1600000000000006E-2</v>
      </c>
      <c r="S19" s="11"/>
      <c r="T19" s="11"/>
      <c r="U19" s="11"/>
      <c r="V19" s="11"/>
      <c r="W19" s="11"/>
      <c r="X19" s="104">
        <v>0.115</v>
      </c>
      <c r="Y19" s="101">
        <f>AVERAGE(M19:X19)</f>
        <v>9.8299999999999998E-2</v>
      </c>
      <c r="Z19" s="5"/>
      <c r="AA19" s="35"/>
    </row>
    <row r="20" spans="1:27" ht="52.5" customHeight="1" x14ac:dyDescent="0.45">
      <c r="A20" s="195"/>
      <c r="B20" s="192"/>
      <c r="C20" s="192"/>
      <c r="D20" s="189"/>
      <c r="E20" s="192"/>
      <c r="F20" s="42" t="s">
        <v>130</v>
      </c>
      <c r="G20" s="9" t="s">
        <v>130</v>
      </c>
      <c r="H20" s="9" t="s">
        <v>30</v>
      </c>
      <c r="I20" s="9" t="s">
        <v>31</v>
      </c>
      <c r="J20" s="56" t="s">
        <v>110</v>
      </c>
      <c r="K20" s="28">
        <v>0.97</v>
      </c>
      <c r="L20" s="65" t="s">
        <v>116</v>
      </c>
      <c r="M20" s="72">
        <v>0.98</v>
      </c>
      <c r="N20" s="23">
        <v>1</v>
      </c>
      <c r="O20" s="23">
        <v>0.998</v>
      </c>
      <c r="P20" s="23">
        <v>0.998</v>
      </c>
      <c r="Q20" s="23">
        <v>1</v>
      </c>
      <c r="R20" s="23">
        <v>0.996</v>
      </c>
      <c r="S20" s="104">
        <v>0.99829999999999997</v>
      </c>
      <c r="T20" s="104">
        <v>0.99309999999999998</v>
      </c>
      <c r="U20" s="104">
        <v>0.997</v>
      </c>
      <c r="V20" s="104">
        <v>0.99839999999999995</v>
      </c>
      <c r="W20" s="104">
        <v>0.99880000000000002</v>
      </c>
      <c r="X20" s="104">
        <v>0.998</v>
      </c>
      <c r="Y20" s="101">
        <f>AVERAGE(M20:X20)</f>
        <v>0.99629999999999985</v>
      </c>
      <c r="Z20" s="5"/>
      <c r="AA20" s="35"/>
    </row>
    <row r="21" spans="1:27" ht="40.5" customHeight="1" x14ac:dyDescent="0.45">
      <c r="A21" s="195"/>
      <c r="B21" s="192"/>
      <c r="C21" s="192"/>
      <c r="D21" s="189"/>
      <c r="E21" s="192"/>
      <c r="F21" s="41"/>
      <c r="G21" s="30"/>
      <c r="H21" s="30" t="s">
        <v>35</v>
      </c>
      <c r="I21" s="30" t="s">
        <v>37</v>
      </c>
      <c r="J21" s="55" t="s">
        <v>109</v>
      </c>
      <c r="K21" s="31">
        <v>0.95</v>
      </c>
      <c r="L21" s="66" t="s">
        <v>38</v>
      </c>
      <c r="M21" s="72">
        <v>0.96</v>
      </c>
      <c r="N21" s="25"/>
      <c r="O21" s="25"/>
      <c r="P21" s="11"/>
      <c r="Q21" s="11"/>
      <c r="R21" s="11"/>
      <c r="S21" s="72">
        <v>0.95</v>
      </c>
      <c r="T21" s="11"/>
      <c r="U21" s="11"/>
      <c r="V21" s="11"/>
      <c r="W21" s="11"/>
      <c r="X21" s="11"/>
      <c r="Y21" s="100"/>
      <c r="Z21" s="13"/>
      <c r="AA21" s="35"/>
    </row>
    <row r="22" spans="1:27" ht="76.5" customHeight="1" x14ac:dyDescent="0.45">
      <c r="A22" s="195"/>
      <c r="B22" s="192"/>
      <c r="C22" s="192"/>
      <c r="D22" s="189"/>
      <c r="E22" s="194" t="s">
        <v>54</v>
      </c>
      <c r="F22" s="63" t="s">
        <v>43</v>
      </c>
      <c r="G22" s="30" t="s">
        <v>141</v>
      </c>
      <c r="H22" s="6" t="s">
        <v>44</v>
      </c>
      <c r="I22" s="7" t="s">
        <v>45</v>
      </c>
      <c r="J22" s="18" t="s">
        <v>112</v>
      </c>
      <c r="K22" s="61"/>
      <c r="L22" s="67" t="s">
        <v>113</v>
      </c>
      <c r="M22" s="25"/>
      <c r="N22" s="25"/>
      <c r="O22" s="25"/>
      <c r="P22" s="11"/>
      <c r="Q22" s="11"/>
      <c r="R22" s="23">
        <v>0.99399999999999999</v>
      </c>
      <c r="S22" s="11"/>
      <c r="T22" s="11"/>
      <c r="U22" s="11"/>
      <c r="V22" s="11"/>
      <c r="W22" s="11"/>
      <c r="X22" s="105" t="s">
        <v>205</v>
      </c>
      <c r="Y22" s="115" t="s">
        <v>207</v>
      </c>
      <c r="Z22" s="45"/>
      <c r="AA22" s="35" t="s">
        <v>206</v>
      </c>
    </row>
    <row r="23" spans="1:27" ht="75.5" customHeight="1" x14ac:dyDescent="0.45">
      <c r="A23" s="195"/>
      <c r="B23" s="192"/>
      <c r="C23" s="192"/>
      <c r="D23" s="189"/>
      <c r="E23" s="195"/>
      <c r="F23" s="63" t="s">
        <v>46</v>
      </c>
      <c r="G23" s="30" t="s">
        <v>142</v>
      </c>
      <c r="H23" s="6" t="s">
        <v>48</v>
      </c>
      <c r="I23" s="7" t="s">
        <v>47</v>
      </c>
      <c r="J23" s="18" t="s">
        <v>112</v>
      </c>
      <c r="K23" s="61"/>
      <c r="L23" s="67" t="s">
        <v>29</v>
      </c>
      <c r="M23" s="25"/>
      <c r="N23" s="25"/>
      <c r="O23" s="25"/>
      <c r="P23" s="11"/>
      <c r="Q23" s="11"/>
      <c r="R23" s="23">
        <v>0.66400000000000003</v>
      </c>
      <c r="S23" s="11"/>
      <c r="T23" s="11"/>
      <c r="U23" s="11"/>
      <c r="V23" s="11"/>
      <c r="W23" s="11"/>
      <c r="X23" s="104" t="s">
        <v>208</v>
      </c>
      <c r="Y23" s="107" t="s">
        <v>208</v>
      </c>
      <c r="Z23" s="117"/>
      <c r="AA23" s="35" t="s">
        <v>198</v>
      </c>
    </row>
    <row r="24" spans="1:27" ht="70.5" customHeight="1" x14ac:dyDescent="0.45">
      <c r="A24" s="195"/>
      <c r="B24" s="192"/>
      <c r="C24" s="192"/>
      <c r="D24" s="189"/>
      <c r="E24" s="195"/>
      <c r="F24" s="63" t="s">
        <v>52</v>
      </c>
      <c r="G24" s="30" t="s">
        <v>143</v>
      </c>
      <c r="H24" s="6" t="s">
        <v>50</v>
      </c>
      <c r="I24" s="7" t="s">
        <v>51</v>
      </c>
      <c r="J24" s="113" t="s">
        <v>109</v>
      </c>
      <c r="K24" s="75"/>
      <c r="L24" s="74" t="s">
        <v>113</v>
      </c>
      <c r="M24" s="25"/>
      <c r="N24" s="25"/>
      <c r="O24" s="25"/>
      <c r="P24" s="11"/>
      <c r="Q24" s="11"/>
      <c r="R24" s="23">
        <v>0.99399999999999999</v>
      </c>
      <c r="S24" s="11"/>
      <c r="T24" s="11"/>
      <c r="U24" s="11"/>
      <c r="V24" s="11"/>
      <c r="W24" s="11"/>
      <c r="X24" s="104" t="s">
        <v>209</v>
      </c>
      <c r="Y24" s="116" t="s">
        <v>209</v>
      </c>
      <c r="Z24" s="117"/>
      <c r="AA24" s="35" t="s">
        <v>199</v>
      </c>
    </row>
    <row r="25" spans="1:27" ht="70.5" customHeight="1" x14ac:dyDescent="0.45">
      <c r="A25" s="196"/>
      <c r="B25" s="193"/>
      <c r="C25" s="193"/>
      <c r="D25" s="190"/>
      <c r="E25" s="196"/>
      <c r="F25" s="106" t="s">
        <v>87</v>
      </c>
      <c r="G25" s="30" t="s">
        <v>204</v>
      </c>
      <c r="H25" s="6" t="s">
        <v>201</v>
      </c>
      <c r="I25" s="7" t="s">
        <v>202</v>
      </c>
      <c r="J25" s="113" t="s">
        <v>110</v>
      </c>
      <c r="K25" s="75"/>
      <c r="L25" s="74" t="s">
        <v>203</v>
      </c>
      <c r="M25" s="25"/>
      <c r="N25" s="25"/>
      <c r="O25" s="25"/>
      <c r="P25" s="11"/>
      <c r="Q25" s="11"/>
      <c r="R25" s="11"/>
      <c r="S25" s="11"/>
      <c r="T25" s="11"/>
      <c r="U25" s="104">
        <v>0.99709999999999999</v>
      </c>
      <c r="V25" s="104">
        <v>0.99990000000000001</v>
      </c>
      <c r="W25" s="104">
        <v>0.99739999999999995</v>
      </c>
      <c r="X25" s="104">
        <v>0.99950000000000006</v>
      </c>
      <c r="Y25" s="116">
        <v>0.99629999999999985</v>
      </c>
      <c r="Z25" s="117"/>
      <c r="AA25" s="35" t="s">
        <v>199</v>
      </c>
    </row>
  </sheetData>
  <mergeCells count="17">
    <mergeCell ref="A6:AA6"/>
    <mergeCell ref="D9:D25"/>
    <mergeCell ref="B9:B25"/>
    <mergeCell ref="A9:A25"/>
    <mergeCell ref="C9:C25"/>
    <mergeCell ref="D1:Z2"/>
    <mergeCell ref="D3:Z4"/>
    <mergeCell ref="F14:F16"/>
    <mergeCell ref="F18:F19"/>
    <mergeCell ref="G18:G19"/>
    <mergeCell ref="E9:E21"/>
    <mergeCell ref="F9:F11"/>
    <mergeCell ref="G9:G11"/>
    <mergeCell ref="F12:F13"/>
    <mergeCell ref="G12:G13"/>
    <mergeCell ref="M16:Y16"/>
    <mergeCell ref="E22:E25"/>
  </mergeCells>
  <phoneticPr fontId="2" type="noConversion"/>
  <hyperlinks>
    <hyperlink ref="AA8" location="Portada!A1" display="Observaciones " xr:uid="{D491039F-4089-45BF-819C-247B31536F22}"/>
  </hyperlink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F33E-57BF-4923-8153-7787A1451E68}">
  <dimension ref="B1:I1000"/>
  <sheetViews>
    <sheetView showGridLines="0" workbookViewId="0">
      <selection activeCell="H31" sqref="H31"/>
    </sheetView>
  </sheetViews>
  <sheetFormatPr baseColWidth="10" defaultColWidth="14.46484375" defaultRowHeight="15" customHeight="1" x14ac:dyDescent="0.45"/>
  <cols>
    <col min="1" max="1" width="6.46484375" style="123" customWidth="1"/>
    <col min="2" max="26" width="10.796875" style="123" customWidth="1"/>
    <col min="27" max="16384" width="14.46484375" style="123"/>
  </cols>
  <sheetData>
    <row r="1" spans="2:9" ht="14.25" customHeight="1" x14ac:dyDescent="0.45"/>
    <row r="2" spans="2:9" ht="17.25" customHeight="1" x14ac:dyDescent="0.45">
      <c r="B2" s="216" t="s">
        <v>211</v>
      </c>
      <c r="C2" s="217"/>
      <c r="D2" s="217"/>
      <c r="E2" s="217"/>
      <c r="F2" s="217"/>
      <c r="G2" s="217"/>
      <c r="H2" s="217"/>
      <c r="I2" s="217"/>
    </row>
    <row r="3" spans="2:9" ht="14.25" customHeight="1" x14ac:dyDescent="0.45">
      <c r="B3" s="124"/>
      <c r="C3" s="124"/>
      <c r="D3" s="124"/>
      <c r="E3" s="124"/>
      <c r="F3" s="124"/>
      <c r="G3" s="124"/>
      <c r="H3" s="124"/>
      <c r="I3" s="124"/>
    </row>
    <row r="4" spans="2:9" ht="14.25" customHeight="1" x14ac:dyDescent="0.45">
      <c r="B4" s="125" t="s">
        <v>212</v>
      </c>
      <c r="C4" s="218" t="s">
        <v>213</v>
      </c>
      <c r="D4" s="213"/>
      <c r="E4" s="214"/>
      <c r="F4" s="218" t="s">
        <v>214</v>
      </c>
      <c r="G4" s="213"/>
      <c r="H4" s="213"/>
      <c r="I4" s="214"/>
    </row>
    <row r="5" spans="2:9" ht="14.25" customHeight="1" x14ac:dyDescent="0.45">
      <c r="B5" s="126" t="s">
        <v>215</v>
      </c>
      <c r="C5" s="219">
        <v>45361</v>
      </c>
      <c r="D5" s="213"/>
      <c r="E5" s="214"/>
      <c r="F5" s="220" t="s">
        <v>216</v>
      </c>
      <c r="G5" s="213"/>
      <c r="H5" s="213"/>
      <c r="I5" s="214"/>
    </row>
    <row r="6" spans="2:9" ht="14.25" x14ac:dyDescent="0.45">
      <c r="B6" s="126"/>
      <c r="C6" s="219"/>
      <c r="D6" s="213"/>
      <c r="E6" s="214"/>
      <c r="F6" s="221"/>
      <c r="G6" s="213"/>
      <c r="H6" s="213"/>
      <c r="I6" s="214"/>
    </row>
    <row r="7" spans="2:9" ht="14.25" customHeight="1" x14ac:dyDescent="0.45">
      <c r="B7" s="127"/>
      <c r="C7" s="212"/>
      <c r="D7" s="213"/>
      <c r="E7" s="214"/>
      <c r="F7" s="215"/>
      <c r="G7" s="213"/>
      <c r="H7" s="213"/>
      <c r="I7" s="214"/>
    </row>
    <row r="8" spans="2:9" ht="14.25" customHeight="1" x14ac:dyDescent="0.45">
      <c r="B8" s="127"/>
      <c r="C8" s="212"/>
      <c r="D8" s="213"/>
      <c r="E8" s="214"/>
      <c r="F8" s="215"/>
      <c r="G8" s="213"/>
      <c r="H8" s="213"/>
      <c r="I8" s="214"/>
    </row>
    <row r="9" spans="2:9" ht="14.25" customHeight="1" x14ac:dyDescent="0.45">
      <c r="B9" s="127"/>
      <c r="C9" s="212"/>
      <c r="D9" s="213"/>
      <c r="E9" s="214"/>
      <c r="F9" s="215"/>
      <c r="G9" s="213"/>
      <c r="H9" s="213"/>
      <c r="I9" s="214"/>
    </row>
    <row r="10" spans="2:9" ht="14.25" customHeight="1" x14ac:dyDescent="0.45">
      <c r="B10" s="127"/>
      <c r="C10" s="212"/>
      <c r="D10" s="213"/>
      <c r="E10" s="214"/>
      <c r="F10" s="215"/>
      <c r="G10" s="213"/>
      <c r="H10" s="213"/>
      <c r="I10" s="214"/>
    </row>
    <row r="11" spans="2:9" ht="14.25" customHeight="1" x14ac:dyDescent="0.45"/>
    <row r="12" spans="2:9" ht="14.25" customHeight="1" x14ac:dyDescent="0.45"/>
    <row r="13" spans="2:9" ht="14.25" customHeight="1" x14ac:dyDescent="0.45"/>
    <row r="14" spans="2:9" ht="14.25" customHeight="1" x14ac:dyDescent="0.45"/>
    <row r="15" spans="2:9" ht="14.25" customHeight="1" x14ac:dyDescent="0.45"/>
    <row r="16" spans="2:9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mergeCells count="15">
    <mergeCell ref="C6:E6"/>
    <mergeCell ref="F6:I6"/>
    <mergeCell ref="B2:I2"/>
    <mergeCell ref="C4:E4"/>
    <mergeCell ref="F4:I4"/>
    <mergeCell ref="C5:E5"/>
    <mergeCell ref="F5:I5"/>
    <mergeCell ref="C10:E10"/>
    <mergeCell ref="F10:I10"/>
    <mergeCell ref="C7:E7"/>
    <mergeCell ref="F7:I7"/>
    <mergeCell ref="C8:E8"/>
    <mergeCell ref="F8:I8"/>
    <mergeCell ref="C9:E9"/>
    <mergeCell ref="F9:I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Lineamiento 1</vt:lpstr>
      <vt:lpstr>Lineamiento 2</vt:lpstr>
      <vt:lpstr>Lineamiento 3</vt:lpstr>
      <vt:lpstr>Lineamiento 4</vt:lpstr>
      <vt:lpstr>Lineamiento 5</vt:lpstr>
      <vt:lpstr>Lineamiento 6 </vt:lpstr>
      <vt:lpstr>Control de cambios</vt:lpstr>
    </vt:vector>
  </TitlesOfParts>
  <Company>Universidad Catolica de Temuco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Yoselyn Soto</dc:creator>
  <cp:lastModifiedBy>Yoselyn Soto</cp:lastModifiedBy>
  <cp:lastPrinted>2025-04-08T21:30:24Z</cp:lastPrinted>
  <dcterms:created xsi:type="dcterms:W3CDTF">2025-01-21T14:46:04Z</dcterms:created>
  <dcterms:modified xsi:type="dcterms:W3CDTF">2026-03-31T16:00:28Z</dcterms:modified>
</cp:coreProperties>
</file>