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cusack\Dropbox\Documents\Documents\Panama\Manuscripts\Gradient Soil C\"/>
    </mc:Choice>
  </mc:AlternateContent>
  <bookViews>
    <workbookView xWindow="3640" yWindow="20" windowWidth="7080" windowHeight="9270"/>
  </bookViews>
  <sheets>
    <sheet name="SoilC and AGB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BX20" i="4" l="1"/>
  <c r="BX21" i="4"/>
  <c r="BX22" i="4"/>
  <c r="BX23" i="4"/>
  <c r="BX24" i="4"/>
  <c r="BX25" i="4"/>
  <c r="BX26" i="4"/>
  <c r="BX27" i="4"/>
  <c r="BX28" i="4"/>
  <c r="BX29" i="4"/>
  <c r="BX30" i="4"/>
  <c r="BX31" i="4"/>
  <c r="BX32" i="4"/>
  <c r="BX33" i="4"/>
  <c r="BX34" i="4"/>
  <c r="BX35" i="4"/>
  <c r="BX36" i="4"/>
  <c r="BX37" i="4"/>
  <c r="BX38" i="4"/>
  <c r="BX39" i="4"/>
  <c r="BX40" i="4"/>
  <c r="BX41" i="4"/>
  <c r="BX42" i="4"/>
  <c r="BX43" i="4"/>
  <c r="BX44" i="4"/>
  <c r="BX45" i="4"/>
  <c r="BX46" i="4"/>
  <c r="BX47" i="4"/>
  <c r="BX48" i="4"/>
  <c r="BX49" i="4"/>
  <c r="BX3" i="4"/>
  <c r="BX4" i="4"/>
  <c r="BX5" i="4"/>
  <c r="BX6" i="4"/>
  <c r="BX7" i="4"/>
  <c r="BX8" i="4"/>
  <c r="BX9" i="4"/>
  <c r="BX10" i="4"/>
  <c r="BX11" i="4"/>
  <c r="BX12" i="4"/>
  <c r="BX13" i="4"/>
  <c r="BX14" i="4"/>
  <c r="BX15" i="4"/>
  <c r="BX16" i="4"/>
  <c r="BX17" i="4"/>
  <c r="BX18" i="4"/>
  <c r="BX19" i="4"/>
  <c r="BX2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25" i="4"/>
  <c r="BV24" i="4"/>
  <c r="BV23" i="4"/>
  <c r="BV22" i="4"/>
  <c r="BV21" i="4"/>
  <c r="BV20" i="4"/>
  <c r="BV19" i="4"/>
  <c r="BV18" i="4"/>
  <c r="BV7" i="4"/>
  <c r="BV8" i="4"/>
  <c r="BV9" i="4"/>
  <c r="BV10" i="4"/>
  <c r="BV11" i="4"/>
  <c r="BV12" i="4"/>
  <c r="BV13" i="4"/>
  <c r="BV14" i="4"/>
  <c r="BV15" i="4"/>
  <c r="BV16" i="4"/>
  <c r="BV4" i="4"/>
  <c r="BV5" i="4"/>
  <c r="BV6" i="4"/>
  <c r="BV2" i="4"/>
  <c r="AC46" i="4"/>
  <c r="AC9" i="4"/>
  <c r="AC10" i="4"/>
  <c r="AC19" i="4"/>
  <c r="AC20" i="4"/>
  <c r="AC18" i="4"/>
  <c r="AC21" i="4"/>
  <c r="AC31" i="4"/>
  <c r="AC35" i="4"/>
  <c r="AC28" i="4"/>
  <c r="AC29" i="4"/>
  <c r="AC30" i="4"/>
  <c r="AC3" i="4"/>
  <c r="AC27" i="4"/>
  <c r="AC14" i="4"/>
  <c r="AC15" i="4"/>
  <c r="AC39" i="4"/>
  <c r="AC36" i="4"/>
  <c r="AC4" i="4"/>
  <c r="AC34" i="4"/>
  <c r="AC37" i="4"/>
  <c r="AC38" i="4"/>
  <c r="AC25" i="4"/>
  <c r="AC13" i="4"/>
  <c r="AC26" i="4"/>
  <c r="AC12" i="4"/>
  <c r="AC32" i="4"/>
  <c r="AC22" i="4"/>
  <c r="AC24" i="4"/>
  <c r="AC23" i="4"/>
  <c r="AC41" i="4"/>
  <c r="AC40" i="4"/>
  <c r="AC33" i="4"/>
  <c r="AC42" i="4"/>
  <c r="AC43" i="4"/>
  <c r="AC8" i="4"/>
  <c r="AC11" i="4"/>
  <c r="AC45" i="4"/>
  <c r="AC6" i="4"/>
  <c r="AC44" i="4"/>
  <c r="AC2" i="4"/>
  <c r="AC5" i="4"/>
  <c r="AC16" i="4"/>
  <c r="AC7" i="4"/>
  <c r="AB7" i="4"/>
  <c r="AB2" i="4"/>
  <c r="AB5" i="4"/>
  <c r="AB16" i="4"/>
  <c r="AB49" i="4"/>
  <c r="AB44" i="4"/>
  <c r="AB6" i="4"/>
  <c r="AB45" i="4"/>
  <c r="AB11" i="4"/>
  <c r="AB8" i="4"/>
  <c r="AB43" i="4"/>
  <c r="AB42" i="4"/>
  <c r="AB33" i="4"/>
  <c r="AB40" i="4"/>
  <c r="AB41" i="4"/>
  <c r="AB23" i="4"/>
  <c r="AB24" i="4"/>
  <c r="AB22" i="4"/>
  <c r="AB32" i="4"/>
  <c r="AB12" i="4"/>
  <c r="AB26" i="4"/>
  <c r="AB13" i="4"/>
  <c r="AB25" i="4"/>
  <c r="AB38" i="4"/>
  <c r="AB37" i="4"/>
  <c r="AB34" i="4"/>
  <c r="AB4" i="4"/>
  <c r="AB36" i="4"/>
  <c r="AB39" i="4"/>
  <c r="AB15" i="4"/>
  <c r="AB14" i="4"/>
  <c r="AB27" i="4"/>
  <c r="AB3" i="4"/>
  <c r="AB30" i="4"/>
  <c r="AB29" i="4"/>
  <c r="AB28" i="4"/>
  <c r="AB35" i="4"/>
  <c r="AB31" i="4"/>
  <c r="AB21" i="4"/>
  <c r="AB48" i="4"/>
  <c r="AB18" i="4"/>
  <c r="AB20" i="4"/>
  <c r="AB47" i="4"/>
  <c r="AB19" i="4"/>
  <c r="AB10" i="4"/>
  <c r="AB9" i="4"/>
  <c r="AB46" i="4"/>
  <c r="AB17" i="4"/>
  <c r="AT7" i="4"/>
  <c r="AT2" i="4"/>
  <c r="AT5" i="4"/>
  <c r="AT16" i="4"/>
  <c r="AT49" i="4"/>
  <c r="AT44" i="4"/>
  <c r="AT6" i="4"/>
  <c r="AT45" i="4"/>
  <c r="AT11" i="4"/>
  <c r="AT8" i="4"/>
  <c r="AT43" i="4"/>
  <c r="AT42" i="4"/>
  <c r="AT33" i="4"/>
  <c r="AT40" i="4"/>
  <c r="AT41" i="4"/>
  <c r="AT23" i="4"/>
  <c r="AT24" i="4"/>
  <c r="AT22" i="4"/>
  <c r="AT32" i="4"/>
  <c r="AT12" i="4"/>
  <c r="AT26" i="4"/>
  <c r="AT13" i="4"/>
  <c r="AT25" i="4"/>
  <c r="AT38" i="4"/>
  <c r="AT37" i="4"/>
  <c r="AT34" i="4"/>
  <c r="AT4" i="4"/>
  <c r="AT36" i="4"/>
  <c r="AT39" i="4"/>
  <c r="AT15" i="4"/>
  <c r="AT14" i="4"/>
  <c r="AT27" i="4"/>
  <c r="AT3" i="4"/>
  <c r="AT30" i="4"/>
  <c r="AT29" i="4"/>
  <c r="AT28" i="4"/>
  <c r="AT35" i="4"/>
  <c r="AT31" i="4"/>
  <c r="AT21" i="4"/>
  <c r="AT48" i="4"/>
  <c r="AT18" i="4"/>
  <c r="AT20" i="4"/>
  <c r="AT47" i="4"/>
  <c r="AT19" i="4"/>
  <c r="AT10" i="4"/>
  <c r="AT9" i="4"/>
  <c r="AT46" i="4"/>
  <c r="AT17" i="4"/>
</calcChain>
</file>

<file path=xl/sharedStrings.xml><?xml version="1.0" encoding="utf-8"?>
<sst xmlns="http://schemas.openxmlformats.org/spreadsheetml/2006/main" count="505" uniqueCount="300">
  <si>
    <t>Albrook</t>
  </si>
  <si>
    <t>Cardenas</t>
  </si>
  <si>
    <t>Caritas</t>
  </si>
  <si>
    <t>Cerro Galera</t>
  </si>
  <si>
    <t>Cerro Pelado</t>
  </si>
  <si>
    <t>Coba 1</t>
  </si>
  <si>
    <t>Coba 2</t>
  </si>
  <si>
    <t>El Charco</t>
  </si>
  <si>
    <t>Las Pavas 1</t>
  </si>
  <si>
    <t>Las Pavas 2</t>
  </si>
  <si>
    <t>Metropolitano</t>
  </si>
  <si>
    <t>Plot 01</t>
  </si>
  <si>
    <t>Plot 02</t>
  </si>
  <si>
    <t>Plot 03</t>
  </si>
  <si>
    <t>Plot 04</t>
  </si>
  <si>
    <t>Plot 05</t>
  </si>
  <si>
    <t>Plot 06</t>
  </si>
  <si>
    <t>Plot 07</t>
  </si>
  <si>
    <t>Plot 08</t>
  </si>
  <si>
    <t>Plot 09</t>
  </si>
  <si>
    <t>Plot 10</t>
  </si>
  <si>
    <t>Plot 11</t>
  </si>
  <si>
    <t>Plot 12</t>
  </si>
  <si>
    <t>Plot 13</t>
  </si>
  <si>
    <t>Plot 14</t>
  </si>
  <si>
    <t>Plot 15</t>
  </si>
  <si>
    <t>Plot 16</t>
  </si>
  <si>
    <t>Plot 17</t>
  </si>
  <si>
    <t>Plot 18</t>
  </si>
  <si>
    <t>Plot 19</t>
  </si>
  <si>
    <t>Plot 20</t>
  </si>
  <si>
    <t>Plot 21</t>
  </si>
  <si>
    <t>Plot 22</t>
  </si>
  <si>
    <t>Plot 23</t>
  </si>
  <si>
    <t>Plot 24</t>
  </si>
  <si>
    <t>Plot 25</t>
  </si>
  <si>
    <t>Plot 26</t>
  </si>
  <si>
    <t>Plot 27</t>
  </si>
  <si>
    <t>Plot 28</t>
  </si>
  <si>
    <t>Plot 32</t>
  </si>
  <si>
    <t>Gigante North</t>
  </si>
  <si>
    <t>Gigante South</t>
  </si>
  <si>
    <t>Soil class</t>
  </si>
  <si>
    <t>Soberania</t>
  </si>
  <si>
    <t>Panama Pacifico</t>
  </si>
  <si>
    <t>Roubik 1 ha</t>
  </si>
  <si>
    <t>Ultisol</t>
  </si>
  <si>
    <t>Very fine, kaolinitic, semiactive, isohyperthermic, Humic Hapludults</t>
  </si>
  <si>
    <t>Oxisol</t>
  </si>
  <si>
    <t>Very fine, kaolinitic, isohyperthermic, Kandiudalfic Eutrudox</t>
  </si>
  <si>
    <t>Alfisol</t>
  </si>
  <si>
    <t>Very fine, smectitic, superactive, isohyperthermic, Mollic Hapludalfs</t>
  </si>
  <si>
    <t>Clayey-skeletal, kaolinitic, isohyperthermic, Typic Kandiudults</t>
  </si>
  <si>
    <t>Inceptisol</t>
  </si>
  <si>
    <t>Fine loamy, kaolinitic, superactive, isohyperthermic, Dystric Eutrudepts</t>
  </si>
  <si>
    <t>Fine over clayey-skeletal, kaolinitic, semiactive, isohyperthermic, Oxyaquic Paleudalfs</t>
  </si>
  <si>
    <t>Clayey-skeletal, kaolinitic, subactive, isohyperthermic, Oxic Dystrudepts</t>
  </si>
  <si>
    <t>Very fine, kaolinitic, isohyperthermic, Typic Kandiudox</t>
  </si>
  <si>
    <t>Clayey-skeletal, semiactive, isohyperthermic, Ultic Hapludalfs</t>
  </si>
  <si>
    <t>Very fine, kaolinitic, semiactive, isohyperthermic, Aquic Dystric Eutrudepts</t>
  </si>
  <si>
    <t>Very-fine, kaolinitic, isohyperthermic, Oxic Dystrudepts</t>
  </si>
  <si>
    <t>Fine, semiactive, isohyperthermic, Humic Dystrudepts</t>
  </si>
  <si>
    <t>Fine, superactive, isohyperthermic, Humic Dystrudepts</t>
  </si>
  <si>
    <t>Mollisol</t>
  </si>
  <si>
    <t>Fine, superactive, isohyperthermic, Typic Hapludolls</t>
  </si>
  <si>
    <t>Very fine, kaolinitic, isohyperthermic, Typic Hapludox</t>
  </si>
  <si>
    <t>Very fine, smectitic, superactive, isohyperthermic, Aquollic Hapludalfs</t>
  </si>
  <si>
    <t>Fine, kaolinitic, active, isohyperthermic, Oxic Dystrudepts</t>
  </si>
  <si>
    <t>Loamy, vermiculitic, superactive, isohyperthermic, Lithic Hapludalfs</t>
  </si>
  <si>
    <t>Fine, smectitic, superactive, isohyperthermic, Vertic Paleudalfs</t>
  </si>
  <si>
    <t>Fine, kaolinitic, isohyperthermic, Typic Kandiudults</t>
  </si>
  <si>
    <t>Fine, kaolinitic, isohyperthermic, Inceptic Hapludox</t>
  </si>
  <si>
    <t>Fine, vermiculitic, superactive, isohyperthermic, Aquic Dystric Eutrudepts</t>
  </si>
  <si>
    <t>Very fine, smectitic, superactive, isohyperthermic, Aquertic Hapludalfs</t>
  </si>
  <si>
    <t>Very fine, smectitic, superactive, isohyperthermic, Humic Dystrudept</t>
  </si>
  <si>
    <t>Very fine, kaolinitic, semiactive, isohyperthermic, Typic Haplohumults</t>
  </si>
  <si>
    <t>Fine, smectitic, superactive, isohyperthermic, Mollic Oxyaquic Hapludalf</t>
  </si>
  <si>
    <t>Mixed (kaolinitic), isohyperthermic, Typic Eutrudepts</t>
  </si>
  <si>
    <t>Very fine, smectitic, superactive, isohyperthermic, Mollic Oxyaquic Hapludalfs</t>
  </si>
  <si>
    <t>Very fine, mixed, semiactive, isohyperthermic, Dystric Eutrudepts</t>
  </si>
  <si>
    <t>Fine-loamy, mixed, superactive, isohyperthermic, Dystric Eutrudepts</t>
  </si>
  <si>
    <t>Very fine, smectitic, superactive, isohyperthermic, Aquic Paleudalfs</t>
  </si>
  <si>
    <t>Very fine, kaolinitic, isohyperthermic, Inceptic Hapludox</t>
  </si>
  <si>
    <t>Fine, smectitic, superactive, isohyperthermic, Aeric Endoaquepts</t>
  </si>
  <si>
    <t>Very fine, smectitic, superactive, isohyperthermic, Vertic Endoaqualfs</t>
  </si>
  <si>
    <t xml:space="preserve">Very fine, semiactive, isohyperthermic, Typic Hapludalfs </t>
  </si>
  <si>
    <t>Fine, kaolinitic, isohyperthermic, Typic Kanhapludults</t>
  </si>
  <si>
    <t>Very fine, kaolinitic, isohyperthermic, Typic Hapludults</t>
  </si>
  <si>
    <t>Fine, kaolinitic, superactive, isohyperthermic, Aquic Dystrudepts</t>
  </si>
  <si>
    <t>Very fine, kaolinitic, semiactive, isohyperthermic, Dystric Eutrudepts</t>
  </si>
  <si>
    <t>Fine, (kaolinitic), semiactive, isohyperthermic, Humic Dystrudepts</t>
  </si>
  <si>
    <t>Typic Kandiudox</t>
  </si>
  <si>
    <t>Very fine, kaolinitic, isohyperthermic, Typic Hapludalfs</t>
  </si>
  <si>
    <t>Typic Kanhapludults</t>
  </si>
  <si>
    <t>Soil order</t>
  </si>
  <si>
    <t>Alfisol (Mollisol)</t>
  </si>
  <si>
    <t>Oxisol (Ultisol)</t>
  </si>
  <si>
    <t>Profile Clay% 1.0m</t>
  </si>
  <si>
    <t>Profile Clay% 0.5m</t>
  </si>
  <si>
    <t>Elevation (m)</t>
  </si>
  <si>
    <t>Apparent succesional status</t>
  </si>
  <si>
    <t>Annual precipitation (mm)</t>
  </si>
  <si>
    <t>primary</t>
  </si>
  <si>
    <t>mature</t>
  </si>
  <si>
    <t>secondary</t>
  </si>
  <si>
    <t>Campo Chagres/Madden Dam</t>
  </si>
  <si>
    <t>Average litterfall drymass g/m2/day</t>
  </si>
  <si>
    <t>avg Cumulative litterfall drymass kg/m2/yr</t>
  </si>
  <si>
    <t>CG</t>
  </si>
  <si>
    <t>Cob2</t>
  </si>
  <si>
    <t>PP</t>
  </si>
  <si>
    <t>CC</t>
  </si>
  <si>
    <t>Car</t>
  </si>
  <si>
    <t>CP</t>
  </si>
  <si>
    <t>EC</t>
  </si>
  <si>
    <t>Gig</t>
  </si>
  <si>
    <t>LP1</t>
  </si>
  <si>
    <t>LP2</t>
  </si>
  <si>
    <t>Met</t>
  </si>
  <si>
    <t>BCI50</t>
  </si>
  <si>
    <t>Co1</t>
  </si>
  <si>
    <t>GigN</t>
  </si>
  <si>
    <t>SC</t>
  </si>
  <si>
    <t>Rbk</t>
  </si>
  <si>
    <t>Alb</t>
  </si>
  <si>
    <t>Card</t>
  </si>
  <si>
    <t>Sob</t>
  </si>
  <si>
    <t>Oxic</t>
  </si>
  <si>
    <t>Humic</t>
  </si>
  <si>
    <t>Aquic</t>
  </si>
  <si>
    <t>Eutric</t>
  </si>
  <si>
    <t xml:space="preserve">La Boca formation - marine sediments </t>
  </si>
  <si>
    <t>Andesite</t>
  </si>
  <si>
    <t>Alhajuela formation - calcareous sandstone</t>
  </si>
  <si>
    <t>Caraba formation - calcareous sandstone</t>
  </si>
  <si>
    <t>Miocene basalt</t>
  </si>
  <si>
    <t>Bas Obispo Formation - agglomerate and tuff</t>
  </si>
  <si>
    <t>Gabbro</t>
  </si>
  <si>
    <t>Las Cascadas Formation</t>
  </si>
  <si>
    <t>Sandstone and siltstone</t>
  </si>
  <si>
    <t>Sandstone and siltstone (or Caimito marine)</t>
  </si>
  <si>
    <t>Panama formation - andesitic tuff</t>
  </si>
  <si>
    <t>Toro limestone</t>
  </si>
  <si>
    <t>Chagres sandstone</t>
  </si>
  <si>
    <t>Gatuncillo formation - marine sediments</t>
  </si>
  <si>
    <t>Pre-Tertiary basalt</t>
  </si>
  <si>
    <t>Pre-Tertiary basalt / Gatuncillo (plot spans boundary)</t>
  </si>
  <si>
    <t>Caimito Marine</t>
  </si>
  <si>
    <t>Caemito Marine</t>
  </si>
  <si>
    <t>Bohio formation - volcanic conglomerate</t>
  </si>
  <si>
    <t>Las Cascadas formation - agglomerate</t>
  </si>
  <si>
    <t>Las Cascadas</t>
  </si>
  <si>
    <t>Rhyolite</t>
  </si>
  <si>
    <t>Basalt</t>
  </si>
  <si>
    <t>Alhajuela_Fm</t>
  </si>
  <si>
    <t>Panama_Fm</t>
  </si>
  <si>
    <t>Caimito_Fm</t>
  </si>
  <si>
    <t>Marine_rocks</t>
  </si>
  <si>
    <t>Toro_Mmb</t>
  </si>
  <si>
    <t>Chagres_Fm</t>
  </si>
  <si>
    <t>Gatuncillo_Fm</t>
  </si>
  <si>
    <t>Pre_Tertiary</t>
  </si>
  <si>
    <t>Bohio_Fm</t>
  </si>
  <si>
    <t>LasCascadas_Fm</t>
  </si>
  <si>
    <t>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</si>
  <si>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</si>
  <si>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</si>
  <si>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</si>
  <si>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</si>
  <si>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</si>
  <si>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</si>
  <si>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</si>
  <si>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</si>
  <si>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</si>
  <si>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</si>
  <si>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</si>
  <si>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</si>
  <si>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</si>
  <si>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</si>
  <si>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</si>
  <si>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</si>
  <si>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</si>
  <si>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</si>
  <si>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</si>
  <si>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</si>
  <si>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</si>
  <si>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</si>
  <si>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</si>
  <si>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</si>
  <si>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</si>
  <si>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DD</t>
  </si>
  <si>
    <t>EE</t>
  </si>
  <si>
    <t>FF</t>
  </si>
  <si>
    <t>GG</t>
  </si>
  <si>
    <t>HH</t>
  </si>
  <si>
    <t>MM</t>
  </si>
  <si>
    <t>NN</t>
  </si>
  <si>
    <t>OO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</si>
  <si>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</si>
  <si>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</si>
  <si>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</si>
  <si>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</si>
  <si>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</si>
  <si>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</si>
  <si>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</si>
  <si>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</si>
  <si>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</si>
  <si>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 xml:space="preserve">P </t>
  </si>
  <si>
    <t>ZZ</t>
  </si>
  <si>
    <t>Alfisol (Mol)</t>
  </si>
  <si>
    <t>DOC  to 1 m g/m2</t>
  </si>
  <si>
    <t>NH4  to 1 m g/m2</t>
  </si>
  <si>
    <t>NO3  to 1 m g/m2</t>
  </si>
  <si>
    <t>TDN  to 1 m g/m2</t>
  </si>
  <si>
    <t>DIN  to 1 m g/m2</t>
  </si>
  <si>
    <t>DON  to 1 m g/m2</t>
  </si>
  <si>
    <t>% Soil C in top 50cm</t>
  </si>
  <si>
    <t>% roots in top 50cm</t>
  </si>
  <si>
    <t>BasObispo_Fm</t>
  </si>
  <si>
    <t>Plutonic</t>
  </si>
  <si>
    <t>Culebra_Fm</t>
  </si>
  <si>
    <t>Plot (map letter)</t>
  </si>
  <si>
    <t>Plot (field name)</t>
  </si>
  <si>
    <t>Plot (field code)</t>
  </si>
  <si>
    <t>Latitude North</t>
  </si>
  <si>
    <t>Longitude East</t>
  </si>
  <si>
    <t>Geological group (mafic M, sedimentary S, limestone L, rhyolite R)</t>
  </si>
  <si>
    <t xml:space="preserve">B </t>
  </si>
  <si>
    <t>Geological details</t>
  </si>
  <si>
    <t>Geological formation (map legend)</t>
  </si>
  <si>
    <t>Above ground biomass (Mg /ha) &gt;10cm dbh</t>
  </si>
  <si>
    <t>SOC to 1 m kg/m2</t>
  </si>
  <si>
    <t>Total P to 1 m g/m2</t>
  </si>
  <si>
    <t>resin-extractable P to 1 m AEM Pi gP/m2</t>
  </si>
  <si>
    <t>Soil Al to 1 m (g/m2) Meh</t>
  </si>
  <si>
    <t>Soil Ca to 1 m g/m2</t>
  </si>
  <si>
    <t>Soil Fe to 1 m (g/m2) Meh</t>
  </si>
  <si>
    <t>Soil K to 1 m (g/m2) Meh</t>
  </si>
  <si>
    <t>Soil Mg to 1 m (g/m2) Meh</t>
  </si>
  <si>
    <t>Soil Mn to 1 m (g/m2) Meh</t>
  </si>
  <si>
    <t>Soil Zn to 1 m (g/m2) Meh</t>
  </si>
  <si>
    <t>Total Extractable Bases to 1 m kg/m2</t>
  </si>
  <si>
    <t>Total Extractable Bases to 1 m molc/m2</t>
  </si>
  <si>
    <t>Effective CEC to 1 m molc/m2</t>
  </si>
  <si>
    <t>Soil pH mean to 1 m</t>
  </si>
  <si>
    <t>Dry season cumulative litterfall g/m2 (Dec-Apr)</t>
  </si>
  <si>
    <t>Wet season cumulative litterfall g/m2 (May-Nov)</t>
  </si>
  <si>
    <t>SOIL DATA to 1 m:</t>
  </si>
  <si>
    <t>Soil order modifier</t>
  </si>
  <si>
    <t>Soil pH mean to 0.5 m</t>
  </si>
  <si>
    <t>SOC to 0.5 m mineral (kg/m2)</t>
  </si>
  <si>
    <t>Total soil P to 0.5 m mineral (g/m2)</t>
  </si>
  <si>
    <t>Resin-extractable P AEM Pi to 0.5 m (gP/m2)</t>
  </si>
  <si>
    <t>Soil Al to 0.5 m (g/m2) Meh</t>
  </si>
  <si>
    <t>Soil Ca to 0.5 m (g/m2) Mehlich</t>
  </si>
  <si>
    <t>Soil Fe to 0.5 m (g/m2) Meh</t>
  </si>
  <si>
    <t>Soil K to 0.5 m (g/m2) Mehlich</t>
  </si>
  <si>
    <t>Soil Mg to 0.5 m (g/m2)</t>
  </si>
  <si>
    <t>Mn to 0.5 m (g/m2) Meh</t>
  </si>
  <si>
    <t>Soil Zn to0.5 m (g/m2) Meh</t>
  </si>
  <si>
    <t>DOC to0.5 m (g/m2)</t>
  </si>
  <si>
    <t>NH4 0.5 m g/m2</t>
  </si>
  <si>
    <t>NO3 0.5 m g/m2</t>
  </si>
  <si>
    <t>Total Dissolved N 0.5 m g/m2</t>
  </si>
  <si>
    <t>Dissolved Inorganic N 0.5 m g/m2</t>
  </si>
  <si>
    <t>DON 0.5 m g/m2</t>
  </si>
  <si>
    <t>Total Extractable Bases to 0.5 m molc/m2</t>
  </si>
  <si>
    <t>Effective CEC to 0.5 m molc/m2</t>
  </si>
  <si>
    <t>SE Fine Root biomass (&lt; 2 mm)to 1 m g/m2</t>
  </si>
  <si>
    <t>SE SOC to 1 m kg/m2</t>
  </si>
  <si>
    <t>SE Total P to 1 m g/m2</t>
  </si>
  <si>
    <t>SE resin-extractable P to 1 m AEM Pi gP/m2</t>
  </si>
  <si>
    <t>SE Soil Al to 1 m (g/m2) Meh</t>
  </si>
  <si>
    <t>SE Soil Ca to 1 m g/m2</t>
  </si>
  <si>
    <t>SE Soil Fe to 1 m (g/m2) Meh</t>
  </si>
  <si>
    <t>SE Soil K to 1 m (g/m2) Meh</t>
  </si>
  <si>
    <t>SE Soil Mg to 1 m (g/m2) Meh</t>
  </si>
  <si>
    <t>SE Soil Mn to 1 m (g/m2) Meh</t>
  </si>
  <si>
    <t>SE Soil Zn to 1 m (g/m2) Meh</t>
  </si>
  <si>
    <t>SE DOC  to 1 m g/m2</t>
  </si>
  <si>
    <t>SE NH4  to 1 m g/m2</t>
  </si>
  <si>
    <t>SE NO3  to 1 m g/m2</t>
  </si>
  <si>
    <t>SE TDN  to 1 m g/m2</t>
  </si>
  <si>
    <t>SE DIN  to 1 m g/m2</t>
  </si>
  <si>
    <t>SE DON  to 1 m g/m2</t>
  </si>
  <si>
    <t>SE Total Extractable Bases to 1 m molc/m2</t>
  </si>
  <si>
    <t>SE Effective CEC to 1 m molc/m2</t>
  </si>
  <si>
    <t>Total N to 1 m kg/m2</t>
  </si>
  <si>
    <t>Total soil N to 0.5 m kg/m2</t>
  </si>
  <si>
    <t>SE Total N to 1 m kg/m2</t>
  </si>
  <si>
    <t>SOIL DATA to 0.5 m:</t>
  </si>
  <si>
    <t>SOIL DATA STANDARD ERROR (SE) to 1 m:</t>
  </si>
  <si>
    <t>Relative SE Fine Root biomass to 1 m</t>
  </si>
  <si>
    <t>Fine Root biomass (&lt; 2 mm) to 1 m g/m2</t>
  </si>
  <si>
    <t>Fine Root biomass (&lt; 2 mm) to 0.5 m (g/m2)</t>
  </si>
  <si>
    <t>Relative SE SOC to 1 m</t>
  </si>
  <si>
    <t>Witin-plot replicate samples</t>
  </si>
  <si>
    <t>Above- ground forest measures:</t>
  </si>
  <si>
    <t>Sherman 2 ha</t>
  </si>
  <si>
    <t>BCI 50 ha 2hasubset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</si>
</sst>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left" wrapText="1"/>
    </xf>
    <xf numFmtId="2" fontId="2" fillId="0" borderId="1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164" fontId="1" fillId="0" borderId="1" xfId="0" applyNumberFormat="1" applyFont="1" applyFill="1" applyBorder="1" applyAlignment="1">
      <alignment horizontal="left"/>
    </xf>
    <xf numFmtId="2" fontId="2" fillId="0" borderId="1" xfId="0" applyNumberFormat="1" applyFont="1" applyBorder="1"/>
    <xf numFmtId="9" fontId="1" fillId="0" borderId="1" xfId="1" applyFont="1" applyFill="1" applyBorder="1" applyAlignment="1">
      <alignment horizontal="left" wrapText="1"/>
    </xf>
    <xf numFmtId="9" fontId="2" fillId="0" borderId="1" xfId="1" applyFont="1" applyBorder="1"/>
    <xf numFmtId="9" fontId="1" fillId="0" borderId="1" xfId="1" applyFont="1" applyFill="1" applyBorder="1" applyAlignment="1">
      <alignment horizontal="left"/>
    </xf>
    <xf numFmtId="0" fontId="2" fillId="0" borderId="2" xfId="0" applyFont="1" applyFill="1" applyBorder="1" applyAlignment="1">
      <alignment horizontal="left" wrapText="1"/>
    </xf>
    <xf numFmtId="2" fontId="2" fillId="0" borderId="2" xfId="0" applyNumberFormat="1" applyFont="1" applyFill="1" applyBorder="1" applyAlignment="1">
      <alignment horizontal="left"/>
    </xf>
    <xf numFmtId="0" fontId="1" fillId="0" borderId="3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2" fontId="2" fillId="0" borderId="4" xfId="0" applyNumberFormat="1" applyFont="1" applyFill="1" applyBorder="1" applyAlignment="1">
      <alignment horizontal="left"/>
    </xf>
    <xf numFmtId="1" fontId="2" fillId="0" borderId="4" xfId="0" applyNumberFormat="1" applyFont="1" applyFill="1" applyBorder="1" applyAlignment="1">
      <alignment horizontal="left"/>
    </xf>
    <xf numFmtId="2" fontId="2" fillId="0" borderId="5" xfId="0" applyNumberFormat="1" applyFont="1" applyFill="1" applyBorder="1" applyAlignment="1">
      <alignment horizontal="left"/>
    </xf>
    <xf numFmtId="2" fontId="2" fillId="0" borderId="4" xfId="0" applyNumberFormat="1" applyFont="1" applyBorder="1"/>
    <xf numFmtId="9" fontId="2" fillId="0" borderId="4" xfId="1" applyFont="1" applyBorder="1"/>
    <xf numFmtId="2" fontId="2" fillId="0" borderId="6" xfId="0" applyNumberFormat="1" applyFont="1" applyBorder="1"/>
    <xf numFmtId="2" fontId="2" fillId="0" borderId="3" xfId="0" applyNumberFormat="1" applyFont="1" applyBorder="1"/>
    <xf numFmtId="164" fontId="2" fillId="0" borderId="0" xfId="0" applyNumberFormat="1" applyFont="1" applyFill="1" applyAlignment="1">
      <alignment horizontal="left"/>
    </xf>
    <xf numFmtId="164" fontId="2" fillId="0" borderId="1" xfId="0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0"/>
  <sheetViews>
    <sheetView tabSelected="1" zoomScaleNormal="100" workbookViewId="0">
      <pane xSplit="2" ySplit="1" topLeftCell="K5" activePane="bottomRight" state="frozen"/>
      <selection pane="topRight" activeCell="C1" sqref="C1"/>
      <selection pane="bottomLeft" activeCell="A2" sqref="A2"/>
      <selection pane="bottomRight" activeCell="L1" sqref="L1:M1048576"/>
    </sheetView>
  </sheetViews>
  <sheetFormatPr defaultColWidth="9.1796875" defaultRowHeight="15.5" x14ac:dyDescent="0.35"/>
  <cols>
    <col min="1" max="1" width="7.54296875" style="3" customWidth="1"/>
    <col min="2" max="2" width="14.81640625" style="3" customWidth="1"/>
    <col min="3" max="3" width="5.54296875" style="3" customWidth="1"/>
    <col min="4" max="5" width="9.26953125" style="3" bestFit="1" customWidth="1"/>
    <col min="6" max="6" width="36.453125" style="3" customWidth="1"/>
    <col min="7" max="7" width="38" style="3" customWidth="1"/>
    <col min="8" max="8" width="10.7265625" style="3" customWidth="1"/>
    <col min="9" max="9" width="14.26953125" style="3" customWidth="1"/>
    <col min="10" max="10" width="10" style="3" customWidth="1"/>
    <col min="11" max="11" width="45.81640625" style="3" customWidth="1"/>
    <col min="12" max="13" width="9.26953125" style="3" bestFit="1" customWidth="1"/>
    <col min="14" max="14" width="9.453125" style="3" bestFit="1" customWidth="1"/>
    <col min="15" max="15" width="12.1796875" style="3" bestFit="1" customWidth="1"/>
    <col min="16" max="16" width="11.81640625" customWidth="1"/>
    <col min="17" max="17" width="9.1796875" style="3"/>
    <col min="18" max="22" width="9.26953125" style="3" bestFit="1" customWidth="1"/>
    <col min="23" max="24" width="9.26953125" style="3" customWidth="1"/>
    <col min="25" max="25" width="9.26953125" style="3" bestFit="1" customWidth="1"/>
    <col min="26" max="26" width="9.81640625" style="3" bestFit="1" customWidth="1"/>
    <col min="27" max="29" width="9.26953125" style="7" bestFit="1" customWidth="1"/>
    <col min="30" max="30" width="9.26953125" style="3" bestFit="1" customWidth="1"/>
    <col min="31" max="31" width="11.453125" style="3" bestFit="1" customWidth="1"/>
    <col min="32" max="32" width="9.26953125" style="3" bestFit="1" customWidth="1"/>
    <col min="33" max="34" width="11.81640625" style="3" customWidth="1"/>
    <col min="35" max="36" width="9.81640625" style="3" bestFit="1" customWidth="1"/>
    <col min="37" max="37" width="11" style="3" customWidth="1"/>
    <col min="38" max="38" width="9.81640625" style="3" bestFit="1" customWidth="1"/>
    <col min="39" max="39" width="9.26953125" style="3" bestFit="1" customWidth="1"/>
    <col min="40" max="40" width="9.81640625" style="3" bestFit="1" customWidth="1"/>
    <col min="41" max="45" width="9.26953125" style="3" bestFit="1" customWidth="1"/>
    <col min="46" max="46" width="10.7265625" style="3" bestFit="1" customWidth="1"/>
    <col min="47" max="47" width="9.81640625" style="3" bestFit="1" customWidth="1"/>
    <col min="48" max="48" width="12.26953125" style="3" customWidth="1"/>
    <col min="49" max="49" width="14" style="3" customWidth="1"/>
    <col min="50" max="50" width="9.26953125" style="3" customWidth="1"/>
    <col min="51" max="51" width="9.26953125" style="3" bestFit="1" customWidth="1"/>
    <col min="52" max="52" width="9.81640625" style="3" bestFit="1" customWidth="1"/>
    <col min="53" max="54" width="9.26953125" style="3" bestFit="1" customWidth="1"/>
    <col min="55" max="55" width="9.81640625" style="3" bestFit="1" customWidth="1"/>
    <col min="56" max="56" width="9.26953125" style="3" bestFit="1" customWidth="1"/>
    <col min="57" max="57" width="9.81640625" style="3" bestFit="1" customWidth="1"/>
    <col min="58" max="58" width="11.1796875" style="3" customWidth="1"/>
    <col min="59" max="60" width="9.26953125" style="3" bestFit="1" customWidth="1"/>
    <col min="61" max="62" width="9.81640625" style="3" bestFit="1" customWidth="1"/>
    <col min="63" max="63" width="9.26953125" style="3" bestFit="1" customWidth="1"/>
    <col min="64" max="64" width="9.81640625" style="3" bestFit="1" customWidth="1"/>
    <col min="65" max="69" width="9.26953125" style="3" bestFit="1" customWidth="1"/>
    <col min="70" max="70" width="9.81640625" style="3" bestFit="1" customWidth="1"/>
    <col min="71" max="71" width="11.81640625" style="20" customWidth="1"/>
    <col min="72" max="72" width="9.1796875" style="19"/>
    <col min="73" max="73" width="9.26953125" style="17" bestFit="1" customWidth="1"/>
    <col min="74" max="74" width="9.26953125" style="13" customWidth="1"/>
    <col min="75" max="75" width="9.26953125" style="3" bestFit="1" customWidth="1"/>
    <col min="76" max="76" width="9.26953125" style="13" customWidth="1"/>
    <col min="77" max="80" width="9.26953125" style="3" bestFit="1" customWidth="1"/>
    <col min="81" max="81" width="9.54296875" style="3" bestFit="1" customWidth="1"/>
    <col min="82" max="94" width="9.26953125" style="3" bestFit="1" customWidth="1"/>
    <col min="95" max="16384" width="9.1796875" style="3"/>
  </cols>
  <sheetData>
    <row r="1" spans="1:94" s="1" customFormat="1" ht="124" x14ac:dyDescent="0.35">
      <c r="A1" s="1" t="s">
        <v>221</v>
      </c>
      <c r="B1" s="1" t="s">
        <v>222</v>
      </c>
      <c r="C1" s="1" t="s">
        <v>223</v>
      </c>
      <c r="D1" s="1" t="s">
        <v>224</v>
      </c>
      <c r="E1" s="1" t="s">
        <v>225</v>
      </c>
      <c r="F1" s="3" t="s">
        <v>229</v>
      </c>
      <c r="G1" s="1" t="s">
        <v>228</v>
      </c>
      <c r="H1" s="1" t="s">
        <v>226</v>
      </c>
      <c r="I1" s="1" t="s">
        <v>94</v>
      </c>
      <c r="J1" s="1" t="s">
        <v>248</v>
      </c>
      <c r="K1" s="1" t="s">
        <v>42</v>
      </c>
      <c r="L1" s="1" t="s">
        <v>98</v>
      </c>
      <c r="M1" s="1" t="s">
        <v>97</v>
      </c>
      <c r="N1" s="2" t="s">
        <v>99</v>
      </c>
      <c r="O1" s="2" t="s">
        <v>101</v>
      </c>
      <c r="P1" s="1" t="s">
        <v>297</v>
      </c>
      <c r="Q1" s="2" t="s">
        <v>100</v>
      </c>
      <c r="R1" s="2" t="s">
        <v>230</v>
      </c>
      <c r="S1" s="1" t="s">
        <v>106</v>
      </c>
      <c r="T1" s="1" t="s">
        <v>107</v>
      </c>
      <c r="U1" s="1" t="s">
        <v>245</v>
      </c>
      <c r="V1" s="1" t="s">
        <v>246</v>
      </c>
      <c r="W1" s="1" t="s">
        <v>247</v>
      </c>
      <c r="X1" s="1" t="s">
        <v>296</v>
      </c>
      <c r="Y1" s="1" t="s">
        <v>244</v>
      </c>
      <c r="Z1" s="1" t="s">
        <v>293</v>
      </c>
      <c r="AA1" s="4" t="s">
        <v>231</v>
      </c>
      <c r="AB1" s="4" t="s">
        <v>216</v>
      </c>
      <c r="AC1" s="4" t="s">
        <v>217</v>
      </c>
      <c r="AD1" s="1" t="s">
        <v>287</v>
      </c>
      <c r="AE1" s="1" t="s">
        <v>232</v>
      </c>
      <c r="AF1" s="8" t="s">
        <v>233</v>
      </c>
      <c r="AG1" s="8" t="s">
        <v>234</v>
      </c>
      <c r="AH1" s="1" t="s">
        <v>235</v>
      </c>
      <c r="AI1" s="8" t="s">
        <v>236</v>
      </c>
      <c r="AJ1" s="8" t="s">
        <v>237</v>
      </c>
      <c r="AK1" s="8" t="s">
        <v>238</v>
      </c>
      <c r="AL1" s="8" t="s">
        <v>239</v>
      </c>
      <c r="AM1" s="8" t="s">
        <v>240</v>
      </c>
      <c r="AN1" s="8" t="s">
        <v>210</v>
      </c>
      <c r="AO1" s="8" t="s">
        <v>211</v>
      </c>
      <c r="AP1" s="8" t="s">
        <v>212</v>
      </c>
      <c r="AQ1" s="8" t="s">
        <v>213</v>
      </c>
      <c r="AR1" s="8" t="s">
        <v>214</v>
      </c>
      <c r="AS1" s="8" t="s">
        <v>215</v>
      </c>
      <c r="AT1" s="8" t="s">
        <v>241</v>
      </c>
      <c r="AU1" s="1" t="s">
        <v>242</v>
      </c>
      <c r="AV1" s="8" t="s">
        <v>243</v>
      </c>
      <c r="AW1" s="1" t="s">
        <v>290</v>
      </c>
      <c r="AX1" s="1" t="s">
        <v>296</v>
      </c>
      <c r="AY1" s="1" t="s">
        <v>249</v>
      </c>
      <c r="AZ1" s="1" t="s">
        <v>294</v>
      </c>
      <c r="BA1" s="1" t="s">
        <v>250</v>
      </c>
      <c r="BB1" s="1" t="s">
        <v>288</v>
      </c>
      <c r="BC1" s="1" t="s">
        <v>251</v>
      </c>
      <c r="BD1" s="8" t="s">
        <v>252</v>
      </c>
      <c r="BE1" s="8" t="s">
        <v>253</v>
      </c>
      <c r="BF1" s="1" t="s">
        <v>254</v>
      </c>
      <c r="BG1" s="8" t="s">
        <v>255</v>
      </c>
      <c r="BH1" s="1" t="s">
        <v>256</v>
      </c>
      <c r="BI1" s="1" t="s">
        <v>257</v>
      </c>
      <c r="BJ1" s="8" t="s">
        <v>258</v>
      </c>
      <c r="BK1" s="8" t="s">
        <v>259</v>
      </c>
      <c r="BL1" s="8" t="s">
        <v>260</v>
      </c>
      <c r="BM1" s="8" t="s">
        <v>261</v>
      </c>
      <c r="BN1" s="8" t="s">
        <v>262</v>
      </c>
      <c r="BO1" s="8" t="s">
        <v>263</v>
      </c>
      <c r="BP1" s="8" t="s">
        <v>264</v>
      </c>
      <c r="BQ1" s="8" t="s">
        <v>265</v>
      </c>
      <c r="BR1" s="1" t="s">
        <v>266</v>
      </c>
      <c r="BS1" s="14" t="s">
        <v>267</v>
      </c>
      <c r="BT1" s="1" t="s">
        <v>291</v>
      </c>
      <c r="BU1" s="16" t="s">
        <v>268</v>
      </c>
      <c r="BV1" s="11" t="s">
        <v>292</v>
      </c>
      <c r="BW1" s="4" t="s">
        <v>269</v>
      </c>
      <c r="BX1" s="11" t="s">
        <v>295</v>
      </c>
      <c r="BY1" s="1" t="s">
        <v>289</v>
      </c>
      <c r="BZ1" s="1" t="s">
        <v>270</v>
      </c>
      <c r="CA1" s="8" t="s">
        <v>271</v>
      </c>
      <c r="CB1" s="8" t="s">
        <v>272</v>
      </c>
      <c r="CC1" s="1" t="s">
        <v>273</v>
      </c>
      <c r="CD1" s="8" t="s">
        <v>274</v>
      </c>
      <c r="CE1" s="8" t="s">
        <v>275</v>
      </c>
      <c r="CF1" s="8" t="s">
        <v>276</v>
      </c>
      <c r="CG1" s="8" t="s">
        <v>277</v>
      </c>
      <c r="CH1" s="8" t="s">
        <v>278</v>
      </c>
      <c r="CI1" s="8" t="s">
        <v>279</v>
      </c>
      <c r="CJ1" s="8" t="s">
        <v>280</v>
      </c>
      <c r="CK1" s="8" t="s">
        <v>281</v>
      </c>
      <c r="CL1" s="8" t="s">
        <v>282</v>
      </c>
      <c r="CM1" s="8" t="s">
        <v>283</v>
      </c>
      <c r="CN1" s="8" t="s">
        <v>284</v>
      </c>
      <c r="CO1" s="1" t="s">
        <v>285</v>
      </c>
      <c r="CP1" s="8" t="s">
        <v>286</v>
      </c>
    </row>
    <row r="2" spans="1:94" s="18" customFormat="1" x14ac:dyDescent="0.35">
      <c r="A2" s="18" t="s">
        <v>165</v>
      </c>
      <c r="B2" s="18" t="s">
        <v>0</v>
      </c>
      <c r="C2" s="18" t="s">
        <v>124</v>
      </c>
      <c r="D2" s="18">
        <v>8.9768600000000003</v>
      </c>
      <c r="E2" s="18">
        <v>-79.563999999999993</v>
      </c>
      <c r="F2" s="18" t="s">
        <v>155</v>
      </c>
      <c r="G2" s="18" t="s">
        <v>131</v>
      </c>
      <c r="H2" s="18" t="s">
        <v>180</v>
      </c>
      <c r="I2" s="18" t="s">
        <v>46</v>
      </c>
      <c r="K2" s="18" t="s">
        <v>47</v>
      </c>
      <c r="L2" s="18">
        <v>26.824343394999399</v>
      </c>
      <c r="M2" s="18">
        <v>51.896163219951319</v>
      </c>
      <c r="N2" s="18">
        <v>53</v>
      </c>
      <c r="O2" s="21">
        <v>1860.3040000000001</v>
      </c>
      <c r="P2"/>
      <c r="V2" s="22"/>
      <c r="W2" s="19"/>
      <c r="X2" s="23">
        <v>5</v>
      </c>
      <c r="Y2" s="18">
        <v>3.5032384615384613</v>
      </c>
      <c r="Z2" s="24">
        <v>288.24058045301405</v>
      </c>
      <c r="AA2" s="25">
        <v>11.762677275623345</v>
      </c>
      <c r="AB2" s="25">
        <f t="shared" ref="AB2:AB49" si="0">(BA2/AA2)*100</f>
        <v>69.410132769419846</v>
      </c>
      <c r="AC2" s="25">
        <f t="shared" ref="AC2:AC16" si="1">(AZ2/Z2)*100</f>
        <v>95.764900792273082</v>
      </c>
      <c r="AD2" s="24">
        <v>0.82012719656603628</v>
      </c>
      <c r="AE2" s="24">
        <v>316.00932984042907</v>
      </c>
      <c r="AF2" s="24">
        <v>0.2461942880893663</v>
      </c>
      <c r="AG2" s="24">
        <v>984.46877094965362</v>
      </c>
      <c r="AH2" s="24">
        <v>4.9331476828966689</v>
      </c>
      <c r="AI2" s="24">
        <v>68.240231580435506</v>
      </c>
      <c r="AJ2" s="24">
        <v>12.869140768950682</v>
      </c>
      <c r="AK2" s="24">
        <v>30.693297076878842</v>
      </c>
      <c r="AL2" s="24">
        <v>1.2578416565341755</v>
      </c>
      <c r="AM2" s="24">
        <v>0.655490221732975</v>
      </c>
      <c r="AN2" s="24">
        <v>239.7053210529547</v>
      </c>
      <c r="AO2" s="24">
        <v>0.45444007186585006</v>
      </c>
      <c r="AP2" s="24">
        <v>0.4852593472198336</v>
      </c>
      <c r="AQ2" s="24">
        <v>12.5041772516945</v>
      </c>
      <c r="AR2" s="24">
        <v>0.93969941908568377</v>
      </c>
      <c r="AS2" s="24">
        <v>11.564477832608816</v>
      </c>
      <c r="AT2" s="24">
        <f t="shared" ref="AT2:AT49" si="2">(SUM(AK2,AJ2,AH2))/1000</f>
        <v>4.8495585528726189E-2</v>
      </c>
      <c r="AU2" s="24">
        <v>116.31960928832937</v>
      </c>
      <c r="AV2" s="26">
        <v>1163.1960928832941</v>
      </c>
      <c r="AW2" s="19"/>
      <c r="AX2" s="23">
        <v>5</v>
      </c>
      <c r="AY2" s="18">
        <v>3.4364769230769228</v>
      </c>
      <c r="AZ2" s="24">
        <v>276.03330591390096</v>
      </c>
      <c r="BA2" s="24">
        <v>8.1644899142485414</v>
      </c>
      <c r="BB2" s="24">
        <v>0.51069795403414187</v>
      </c>
      <c r="BC2" s="24">
        <v>107.0047456379129</v>
      </c>
      <c r="BD2" s="24">
        <v>0.16982911924088145</v>
      </c>
      <c r="BE2" s="24">
        <v>300.58828884538565</v>
      </c>
      <c r="BF2" s="24">
        <v>2.8817772394889483</v>
      </c>
      <c r="BG2" s="24">
        <v>48.124252014211052</v>
      </c>
      <c r="BH2" s="24">
        <v>6.1947471752892316</v>
      </c>
      <c r="BI2" s="24">
        <v>3.0212912403697647</v>
      </c>
      <c r="BJ2" s="24">
        <v>0.55322873291192054</v>
      </c>
      <c r="BK2" s="24">
        <v>0.25276308387258029</v>
      </c>
      <c r="BL2" s="24">
        <v>113.27771307315673</v>
      </c>
      <c r="BM2" s="24">
        <v>0.25392758095675916</v>
      </c>
      <c r="BN2" s="24">
        <v>0.43182485429054068</v>
      </c>
      <c r="BO2" s="24">
        <v>6.5061110395732884</v>
      </c>
      <c r="BP2" s="24">
        <v>0.6857524352472999</v>
      </c>
      <c r="BQ2" s="24">
        <v>5.8203586043259872</v>
      </c>
      <c r="BR2" s="24">
        <v>36.592306458199957</v>
      </c>
      <c r="BS2" s="26">
        <v>365.9230645819996</v>
      </c>
      <c r="BT2" s="19"/>
      <c r="BU2" s="29">
        <v>43.405600794701087</v>
      </c>
      <c r="BV2" s="28">
        <f>BU2/Z2</f>
        <v>0.15058809806198198</v>
      </c>
      <c r="BW2" s="27">
        <v>1.3674638125567742</v>
      </c>
      <c r="BX2" s="28">
        <f t="shared" ref="BX2:BX49" si="3">BW2/AA2</f>
        <v>0.1162544700083432</v>
      </c>
      <c r="BY2" s="27">
        <v>0.13323173039382832</v>
      </c>
      <c r="BZ2" s="27">
        <v>71.354729002309782</v>
      </c>
      <c r="CA2" s="27">
        <v>4.2234651977821565E-2</v>
      </c>
      <c r="CB2" s="27">
        <v>222.49681804406677</v>
      </c>
      <c r="CC2" s="27">
        <v>0.38932525055835554</v>
      </c>
      <c r="CD2" s="27">
        <v>6.8738379005824548</v>
      </c>
      <c r="CE2" s="27">
        <v>2.5874628612039756</v>
      </c>
      <c r="CF2" s="27">
        <v>13.512109585852606</v>
      </c>
      <c r="CG2" s="27">
        <v>0.51545909775635879</v>
      </c>
      <c r="CH2" s="27">
        <v>0.17607188176928357</v>
      </c>
      <c r="CI2" s="27">
        <v>82.828150237257262</v>
      </c>
      <c r="CJ2" s="27">
        <v>0.13164272820307577</v>
      </c>
      <c r="CK2" s="27">
        <v>5.0388612192262955E-2</v>
      </c>
      <c r="CL2" s="27">
        <v>3.5016031845202242</v>
      </c>
      <c r="CM2" s="27">
        <v>0.17368769484203903</v>
      </c>
      <c r="CN2" s="27">
        <v>3.3288757767768185</v>
      </c>
      <c r="CO2" s="27">
        <v>25.582684490262245</v>
      </c>
      <c r="CP2" s="27">
        <v>255.82684490262224</v>
      </c>
    </row>
    <row r="3" spans="1:94" x14ac:dyDescent="0.35">
      <c r="A3" s="3" t="s">
        <v>194</v>
      </c>
      <c r="B3" s="3" t="s">
        <v>299</v>
      </c>
      <c r="C3" s="3" t="s">
        <v>119</v>
      </c>
      <c r="D3" s="3">
        <v>9.1512499999999992</v>
      </c>
      <c r="E3" s="3">
        <v>-79.8553</v>
      </c>
      <c r="F3" s="3" t="s">
        <v>153</v>
      </c>
      <c r="G3" s="3" t="s">
        <v>132</v>
      </c>
      <c r="H3" s="3" t="s">
        <v>175</v>
      </c>
      <c r="I3" s="3" t="s">
        <v>48</v>
      </c>
      <c r="K3" s="3" t="s">
        <v>49</v>
      </c>
      <c r="L3" s="3">
        <v>72.385999999999996</v>
      </c>
      <c r="M3" s="3">
        <v>76.371000000000009</v>
      </c>
      <c r="N3" s="3">
        <v>120</v>
      </c>
      <c r="O3" s="9">
        <v>2580.6909999999998</v>
      </c>
      <c r="Q3" s="3" t="s">
        <v>102</v>
      </c>
      <c r="R3" s="9">
        <v>246.376169250971</v>
      </c>
      <c r="V3" s="20"/>
      <c r="W3" s="19"/>
      <c r="X3" s="17">
        <v>8</v>
      </c>
      <c r="Y3" s="3">
        <v>5.4457783333333332</v>
      </c>
      <c r="Z3" s="5">
        <v>320.3</v>
      </c>
      <c r="AA3" s="6">
        <v>18.13386032349819</v>
      </c>
      <c r="AB3" s="6">
        <f t="shared" si="0"/>
        <v>71.97385273546908</v>
      </c>
      <c r="AC3" s="6">
        <f t="shared" si="1"/>
        <v>98.033093974398994</v>
      </c>
      <c r="AD3" s="5">
        <v>1.9299523733465873</v>
      </c>
      <c r="AE3" s="5">
        <v>615.46846651594842</v>
      </c>
      <c r="AF3" s="5">
        <v>0.46473026074676838</v>
      </c>
      <c r="AG3" s="5">
        <v>1449.1182166695503</v>
      </c>
      <c r="AH3" s="5">
        <v>594.44950327415245</v>
      </c>
      <c r="AI3" s="5">
        <v>68.658229840955954</v>
      </c>
      <c r="AJ3" s="5">
        <v>57.962375202682502</v>
      </c>
      <c r="AK3" s="5">
        <v>142.13950832777422</v>
      </c>
      <c r="AL3" s="5">
        <v>150.21017948604765</v>
      </c>
      <c r="AM3" s="5">
        <v>3.1388242960409842</v>
      </c>
      <c r="AN3" s="5">
        <v>318.5203214644942</v>
      </c>
      <c r="AO3" s="5">
        <v>0.55538033494299888</v>
      </c>
      <c r="AP3" s="5">
        <v>3.0290123340770694</v>
      </c>
      <c r="AQ3" s="5">
        <v>30.248014182418306</v>
      </c>
      <c r="AR3" s="5">
        <v>3.5485247203021193</v>
      </c>
      <c r="AS3" s="5">
        <v>26.699489462116187</v>
      </c>
      <c r="AT3" s="5">
        <f t="shared" si="2"/>
        <v>0.79455138680460913</v>
      </c>
      <c r="AU3" s="5">
        <v>4.2839475209537952</v>
      </c>
      <c r="AV3" s="15">
        <v>21.318879008993505</v>
      </c>
      <c r="AW3" s="19"/>
      <c r="AX3" s="17">
        <v>8</v>
      </c>
      <c r="AY3" s="3">
        <v>5.6298900000000005</v>
      </c>
      <c r="AZ3" s="5">
        <v>314</v>
      </c>
      <c r="BA3" s="5">
        <v>13.051637924490244</v>
      </c>
      <c r="BB3" s="5">
        <v>1.332970856082548</v>
      </c>
      <c r="BC3" s="5">
        <v>371.63925008384109</v>
      </c>
      <c r="BD3" s="5">
        <v>0.32307128638779398</v>
      </c>
      <c r="BE3" s="5">
        <v>722.23073005196829</v>
      </c>
      <c r="BF3" s="5">
        <v>410.98056812525454</v>
      </c>
      <c r="BG3" s="5">
        <v>46.737188939466201</v>
      </c>
      <c r="BH3" s="5">
        <v>34.778242829524807</v>
      </c>
      <c r="BI3" s="5">
        <v>78.602549332598187</v>
      </c>
      <c r="BJ3" s="5">
        <v>101.4006257471779</v>
      </c>
      <c r="BK3" s="5">
        <v>1.8622564931717531</v>
      </c>
      <c r="BL3" s="5">
        <v>222.16826377218649</v>
      </c>
      <c r="BM3" s="5">
        <v>0.4644803349429989</v>
      </c>
      <c r="BN3" s="5">
        <v>2.7984604110001463</v>
      </c>
      <c r="BO3" s="5">
        <v>24.181636938828561</v>
      </c>
      <c r="BP3" s="5">
        <v>3.262940745943145</v>
      </c>
      <c r="BQ3" s="5">
        <v>20.918696192885417</v>
      </c>
      <c r="BR3" s="5">
        <v>2.7864165944645549</v>
      </c>
      <c r="BS3" s="15">
        <v>11.440374216439695</v>
      </c>
      <c r="BU3" s="30"/>
      <c r="BV3" s="12"/>
      <c r="BW3" s="10">
        <v>1.800895477509965</v>
      </c>
      <c r="BX3" s="12">
        <f t="shared" si="3"/>
        <v>9.9311202655307296E-2</v>
      </c>
      <c r="BY3" s="10">
        <v>0.19319450945167391</v>
      </c>
      <c r="BZ3" s="10">
        <v>83.217638442328607</v>
      </c>
      <c r="CA3" s="10">
        <v>0.12164472814047159</v>
      </c>
      <c r="CB3" s="10">
        <v>194.77300919517049</v>
      </c>
      <c r="CC3" s="10">
        <v>81.301533973758069</v>
      </c>
      <c r="CD3" s="10">
        <v>6.6578256777216458</v>
      </c>
      <c r="CE3" s="10">
        <v>10.184620439746162</v>
      </c>
      <c r="CF3" s="10">
        <v>22.567868909854482</v>
      </c>
      <c r="CG3" s="10">
        <v>21.678553091559543</v>
      </c>
      <c r="CH3" s="10">
        <v>0.80478083331382932</v>
      </c>
      <c r="CI3" s="10">
        <v>58.26241171086</v>
      </c>
      <c r="CJ3" s="10">
        <v>0.11113440644920454</v>
      </c>
      <c r="CK3" s="10">
        <v>1.0456361038220168</v>
      </c>
      <c r="CL3" s="10">
        <v>5.4099799917162796</v>
      </c>
      <c r="CM3" s="10">
        <v>0.99030833297277221</v>
      </c>
      <c r="CN3" s="10">
        <v>4.7698144450153004</v>
      </c>
      <c r="CO3" s="10">
        <v>0.56573340013588036</v>
      </c>
      <c r="CP3" s="10">
        <v>2.4047496495946485</v>
      </c>
    </row>
    <row r="4" spans="1:94" x14ac:dyDescent="0.35">
      <c r="A4" s="3" t="s">
        <v>189</v>
      </c>
      <c r="B4" s="3" t="s">
        <v>105</v>
      </c>
      <c r="C4" s="3" t="s">
        <v>111</v>
      </c>
      <c r="D4" s="3">
        <v>9.2114600000000006</v>
      </c>
      <c r="E4" s="3">
        <v>-79.599800000000002</v>
      </c>
      <c r="F4" s="3" t="s">
        <v>154</v>
      </c>
      <c r="G4" s="3" t="s">
        <v>133</v>
      </c>
      <c r="H4" s="3" t="s">
        <v>174</v>
      </c>
      <c r="I4" s="3" t="s">
        <v>95</v>
      </c>
      <c r="K4" s="3" t="s">
        <v>51</v>
      </c>
      <c r="L4" s="31">
        <v>77.399872045614799</v>
      </c>
      <c r="M4" s="31">
        <v>71.876076014216395</v>
      </c>
      <c r="N4" s="3">
        <v>109</v>
      </c>
      <c r="O4" s="9">
        <v>2481.2379999999998</v>
      </c>
      <c r="Q4" s="3" t="s">
        <v>103</v>
      </c>
      <c r="R4" s="9">
        <v>230.94641805332199</v>
      </c>
      <c r="V4" s="20"/>
      <c r="W4" s="19"/>
      <c r="X4" s="17">
        <v>5</v>
      </c>
      <c r="Y4" s="3">
        <v>3.3682115384615385</v>
      </c>
      <c r="Z4" s="5">
        <v>242.69919835936722</v>
      </c>
      <c r="AA4" s="6">
        <v>8.8653773590402807</v>
      </c>
      <c r="AB4" s="6">
        <f t="shared" si="0"/>
        <v>100</v>
      </c>
      <c r="AC4" s="6">
        <f t="shared" si="1"/>
        <v>100</v>
      </c>
      <c r="AD4" s="5">
        <v>0.75376446814525921</v>
      </c>
      <c r="AE4" s="5">
        <v>199.40021498669091</v>
      </c>
      <c r="AF4" s="5">
        <v>3.1392561081011467</v>
      </c>
      <c r="AG4" s="5">
        <v>159.65955867207219</v>
      </c>
      <c r="AH4" s="5">
        <v>1176.3354555118065</v>
      </c>
      <c r="AI4" s="5">
        <v>21.237504697969328</v>
      </c>
      <c r="AJ4" s="5">
        <v>8.357939799732943</v>
      </c>
      <c r="AK4" s="5">
        <v>52.690958596097914</v>
      </c>
      <c r="AL4" s="5">
        <v>8.7999624951703019</v>
      </c>
      <c r="AM4" s="5">
        <v>0.33758112217804087</v>
      </c>
      <c r="AN4" s="5">
        <v>8.4850906386744072</v>
      </c>
      <c r="AO4" s="5">
        <v>0.14549974330398266</v>
      </c>
      <c r="AP4" s="5">
        <v>0.50022841807091512</v>
      </c>
      <c r="AQ4" s="5">
        <v>1.7704375520269471</v>
      </c>
      <c r="AR4" s="5">
        <v>0.64572816137489764</v>
      </c>
      <c r="AS4" s="5">
        <v>1.1247093906520496</v>
      </c>
      <c r="AT4" s="5">
        <f t="shared" si="2"/>
        <v>1.2373843539076375</v>
      </c>
      <c r="AU4" s="5">
        <v>82.469100138763622</v>
      </c>
      <c r="AV4" s="15">
        <v>824.69100138763599</v>
      </c>
      <c r="AW4" s="19"/>
      <c r="AX4" s="17">
        <v>5</v>
      </c>
      <c r="AY4" s="3">
        <v>6.7364230769230771</v>
      </c>
      <c r="AZ4" s="5">
        <v>242.69919835936722</v>
      </c>
      <c r="BA4" s="5">
        <v>8.8653773590402807</v>
      </c>
      <c r="BB4" s="5">
        <v>0.75376446814525921</v>
      </c>
      <c r="BC4" s="5">
        <v>199.40021498669091</v>
      </c>
      <c r="BD4" s="5">
        <v>3.1392561081011467</v>
      </c>
      <c r="BE4" s="5">
        <v>159.65955867207219</v>
      </c>
      <c r="BF4" s="5">
        <v>1176.3354555118065</v>
      </c>
      <c r="BG4" s="5">
        <v>21.237504697969328</v>
      </c>
      <c r="BH4" s="5">
        <v>8.357939799732943</v>
      </c>
      <c r="BI4" s="5">
        <v>52.690958596097914</v>
      </c>
      <c r="BJ4" s="5">
        <v>8.7999624951703019</v>
      </c>
      <c r="BK4" s="5">
        <v>0.33758112217804087</v>
      </c>
      <c r="BL4" s="5">
        <v>8.4850906386744072</v>
      </c>
      <c r="BM4" s="5">
        <v>0.14549974330398266</v>
      </c>
      <c r="BN4" s="5">
        <v>0.50022841807091512</v>
      </c>
      <c r="BO4" s="5">
        <v>1.7704375520269471</v>
      </c>
      <c r="BP4" s="5">
        <v>0.64572816137489764</v>
      </c>
      <c r="BQ4" s="5">
        <v>1.1247093906520496</v>
      </c>
      <c r="BR4" s="5">
        <v>82.469100138763622</v>
      </c>
      <c r="BS4" s="15">
        <v>824.69100138763599</v>
      </c>
      <c r="BU4" s="30">
        <v>48.916321885519807</v>
      </c>
      <c r="BV4" s="12">
        <f t="shared" ref="BV4:BV16" si="4">BU4/Z4</f>
        <v>0.20155122973702164</v>
      </c>
      <c r="BW4" s="10">
        <v>2.1594361694464896</v>
      </c>
      <c r="BX4" s="12">
        <f t="shared" si="3"/>
        <v>0.24358085189057974</v>
      </c>
      <c r="BY4" s="10">
        <v>0.15020979120262717</v>
      </c>
      <c r="BZ4" s="10">
        <v>70.060662905172279</v>
      </c>
      <c r="CA4" s="10">
        <v>1.4142962357055877</v>
      </c>
      <c r="CB4" s="10">
        <v>101.28576036276849</v>
      </c>
      <c r="CC4" s="10">
        <v>478.34246888414492</v>
      </c>
      <c r="CD4" s="10">
        <v>11.910702492447983</v>
      </c>
      <c r="CE4" s="10">
        <v>4.7963694083155657</v>
      </c>
      <c r="CF4" s="10">
        <v>13.299315161269282</v>
      </c>
      <c r="CG4" s="10">
        <v>2.3685406670384475</v>
      </c>
      <c r="CH4" s="10">
        <v>4.6345913308252454E-2</v>
      </c>
      <c r="CI4" s="10">
        <v>3.4878401071167398</v>
      </c>
      <c r="CJ4" s="10">
        <v>9.2993378208611907E-2</v>
      </c>
      <c r="CK4" s="10">
        <v>6.3933005224991998E-2</v>
      </c>
      <c r="CL4" s="10">
        <v>0.56868222021271619</v>
      </c>
      <c r="CM4" s="10">
        <v>0.1331794609482298</v>
      </c>
      <c r="CN4" s="10">
        <v>0.44468055454466149</v>
      </c>
      <c r="CO4" s="10">
        <v>36.872886308069361</v>
      </c>
      <c r="CP4" s="10">
        <v>368.72886308069383</v>
      </c>
    </row>
    <row r="5" spans="1:94" x14ac:dyDescent="0.35">
      <c r="A5" s="3" t="s">
        <v>166</v>
      </c>
      <c r="B5" s="3" t="s">
        <v>1</v>
      </c>
      <c r="C5" s="3" t="s">
        <v>125</v>
      </c>
      <c r="D5" s="3">
        <v>8.9905559999999998</v>
      </c>
      <c r="E5" s="3">
        <v>-79.567499999999995</v>
      </c>
      <c r="F5" s="3" t="s">
        <v>155</v>
      </c>
      <c r="G5" s="3" t="s">
        <v>131</v>
      </c>
      <c r="H5" s="3" t="s">
        <v>180</v>
      </c>
      <c r="I5" s="3" t="s">
        <v>46</v>
      </c>
      <c r="K5" s="3" t="s">
        <v>52</v>
      </c>
      <c r="L5" s="3">
        <v>35.73380084775539</v>
      </c>
      <c r="M5" s="3">
        <v>46.94263000352538</v>
      </c>
      <c r="O5" s="1">
        <v>1860.3040000000001</v>
      </c>
      <c r="V5" s="20"/>
      <c r="W5" s="19"/>
      <c r="X5" s="17">
        <v>5</v>
      </c>
      <c r="Y5" s="3">
        <v>3.7031923076923077</v>
      </c>
      <c r="Z5" s="5">
        <v>256.23047132776554</v>
      </c>
      <c r="AA5" s="6">
        <v>14.181131617327001</v>
      </c>
      <c r="AB5" s="6">
        <f t="shared" si="0"/>
        <v>56.090668682513765</v>
      </c>
      <c r="AC5" s="6">
        <f t="shared" si="1"/>
        <v>94.895524075375249</v>
      </c>
      <c r="AD5" s="5">
        <v>0.75928108254279381</v>
      </c>
      <c r="AE5" s="5">
        <v>264.27524095939248</v>
      </c>
      <c r="AF5" s="5">
        <v>0.47925742571010393</v>
      </c>
      <c r="AG5" s="5">
        <v>779.64526495159771</v>
      </c>
      <c r="AH5" s="5">
        <v>15.003550435115967</v>
      </c>
      <c r="AI5" s="5">
        <v>96.415889906201002</v>
      </c>
      <c r="AJ5" s="5">
        <v>5.7969769716114241</v>
      </c>
      <c r="AK5" s="5">
        <v>12.075177534250601</v>
      </c>
      <c r="AL5" s="5">
        <v>22.98802455046437</v>
      </c>
      <c r="AM5" s="5">
        <v>0.6962129487062394</v>
      </c>
      <c r="AN5" s="5">
        <v>156.27492050925025</v>
      </c>
      <c r="AO5" s="5">
        <v>0.9841621795451887</v>
      </c>
      <c r="AP5" s="5">
        <v>1.2224247614011945</v>
      </c>
      <c r="AQ5" s="5">
        <v>10.547365096582206</v>
      </c>
      <c r="AR5" s="5">
        <v>2.2065869409463836</v>
      </c>
      <c r="AS5" s="5">
        <v>8.3407781556358227</v>
      </c>
      <c r="AT5" s="5">
        <f t="shared" si="2"/>
        <v>3.2875704940977989E-2</v>
      </c>
      <c r="AU5" s="5">
        <v>94.63088571572338</v>
      </c>
      <c r="AV5" s="15">
        <v>946.30885715723389</v>
      </c>
      <c r="AW5" s="19"/>
      <c r="AX5" s="17">
        <v>5</v>
      </c>
      <c r="AY5" s="3">
        <v>3.5963846153846153</v>
      </c>
      <c r="AZ5" s="5">
        <v>243.15124860728722</v>
      </c>
      <c r="BA5" s="5">
        <v>7.9542915509060936</v>
      </c>
      <c r="BB5" s="5">
        <v>0.48950047320091616</v>
      </c>
      <c r="BC5" s="5">
        <v>93.490528410696982</v>
      </c>
      <c r="BD5" s="5">
        <v>0.36097142571010393</v>
      </c>
      <c r="BE5" s="5">
        <v>325.93678390359207</v>
      </c>
      <c r="BF5" s="5">
        <v>8.6910034098107474</v>
      </c>
      <c r="BG5" s="5">
        <v>45.45889398776707</v>
      </c>
      <c r="BH5" s="5">
        <v>4.5007012758964242</v>
      </c>
      <c r="BI5" s="5">
        <v>6.9585812227925015</v>
      </c>
      <c r="BJ5" s="5">
        <v>2.1867631372607477</v>
      </c>
      <c r="BK5" s="5">
        <v>0.35667736217508994</v>
      </c>
      <c r="BL5" s="5">
        <v>86.347020509250257</v>
      </c>
      <c r="BM5" s="5">
        <v>0.28637417954518884</v>
      </c>
      <c r="BN5" s="5">
        <v>0.79674426140119459</v>
      </c>
      <c r="BO5" s="5">
        <v>6.843472596582207</v>
      </c>
      <c r="BP5" s="5">
        <v>1.0831184409463837</v>
      </c>
      <c r="BQ5" s="5">
        <v>5.7603541556358229</v>
      </c>
      <c r="BR5" s="5">
        <v>39.898687438704442</v>
      </c>
      <c r="BS5" s="15">
        <v>398.98687438704445</v>
      </c>
      <c r="BU5" s="30">
        <v>60.906331649561892</v>
      </c>
      <c r="BV5" s="12">
        <f t="shared" si="4"/>
        <v>0.23770136055228019</v>
      </c>
      <c r="BW5" s="10">
        <v>1.7920785528306753</v>
      </c>
      <c r="BX5" s="12">
        <f t="shared" si="3"/>
        <v>0.12637063114491168</v>
      </c>
      <c r="BY5" s="10">
        <v>9.0193353228550488E-2</v>
      </c>
      <c r="BZ5" s="10">
        <v>44.395516733932453</v>
      </c>
      <c r="CA5" s="10">
        <v>0.13625173172444954</v>
      </c>
      <c r="CB5" s="10">
        <v>125.10436616151782</v>
      </c>
      <c r="CC5" s="10">
        <v>9.5628359657789126</v>
      </c>
      <c r="CD5" s="10">
        <v>14.611791379149789</v>
      </c>
      <c r="CE5" s="10">
        <v>0.85836907638209148</v>
      </c>
      <c r="CF5" s="10">
        <v>4.3829385683842084</v>
      </c>
      <c r="CG5" s="10">
        <v>6.6088129588606161</v>
      </c>
      <c r="CH5" s="10">
        <v>0.13015666231382436</v>
      </c>
      <c r="CI5" s="10">
        <v>13.07603803942842</v>
      </c>
      <c r="CJ5" s="10">
        <v>0.16789237089259046</v>
      </c>
      <c r="CK5" s="10">
        <v>0.11447689653546118</v>
      </c>
      <c r="CL5" s="10">
        <v>1.0874856430511115</v>
      </c>
      <c r="CM5" s="10">
        <v>0.23637079842109746</v>
      </c>
      <c r="CN5" s="10">
        <v>0.8593672716062456</v>
      </c>
      <c r="CO5" s="10">
        <v>15.637060272713729</v>
      </c>
      <c r="CP5" s="10">
        <v>156.37060272713722</v>
      </c>
    </row>
    <row r="6" spans="1:94" x14ac:dyDescent="0.35">
      <c r="A6" s="3" t="s">
        <v>170</v>
      </c>
      <c r="B6" s="3" t="s">
        <v>2</v>
      </c>
      <c r="C6" s="3" t="s">
        <v>112</v>
      </c>
      <c r="D6" s="3">
        <v>9.0851900000000008</v>
      </c>
      <c r="E6" s="3">
        <v>-79.607699999999994</v>
      </c>
      <c r="F6" s="3" t="s">
        <v>155</v>
      </c>
      <c r="G6" s="3" t="s">
        <v>134</v>
      </c>
      <c r="H6" s="3" t="s">
        <v>180</v>
      </c>
      <c r="I6" s="3" t="s">
        <v>53</v>
      </c>
      <c r="J6" s="3" t="s">
        <v>130</v>
      </c>
      <c r="K6" s="3" t="s">
        <v>54</v>
      </c>
      <c r="L6" s="3">
        <v>42.858790993898104</v>
      </c>
      <c r="M6" s="3">
        <v>37.444134572399079</v>
      </c>
      <c r="N6" s="3">
        <v>155</v>
      </c>
      <c r="O6" s="1">
        <v>2038.2180000000001</v>
      </c>
      <c r="R6" s="3">
        <v>378.06701740398597</v>
      </c>
      <c r="V6" s="20"/>
      <c r="W6" s="19"/>
      <c r="X6" s="17">
        <v>5</v>
      </c>
      <c r="Y6" s="3">
        <v>6.3142923076923081</v>
      </c>
      <c r="Z6" s="5">
        <v>127.54208971232755</v>
      </c>
      <c r="AA6" s="6">
        <v>8.6496492717753792</v>
      </c>
      <c r="AB6" s="6">
        <f t="shared" si="0"/>
        <v>79.807968120315223</v>
      </c>
      <c r="AC6" s="6">
        <f t="shared" si="1"/>
        <v>93.319711640749617</v>
      </c>
      <c r="AD6" s="5">
        <v>0.9255545185461328</v>
      </c>
      <c r="AE6" s="5">
        <v>221.68799138639443</v>
      </c>
      <c r="AF6" s="5">
        <v>1.4757176291520251</v>
      </c>
      <c r="AG6" s="5">
        <v>1458.2892509963503</v>
      </c>
      <c r="AH6" s="5">
        <v>2529.6057232487719</v>
      </c>
      <c r="AI6" s="5">
        <v>69.13562142577068</v>
      </c>
      <c r="AJ6" s="5">
        <v>106.25941223576791</v>
      </c>
      <c r="AK6" s="5">
        <v>1283.0472204571258</v>
      </c>
      <c r="AL6" s="5">
        <v>37.34711798328911</v>
      </c>
      <c r="AM6" s="5">
        <v>0.93640286431511544</v>
      </c>
      <c r="AN6" s="5">
        <v>84.248219974985645</v>
      </c>
      <c r="AO6" s="5">
        <v>0.3300808568941912</v>
      </c>
      <c r="AP6" s="5">
        <v>0.21169225678349737</v>
      </c>
      <c r="AQ6" s="5">
        <v>6.9789728776900759</v>
      </c>
      <c r="AR6" s="5">
        <v>0.54177311367768854</v>
      </c>
      <c r="AS6" s="5">
        <v>6.4371997640123872</v>
      </c>
      <c r="AT6" s="5">
        <f t="shared" si="2"/>
        <v>3.9189123559416656</v>
      </c>
      <c r="AU6" s="5">
        <v>401.78897511283554</v>
      </c>
      <c r="AV6" s="15">
        <v>4017.8897511283549</v>
      </c>
      <c r="AW6" s="19"/>
      <c r="AX6" s="17">
        <v>5</v>
      </c>
      <c r="AY6" s="3">
        <v>6.4445846153846151</v>
      </c>
      <c r="AZ6" s="5">
        <v>119.02191034013025</v>
      </c>
      <c r="BA6" s="5">
        <v>6.9031093333375724</v>
      </c>
      <c r="BB6" s="5">
        <v>0.66500879538190272</v>
      </c>
      <c r="BC6" s="5">
        <v>124.71404186552698</v>
      </c>
      <c r="BD6" s="5">
        <v>0.62827961110697272</v>
      </c>
      <c r="BE6" s="5">
        <v>696.42282696343341</v>
      </c>
      <c r="BF6" s="5">
        <v>1209.5882866387349</v>
      </c>
      <c r="BG6" s="5">
        <v>43.129536779983617</v>
      </c>
      <c r="BH6" s="5">
        <v>72.445389701582187</v>
      </c>
      <c r="BI6" s="5">
        <v>483.89437759506484</v>
      </c>
      <c r="BJ6" s="5">
        <v>22.965406590120871</v>
      </c>
      <c r="BK6" s="5">
        <v>0.48722213213304766</v>
      </c>
      <c r="BL6" s="5">
        <v>44.433935633674295</v>
      </c>
      <c r="BM6" s="5">
        <v>0.27362201121840679</v>
      </c>
      <c r="BN6" s="5">
        <v>0.20274522659443864</v>
      </c>
      <c r="BO6" s="5">
        <v>4.1041995224607914</v>
      </c>
      <c r="BP6" s="5">
        <v>0.47636723781284546</v>
      </c>
      <c r="BQ6" s="5">
        <v>3.6278322846479467</v>
      </c>
      <c r="BR6" s="5">
        <v>182.64144389335377</v>
      </c>
      <c r="BS6" s="15">
        <v>1826.4144389335377</v>
      </c>
      <c r="BU6" s="30">
        <v>31.342164702034797</v>
      </c>
      <c r="BV6" s="12">
        <f t="shared" si="4"/>
        <v>0.24573977714123518</v>
      </c>
      <c r="BW6" s="10">
        <v>1.0579051355536591</v>
      </c>
      <c r="BX6" s="12">
        <f t="shared" si="3"/>
        <v>0.12230613083997559</v>
      </c>
      <c r="BY6" s="10">
        <v>0.11706941653979334</v>
      </c>
      <c r="BZ6" s="10">
        <v>34.760975119150643</v>
      </c>
      <c r="CA6" s="10">
        <v>0.5668450382115422</v>
      </c>
      <c r="CB6" s="10">
        <v>224.65208316653113</v>
      </c>
      <c r="CC6" s="10">
        <v>653.42959732527777</v>
      </c>
      <c r="CD6" s="10">
        <v>7.6464038541500541</v>
      </c>
      <c r="CE6" s="10">
        <v>46.006104561321884</v>
      </c>
      <c r="CF6" s="10">
        <v>248.36478592486824</v>
      </c>
      <c r="CG6" s="10">
        <v>12.788976859877931</v>
      </c>
      <c r="CH6" s="10">
        <v>0.20755003733759797</v>
      </c>
      <c r="CI6" s="10">
        <v>12.704996503877773</v>
      </c>
      <c r="CJ6" s="10">
        <v>3.4396282484434479E-2</v>
      </c>
      <c r="CK6" s="10">
        <v>4.3321275325233194E-2</v>
      </c>
      <c r="CL6" s="10">
        <v>2.0543290639051617</v>
      </c>
      <c r="CM6" s="10">
        <v>7.5408029312282659E-2</v>
      </c>
      <c r="CN6" s="10">
        <v>2.0413460229623026</v>
      </c>
      <c r="CO6" s="10">
        <v>64.120939262970936</v>
      </c>
      <c r="CP6" s="10">
        <v>641.20939262970865</v>
      </c>
    </row>
    <row r="7" spans="1:94" x14ac:dyDescent="0.35">
      <c r="A7" s="3" t="s">
        <v>227</v>
      </c>
      <c r="B7" s="3" t="s">
        <v>3</v>
      </c>
      <c r="C7" s="3" t="s">
        <v>108</v>
      </c>
      <c r="D7" s="3">
        <v>8.9267000000000003</v>
      </c>
      <c r="E7" s="3">
        <v>-79.623199999999997</v>
      </c>
      <c r="F7" s="3" t="s">
        <v>153</v>
      </c>
      <c r="G7" s="3" t="s">
        <v>135</v>
      </c>
      <c r="H7" s="3" t="s">
        <v>175</v>
      </c>
      <c r="I7" s="3" t="s">
        <v>50</v>
      </c>
      <c r="K7" s="3" t="s">
        <v>55</v>
      </c>
      <c r="L7" s="3">
        <v>50.976715488597797</v>
      </c>
      <c r="M7" s="3">
        <v>56.149558385131371</v>
      </c>
      <c r="N7" s="3">
        <v>64</v>
      </c>
      <c r="O7" s="1">
        <v>1809.4739999999999</v>
      </c>
      <c r="R7" s="3">
        <v>405.43209711799898</v>
      </c>
      <c r="V7" s="20"/>
      <c r="W7" s="19"/>
      <c r="X7" s="17">
        <v>5</v>
      </c>
      <c r="Y7" s="3">
        <v>5.6741384615384618</v>
      </c>
      <c r="Z7" s="5">
        <v>114.81972116703842</v>
      </c>
      <c r="AA7" s="6">
        <v>14.786653994026068</v>
      </c>
      <c r="AB7" s="6">
        <f t="shared" si="0"/>
        <v>67.767698931300501</v>
      </c>
      <c r="AC7" s="6">
        <f t="shared" si="1"/>
        <v>99.186350406686003</v>
      </c>
      <c r="AD7" s="5">
        <v>1.1767594604525629</v>
      </c>
      <c r="AE7" s="5">
        <v>827.31424578208976</v>
      </c>
      <c r="AF7" s="5">
        <v>2.1342029392914021</v>
      </c>
      <c r="AG7" s="5">
        <v>1210.8347880293873</v>
      </c>
      <c r="AH7" s="5">
        <v>1509.1187628462076</v>
      </c>
      <c r="AI7" s="5">
        <v>68.521114284575901</v>
      </c>
      <c r="AJ7" s="5">
        <v>26.019850485716574</v>
      </c>
      <c r="AK7" s="5">
        <v>771.91063827707626</v>
      </c>
      <c r="AL7" s="5">
        <v>48.414244972586488</v>
      </c>
      <c r="AM7" s="5">
        <v>0.75214734892935842</v>
      </c>
      <c r="AN7" s="5">
        <v>103.0518985969875</v>
      </c>
      <c r="AO7" s="5">
        <v>0.70966118197382133</v>
      </c>
      <c r="AP7" s="5">
        <v>1.2318728207046954</v>
      </c>
      <c r="AQ7" s="5">
        <v>13.33732220583865</v>
      </c>
      <c r="AR7" s="5">
        <v>1.9415340026785166</v>
      </c>
      <c r="AS7" s="5">
        <v>11.395788203160134</v>
      </c>
      <c r="AT7" s="5">
        <f t="shared" si="2"/>
        <v>2.3070492516090004</v>
      </c>
      <c r="AU7" s="5">
        <v>279.60711602332486</v>
      </c>
      <c r="AV7" s="15">
        <v>2796.0711602332485</v>
      </c>
      <c r="AW7" s="19"/>
      <c r="AX7" s="17">
        <v>5</v>
      </c>
      <c r="AY7" s="3">
        <v>6.2182769230769237</v>
      </c>
      <c r="AZ7" s="5">
        <v>113.88549097271854</v>
      </c>
      <c r="BA7" s="5">
        <v>10.020575160684707</v>
      </c>
      <c r="BB7" s="5">
        <v>0.77813788809293005</v>
      </c>
      <c r="BC7" s="5">
        <v>560.86408983039337</v>
      </c>
      <c r="BD7" s="5">
        <v>2.062260685237348</v>
      </c>
      <c r="BE7" s="5">
        <v>329.54164812646729</v>
      </c>
      <c r="BF7" s="5">
        <v>805.950780856439</v>
      </c>
      <c r="BG7" s="5">
        <v>60.210050126806991</v>
      </c>
      <c r="BH7" s="5">
        <v>18.227623952767654</v>
      </c>
      <c r="BI7" s="5">
        <v>242.77274152957253</v>
      </c>
      <c r="BJ7" s="5">
        <v>46.384748811072413</v>
      </c>
      <c r="BK7" s="5">
        <v>0.68414638291601015</v>
      </c>
      <c r="BL7" s="5">
        <v>53.576107493383894</v>
      </c>
      <c r="BM7" s="5">
        <v>0.60935409864048795</v>
      </c>
      <c r="BN7" s="5">
        <v>1.2318728207046954</v>
      </c>
      <c r="BO7" s="5">
        <v>5.9382224873701812</v>
      </c>
      <c r="BP7" s="5">
        <v>1.8412269193451833</v>
      </c>
      <c r="BQ7" s="5">
        <v>4.0969955680249974</v>
      </c>
      <c r="BR7" s="5">
        <v>102.23628902606575</v>
      </c>
      <c r="BS7" s="15">
        <v>1022.3628902606577</v>
      </c>
      <c r="BU7" s="30">
        <v>10.455554916932924</v>
      </c>
      <c r="BV7" s="12">
        <f t="shared" si="4"/>
        <v>9.106061929659541E-2</v>
      </c>
      <c r="BW7" s="10">
        <v>0.97996956238337707</v>
      </c>
      <c r="BX7" s="12">
        <f t="shared" si="3"/>
        <v>6.6273922604755134E-2</v>
      </c>
      <c r="BY7" s="10">
        <v>9.4192889239776575E-2</v>
      </c>
      <c r="BZ7" s="10">
        <v>62.213273340659015</v>
      </c>
      <c r="CA7" s="10">
        <v>1.0033802160459395</v>
      </c>
      <c r="CB7" s="10">
        <v>177.32890705954262</v>
      </c>
      <c r="CC7" s="10">
        <v>128.84700771313132</v>
      </c>
      <c r="CD7" s="10">
        <v>14.76727558203031</v>
      </c>
      <c r="CE7" s="10">
        <v>9.696535512075835</v>
      </c>
      <c r="CF7" s="10">
        <v>91.657141846496927</v>
      </c>
      <c r="CG7" s="10">
        <v>14.852626697589931</v>
      </c>
      <c r="CH7" s="10">
        <v>0.18620264818982513</v>
      </c>
      <c r="CI7" s="10">
        <v>13.812308935513787</v>
      </c>
      <c r="CJ7" s="10">
        <v>0.18959350175230472</v>
      </c>
      <c r="CK7" s="10">
        <v>0.21946789416280191</v>
      </c>
      <c r="CL7" s="10">
        <v>2.4771583923069551</v>
      </c>
      <c r="CM7" s="10">
        <v>0.33569668941259484</v>
      </c>
      <c r="CN7" s="10">
        <v>2.2209094531307905</v>
      </c>
      <c r="CO7" s="10">
        <v>31.831591346507757</v>
      </c>
      <c r="CP7" s="10">
        <v>318.31591346507753</v>
      </c>
    </row>
    <row r="8" spans="1:94" x14ac:dyDescent="0.35">
      <c r="A8" s="3" t="s">
        <v>173</v>
      </c>
      <c r="B8" s="3" t="s">
        <v>4</v>
      </c>
      <c r="C8" s="3" t="s">
        <v>113</v>
      </c>
      <c r="D8" s="3">
        <v>9.1209900000000008</v>
      </c>
      <c r="E8" s="3">
        <v>-79.697299999999998</v>
      </c>
      <c r="F8" s="3" t="s">
        <v>218</v>
      </c>
      <c r="G8" s="3" t="s">
        <v>136</v>
      </c>
      <c r="H8" s="3" t="s">
        <v>180</v>
      </c>
      <c r="I8" s="3" t="s">
        <v>53</v>
      </c>
      <c r="J8" s="3" t="s">
        <v>127</v>
      </c>
      <c r="K8" s="3" t="s">
        <v>56</v>
      </c>
      <c r="N8" s="3">
        <v>120</v>
      </c>
      <c r="O8" s="1">
        <v>2153.096</v>
      </c>
      <c r="R8" s="3">
        <v>218.28260646997899</v>
      </c>
      <c r="V8" s="20"/>
      <c r="W8" s="19"/>
      <c r="X8" s="17">
        <v>5</v>
      </c>
      <c r="Y8" s="3">
        <v>4.6295115384615384</v>
      </c>
      <c r="Z8" s="5">
        <v>278.59744881227186</v>
      </c>
      <c r="AA8" s="6">
        <v>16.183860519893933</v>
      </c>
      <c r="AB8" s="6">
        <f t="shared" si="0"/>
        <v>68.061043458153449</v>
      </c>
      <c r="AC8" s="6">
        <f t="shared" si="1"/>
        <v>91.402052572813588</v>
      </c>
      <c r="AD8" s="5">
        <v>1.0575064541367771</v>
      </c>
      <c r="AE8" s="5">
        <v>261.07744805063157</v>
      </c>
      <c r="AF8" s="5">
        <v>0.47334098730949553</v>
      </c>
      <c r="AG8" s="5">
        <v>1014.6118182254484</v>
      </c>
      <c r="AH8" s="5">
        <v>58.404628312766221</v>
      </c>
      <c r="AI8" s="5">
        <v>55.259302801085482</v>
      </c>
      <c r="AJ8" s="5">
        <v>10.550688970612601</v>
      </c>
      <c r="AK8" s="5">
        <v>15.008229851656722</v>
      </c>
      <c r="AL8" s="5">
        <v>8.9440822621684646</v>
      </c>
      <c r="AM8" s="5">
        <v>0.39655941331313427</v>
      </c>
      <c r="AN8" s="5">
        <v>227.12553873539292</v>
      </c>
      <c r="AO8" s="5">
        <v>1.0665557649232142</v>
      </c>
      <c r="AP8" s="5">
        <v>1.2853921466996598</v>
      </c>
      <c r="AQ8" s="5">
        <v>20.084567160184637</v>
      </c>
      <c r="AR8" s="5">
        <v>2.3519479116228741</v>
      </c>
      <c r="AS8" s="5">
        <v>17.732619248561765</v>
      </c>
      <c r="AT8" s="5">
        <f t="shared" si="2"/>
        <v>8.3963547135035538E-2</v>
      </c>
      <c r="AU8" s="5">
        <v>120.57348651117324</v>
      </c>
      <c r="AV8" s="15">
        <v>1205.7348651117325</v>
      </c>
      <c r="AW8" s="19"/>
      <c r="AX8" s="17">
        <v>5</v>
      </c>
      <c r="AY8" s="3">
        <v>4.5290230769230773</v>
      </c>
      <c r="AZ8" s="5">
        <v>254.64378662991015</v>
      </c>
      <c r="BA8" s="5">
        <v>11.014904341651949</v>
      </c>
      <c r="BB8" s="5">
        <v>0.77356634458380369</v>
      </c>
      <c r="BC8" s="5">
        <v>171.68047904191408</v>
      </c>
      <c r="BD8" s="5">
        <v>0.43806098730949555</v>
      </c>
      <c r="BE8" s="5">
        <v>566.21132880482583</v>
      </c>
      <c r="BF8" s="5">
        <v>53.068886295770412</v>
      </c>
      <c r="BG8" s="5">
        <v>48.039907415503279</v>
      </c>
      <c r="BH8" s="5">
        <v>8.6629606696503103</v>
      </c>
      <c r="BI8" s="5">
        <v>11.877124485032487</v>
      </c>
      <c r="BJ8" s="5">
        <v>6.1397899624426691</v>
      </c>
      <c r="BK8" s="5">
        <v>0.29985380577215287</v>
      </c>
      <c r="BL8" s="5">
        <v>167.47953873539291</v>
      </c>
      <c r="BM8" s="5">
        <v>0.57323576492321426</v>
      </c>
      <c r="BN8" s="5">
        <v>1.1250829081856963</v>
      </c>
      <c r="BO8" s="5">
        <v>14.822567160184636</v>
      </c>
      <c r="BP8" s="5">
        <v>1.6983186731089104</v>
      </c>
      <c r="BQ8" s="5">
        <v>13.124248487075727</v>
      </c>
      <c r="BR8" s="5">
        <v>69.633700226581453</v>
      </c>
      <c r="BS8" s="15">
        <v>696.33700226581459</v>
      </c>
      <c r="BU8" s="30">
        <v>36.844815936404686</v>
      </c>
      <c r="BV8" s="12">
        <f t="shared" si="4"/>
        <v>0.13225108877874878</v>
      </c>
      <c r="BW8" s="10">
        <v>5.6540481770944391</v>
      </c>
      <c r="BX8" s="12">
        <f t="shared" si="3"/>
        <v>0.34936337780125004</v>
      </c>
      <c r="BY8" s="10">
        <v>0.27621687107323362</v>
      </c>
      <c r="BZ8" s="10">
        <v>76.274818992627232</v>
      </c>
      <c r="CA8" s="10">
        <v>0.11558686839583557</v>
      </c>
      <c r="CB8" s="10">
        <v>388.03727813967964</v>
      </c>
      <c r="CC8" s="10">
        <v>16.329089707153472</v>
      </c>
      <c r="CD8" s="10">
        <v>12.478449764873222</v>
      </c>
      <c r="CE8" s="10">
        <v>2.3439185757866898</v>
      </c>
      <c r="CF8" s="10">
        <v>3.245773549050365</v>
      </c>
      <c r="CG8" s="10">
        <v>3.2674676221387795</v>
      </c>
      <c r="CH8" s="10">
        <v>0.16148876662908399</v>
      </c>
      <c r="CI8" s="10">
        <v>62.771166114351082</v>
      </c>
      <c r="CJ8" s="10">
        <v>0.51201051439412204</v>
      </c>
      <c r="CK8" s="10">
        <v>0.29358345759132543</v>
      </c>
      <c r="CL8" s="10">
        <v>5.1639780082017639</v>
      </c>
      <c r="CM8" s="10">
        <v>0.70021899382456099</v>
      </c>
      <c r="CN8" s="10">
        <v>4.5868730281519658</v>
      </c>
      <c r="CO8" s="10">
        <v>43.808600214009111</v>
      </c>
      <c r="CP8" s="10">
        <v>438.08600214009113</v>
      </c>
    </row>
    <row r="9" spans="1:94" x14ac:dyDescent="0.35">
      <c r="A9" s="3" t="s">
        <v>206</v>
      </c>
      <c r="B9" s="3" t="s">
        <v>5</v>
      </c>
      <c r="C9" s="3" t="s">
        <v>120</v>
      </c>
      <c r="D9" s="3">
        <v>9.2031299999999998</v>
      </c>
      <c r="E9" s="3">
        <v>-79.362200000000001</v>
      </c>
      <c r="F9" s="3" t="s">
        <v>219</v>
      </c>
      <c r="G9" s="3" t="s">
        <v>137</v>
      </c>
      <c r="H9" s="3" t="s">
        <v>175</v>
      </c>
      <c r="I9" s="3" t="s">
        <v>48</v>
      </c>
      <c r="K9" s="3" t="s">
        <v>57</v>
      </c>
      <c r="L9" s="3">
        <v>78.578294908831282</v>
      </c>
      <c r="M9" s="3">
        <v>79.604844242696956</v>
      </c>
      <c r="N9" s="3">
        <v>515</v>
      </c>
      <c r="O9" s="9">
        <v>3104.1970000000001</v>
      </c>
      <c r="Q9" s="3" t="s">
        <v>103</v>
      </c>
      <c r="R9" s="9">
        <v>393.86254660719902</v>
      </c>
      <c r="V9" s="20"/>
      <c r="W9" s="19"/>
      <c r="X9" s="17">
        <v>5</v>
      </c>
      <c r="Y9" s="3">
        <v>5.6176038461538464</v>
      </c>
      <c r="Z9" s="5">
        <v>488.51160952068176</v>
      </c>
      <c r="AA9" s="6">
        <v>20.309098064816471</v>
      </c>
      <c r="AB9" s="6">
        <f t="shared" si="0"/>
        <v>70.718761154677182</v>
      </c>
      <c r="AC9" s="6">
        <f t="shared" si="1"/>
        <v>91.712928079590654</v>
      </c>
      <c r="AD9" s="5">
        <v>1.7682753621141254</v>
      </c>
      <c r="AE9" s="5">
        <v>164.51038190048172</v>
      </c>
      <c r="AF9" s="5">
        <v>0.15740386405372103</v>
      </c>
      <c r="AG9" s="5">
        <v>1571.9189617654233</v>
      </c>
      <c r="AH9" s="5">
        <v>517.8668382621795</v>
      </c>
      <c r="AI9" s="5">
        <v>123.34461310574257</v>
      </c>
      <c r="AJ9" s="5">
        <v>20.217788426254106</v>
      </c>
      <c r="AK9" s="5">
        <v>166.68110577174949</v>
      </c>
      <c r="AL9" s="5">
        <v>380.27911219532984</v>
      </c>
      <c r="AM9" s="5">
        <v>0.48053494871643393</v>
      </c>
      <c r="AN9" s="5">
        <v>309.10331013092281</v>
      </c>
      <c r="AO9" s="5">
        <v>1.1905998705769054</v>
      </c>
      <c r="AP9" s="5">
        <v>0.31545681623029354</v>
      </c>
      <c r="AQ9" s="5">
        <v>26.666464129478548</v>
      </c>
      <c r="AR9" s="5">
        <v>1.5060566868071987</v>
      </c>
      <c r="AS9" s="5">
        <v>25.160407442671342</v>
      </c>
      <c r="AT9" s="5">
        <f t="shared" si="2"/>
        <v>0.70476573246018315</v>
      </c>
      <c r="AU9" s="5">
        <v>235.39438269440262</v>
      </c>
      <c r="AV9" s="15">
        <v>2353.9438269440261</v>
      </c>
      <c r="AW9" s="19"/>
      <c r="AX9" s="17">
        <v>5</v>
      </c>
      <c r="AY9" s="3">
        <v>5.7052076923076926</v>
      </c>
      <c r="AZ9" s="5">
        <v>448.02830110015361</v>
      </c>
      <c r="BA9" s="5">
        <v>14.362342553126725</v>
      </c>
      <c r="BB9" s="5">
        <v>1.2235411817620081</v>
      </c>
      <c r="BC9" s="5">
        <v>86.100944517490063</v>
      </c>
      <c r="BD9" s="5">
        <v>7.9176772081365934E-2</v>
      </c>
      <c r="BE9" s="5">
        <v>712.10582548796253</v>
      </c>
      <c r="BF9" s="5">
        <v>336.61797813511726</v>
      </c>
      <c r="BG9" s="5">
        <v>61.842130352917415</v>
      </c>
      <c r="BH9" s="5">
        <v>12.923127981484846</v>
      </c>
      <c r="BI9" s="5">
        <v>78.985969937666155</v>
      </c>
      <c r="BJ9" s="5">
        <v>161.75474207700833</v>
      </c>
      <c r="BK9" s="5">
        <v>0.31966455212961431</v>
      </c>
      <c r="BL9" s="5">
        <v>195.85429870083243</v>
      </c>
      <c r="BM9" s="5">
        <v>0.6986213857284207</v>
      </c>
      <c r="BN9" s="5">
        <v>0.24892008576777361</v>
      </c>
      <c r="BO9" s="5">
        <v>17.501002194337666</v>
      </c>
      <c r="BP9" s="5">
        <v>0.94754147149619428</v>
      </c>
      <c r="BQ9" s="5">
        <v>16.553460722841468</v>
      </c>
      <c r="BR9" s="5">
        <v>112.04808161251532</v>
      </c>
      <c r="BS9" s="15">
        <v>1120.4808161251531</v>
      </c>
      <c r="BU9" s="30">
        <v>91.429273665681237</v>
      </c>
      <c r="BV9" s="12">
        <f t="shared" si="4"/>
        <v>0.18715885535533106</v>
      </c>
      <c r="BW9" s="10">
        <v>3.0435507547484724</v>
      </c>
      <c r="BX9" s="12">
        <f t="shared" si="3"/>
        <v>0.14986144362664372</v>
      </c>
      <c r="BY9" s="10">
        <v>0.28089716026721945</v>
      </c>
      <c r="BZ9" s="10">
        <v>30.409946696343066</v>
      </c>
      <c r="CA9" s="10">
        <v>2.9848452234136427E-2</v>
      </c>
      <c r="CB9" s="10">
        <v>306.5900376028759</v>
      </c>
      <c r="CC9" s="10">
        <v>121.11488510939712</v>
      </c>
      <c r="CD9" s="10">
        <v>22.753253504335973</v>
      </c>
      <c r="CE9" s="10">
        <v>1.8748192171906022</v>
      </c>
      <c r="CF9" s="10">
        <v>30.688588090631054</v>
      </c>
      <c r="CG9" s="10">
        <v>75.124394890856038</v>
      </c>
      <c r="CH9" s="10">
        <v>6.4495506264616226E-2</v>
      </c>
      <c r="CI9" s="10">
        <v>56.286275797745247</v>
      </c>
      <c r="CJ9" s="10">
        <v>0.22452860644221559</v>
      </c>
      <c r="CK9" s="10">
        <v>4.9892787140424354E-2</v>
      </c>
      <c r="CL9" s="10">
        <v>4.7931032351938656</v>
      </c>
      <c r="CM9" s="10">
        <v>0.26410383769343498</v>
      </c>
      <c r="CN9" s="10">
        <v>4.571177099386496</v>
      </c>
      <c r="CO9" s="10">
        <v>44.434974133956267</v>
      </c>
      <c r="CP9" s="10">
        <v>444.34974133956257</v>
      </c>
    </row>
    <row r="10" spans="1:94" x14ac:dyDescent="0.35">
      <c r="A10" s="3" t="s">
        <v>205</v>
      </c>
      <c r="B10" s="3" t="s">
        <v>6</v>
      </c>
      <c r="C10" s="3" t="s">
        <v>109</v>
      </c>
      <c r="D10" s="3">
        <v>9.2095800000000008</v>
      </c>
      <c r="E10" s="3">
        <v>-79.371300000000005</v>
      </c>
      <c r="F10" s="3" t="s">
        <v>219</v>
      </c>
      <c r="G10" s="3" t="s">
        <v>137</v>
      </c>
      <c r="H10" s="3" t="s">
        <v>175</v>
      </c>
      <c r="I10" s="3" t="s">
        <v>50</v>
      </c>
      <c r="K10" s="3" t="s">
        <v>58</v>
      </c>
      <c r="L10" s="3">
        <v>48.885286439769231</v>
      </c>
      <c r="M10" s="3">
        <v>50.85401755773303</v>
      </c>
      <c r="N10" s="3">
        <v>643</v>
      </c>
      <c r="O10" s="9">
        <v>3084.2069999999999</v>
      </c>
      <c r="Q10" s="3" t="s">
        <v>103</v>
      </c>
      <c r="R10" s="9">
        <v>446.47106569396101</v>
      </c>
      <c r="V10" s="20"/>
      <c r="W10" s="19"/>
      <c r="X10" s="17">
        <v>5</v>
      </c>
      <c r="Y10" s="3">
        <v>5.5787692307692307</v>
      </c>
      <c r="Z10" s="5">
        <v>463.48435191723928</v>
      </c>
      <c r="AA10" s="6">
        <v>17.228087817402567</v>
      </c>
      <c r="AB10" s="6">
        <f t="shared" si="0"/>
        <v>74.470030087701659</v>
      </c>
      <c r="AC10" s="6">
        <f t="shared" si="1"/>
        <v>98.226212885935155</v>
      </c>
      <c r="AD10" s="5">
        <v>1.5750084289783672</v>
      </c>
      <c r="AE10" s="5">
        <v>147.97613266995484</v>
      </c>
      <c r="AF10" s="5">
        <v>0.159476412657171</v>
      </c>
      <c r="AG10" s="5">
        <v>1408.3276261600781</v>
      </c>
      <c r="AH10" s="5">
        <v>693.88284577513491</v>
      </c>
      <c r="AI10" s="5">
        <v>126.3652928391071</v>
      </c>
      <c r="AJ10" s="5">
        <v>16.160116164304064</v>
      </c>
      <c r="AK10" s="5">
        <v>201.98795675802239</v>
      </c>
      <c r="AL10" s="5">
        <v>259.08251115777364</v>
      </c>
      <c r="AM10" s="5">
        <v>1.0005438704856093</v>
      </c>
      <c r="AN10" s="5">
        <v>261.58419229116339</v>
      </c>
      <c r="AO10" s="5">
        <v>1.2474670928860221</v>
      </c>
      <c r="AP10" s="5">
        <v>1.6774263109840297</v>
      </c>
      <c r="AQ10" s="5">
        <v>21.743925760775433</v>
      </c>
      <c r="AR10" s="5">
        <v>2.9248934038700516</v>
      </c>
      <c r="AS10" s="5">
        <v>18.819032356905382</v>
      </c>
      <c r="AT10" s="5">
        <f t="shared" si="2"/>
        <v>0.91203091869746145</v>
      </c>
      <c r="AU10" s="5">
        <v>224.53169004249258</v>
      </c>
      <c r="AV10" s="15">
        <v>2245.3169004249257</v>
      </c>
      <c r="AW10" s="19"/>
      <c r="AX10" s="17">
        <v>5</v>
      </c>
      <c r="AY10" s="3">
        <v>5.5275384615384606</v>
      </c>
      <c r="AZ10" s="5">
        <v>455.26312620722433</v>
      </c>
      <c r="BA10" s="5">
        <v>12.829762181155356</v>
      </c>
      <c r="BB10" s="5">
        <v>1.1634245445122213</v>
      </c>
      <c r="BC10" s="5">
        <v>64.952843712921577</v>
      </c>
      <c r="BD10" s="5">
        <v>8.8023175017617555E-2</v>
      </c>
      <c r="BE10" s="5">
        <v>655.27379611042738</v>
      </c>
      <c r="BF10" s="5">
        <v>374.5421128637264</v>
      </c>
      <c r="BG10" s="5">
        <v>73.055886289415781</v>
      </c>
      <c r="BH10" s="5">
        <v>13.76509341748481</v>
      </c>
      <c r="BI10" s="5">
        <v>83.403753064895028</v>
      </c>
      <c r="BJ10" s="5">
        <v>115.75609455896432</v>
      </c>
      <c r="BK10" s="5">
        <v>0.56080936246734725</v>
      </c>
      <c r="BL10" s="5">
        <v>177.85279739483167</v>
      </c>
      <c r="BM10" s="5">
        <v>0.88364556178554376</v>
      </c>
      <c r="BN10" s="5">
        <v>1.1271052743014141</v>
      </c>
      <c r="BO10" s="5">
        <v>15.322967387569694</v>
      </c>
      <c r="BP10" s="5">
        <v>2.0107508360869577</v>
      </c>
      <c r="BQ10" s="5">
        <v>13.312216551482736</v>
      </c>
      <c r="BR10" s="5">
        <v>106.93170033244004</v>
      </c>
      <c r="BS10" s="15">
        <v>1069.3170033244005</v>
      </c>
      <c r="BU10" s="30">
        <v>68.36794438725704</v>
      </c>
      <c r="BV10" s="12">
        <f t="shared" si="4"/>
        <v>0.14750863563019484</v>
      </c>
      <c r="BW10" s="10">
        <v>0.30192102427799539</v>
      </c>
      <c r="BX10" s="12">
        <f t="shared" si="3"/>
        <v>1.7524929491769634E-2</v>
      </c>
      <c r="BY10" s="10">
        <v>3.192425814172524E-2</v>
      </c>
      <c r="BZ10" s="10">
        <v>17.047166779373541</v>
      </c>
      <c r="CA10" s="10">
        <v>1.2991281882358799E-2</v>
      </c>
      <c r="CB10" s="10">
        <v>149.61815816648041</v>
      </c>
      <c r="CC10" s="10">
        <v>126.16267635852326</v>
      </c>
      <c r="CD10" s="10">
        <v>11.099027071951173</v>
      </c>
      <c r="CE10" s="10">
        <v>3.5089145279842935</v>
      </c>
      <c r="CF10" s="10">
        <v>29.246288458914954</v>
      </c>
      <c r="CG10" s="10">
        <v>28.585654071484782</v>
      </c>
      <c r="CH10" s="10">
        <v>9.9118280420279439E-2</v>
      </c>
      <c r="CI10" s="10">
        <v>25.298455606163024</v>
      </c>
      <c r="CJ10" s="10">
        <v>0.13828900834786484</v>
      </c>
      <c r="CK10" s="10">
        <v>0.36488350299576522</v>
      </c>
      <c r="CL10" s="10">
        <v>1.8806308836040573</v>
      </c>
      <c r="CM10" s="10">
        <v>0.37783614019858353</v>
      </c>
      <c r="CN10" s="10">
        <v>1.7877771942295868</v>
      </c>
      <c r="CO10" s="10">
        <v>25.384722973811833</v>
      </c>
      <c r="CP10" s="10">
        <v>253.84722973811895</v>
      </c>
    </row>
    <row r="11" spans="1:94" x14ac:dyDescent="0.35">
      <c r="A11" s="3" t="s">
        <v>172</v>
      </c>
      <c r="B11" s="3" t="s">
        <v>7</v>
      </c>
      <c r="C11" s="3" t="s">
        <v>114</v>
      </c>
      <c r="D11" s="3">
        <v>9.0840499999999995</v>
      </c>
      <c r="E11" s="3">
        <v>-79.663399999999996</v>
      </c>
      <c r="F11" s="3" t="s">
        <v>132</v>
      </c>
      <c r="G11" s="3" t="s">
        <v>138</v>
      </c>
      <c r="H11" s="3" t="s">
        <v>180</v>
      </c>
      <c r="I11" s="3" t="s">
        <v>53</v>
      </c>
      <c r="J11" s="3" t="s">
        <v>130</v>
      </c>
      <c r="K11" s="3" t="s">
        <v>59</v>
      </c>
      <c r="L11" s="3">
        <v>90.728180761977825</v>
      </c>
      <c r="M11" s="3">
        <v>45.364090380988912</v>
      </c>
      <c r="N11" s="3">
        <v>116</v>
      </c>
      <c r="O11" s="9">
        <v>2050.5059999999999</v>
      </c>
      <c r="Q11" s="3" t="s">
        <v>103</v>
      </c>
      <c r="R11" s="9">
        <v>259.49445227842801</v>
      </c>
      <c r="S11" s="3">
        <v>3.27</v>
      </c>
      <c r="T11" s="3">
        <v>1.28</v>
      </c>
      <c r="U11" s="3">
        <v>610.09</v>
      </c>
      <c r="V11" s="20">
        <v>673.5</v>
      </c>
      <c r="W11" s="19"/>
      <c r="X11" s="17">
        <v>5</v>
      </c>
      <c r="Y11" s="3">
        <v>4.1846384615384613</v>
      </c>
      <c r="Z11" s="5">
        <v>220.37007556949823</v>
      </c>
      <c r="AA11" s="6">
        <v>11.279634718182379</v>
      </c>
      <c r="AB11" s="6">
        <f t="shared" si="0"/>
        <v>69.362080027560253</v>
      </c>
      <c r="AC11" s="6">
        <f t="shared" si="1"/>
        <v>97.583559340413302</v>
      </c>
      <c r="AD11" s="5">
        <v>1.1648364724453417</v>
      </c>
      <c r="AE11" s="5">
        <v>761.14519470094854</v>
      </c>
      <c r="AF11" s="5">
        <v>0.73328704924545252</v>
      </c>
      <c r="AG11" s="5">
        <v>1580.2353813932341</v>
      </c>
      <c r="AH11" s="5">
        <v>530.19964434507062</v>
      </c>
      <c r="AI11" s="5">
        <v>105.80019436153469</v>
      </c>
      <c r="AJ11" s="5">
        <v>11.501598940840147</v>
      </c>
      <c r="AK11" s="5">
        <v>170.55827644960942</v>
      </c>
      <c r="AL11" s="5">
        <v>100.68863640917228</v>
      </c>
      <c r="AM11" s="5">
        <v>2.5494347249108116</v>
      </c>
      <c r="AN11" s="5">
        <v>219.31574269881</v>
      </c>
      <c r="AO11" s="5">
        <v>0.39138959589093159</v>
      </c>
      <c r="AP11" s="5">
        <v>0.63345453045721067</v>
      </c>
      <c r="AQ11" s="5">
        <v>17.553822725602252</v>
      </c>
      <c r="AR11" s="5">
        <v>1.0248441263481423</v>
      </c>
      <c r="AS11" s="5">
        <v>16.528978599254113</v>
      </c>
      <c r="AT11" s="5">
        <f t="shared" si="2"/>
        <v>0.71225951973552015</v>
      </c>
      <c r="AU11" s="5">
        <v>225.90993390390639</v>
      </c>
      <c r="AV11" s="15">
        <v>2259.099339039064</v>
      </c>
      <c r="AW11" s="19"/>
      <c r="AX11" s="17">
        <v>5</v>
      </c>
      <c r="AY11" s="3">
        <v>4.184276923076923</v>
      </c>
      <c r="AZ11" s="5">
        <v>215.04496346187491</v>
      </c>
      <c r="BA11" s="5">
        <v>7.8237892600421315</v>
      </c>
      <c r="BB11" s="5">
        <v>0.73914852686401122</v>
      </c>
      <c r="BC11" s="5">
        <v>355.3523450404814</v>
      </c>
      <c r="BD11" s="5">
        <v>0.47586496895348174</v>
      </c>
      <c r="BE11" s="5">
        <v>782.58358968827531</v>
      </c>
      <c r="BF11" s="5">
        <v>231.13804214998228</v>
      </c>
      <c r="BG11" s="5">
        <v>58.950170647186184</v>
      </c>
      <c r="BH11" s="5">
        <v>9.0289177695120344</v>
      </c>
      <c r="BI11" s="5">
        <v>92.780367807891793</v>
      </c>
      <c r="BJ11" s="5">
        <v>52.940240078868925</v>
      </c>
      <c r="BK11" s="5">
        <v>1.5694728616370548</v>
      </c>
      <c r="BL11" s="5">
        <v>119.1005467742358</v>
      </c>
      <c r="BM11" s="5">
        <v>0.27765584041647906</v>
      </c>
      <c r="BN11" s="5">
        <v>0.44795461926499658</v>
      </c>
      <c r="BO11" s="5">
        <v>9.655645262098604</v>
      </c>
      <c r="BP11" s="5">
        <v>0.72561045968147564</v>
      </c>
      <c r="BQ11" s="5">
        <v>8.9300348024171292</v>
      </c>
      <c r="BR11" s="5">
        <v>111.54273365042749</v>
      </c>
      <c r="BS11" s="15">
        <v>1115.427336504275</v>
      </c>
      <c r="BU11" s="30">
        <v>56.567035518618532</v>
      </c>
      <c r="BV11" s="12">
        <f t="shared" si="4"/>
        <v>0.25669109280120456</v>
      </c>
      <c r="BW11" s="10">
        <v>1.3084877107831889</v>
      </c>
      <c r="BX11" s="12">
        <f t="shared" si="3"/>
        <v>0.11600444016808029</v>
      </c>
      <c r="BY11" s="10">
        <v>0.1462720957205936</v>
      </c>
      <c r="BZ11" s="10">
        <v>90.669031362619393</v>
      </c>
      <c r="CA11" s="10">
        <v>0.13187881624452347</v>
      </c>
      <c r="CB11" s="10">
        <v>181.92794400877796</v>
      </c>
      <c r="CC11" s="10">
        <v>165.77402980167227</v>
      </c>
      <c r="CD11" s="10">
        <v>24.524456519500891</v>
      </c>
      <c r="CE11" s="10">
        <v>1.6584928203804987</v>
      </c>
      <c r="CF11" s="10">
        <v>37.065353810329555</v>
      </c>
      <c r="CG11" s="10">
        <v>46.468102659647002</v>
      </c>
      <c r="CH11" s="10">
        <v>0.60333362618518083</v>
      </c>
      <c r="CI11" s="10">
        <v>61.031104170115093</v>
      </c>
      <c r="CJ11" s="10">
        <v>0.19093283584463469</v>
      </c>
      <c r="CK11" s="10">
        <v>0.21212823038738582</v>
      </c>
      <c r="CL11" s="10">
        <v>4.0379348329227147</v>
      </c>
      <c r="CM11" s="10">
        <v>0.38332308317144592</v>
      </c>
      <c r="CN11" s="10">
        <v>3.9156783438152956</v>
      </c>
      <c r="CO11" s="10">
        <v>24.917156655881527</v>
      </c>
      <c r="CP11" s="10">
        <v>249.17156655881536</v>
      </c>
    </row>
    <row r="12" spans="1:94" x14ac:dyDescent="0.35">
      <c r="A12" s="3" t="s">
        <v>182</v>
      </c>
      <c r="B12" s="3" t="s">
        <v>40</v>
      </c>
      <c r="C12" s="3" t="s">
        <v>121</v>
      </c>
      <c r="D12" s="3">
        <v>9.0991870500239997</v>
      </c>
      <c r="E12" s="3">
        <v>-79.854001558655895</v>
      </c>
      <c r="F12" s="3" t="s">
        <v>156</v>
      </c>
      <c r="G12" s="3" t="s">
        <v>135</v>
      </c>
      <c r="H12" s="3" t="s">
        <v>175</v>
      </c>
      <c r="I12" s="3" t="s">
        <v>48</v>
      </c>
      <c r="K12" s="3" t="s">
        <v>57</v>
      </c>
      <c r="L12" s="3">
        <v>82.63000000000001</v>
      </c>
      <c r="M12" s="3">
        <v>86.129000000000005</v>
      </c>
      <c r="N12" s="3">
        <v>55</v>
      </c>
      <c r="O12" s="9">
        <v>2332.1480000000001</v>
      </c>
      <c r="Q12" s="3" t="s">
        <v>102</v>
      </c>
      <c r="R12" s="9">
        <v>201.75122270977499</v>
      </c>
      <c r="V12" s="20"/>
      <c r="W12" s="19"/>
      <c r="X12" s="17">
        <v>5</v>
      </c>
      <c r="Y12" s="3">
        <v>4.9925641025641028</v>
      </c>
      <c r="Z12" s="5">
        <v>341.90710809434393</v>
      </c>
      <c r="AA12" s="6">
        <v>18.749362241041197</v>
      </c>
      <c r="AB12" s="6">
        <f t="shared" si="0"/>
        <v>65.251924735951988</v>
      </c>
      <c r="AC12" s="6">
        <f t="shared" si="1"/>
        <v>90.272622554366279</v>
      </c>
      <c r="AD12" s="5">
        <v>2.0140064577215018</v>
      </c>
      <c r="AE12" s="5">
        <v>152.95152153541954</v>
      </c>
      <c r="AF12" s="5">
        <v>0.25491787181387671</v>
      </c>
      <c r="AG12" s="5">
        <v>2228.9092996953482</v>
      </c>
      <c r="AH12" s="5">
        <v>736.58118978443883</v>
      </c>
      <c r="AI12" s="5">
        <v>62.736297884853187</v>
      </c>
      <c r="AJ12" s="5">
        <v>14.946262448570856</v>
      </c>
      <c r="AK12" s="5">
        <v>622.95207082653053</v>
      </c>
      <c r="AL12" s="5">
        <v>56.899918045370228</v>
      </c>
      <c r="AM12" s="5">
        <v>1.700563211527599</v>
      </c>
      <c r="AN12" s="5">
        <v>318.31569018659798</v>
      </c>
      <c r="AO12" s="5">
        <v>0.41438001487748566</v>
      </c>
      <c r="AP12" s="5">
        <v>0.39360558668493917</v>
      </c>
      <c r="AQ12" s="5">
        <v>17.83485022979864</v>
      </c>
      <c r="AR12" s="5">
        <v>0.80798560156242483</v>
      </c>
      <c r="AS12" s="5">
        <v>17.026864628236211</v>
      </c>
      <c r="AT12" s="5">
        <f t="shared" si="2"/>
        <v>1.3744795230595404</v>
      </c>
      <c r="AU12" s="5">
        <v>341.76254569418643</v>
      </c>
      <c r="AV12" s="15">
        <v>3417.6254569418643</v>
      </c>
      <c r="AW12" s="19"/>
      <c r="AX12" s="17">
        <v>5</v>
      </c>
      <c r="AY12" s="3">
        <v>5.088461538461539</v>
      </c>
      <c r="AZ12" s="5">
        <v>308.64851317655621</v>
      </c>
      <c r="BA12" s="5">
        <v>12.234319737995204</v>
      </c>
      <c r="BB12" s="5">
        <v>1.2959048220302158</v>
      </c>
      <c r="BC12" s="5">
        <v>86.894837032223379</v>
      </c>
      <c r="BD12" s="5">
        <v>0.21404787181387672</v>
      </c>
      <c r="BE12" s="5">
        <v>884.6370357464458</v>
      </c>
      <c r="BF12" s="5">
        <v>586.61379844237626</v>
      </c>
      <c r="BG12" s="5">
        <v>41.093647839592194</v>
      </c>
      <c r="BH12" s="5">
        <v>9.2509631005159854</v>
      </c>
      <c r="BI12" s="5">
        <v>381.25691879754947</v>
      </c>
      <c r="BJ12" s="5">
        <v>33.080258813138116</v>
      </c>
      <c r="BK12" s="5">
        <v>0.93664915859780351</v>
      </c>
      <c r="BL12" s="5">
        <v>174.25148185326464</v>
      </c>
      <c r="BM12" s="5">
        <v>0.36354668154415232</v>
      </c>
      <c r="BN12" s="5">
        <v>0.30068225335160587</v>
      </c>
      <c r="BO12" s="5">
        <v>10.080225229798639</v>
      </c>
      <c r="BP12" s="5">
        <v>0.66422893489575818</v>
      </c>
      <c r="BQ12" s="5">
        <v>9.4159962949028788</v>
      </c>
      <c r="BR12" s="5">
        <v>162.68941427636821</v>
      </c>
      <c r="BS12" s="15">
        <v>1626.8941427636826</v>
      </c>
      <c r="BU12" s="30">
        <v>67.161110738852372</v>
      </c>
      <c r="BV12" s="12">
        <f t="shared" si="4"/>
        <v>0.19643087010732843</v>
      </c>
      <c r="BW12" s="10">
        <v>3.5088973220974085</v>
      </c>
      <c r="BX12" s="12">
        <f t="shared" si="3"/>
        <v>0.18714755611349002</v>
      </c>
      <c r="BY12" s="10">
        <v>0.36754972635248639</v>
      </c>
      <c r="BZ12" s="10">
        <v>20.492842694537575</v>
      </c>
      <c r="CA12" s="10">
        <v>0.10933062625863085</v>
      </c>
      <c r="CB12" s="10">
        <v>370.2078705021849</v>
      </c>
      <c r="CC12" s="10">
        <v>135.73549785376517</v>
      </c>
      <c r="CD12" s="10">
        <v>7.5376156725263979</v>
      </c>
      <c r="CE12" s="10">
        <v>2.5333964578369548</v>
      </c>
      <c r="CF12" s="10">
        <v>74.313695473838351</v>
      </c>
      <c r="CG12" s="10">
        <v>18.05562380658769</v>
      </c>
      <c r="CH12" s="10">
        <v>0.45327010789177163</v>
      </c>
      <c r="CI12" s="10">
        <v>61.419969310917637</v>
      </c>
      <c r="CJ12" s="10">
        <v>0.13027346425324968</v>
      </c>
      <c r="CK12" s="10">
        <v>0.10251984454838817</v>
      </c>
      <c r="CL12" s="10">
        <v>3.3212779748299242</v>
      </c>
      <c r="CM12" s="10">
        <v>0.10565749593656378</v>
      </c>
      <c r="CN12" s="10">
        <v>3.2321584430115204</v>
      </c>
      <c r="CO12" s="10">
        <v>45.197194717639732</v>
      </c>
      <c r="CP12" s="10">
        <v>451.97194717639758</v>
      </c>
    </row>
    <row r="13" spans="1:94" x14ac:dyDescent="0.35">
      <c r="A13" s="3" t="s">
        <v>184</v>
      </c>
      <c r="B13" s="3" t="s">
        <v>41</v>
      </c>
      <c r="C13" s="3" t="s">
        <v>115</v>
      </c>
      <c r="D13" s="3">
        <v>9.1035266501335705</v>
      </c>
      <c r="E13" s="3">
        <v>-79.853623787168402</v>
      </c>
      <c r="F13" s="3" t="s">
        <v>153</v>
      </c>
      <c r="G13" s="3" t="s">
        <v>135</v>
      </c>
      <c r="H13" s="3" t="s">
        <v>175</v>
      </c>
      <c r="I13" s="3" t="s">
        <v>53</v>
      </c>
      <c r="J13" s="3" t="s">
        <v>127</v>
      </c>
      <c r="K13" s="3" t="s">
        <v>60</v>
      </c>
      <c r="L13" s="3">
        <v>68.453999999999994</v>
      </c>
      <c r="M13" s="3">
        <v>69.326999999999998</v>
      </c>
      <c r="N13" s="3">
        <v>60</v>
      </c>
      <c r="O13" s="9">
        <v>2351.8989999999999</v>
      </c>
      <c r="Q13" s="3" t="s">
        <v>102</v>
      </c>
      <c r="R13" s="9">
        <v>222.102048560745</v>
      </c>
      <c r="V13" s="20"/>
      <c r="W13" s="19"/>
      <c r="X13" s="17">
        <v>5</v>
      </c>
      <c r="Y13" s="3">
        <v>5.186696153846154</v>
      </c>
      <c r="Z13" s="5">
        <v>296.37551689840581</v>
      </c>
      <c r="AA13" s="6">
        <v>13.386307467040723</v>
      </c>
      <c r="AB13" s="6">
        <f t="shared" si="0"/>
        <v>76.676082812605287</v>
      </c>
      <c r="AC13" s="6">
        <f t="shared" si="1"/>
        <v>97.835500245950186</v>
      </c>
      <c r="AD13" s="5">
        <v>1.4139943128582924</v>
      </c>
      <c r="AE13" s="5">
        <v>166.86144570385727</v>
      </c>
      <c r="AF13" s="5">
        <v>0.22027570648118738</v>
      </c>
      <c r="AG13" s="5">
        <v>1597.6001194557125</v>
      </c>
      <c r="AH13" s="5">
        <v>591.86213112316864</v>
      </c>
      <c r="AI13" s="5">
        <v>64.004900972968002</v>
      </c>
      <c r="AJ13" s="5">
        <v>17.762254234820446</v>
      </c>
      <c r="AK13" s="5">
        <v>329.72477747704636</v>
      </c>
      <c r="AL13" s="5">
        <v>114.9687212864514</v>
      </c>
      <c r="AM13" s="5">
        <v>4.3869960352185515</v>
      </c>
      <c r="AN13" s="5">
        <v>203.66847281772141</v>
      </c>
      <c r="AO13" s="5">
        <v>0.37918679341525563</v>
      </c>
      <c r="AP13" s="5">
        <v>0.52905006418836575</v>
      </c>
      <c r="AQ13" s="5">
        <v>16.642718208686489</v>
      </c>
      <c r="AR13" s="5">
        <v>0.90823685760362127</v>
      </c>
      <c r="AS13" s="5">
        <v>15.73448135108287</v>
      </c>
      <c r="AT13" s="5">
        <f t="shared" si="2"/>
        <v>0.93934916283503544</v>
      </c>
      <c r="AU13" s="5">
        <v>242.44769212810587</v>
      </c>
      <c r="AV13" s="15">
        <v>2424.4769212810588</v>
      </c>
      <c r="AW13" s="19"/>
      <c r="AX13" s="17">
        <v>5</v>
      </c>
      <c r="AY13" s="3">
        <v>5.2933923076923088</v>
      </c>
      <c r="AZ13" s="5">
        <v>289.96046956407594</v>
      </c>
      <c r="BA13" s="5">
        <v>10.264096198978109</v>
      </c>
      <c r="BB13" s="5">
        <v>1.055301435696697</v>
      </c>
      <c r="BC13" s="5">
        <v>110.14847561818758</v>
      </c>
      <c r="BD13" s="5">
        <v>0.13385903981452074</v>
      </c>
      <c r="BE13" s="5">
        <v>726.44382177349371</v>
      </c>
      <c r="BF13" s="5">
        <v>424.71441584067412</v>
      </c>
      <c r="BG13" s="5">
        <v>49.757643650893755</v>
      </c>
      <c r="BH13" s="5">
        <v>14.904683094745618</v>
      </c>
      <c r="BI13" s="5">
        <v>205.85284569940902</v>
      </c>
      <c r="BJ13" s="5">
        <v>94.559581270834485</v>
      </c>
      <c r="BK13" s="5">
        <v>1.6914607018673937</v>
      </c>
      <c r="BL13" s="5">
        <v>135.89035615105476</v>
      </c>
      <c r="BM13" s="5">
        <v>0.3360306318542009</v>
      </c>
      <c r="BN13" s="5">
        <v>0.45231437176518613</v>
      </c>
      <c r="BO13" s="5">
        <v>11.452126542019823</v>
      </c>
      <c r="BP13" s="5">
        <v>0.78834500361938686</v>
      </c>
      <c r="BQ13" s="5">
        <v>10.663781538400437</v>
      </c>
      <c r="BR13" s="5">
        <v>125.43162856423498</v>
      </c>
      <c r="BS13" s="15">
        <v>1254.3162856423498</v>
      </c>
      <c r="BU13" s="30">
        <v>33.91572647992917</v>
      </c>
      <c r="BV13" s="12">
        <f t="shared" si="4"/>
        <v>0.11443498044258189</v>
      </c>
      <c r="BW13" s="10">
        <v>1.3758478272831689</v>
      </c>
      <c r="BX13" s="12">
        <f t="shared" si="3"/>
        <v>0.10278023500287373</v>
      </c>
      <c r="BY13" s="10">
        <v>0.14720385455175033</v>
      </c>
      <c r="BZ13" s="10">
        <v>22.803992518455626</v>
      </c>
      <c r="CA13" s="10">
        <v>1.6457504417005133E-2</v>
      </c>
      <c r="CB13" s="10">
        <v>322.92956204469999</v>
      </c>
      <c r="CC13" s="10">
        <v>129.94048069554773</v>
      </c>
      <c r="CD13" s="10">
        <v>12.350183908309923</v>
      </c>
      <c r="CE13" s="10">
        <v>1.1600194843644747</v>
      </c>
      <c r="CF13" s="10">
        <v>55.600139073894923</v>
      </c>
      <c r="CG13" s="10">
        <v>28.587888799331274</v>
      </c>
      <c r="CH13" s="10">
        <v>1.068025856219009</v>
      </c>
      <c r="CI13" s="10">
        <v>44.117489072144963</v>
      </c>
      <c r="CJ13" s="10">
        <v>4.3872097553149435E-2</v>
      </c>
      <c r="CK13" s="10">
        <v>6.9045631500573981E-2</v>
      </c>
      <c r="CL13" s="10">
        <v>3.3743514905556626</v>
      </c>
      <c r="CM13" s="10">
        <v>0.1089263802418956</v>
      </c>
      <c r="CN13" s="10">
        <v>3.2785329838730122</v>
      </c>
      <c r="CO13" s="10">
        <v>39.951454837979192</v>
      </c>
      <c r="CP13" s="10">
        <v>399.51454837979156</v>
      </c>
    </row>
    <row r="14" spans="1:94" x14ac:dyDescent="0.35">
      <c r="A14" s="3" t="s">
        <v>192</v>
      </c>
      <c r="B14" s="3" t="s">
        <v>8</v>
      </c>
      <c r="C14" s="3" t="s">
        <v>116</v>
      </c>
      <c r="D14" s="3">
        <v>9.1247000000000007</v>
      </c>
      <c r="E14" s="3">
        <v>-79.904799999999994</v>
      </c>
      <c r="F14" s="3" t="s">
        <v>157</v>
      </c>
      <c r="G14" s="3" t="s">
        <v>139</v>
      </c>
      <c r="H14" s="3" t="s">
        <v>180</v>
      </c>
      <c r="I14" s="3" t="s">
        <v>53</v>
      </c>
      <c r="J14" s="3" t="s">
        <v>128</v>
      </c>
      <c r="K14" s="3" t="s">
        <v>61</v>
      </c>
      <c r="L14" s="3">
        <v>75.503211119583924</v>
      </c>
      <c r="M14" s="3">
        <v>67.338935466311526</v>
      </c>
      <c r="N14" s="3">
        <v>80</v>
      </c>
      <c r="O14" s="9">
        <v>2534.875</v>
      </c>
      <c r="Q14" s="3" t="s">
        <v>104</v>
      </c>
      <c r="R14" s="9">
        <v>259.32778461129698</v>
      </c>
      <c r="V14" s="20"/>
      <c r="W14" s="19"/>
      <c r="X14" s="17">
        <v>5</v>
      </c>
      <c r="Y14" s="3">
        <v>5.0368538461538455</v>
      </c>
      <c r="Z14" s="5">
        <v>326.30461830521</v>
      </c>
      <c r="AA14" s="6">
        <v>13.752224354265369</v>
      </c>
      <c r="AB14" s="6">
        <f t="shared" si="0"/>
        <v>79.045088376830535</v>
      </c>
      <c r="AC14" s="6">
        <f t="shared" si="1"/>
        <v>92.684877833219474</v>
      </c>
      <c r="AD14" s="5">
        <v>1.1271191829238778</v>
      </c>
      <c r="AE14" s="5">
        <v>155.67202633499366</v>
      </c>
      <c r="AF14" s="5">
        <v>0.19047017295799556</v>
      </c>
      <c r="AG14" s="5">
        <v>2255.0340838497777</v>
      </c>
      <c r="AH14" s="5">
        <v>308.56654277918119</v>
      </c>
      <c r="AI14" s="5">
        <v>59.101102751257145</v>
      </c>
      <c r="AJ14" s="5">
        <v>51.462763083799757</v>
      </c>
      <c r="AK14" s="5">
        <v>328.35650376526422</v>
      </c>
      <c r="AL14" s="5">
        <v>71.90484369065301</v>
      </c>
      <c r="AM14" s="5">
        <v>1.5539109665847652</v>
      </c>
      <c r="AN14" s="5">
        <v>336.4440175749221</v>
      </c>
      <c r="AO14" s="5">
        <v>0.61655002063610764</v>
      </c>
      <c r="AP14" s="5">
        <v>0.14952110687915882</v>
      </c>
      <c r="AQ14" s="5">
        <v>24.785509347920851</v>
      </c>
      <c r="AR14" s="5">
        <v>0.76607112751526663</v>
      </c>
      <c r="AS14" s="5">
        <v>24.019438220405583</v>
      </c>
      <c r="AT14" s="5">
        <f t="shared" si="2"/>
        <v>0.68838580962824514</v>
      </c>
      <c r="AU14" s="5">
        <v>300.35880839455331</v>
      </c>
      <c r="AV14" s="15">
        <v>3003.5880839455335</v>
      </c>
      <c r="AW14" s="19"/>
      <c r="AX14" s="17">
        <v>5</v>
      </c>
      <c r="AY14" s="3">
        <v>5.1087076923076919</v>
      </c>
      <c r="AZ14" s="5">
        <v>302.43503684033703</v>
      </c>
      <c r="BA14" s="5">
        <v>10.870457894609073</v>
      </c>
      <c r="BB14" s="5">
        <v>0.88607225705808412</v>
      </c>
      <c r="BC14" s="5">
        <v>97.012301891649344</v>
      </c>
      <c r="BD14" s="5">
        <v>0.15369510489516833</v>
      </c>
      <c r="BE14" s="5">
        <v>958.08832477666192</v>
      </c>
      <c r="BF14" s="5">
        <v>254.93294300172431</v>
      </c>
      <c r="BG14" s="5">
        <v>44.986894420886003</v>
      </c>
      <c r="BH14" s="5">
        <v>33.324897289786563</v>
      </c>
      <c r="BI14" s="5">
        <v>183.50286877909136</v>
      </c>
      <c r="BJ14" s="5">
        <v>46.451003660804204</v>
      </c>
      <c r="BK14" s="5">
        <v>0.85989220174944547</v>
      </c>
      <c r="BL14" s="5">
        <v>240.60652443356085</v>
      </c>
      <c r="BM14" s="5">
        <v>0.4875169421020763</v>
      </c>
      <c r="BN14" s="5">
        <v>0.14189700740271902</v>
      </c>
      <c r="BO14" s="5">
        <v>18.374474573051742</v>
      </c>
      <c r="BP14" s="5">
        <v>0.62941394950479546</v>
      </c>
      <c r="BQ14" s="5">
        <v>17.745060623546944</v>
      </c>
      <c r="BR14" s="5">
        <v>139.35107497306626</v>
      </c>
      <c r="BS14" s="15">
        <v>1393.5107497306626</v>
      </c>
      <c r="BU14" s="30">
        <v>53.486943886355775</v>
      </c>
      <c r="BV14" s="12">
        <f t="shared" si="4"/>
        <v>0.16391721381131849</v>
      </c>
      <c r="BW14" s="10">
        <v>1.9541294799499846</v>
      </c>
      <c r="BX14" s="12">
        <f t="shared" si="3"/>
        <v>0.14209552066709083</v>
      </c>
      <c r="BY14" s="10">
        <v>0.11774052054497486</v>
      </c>
      <c r="BZ14" s="10">
        <v>14.52654553236002</v>
      </c>
      <c r="CA14" s="10">
        <v>2.0355454184196781E-2</v>
      </c>
      <c r="CB14" s="10">
        <v>311.58760735611583</v>
      </c>
      <c r="CC14" s="10">
        <v>39.938119475463978</v>
      </c>
      <c r="CD14" s="10">
        <v>7.2006487652757665</v>
      </c>
      <c r="CE14" s="10">
        <v>10.509518755389443</v>
      </c>
      <c r="CF14" s="10">
        <v>43.332085723478691</v>
      </c>
      <c r="CG14" s="10">
        <v>8.3130513238132124</v>
      </c>
      <c r="CH14" s="10">
        <v>0.41268423551325056</v>
      </c>
      <c r="CI14" s="10">
        <v>52.972002137001517</v>
      </c>
      <c r="CJ14" s="10">
        <v>0.14101386664736065</v>
      </c>
      <c r="CK14" s="10">
        <v>1.8070513652318123E-2</v>
      </c>
      <c r="CL14" s="10">
        <v>3.9795212632091661</v>
      </c>
      <c r="CM14" s="10">
        <v>0.14362156448174712</v>
      </c>
      <c r="CN14" s="10">
        <v>3.8726630818139181</v>
      </c>
      <c r="CO14" s="10">
        <v>38.472987344239264</v>
      </c>
      <c r="CP14" s="10">
        <v>384.72987344239328</v>
      </c>
    </row>
    <row r="15" spans="1:94" x14ac:dyDescent="0.35">
      <c r="A15" s="3" t="s">
        <v>191</v>
      </c>
      <c r="B15" s="3" t="s">
        <v>9</v>
      </c>
      <c r="C15" s="3" t="s">
        <v>117</v>
      </c>
      <c r="D15" s="3">
        <v>9.1252600000000008</v>
      </c>
      <c r="E15" s="3">
        <v>-79.885300000000001</v>
      </c>
      <c r="F15" s="3" t="s">
        <v>156</v>
      </c>
      <c r="G15" s="3" t="s">
        <v>140</v>
      </c>
      <c r="H15" s="3" t="s">
        <v>180</v>
      </c>
      <c r="I15" s="3" t="s">
        <v>53</v>
      </c>
      <c r="J15" s="3" t="s">
        <v>128</v>
      </c>
      <c r="K15" s="3" t="s">
        <v>62</v>
      </c>
      <c r="L15" s="3">
        <v>73.825668499690053</v>
      </c>
      <c r="M15" s="3">
        <v>60.336103952784015</v>
      </c>
      <c r="N15" s="3">
        <v>40</v>
      </c>
      <c r="O15" s="9">
        <v>2519.5030000000002</v>
      </c>
      <c r="Q15" s="3" t="s">
        <v>104</v>
      </c>
      <c r="R15" s="9">
        <v>274.22093937001699</v>
      </c>
      <c r="V15" s="20"/>
      <c r="W15" s="19"/>
      <c r="X15" s="17">
        <v>5</v>
      </c>
      <c r="Y15" s="3">
        <v>5.5712230769230766</v>
      </c>
      <c r="Z15" s="5">
        <v>264.33671190873008</v>
      </c>
      <c r="AA15" s="6">
        <v>10.634352597199774</v>
      </c>
      <c r="AB15" s="6">
        <f t="shared" si="0"/>
        <v>86.122202883303217</v>
      </c>
      <c r="AC15" s="6">
        <f t="shared" si="1"/>
        <v>91.994939428371396</v>
      </c>
      <c r="AD15" s="5">
        <v>1.0187941635762892</v>
      </c>
      <c r="AE15" s="5">
        <v>311.8316550272956</v>
      </c>
      <c r="AF15" s="5">
        <v>0.51936268541907671</v>
      </c>
      <c r="AG15" s="5">
        <v>1999.6874664103489</v>
      </c>
      <c r="AH15" s="5">
        <v>1373.8656804941818</v>
      </c>
      <c r="AI15" s="5">
        <v>61.804513817104393</v>
      </c>
      <c r="AJ15" s="5">
        <v>201.67596917704697</v>
      </c>
      <c r="AK15" s="5">
        <v>1518.585326713915</v>
      </c>
      <c r="AL15" s="5">
        <v>60.73372476895355</v>
      </c>
      <c r="AM15" s="5">
        <v>4.1131535897522404</v>
      </c>
      <c r="AN15" s="5">
        <v>84.271610974566187</v>
      </c>
      <c r="AO15" s="5">
        <v>0.44668208050253078</v>
      </c>
      <c r="AP15" s="5">
        <v>0.34038549281395986</v>
      </c>
      <c r="AQ15" s="5">
        <v>6.6036443233541577</v>
      </c>
      <c r="AR15" s="5">
        <v>0.78706757331649069</v>
      </c>
      <c r="AS15" s="5">
        <v>5.8165767500376679</v>
      </c>
      <c r="AT15" s="5">
        <f t="shared" si="2"/>
        <v>3.0941269763851436</v>
      </c>
      <c r="AU15" s="5">
        <v>426.61529779589529</v>
      </c>
      <c r="AV15" s="15">
        <v>4266.1529779589528</v>
      </c>
      <c r="AW15" s="19"/>
      <c r="AX15" s="17">
        <v>5</v>
      </c>
      <c r="AY15" s="3">
        <v>5.9574461538461536</v>
      </c>
      <c r="AZ15" s="5">
        <v>243.17639800738482</v>
      </c>
      <c r="BA15" s="5">
        <v>9.1585387190862146</v>
      </c>
      <c r="BB15" s="5">
        <v>0.88073246607048794</v>
      </c>
      <c r="BC15" s="5">
        <v>185.92825540802431</v>
      </c>
      <c r="BD15" s="5">
        <v>0.44255744535285146</v>
      </c>
      <c r="BE15" s="5">
        <v>713.11666316873436</v>
      </c>
      <c r="BF15" s="5">
        <v>1007.4967931373451</v>
      </c>
      <c r="BG15" s="5">
        <v>42.11387223825686</v>
      </c>
      <c r="BH15" s="5">
        <v>99.082473040055291</v>
      </c>
      <c r="BI15" s="5">
        <v>678.44766182837873</v>
      </c>
      <c r="BJ15" s="5">
        <v>40.349925476954482</v>
      </c>
      <c r="BK15" s="5">
        <v>2.3964542152630766</v>
      </c>
      <c r="BL15" s="5">
        <v>53.363633358672139</v>
      </c>
      <c r="BM15" s="5">
        <v>0.4301592725555109</v>
      </c>
      <c r="BN15" s="5">
        <v>0.27255162112521814</v>
      </c>
      <c r="BO15" s="5">
        <v>4.5757278167316411</v>
      </c>
      <c r="BP15" s="5">
        <v>0.70271089368072903</v>
      </c>
      <c r="BQ15" s="5">
        <v>3.8730169230509133</v>
      </c>
      <c r="BR15" s="5">
        <v>191.67956671781803</v>
      </c>
      <c r="BS15" s="15">
        <v>1916.7956671781803</v>
      </c>
      <c r="BU15" s="30">
        <v>49.733728640857358</v>
      </c>
      <c r="BV15" s="12">
        <f t="shared" si="4"/>
        <v>0.18814537065903039</v>
      </c>
      <c r="BW15" s="10">
        <v>1.7171893829172162</v>
      </c>
      <c r="BX15" s="12">
        <f t="shared" si="3"/>
        <v>0.16147568619921299</v>
      </c>
      <c r="BY15" s="10">
        <v>0.15264533212800765</v>
      </c>
      <c r="BZ15" s="10">
        <v>34.152718598815056</v>
      </c>
      <c r="CA15" s="10">
        <v>7.3714131455872814E-2</v>
      </c>
      <c r="CB15" s="10">
        <v>268.42578463610863</v>
      </c>
      <c r="CC15" s="10">
        <v>209.71735107357273</v>
      </c>
      <c r="CD15" s="10">
        <v>10.484836161503999</v>
      </c>
      <c r="CE15" s="10">
        <v>85.409951392100695</v>
      </c>
      <c r="CF15" s="10">
        <v>363.33895535991024</v>
      </c>
      <c r="CG15" s="10">
        <v>21.168802090223068</v>
      </c>
      <c r="CH15" s="10">
        <v>0.93419426635536496</v>
      </c>
      <c r="CI15" s="10">
        <v>9.2346135010812578</v>
      </c>
      <c r="CJ15" s="10">
        <v>0.16021616973294658</v>
      </c>
      <c r="CK15" s="10">
        <v>0.10194540923183408</v>
      </c>
      <c r="CL15" s="10">
        <v>0.76046728190529012</v>
      </c>
      <c r="CM15" s="10">
        <v>0.23742392465990575</v>
      </c>
      <c r="CN15" s="10">
        <v>0.63327083604290713</v>
      </c>
      <c r="CO15" s="10">
        <v>57.695128831706292</v>
      </c>
      <c r="CP15" s="10">
        <v>576.95128831706268</v>
      </c>
    </row>
    <row r="16" spans="1:94" x14ac:dyDescent="0.35">
      <c r="A16" s="3" t="s">
        <v>167</v>
      </c>
      <c r="B16" s="3" t="s">
        <v>10</v>
      </c>
      <c r="C16" s="3" t="s">
        <v>118</v>
      </c>
      <c r="D16" s="3">
        <v>8.9945900000000005</v>
      </c>
      <c r="E16" s="3">
        <v>-79.543000000000006</v>
      </c>
      <c r="F16" s="3" t="s">
        <v>155</v>
      </c>
      <c r="G16" s="3" t="s">
        <v>141</v>
      </c>
      <c r="H16" s="3" t="s">
        <v>180</v>
      </c>
      <c r="I16" s="3" t="s">
        <v>63</v>
      </c>
      <c r="K16" s="3" t="s">
        <v>64</v>
      </c>
      <c r="L16" s="32">
        <v>36.449394827039114</v>
      </c>
      <c r="M16" s="32">
        <v>31.072214833898194</v>
      </c>
      <c r="N16" s="3">
        <v>71</v>
      </c>
      <c r="O16" s="9">
        <v>1874.3019999999999</v>
      </c>
      <c r="Q16" s="3" t="s">
        <v>104</v>
      </c>
      <c r="R16" s="9">
        <v>233.29644596468</v>
      </c>
      <c r="S16" s="3">
        <v>4.4000000000000004</v>
      </c>
      <c r="T16" s="3">
        <v>1.66</v>
      </c>
      <c r="U16" s="3">
        <v>668.53</v>
      </c>
      <c r="V16" s="20">
        <v>995.59</v>
      </c>
      <c r="W16" s="19"/>
      <c r="X16" s="17">
        <v>5</v>
      </c>
      <c r="Y16" s="3">
        <v>6.7853884615384619</v>
      </c>
      <c r="Z16" s="5">
        <v>116.5842091575395</v>
      </c>
      <c r="AA16" s="6">
        <v>9.4163399183540122</v>
      </c>
      <c r="AB16" s="6">
        <f t="shared" si="0"/>
        <v>78.956030872731759</v>
      </c>
      <c r="AC16" s="6">
        <f t="shared" si="1"/>
        <v>83.532563601876106</v>
      </c>
      <c r="AD16" s="5">
        <v>0.80162201964704272</v>
      </c>
      <c r="AE16" s="5">
        <v>260.4188222700318</v>
      </c>
      <c r="AF16" s="5">
        <v>2.1453104541838464</v>
      </c>
      <c r="AG16" s="5">
        <v>1108.0805693069676</v>
      </c>
      <c r="AH16" s="5">
        <v>2339.0189721217539</v>
      </c>
      <c r="AI16" s="5">
        <v>108.90317395339665</v>
      </c>
      <c r="AJ16" s="5">
        <v>80.85246240118957</v>
      </c>
      <c r="AK16" s="5">
        <v>1105.8263212178333</v>
      </c>
      <c r="AL16" s="5">
        <v>117.36139675921616</v>
      </c>
      <c r="AM16" s="5">
        <v>1.278545178022972</v>
      </c>
      <c r="AN16" s="5">
        <v>62.470640740676558</v>
      </c>
      <c r="AO16" s="5">
        <v>0.86949921855124079</v>
      </c>
      <c r="AP16" s="5">
        <v>0.72606760482385035</v>
      </c>
      <c r="AQ16" s="5">
        <v>4.6604454173114975</v>
      </c>
      <c r="AR16" s="5">
        <v>1.595566823375091</v>
      </c>
      <c r="AS16" s="5">
        <v>3.0648785939364065</v>
      </c>
      <c r="AT16" s="5">
        <f t="shared" si="2"/>
        <v>3.5256977557407767</v>
      </c>
      <c r="AU16" s="5">
        <v>343.14286332862986</v>
      </c>
      <c r="AV16" s="15">
        <v>3431.4286332862985</v>
      </c>
      <c r="AW16" s="19"/>
      <c r="AX16" s="17">
        <v>5</v>
      </c>
      <c r="AY16" s="3">
        <v>6.8982769230769234</v>
      </c>
      <c r="AZ16" s="5">
        <v>97.385778664265956</v>
      </c>
      <c r="BA16" s="5">
        <v>7.4347682530169585</v>
      </c>
      <c r="BB16" s="5">
        <v>0.62604497435711204</v>
      </c>
      <c r="BC16" s="5">
        <v>157.56454908359126</v>
      </c>
      <c r="BD16" s="5">
        <v>1.2913128051371023</v>
      </c>
      <c r="BE16" s="5">
        <v>486.08465219039442</v>
      </c>
      <c r="BF16" s="5">
        <v>1275.3177941793169</v>
      </c>
      <c r="BG16" s="5">
        <v>57.258573433746236</v>
      </c>
      <c r="BH16" s="5">
        <v>46.410430783676532</v>
      </c>
      <c r="BI16" s="5">
        <v>449.87688416482615</v>
      </c>
      <c r="BJ16" s="5">
        <v>48.221937695330936</v>
      </c>
      <c r="BK16" s="5">
        <v>0.86639619119594458</v>
      </c>
      <c r="BL16" s="5">
        <v>37.523208552618421</v>
      </c>
      <c r="BM16" s="5">
        <v>0.54714392734823825</v>
      </c>
      <c r="BN16" s="5">
        <v>0.63058777074904993</v>
      </c>
      <c r="BO16" s="5">
        <v>3.0447522188770075</v>
      </c>
      <c r="BP16" s="5">
        <v>1.1777316980972881</v>
      </c>
      <c r="BQ16" s="5">
        <v>1.8670205207797195</v>
      </c>
      <c r="BR16" s="5">
        <v>160.73850771654867</v>
      </c>
      <c r="BS16" s="15">
        <v>1607.3850771654866</v>
      </c>
      <c r="BU16" s="30">
        <v>38.239664584998046</v>
      </c>
      <c r="BV16" s="12">
        <f t="shared" si="4"/>
        <v>0.32800037724941833</v>
      </c>
      <c r="BW16" s="10">
        <v>1.3832400704536465</v>
      </c>
      <c r="BX16" s="12">
        <f t="shared" si="3"/>
        <v>0.14689784804364184</v>
      </c>
      <c r="BY16" s="10">
        <v>7.0280218045075199E-2</v>
      </c>
      <c r="BZ16" s="10">
        <v>94.62779506854821</v>
      </c>
      <c r="CA16" s="10">
        <v>0.77215916693122799</v>
      </c>
      <c r="CB16" s="10">
        <v>177.49805792523932</v>
      </c>
      <c r="CC16" s="10">
        <v>588.15172715322569</v>
      </c>
      <c r="CD16" s="10">
        <v>18.745767151877939</v>
      </c>
      <c r="CE16" s="10">
        <v>16.947398452904075</v>
      </c>
      <c r="CF16" s="10">
        <v>332.36014898499468</v>
      </c>
      <c r="CG16" s="10">
        <v>47.577468532232558</v>
      </c>
      <c r="CH16" s="10">
        <v>0.67598296557106785</v>
      </c>
      <c r="CI16" s="10">
        <v>9.8875181164242889</v>
      </c>
      <c r="CJ16" s="10">
        <v>0.11288382717041075</v>
      </c>
      <c r="CK16" s="10">
        <v>7.2070494320983794E-2</v>
      </c>
      <c r="CL16" s="10">
        <v>0.52153331582905271</v>
      </c>
      <c r="CM16" s="10">
        <v>9.9334364491572777E-2</v>
      </c>
      <c r="CN16" s="10">
        <v>0.43223056048729747</v>
      </c>
      <c r="CO16" s="10">
        <v>64.607198483772677</v>
      </c>
      <c r="CP16" s="10">
        <v>646.07198483772709</v>
      </c>
    </row>
    <row r="17" spans="1:94" x14ac:dyDescent="0.35">
      <c r="A17" s="3" t="s">
        <v>164</v>
      </c>
      <c r="B17" s="3" t="s">
        <v>44</v>
      </c>
      <c r="C17" s="3" t="s">
        <v>110</v>
      </c>
      <c r="D17" s="3">
        <v>8.94276657310545</v>
      </c>
      <c r="E17" s="3">
        <v>-79.602340497170502</v>
      </c>
      <c r="F17" s="3" t="s">
        <v>153</v>
      </c>
      <c r="G17" s="3" t="s">
        <v>135</v>
      </c>
      <c r="H17" s="3" t="s">
        <v>175</v>
      </c>
      <c r="I17" s="3" t="s">
        <v>50</v>
      </c>
      <c r="K17" s="3" t="s">
        <v>92</v>
      </c>
      <c r="L17" s="3">
        <v>63.951000000000008</v>
      </c>
      <c r="M17" s="3">
        <v>62.65</v>
      </c>
      <c r="N17" s="3">
        <v>89</v>
      </c>
      <c r="O17" s="3">
        <v>1756</v>
      </c>
      <c r="S17" s="3">
        <v>3.32</v>
      </c>
      <c r="T17" s="3">
        <v>1.1100000000000001</v>
      </c>
      <c r="U17" s="3">
        <v>489.07</v>
      </c>
      <c r="V17" s="20">
        <v>622.75</v>
      </c>
      <c r="W17" s="19"/>
      <c r="X17" s="17">
        <v>5</v>
      </c>
      <c r="Y17" s="3">
        <v>6.287753846153846</v>
      </c>
      <c r="Z17" s="5"/>
      <c r="AA17" s="6">
        <v>14.084970346776517</v>
      </c>
      <c r="AB17" s="6">
        <f t="shared" si="0"/>
        <v>80.50528655275923</v>
      </c>
      <c r="AC17" s="6"/>
      <c r="AD17" s="5">
        <v>1.1020471152505062</v>
      </c>
      <c r="AE17" s="5">
        <v>646.60326319868977</v>
      </c>
      <c r="AF17" s="5">
        <v>0.88857316131729869</v>
      </c>
      <c r="AG17" s="5">
        <v>750.4071047394973</v>
      </c>
      <c r="AH17" s="5">
        <v>1053.0350237892862</v>
      </c>
      <c r="AI17" s="5">
        <v>38.409050860195698</v>
      </c>
      <c r="AJ17" s="5">
        <v>21.927065003630162</v>
      </c>
      <c r="AK17" s="5">
        <v>192.90326745155613</v>
      </c>
      <c r="AL17" s="5">
        <v>59.277339733845686</v>
      </c>
      <c r="AM17" s="5">
        <v>0.49654163705359639</v>
      </c>
      <c r="AN17" s="5">
        <v>58.96492155442904</v>
      </c>
      <c r="AO17" s="5">
        <v>0.46086143816560599</v>
      </c>
      <c r="AP17" s="5">
        <v>1.5791847470133642</v>
      </c>
      <c r="AQ17" s="5">
        <v>6.8411509437403861</v>
      </c>
      <c r="AR17" s="5">
        <v>2.0400461851789706</v>
      </c>
      <c r="AS17" s="5">
        <v>4.8011047585614168</v>
      </c>
      <c r="AT17" s="5">
        <f t="shared" si="2"/>
        <v>1.2678653562444724</v>
      </c>
      <c r="AU17" s="5">
        <v>156.67057933876521</v>
      </c>
      <c r="AV17" s="15">
        <v>1566.7057933876522</v>
      </c>
      <c r="AW17" s="19"/>
      <c r="AX17" s="17">
        <v>5</v>
      </c>
      <c r="AY17" s="3">
        <v>6.357507692307693</v>
      </c>
      <c r="AZ17" s="5"/>
      <c r="BA17" s="5">
        <v>11.3391457385436</v>
      </c>
      <c r="BB17" s="5">
        <v>0.92029437317660923</v>
      </c>
      <c r="BC17" s="5">
        <v>336.50400714217847</v>
      </c>
      <c r="BD17" s="5">
        <v>0.618397331204385</v>
      </c>
      <c r="BE17" s="5">
        <v>344.86644754990374</v>
      </c>
      <c r="BF17" s="5">
        <v>685.36157060871324</v>
      </c>
      <c r="BG17" s="5">
        <v>29.418033461036234</v>
      </c>
      <c r="BH17" s="5">
        <v>15.792719576337003</v>
      </c>
      <c r="BI17" s="5">
        <v>118.97365574356226</v>
      </c>
      <c r="BJ17" s="5">
        <v>51.251413179218673</v>
      </c>
      <c r="BK17" s="5">
        <v>0.36169047854245667</v>
      </c>
      <c r="BL17" s="5">
        <v>34.894669526724812</v>
      </c>
      <c r="BM17" s="5">
        <v>0.28910236668172096</v>
      </c>
      <c r="BN17" s="5">
        <v>0.87891995207596918</v>
      </c>
      <c r="BO17" s="5">
        <v>4.3503682851066401</v>
      </c>
      <c r="BP17" s="5">
        <v>1.1680223187576904</v>
      </c>
      <c r="BQ17" s="5">
        <v>3.1823459663489508</v>
      </c>
      <c r="BR17" s="5">
        <v>86.199046162366585</v>
      </c>
      <c r="BS17" s="15">
        <v>861.99046162366585</v>
      </c>
      <c r="BU17" s="30"/>
      <c r="BV17" s="12"/>
      <c r="BW17" s="10">
        <v>2.4722821796870185</v>
      </c>
      <c r="BX17" s="12">
        <f t="shared" si="3"/>
        <v>0.17552626088792755</v>
      </c>
      <c r="BY17" s="10">
        <v>0.19880528316962401</v>
      </c>
      <c r="BZ17" s="10">
        <v>49.499611270086177</v>
      </c>
      <c r="CA17" s="10">
        <v>0.15054854114401242</v>
      </c>
      <c r="CB17" s="10">
        <v>67.937137603607312</v>
      </c>
      <c r="CC17" s="10">
        <v>55.299224673447014</v>
      </c>
      <c r="CD17" s="10">
        <v>6.2227526849048633</v>
      </c>
      <c r="CE17" s="10">
        <v>4.6052375219011532</v>
      </c>
      <c r="CF17" s="10">
        <v>53.288505197632929</v>
      </c>
      <c r="CG17" s="10">
        <v>7.9051264427496983</v>
      </c>
      <c r="CH17" s="10">
        <v>6.7704328048506096E-2</v>
      </c>
      <c r="CI17" s="10">
        <v>6.9001649228649082</v>
      </c>
      <c r="CJ17" s="10">
        <v>8.0329715281251851E-2</v>
      </c>
      <c r="CK17" s="10">
        <v>0.23391433637283687</v>
      </c>
      <c r="CL17" s="10">
        <v>0.58773764886498026</v>
      </c>
      <c r="CM17" s="10">
        <v>0.26283386853433072</v>
      </c>
      <c r="CN17" s="10">
        <v>0.55410369378679847</v>
      </c>
      <c r="CO17" s="10">
        <v>7.8431328764159058</v>
      </c>
      <c r="CP17" s="10">
        <v>78.431328764159801</v>
      </c>
    </row>
    <row r="18" spans="1:94" x14ac:dyDescent="0.35">
      <c r="A18" s="3" t="s">
        <v>201</v>
      </c>
      <c r="B18" s="3" t="s">
        <v>11</v>
      </c>
      <c r="C18" s="3">
        <v>1</v>
      </c>
      <c r="D18" s="3">
        <v>9.3325300000000002</v>
      </c>
      <c r="E18" s="3">
        <v>-79.954099999999997</v>
      </c>
      <c r="F18" s="3" t="s">
        <v>158</v>
      </c>
      <c r="G18" s="3" t="s">
        <v>142</v>
      </c>
      <c r="H18" s="3" t="s">
        <v>174</v>
      </c>
      <c r="I18" s="3" t="s">
        <v>209</v>
      </c>
      <c r="K18" s="3" t="s">
        <v>66</v>
      </c>
      <c r="L18" s="3">
        <v>66.475293210904411</v>
      </c>
      <c r="M18" s="3">
        <v>61.914169907884713</v>
      </c>
      <c r="N18" s="3">
        <v>20</v>
      </c>
      <c r="O18" s="3">
        <v>2993</v>
      </c>
      <c r="Q18" s="3" t="s">
        <v>104</v>
      </c>
      <c r="R18" s="3">
        <v>310.74305900439799</v>
      </c>
      <c r="V18" s="20"/>
      <c r="W18" s="19"/>
      <c r="X18" s="17">
        <v>5</v>
      </c>
      <c r="Y18" s="3">
        <v>6.5130153846153851</v>
      </c>
      <c r="Z18" s="5">
        <v>267.88983385193364</v>
      </c>
      <c r="AA18" s="6">
        <v>14.177187882638654</v>
      </c>
      <c r="AB18" s="6">
        <f t="shared" si="0"/>
        <v>91.6205044472797</v>
      </c>
      <c r="AC18" s="6">
        <f t="shared" ref="AC18:AC46" si="5">(AZ18/Z18)*100</f>
        <v>96.247592995097392</v>
      </c>
      <c r="AD18" s="5">
        <v>1.0387182717458898</v>
      </c>
      <c r="AE18" s="5">
        <v>283.06937697569526</v>
      </c>
      <c r="AF18" s="5">
        <v>0.80030107970629605</v>
      </c>
      <c r="AG18" s="5">
        <v>321.48886004150347</v>
      </c>
      <c r="AH18" s="5">
        <v>2649.8958078602855</v>
      </c>
      <c r="AI18" s="5">
        <v>39.961514074264699</v>
      </c>
      <c r="AJ18" s="5">
        <v>7.1357565323430778</v>
      </c>
      <c r="AK18" s="5">
        <v>94.062869600862214</v>
      </c>
      <c r="AL18" s="5">
        <v>14.691232031549967</v>
      </c>
      <c r="AM18" s="5">
        <v>0.96119672707742143</v>
      </c>
      <c r="AN18" s="5">
        <v>38.819181741369512</v>
      </c>
      <c r="AO18" s="5">
        <v>0.73235540864022053</v>
      </c>
      <c r="AP18" s="5">
        <v>1.2550971698695235</v>
      </c>
      <c r="AQ18" s="5">
        <v>4.579385328562017</v>
      </c>
      <c r="AR18" s="5">
        <v>1.9874525785097439</v>
      </c>
      <c r="AS18" s="5">
        <v>2.5919327500522731</v>
      </c>
      <c r="AT18" s="5">
        <f t="shared" si="2"/>
        <v>2.7510944339934906</v>
      </c>
      <c r="AU18" s="5">
        <v>81.803531020313642</v>
      </c>
      <c r="AV18" s="15">
        <v>738.33426673294559</v>
      </c>
      <c r="AW18" s="19"/>
      <c r="AX18" s="17">
        <v>5</v>
      </c>
      <c r="AY18" s="3">
        <v>6.6860307692307694</v>
      </c>
      <c r="AZ18" s="5">
        <v>257.83751696105173</v>
      </c>
      <c r="BA18" s="5">
        <v>12.989211054512147</v>
      </c>
      <c r="BB18" s="5">
        <v>0.95293699193673187</v>
      </c>
      <c r="BC18" s="5">
        <v>267.7598338358676</v>
      </c>
      <c r="BD18" s="5">
        <v>0.7851686133419018</v>
      </c>
      <c r="BE18" s="5">
        <v>256.83849246816601</v>
      </c>
      <c r="BF18" s="5">
        <v>1683.6510486065865</v>
      </c>
      <c r="BG18" s="5">
        <v>32.969420400853679</v>
      </c>
      <c r="BH18" s="5">
        <v>6.4709561826276261</v>
      </c>
      <c r="BI18" s="5">
        <v>65.712634204699697</v>
      </c>
      <c r="BJ18" s="5">
        <v>13.013925260413686</v>
      </c>
      <c r="BK18" s="5">
        <v>0.93338935806921686</v>
      </c>
      <c r="BL18" s="5">
        <v>26.365906143130307</v>
      </c>
      <c r="BM18" s="5">
        <v>0.59647330288453282</v>
      </c>
      <c r="BN18" s="5">
        <v>0.96553370488855306</v>
      </c>
      <c r="BO18" s="5">
        <v>3.907106904832371</v>
      </c>
      <c r="BP18" s="5">
        <v>1.5620070077730859</v>
      </c>
      <c r="BQ18" s="5">
        <v>2.3450998970592853</v>
      </c>
      <c r="BR18" s="5">
        <v>61.234051485080329</v>
      </c>
      <c r="BS18" s="15">
        <v>567.81673604172477</v>
      </c>
      <c r="BU18" s="30">
        <v>83.402838812694782</v>
      </c>
      <c r="BV18" s="12">
        <f t="shared" ref="BV18:BV46" si="6">BU18/Z18</f>
        <v>0.31133260121693407</v>
      </c>
      <c r="BW18" s="10">
        <v>3.0710391186876937</v>
      </c>
      <c r="BX18" s="12">
        <f t="shared" si="3"/>
        <v>0.21661835507226931</v>
      </c>
      <c r="BY18" s="10">
        <v>0.10073483395743441</v>
      </c>
      <c r="BZ18" s="10">
        <v>104.48438365069207</v>
      </c>
      <c r="CA18" s="10">
        <v>0.12846677836934997</v>
      </c>
      <c r="CB18" s="10">
        <v>54.284072229204547</v>
      </c>
      <c r="CC18" s="10">
        <v>713.17729178095522</v>
      </c>
      <c r="CD18" s="10">
        <v>3.3281354039727074</v>
      </c>
      <c r="CE18" s="10">
        <v>1.4417797023272731</v>
      </c>
      <c r="CF18" s="10">
        <v>19.198326707212299</v>
      </c>
      <c r="CG18" s="10">
        <v>7.6496671451394729</v>
      </c>
      <c r="CH18" s="10">
        <v>0.82064218513460641</v>
      </c>
      <c r="CI18" s="10">
        <v>10.531024765208128</v>
      </c>
      <c r="CJ18" s="10">
        <v>0.11849081810604267</v>
      </c>
      <c r="CK18" s="10">
        <v>0.13361108761191115</v>
      </c>
      <c r="CL18" s="10">
        <v>0.43650578492834335</v>
      </c>
      <c r="CM18" s="10">
        <v>0.2132195259719773</v>
      </c>
      <c r="CN18" s="10">
        <v>0.37556512921885854</v>
      </c>
      <c r="CO18" s="10">
        <v>21.643466070572945</v>
      </c>
      <c r="CP18" s="10">
        <v>231.52095524400082</v>
      </c>
    </row>
    <row r="19" spans="1:94" x14ac:dyDescent="0.35">
      <c r="A19" s="3" t="s">
        <v>204</v>
      </c>
      <c r="B19" s="3" t="s">
        <v>12</v>
      </c>
      <c r="C19" s="3">
        <v>2</v>
      </c>
      <c r="D19" s="3">
        <v>9.3229600000000001</v>
      </c>
      <c r="E19" s="3">
        <v>-79.962100000000007</v>
      </c>
      <c r="F19" s="3" t="s">
        <v>159</v>
      </c>
      <c r="G19" s="3" t="s">
        <v>143</v>
      </c>
      <c r="H19" s="3" t="s">
        <v>180</v>
      </c>
      <c r="I19" s="3" t="s">
        <v>53</v>
      </c>
      <c r="J19" s="3" t="s">
        <v>127</v>
      </c>
      <c r="K19" s="3" t="s">
        <v>67</v>
      </c>
      <c r="L19" s="32">
        <v>61.030229207642535</v>
      </c>
      <c r="M19" s="32">
        <v>56.601835147158461</v>
      </c>
      <c r="N19" s="3">
        <v>100</v>
      </c>
      <c r="O19" s="3">
        <v>3072</v>
      </c>
      <c r="Q19" s="3" t="s">
        <v>102</v>
      </c>
      <c r="R19" s="3">
        <v>291.75561198771197</v>
      </c>
      <c r="V19" s="20"/>
      <c r="W19" s="19"/>
      <c r="X19" s="17">
        <v>5</v>
      </c>
      <c r="Y19" s="3">
        <v>4.3193076923076923</v>
      </c>
      <c r="Z19" s="5">
        <v>242.77476215177066</v>
      </c>
      <c r="AA19" s="6">
        <v>11.872411837475738</v>
      </c>
      <c r="AB19" s="6">
        <f t="shared" si="0"/>
        <v>69.179989977278225</v>
      </c>
      <c r="AC19" s="6">
        <f t="shared" si="5"/>
        <v>97.814259004228944</v>
      </c>
      <c r="AD19" s="5">
        <v>1.0485674605328497</v>
      </c>
      <c r="AE19" s="5">
        <v>125.0914263089654</v>
      </c>
      <c r="AF19" s="5">
        <v>0.11164568949051532</v>
      </c>
      <c r="AG19" s="5">
        <v>2102.4406565699492</v>
      </c>
      <c r="AH19" s="5">
        <v>537.02519213616392</v>
      </c>
      <c r="AI19" s="5">
        <v>32.015107434953975</v>
      </c>
      <c r="AJ19" s="5">
        <v>15.997101343930797</v>
      </c>
      <c r="AK19" s="5">
        <v>306.58602597551749</v>
      </c>
      <c r="AL19" s="5">
        <v>9.8994078825473988</v>
      </c>
      <c r="AM19" s="5">
        <v>0.6814643438285628</v>
      </c>
      <c r="AN19" s="5">
        <v>323.35308107527442</v>
      </c>
      <c r="AO19" s="5">
        <v>0.9135188647985234</v>
      </c>
      <c r="AP19" s="5">
        <v>0.3184707392230231</v>
      </c>
      <c r="AQ19" s="5">
        <v>20.427607687004155</v>
      </c>
      <c r="AR19" s="5">
        <v>1.2319896040215466</v>
      </c>
      <c r="AS19" s="5">
        <v>19.195618082982605</v>
      </c>
      <c r="AT19" s="5">
        <f t="shared" si="2"/>
        <v>0.85960831945561222</v>
      </c>
      <c r="AU19" s="5">
        <v>288.37462679963346</v>
      </c>
      <c r="AV19" s="15">
        <v>2883.7462679963346</v>
      </c>
      <c r="AW19" s="19"/>
      <c r="AX19" s="17">
        <v>5</v>
      </c>
      <c r="AY19" s="3">
        <v>4.4486153846153842</v>
      </c>
      <c r="AZ19" s="5">
        <v>237.46833464803373</v>
      </c>
      <c r="BA19" s="5">
        <v>8.2133333192269085</v>
      </c>
      <c r="BB19" s="5">
        <v>0.73378124843016546</v>
      </c>
      <c r="BC19" s="5">
        <v>69.343331242189464</v>
      </c>
      <c r="BD19" s="5">
        <v>8.0911689490515318E-2</v>
      </c>
      <c r="BE19" s="5">
        <v>850.7112851060042</v>
      </c>
      <c r="BF19" s="5">
        <v>366.91121110211907</v>
      </c>
      <c r="BG19" s="5">
        <v>22.845810619788754</v>
      </c>
      <c r="BH19" s="5">
        <v>11.681892451417717</v>
      </c>
      <c r="BI19" s="5">
        <v>175.40550204899</v>
      </c>
      <c r="BJ19" s="5">
        <v>7.2991648203266211</v>
      </c>
      <c r="BK19" s="5">
        <v>0.47058980159776276</v>
      </c>
      <c r="BL19" s="5">
        <v>203.2650560752744</v>
      </c>
      <c r="BM19" s="5">
        <v>0.81723891393742343</v>
      </c>
      <c r="BN19" s="5">
        <v>0.14646784126798812</v>
      </c>
      <c r="BO19" s="5">
        <v>13.821385187004152</v>
      </c>
      <c r="BP19" s="5">
        <v>0.9637067552054116</v>
      </c>
      <c r="BQ19" s="5">
        <v>12.857678431798739</v>
      </c>
      <c r="BR19" s="5">
        <v>129.16019483289102</v>
      </c>
      <c r="BS19" s="15">
        <v>1291.6019483289103</v>
      </c>
      <c r="BU19" s="30">
        <v>62.480817508406609</v>
      </c>
      <c r="BV19" s="12">
        <f t="shared" si="6"/>
        <v>0.25736125515940872</v>
      </c>
      <c r="BW19" s="10">
        <v>0.83490313107360392</v>
      </c>
      <c r="BX19" s="12">
        <f t="shared" si="3"/>
        <v>7.0322959016482153E-2</v>
      </c>
      <c r="BY19" s="10">
        <v>5.9437073711526282E-2</v>
      </c>
      <c r="BZ19" s="10">
        <v>6.8080811988682539</v>
      </c>
      <c r="CA19" s="10">
        <v>2.351618086001335E-2</v>
      </c>
      <c r="CB19" s="10">
        <v>90.217377181702844</v>
      </c>
      <c r="CC19" s="10">
        <v>103.04119583119534</v>
      </c>
      <c r="CD19" s="10">
        <v>0.91817447421314369</v>
      </c>
      <c r="CE19" s="10">
        <v>3.3568635940758265</v>
      </c>
      <c r="CF19" s="10">
        <v>37.886007055216133</v>
      </c>
      <c r="CG19" s="10">
        <v>2.8926644162539112</v>
      </c>
      <c r="CH19" s="10">
        <v>0.20921051973689034</v>
      </c>
      <c r="CI19" s="10">
        <v>33.561388965262779</v>
      </c>
      <c r="CJ19" s="10">
        <v>0.10768033476289991</v>
      </c>
      <c r="CK19" s="10">
        <v>3.1805288320521534E-2</v>
      </c>
      <c r="CL19" s="10">
        <v>1.4496176893862005</v>
      </c>
      <c r="CM19" s="10">
        <v>0.11524044663582197</v>
      </c>
      <c r="CN19" s="10">
        <v>1.3660880442369958</v>
      </c>
      <c r="CO19" s="10">
        <v>6.9214799836673935</v>
      </c>
      <c r="CP19" s="10">
        <v>69.214799836673976</v>
      </c>
    </row>
    <row r="20" spans="1:94" x14ac:dyDescent="0.35">
      <c r="A20" s="3" t="s">
        <v>202</v>
      </c>
      <c r="B20" s="3" t="s">
        <v>13</v>
      </c>
      <c r="C20" s="3">
        <v>2</v>
      </c>
      <c r="D20" s="3">
        <v>9.2603299999999997</v>
      </c>
      <c r="E20" s="3">
        <v>-79.956000000000003</v>
      </c>
      <c r="F20" s="3" t="s">
        <v>159</v>
      </c>
      <c r="G20" s="3" t="s">
        <v>143</v>
      </c>
      <c r="H20" s="3" t="s">
        <v>180</v>
      </c>
      <c r="I20" s="3" t="s">
        <v>50</v>
      </c>
      <c r="K20" s="3" t="s">
        <v>68</v>
      </c>
      <c r="L20" s="32">
        <v>30.599201249487329</v>
      </c>
      <c r="M20" s="32">
        <v>21.741306773764336</v>
      </c>
      <c r="N20" s="3">
        <v>180</v>
      </c>
      <c r="O20" s="3">
        <v>3007</v>
      </c>
      <c r="Q20" s="3" t="s">
        <v>103</v>
      </c>
      <c r="R20" s="3">
        <v>348.05014878397498</v>
      </c>
      <c r="V20" s="20"/>
      <c r="W20" s="19"/>
      <c r="X20" s="17">
        <v>5</v>
      </c>
      <c r="Y20" s="3">
        <v>6.7959615384615377</v>
      </c>
      <c r="Z20" s="5">
        <v>283.95741071153822</v>
      </c>
      <c r="AA20" s="6">
        <v>11.493797355069022</v>
      </c>
      <c r="AB20" s="6">
        <f t="shared" si="0"/>
        <v>86.261608142011212</v>
      </c>
      <c r="AC20" s="6">
        <f t="shared" si="5"/>
        <v>96.095823567995794</v>
      </c>
      <c r="AD20" s="5">
        <v>1.223324896828569</v>
      </c>
      <c r="AE20" s="5">
        <v>406.63504968530935</v>
      </c>
      <c r="AF20" s="5">
        <v>2.6314094225669304</v>
      </c>
      <c r="AG20" s="5">
        <v>1209.3922679252655</v>
      </c>
      <c r="AH20" s="5">
        <v>1865.4260468898378</v>
      </c>
      <c r="AI20" s="5">
        <v>67.664510785736894</v>
      </c>
      <c r="AJ20" s="5">
        <v>15.9294187963532</v>
      </c>
      <c r="AK20" s="5">
        <v>454.53920791389862</v>
      </c>
      <c r="AL20" s="5">
        <v>24.27843143714508</v>
      </c>
      <c r="AM20" s="5">
        <v>3.5579104002293782</v>
      </c>
      <c r="AN20" s="5">
        <v>54.920465238016185</v>
      </c>
      <c r="AO20" s="5">
        <v>0.93860104891613272</v>
      </c>
      <c r="AP20" s="5">
        <v>0.44362218900995481</v>
      </c>
      <c r="AQ20" s="5">
        <v>4.7294918113902549</v>
      </c>
      <c r="AR20" s="5">
        <v>1.3822232379260875</v>
      </c>
      <c r="AS20" s="5">
        <v>3.347268573464167</v>
      </c>
      <c r="AT20" s="5">
        <f t="shared" si="2"/>
        <v>2.3358946736000901</v>
      </c>
      <c r="AU20" s="5">
        <v>269.93335641774161</v>
      </c>
      <c r="AV20" s="15">
        <v>2699.3335641774161</v>
      </c>
      <c r="AW20" s="19"/>
      <c r="AX20" s="17">
        <v>5</v>
      </c>
      <c r="AY20" s="3">
        <v>6.4069230769230776</v>
      </c>
      <c r="AZ20" s="5">
        <v>272.87121240560896</v>
      </c>
      <c r="BA20" s="5">
        <v>9.9147344350664888</v>
      </c>
      <c r="BB20" s="5">
        <v>1.0587556137900624</v>
      </c>
      <c r="BC20" s="5">
        <v>240.56651942891281</v>
      </c>
      <c r="BD20" s="5">
        <v>1.0215476743252199</v>
      </c>
      <c r="BE20" s="5">
        <v>732.33154666739324</v>
      </c>
      <c r="BF20" s="5">
        <v>1085.7566614348866</v>
      </c>
      <c r="BG20" s="5">
        <v>49.148095944778348</v>
      </c>
      <c r="BH20" s="5">
        <v>12.333608298788267</v>
      </c>
      <c r="BI20" s="5">
        <v>330.9944145976217</v>
      </c>
      <c r="BJ20" s="5">
        <v>16.996701611047644</v>
      </c>
      <c r="BK20" s="5">
        <v>2.9143291072018744</v>
      </c>
      <c r="BL20" s="5">
        <v>48.207802829518982</v>
      </c>
      <c r="BM20" s="5">
        <v>0.6907521325963395</v>
      </c>
      <c r="BN20" s="5">
        <v>0.36436939727750184</v>
      </c>
      <c r="BO20" s="5">
        <v>4.0591014855685241</v>
      </c>
      <c r="BP20" s="5">
        <v>1.0551215298738412</v>
      </c>
      <c r="BQ20" s="5">
        <v>3.0039799556946822</v>
      </c>
      <c r="BR20" s="5">
        <v>166.44601242999343</v>
      </c>
      <c r="BS20" s="15">
        <v>1664.4601242999343</v>
      </c>
      <c r="BU20" s="30">
        <v>32.72748444377202</v>
      </c>
      <c r="BV20" s="12">
        <f t="shared" si="6"/>
        <v>0.11525490516963002</v>
      </c>
      <c r="BW20" s="10">
        <v>2.3316562163591139</v>
      </c>
      <c r="BX20" s="12">
        <f t="shared" si="3"/>
        <v>0.20286213027157654</v>
      </c>
      <c r="BY20" s="10">
        <v>0.26063142055591232</v>
      </c>
      <c r="BZ20" s="10">
        <v>135.7665092352064</v>
      </c>
      <c r="CA20" s="10">
        <v>1.2329533026794908</v>
      </c>
      <c r="CB20" s="10">
        <v>395.60701131759373</v>
      </c>
      <c r="CC20" s="10">
        <v>727.08119739219228</v>
      </c>
      <c r="CD20" s="10">
        <v>15.627803334230046</v>
      </c>
      <c r="CE20" s="10">
        <v>3.7086148473813418</v>
      </c>
      <c r="CF20" s="10">
        <v>123.15828667007816</v>
      </c>
      <c r="CG20" s="10">
        <v>4.1475480654007111</v>
      </c>
      <c r="CH20" s="10">
        <v>0.68739628133864339</v>
      </c>
      <c r="CI20" s="10">
        <v>9.1823736860772502</v>
      </c>
      <c r="CJ20" s="10">
        <v>0.23257440453946585</v>
      </c>
      <c r="CK20" s="10">
        <v>8.7815648993393808E-2</v>
      </c>
      <c r="CL20" s="10">
        <v>0.47132098956724805</v>
      </c>
      <c r="CM20" s="10">
        <v>0.28331988853455442</v>
      </c>
      <c r="CN20" s="10">
        <v>0.59003530619004008</v>
      </c>
      <c r="CO20" s="10">
        <v>67.69739817916161</v>
      </c>
      <c r="CP20" s="10">
        <v>676.97398179161655</v>
      </c>
    </row>
    <row r="21" spans="1:94" x14ac:dyDescent="0.35">
      <c r="A21" s="3" t="s">
        <v>199</v>
      </c>
      <c r="B21" s="3" t="s">
        <v>14</v>
      </c>
      <c r="C21" s="3">
        <v>3</v>
      </c>
      <c r="D21" s="3">
        <v>9.2580200000000001</v>
      </c>
      <c r="E21" s="3">
        <v>-79.9529</v>
      </c>
      <c r="F21" s="3" t="s">
        <v>159</v>
      </c>
      <c r="G21" s="3" t="s">
        <v>143</v>
      </c>
      <c r="H21" s="3" t="s">
        <v>180</v>
      </c>
      <c r="I21" s="3" t="s">
        <v>50</v>
      </c>
      <c r="K21" s="3" t="s">
        <v>68</v>
      </c>
      <c r="L21" s="32">
        <v>35.492831648762639</v>
      </c>
      <c r="M21" s="32">
        <v>37.175028948443476</v>
      </c>
      <c r="N21" s="3">
        <v>180</v>
      </c>
      <c r="O21" s="9">
        <v>2829.9409999999998</v>
      </c>
      <c r="Q21" s="3" t="s">
        <v>103</v>
      </c>
      <c r="R21" s="9">
        <v>284.13851477588202</v>
      </c>
      <c r="V21" s="20"/>
      <c r="W21" s="19"/>
      <c r="X21" s="17">
        <v>5</v>
      </c>
      <c r="Y21" s="3">
        <v>6.6033461538461538</v>
      </c>
      <c r="Z21" s="5">
        <v>371.68274056125</v>
      </c>
      <c r="AA21" s="6">
        <v>18.108081456959695</v>
      </c>
      <c r="AB21" s="6">
        <f t="shared" si="0"/>
        <v>70.431551810484422</v>
      </c>
      <c r="AC21" s="6">
        <f t="shared" si="5"/>
        <v>97.174808986745248</v>
      </c>
      <c r="AD21" s="5">
        <v>1.7371758976807405</v>
      </c>
      <c r="AE21" s="5">
        <v>298.84060003444449</v>
      </c>
      <c r="AF21" s="5">
        <v>1.2166371722687319</v>
      </c>
      <c r="AG21" s="5">
        <v>566.50838291754121</v>
      </c>
      <c r="AH21" s="5">
        <v>2466.7949576531191</v>
      </c>
      <c r="AI21" s="5">
        <v>75.60495194734105</v>
      </c>
      <c r="AJ21" s="5">
        <v>19.089272992771512</v>
      </c>
      <c r="AK21" s="5">
        <v>283.54905160668119</v>
      </c>
      <c r="AL21" s="5">
        <v>27.44270682136284</v>
      </c>
      <c r="AM21" s="5">
        <v>0.97355161110378907</v>
      </c>
      <c r="AN21" s="5">
        <v>40.710159399348512</v>
      </c>
      <c r="AO21" s="5">
        <v>1.3612308050858046</v>
      </c>
      <c r="AP21" s="5">
        <v>0.8477234326137072</v>
      </c>
      <c r="AQ21" s="5">
        <v>4.9114116813373592</v>
      </c>
      <c r="AR21" s="5">
        <v>2.2089542376995119</v>
      </c>
      <c r="AS21" s="5">
        <v>2.7024574436378481</v>
      </c>
      <c r="AT21" s="5">
        <f t="shared" si="2"/>
        <v>2.7694332822525718</v>
      </c>
      <c r="AU21" s="5">
        <v>214.98592721724549</v>
      </c>
      <c r="AV21" s="15">
        <v>2149.8592721724544</v>
      </c>
      <c r="AW21" s="19"/>
      <c r="AX21" s="17">
        <v>5</v>
      </c>
      <c r="AY21" s="3">
        <v>6.0766923076923085</v>
      </c>
      <c r="AZ21" s="5">
        <v>361.18199317709457</v>
      </c>
      <c r="BA21" s="5">
        <v>12.75380277324329</v>
      </c>
      <c r="BB21" s="5">
        <v>1.2140475943760958</v>
      </c>
      <c r="BC21" s="5">
        <v>224.53274864928744</v>
      </c>
      <c r="BD21" s="5">
        <v>0.92085117226873181</v>
      </c>
      <c r="BE21" s="5">
        <v>436.14525435310526</v>
      </c>
      <c r="BF21" s="5">
        <v>1758.2528419900293</v>
      </c>
      <c r="BG21" s="5">
        <v>54.048681624697046</v>
      </c>
      <c r="BH21" s="5">
        <v>16.183106868589512</v>
      </c>
      <c r="BI21" s="5">
        <v>228.35658509347459</v>
      </c>
      <c r="BJ21" s="5">
        <v>14.631949099906183</v>
      </c>
      <c r="BK21" s="5">
        <v>0.74995395841688905</v>
      </c>
      <c r="BL21" s="5">
        <v>35.495209399348511</v>
      </c>
      <c r="BM21" s="5">
        <v>0.95833571393165451</v>
      </c>
      <c r="BN21" s="5">
        <v>0.62503110821850716</v>
      </c>
      <c r="BO21" s="5">
        <v>3.8318566813373591</v>
      </c>
      <c r="BP21" s="5">
        <v>1.5833668221501616</v>
      </c>
      <c r="BQ21" s="5">
        <v>2.248489859187198</v>
      </c>
      <c r="BR21" s="5">
        <v>158.88908103311445</v>
      </c>
      <c r="BS21" s="15">
        <v>1588.8908103311442</v>
      </c>
      <c r="BU21" s="30">
        <v>97.25190277863355</v>
      </c>
      <c r="BV21" s="12">
        <f t="shared" si="6"/>
        <v>0.26165299640166451</v>
      </c>
      <c r="BW21" s="10">
        <v>9.0916498709784026</v>
      </c>
      <c r="BX21" s="12">
        <f t="shared" si="3"/>
        <v>0.5020769258514739</v>
      </c>
      <c r="BY21" s="10">
        <v>0.8769134405417176</v>
      </c>
      <c r="BZ21" s="10">
        <v>105.30563685694297</v>
      </c>
      <c r="CA21" s="10">
        <v>0.4980439823238475</v>
      </c>
      <c r="CB21" s="10">
        <v>161.12927090074135</v>
      </c>
      <c r="CC21" s="10">
        <v>1168.0889137231302</v>
      </c>
      <c r="CD21" s="10">
        <v>29.177458791043911</v>
      </c>
      <c r="CE21" s="10">
        <v>5.461414374716159</v>
      </c>
      <c r="CF21" s="10">
        <v>88.543633029315757</v>
      </c>
      <c r="CG21" s="10">
        <v>14.76925078852676</v>
      </c>
      <c r="CH21" s="10">
        <v>0.48312483814720747</v>
      </c>
      <c r="CI21" s="10">
        <v>8.668207190635977</v>
      </c>
      <c r="CJ21" s="10">
        <v>0.43099411371828267</v>
      </c>
      <c r="CK21" s="10">
        <v>0.4816308993117121</v>
      </c>
      <c r="CL21" s="10">
        <v>1.4136494745379158</v>
      </c>
      <c r="CM21" s="10">
        <v>0.87199951494312111</v>
      </c>
      <c r="CN21" s="10">
        <v>0.63532239680640701</v>
      </c>
      <c r="CO21" s="10">
        <v>84.140516656293215</v>
      </c>
      <c r="CP21" s="10">
        <v>841.40516656293164</v>
      </c>
    </row>
    <row r="22" spans="1:94" x14ac:dyDescent="0.35">
      <c r="A22" s="3" t="s">
        <v>180</v>
      </c>
      <c r="B22" s="3" t="s">
        <v>15</v>
      </c>
      <c r="C22" s="3">
        <v>4</v>
      </c>
      <c r="D22" s="3">
        <v>9.1568199999999997</v>
      </c>
      <c r="E22" s="3">
        <v>-79.7517</v>
      </c>
      <c r="F22" s="3" t="s">
        <v>160</v>
      </c>
      <c r="G22" s="3" t="s">
        <v>144</v>
      </c>
      <c r="H22" s="3" t="s">
        <v>180</v>
      </c>
      <c r="I22" s="3" t="s">
        <v>50</v>
      </c>
      <c r="K22" s="3" t="s">
        <v>69</v>
      </c>
      <c r="L22" s="3">
        <v>52.735383670823978</v>
      </c>
      <c r="M22" s="3">
        <v>60.474409761101668</v>
      </c>
      <c r="N22" s="3">
        <v>40</v>
      </c>
      <c r="O22" s="9">
        <v>2325.0430000000001</v>
      </c>
      <c r="Q22" s="3" t="s">
        <v>103</v>
      </c>
      <c r="R22" s="9">
        <v>273.11016991689502</v>
      </c>
      <c r="V22" s="20"/>
      <c r="W22" s="19"/>
      <c r="X22" s="17">
        <v>5</v>
      </c>
      <c r="Y22" s="3">
        <v>5.7951999999999995</v>
      </c>
      <c r="Z22" s="5">
        <v>259.63103610017544</v>
      </c>
      <c r="AA22" s="6">
        <v>12.005582995889483</v>
      </c>
      <c r="AB22" s="6">
        <f t="shared" si="0"/>
        <v>79.263354060858646</v>
      </c>
      <c r="AC22" s="6">
        <f t="shared" si="5"/>
        <v>96.200195862480982</v>
      </c>
      <c r="AD22" s="5">
        <v>1.0918982283380727</v>
      </c>
      <c r="AE22" s="5">
        <v>187.78780115705291</v>
      </c>
      <c r="AF22" s="5">
        <v>0.30708751116708966</v>
      </c>
      <c r="AG22" s="5">
        <v>1232.5345984924695</v>
      </c>
      <c r="AH22" s="5">
        <v>1380.8832889293799</v>
      </c>
      <c r="AI22" s="5">
        <v>92.765407262353733</v>
      </c>
      <c r="AJ22" s="5">
        <v>13.205217862713331</v>
      </c>
      <c r="AK22" s="5">
        <v>372.4104813301945</v>
      </c>
      <c r="AL22" s="5">
        <v>125.96495214836075</v>
      </c>
      <c r="AM22" s="5">
        <v>1.6558034132035984</v>
      </c>
      <c r="AN22" s="5">
        <v>129.04430963325399</v>
      </c>
      <c r="AO22" s="5">
        <v>0.41598548956274051</v>
      </c>
      <c r="AP22" s="5">
        <v>0.94215131706008892</v>
      </c>
      <c r="AQ22" s="5">
        <v>7.1813967895372963</v>
      </c>
      <c r="AR22" s="5">
        <v>1.3581368066228294</v>
      </c>
      <c r="AS22" s="5">
        <v>5.8232599829144664</v>
      </c>
      <c r="AT22" s="5">
        <f t="shared" si="2"/>
        <v>1.7664989881222877</v>
      </c>
      <c r="AU22" s="5">
        <v>246.55278102636771</v>
      </c>
      <c r="AV22" s="15">
        <v>2465.5278102636776</v>
      </c>
      <c r="AW22" s="19"/>
      <c r="AX22" s="17">
        <v>5</v>
      </c>
      <c r="AY22" s="3">
        <v>5.8744000000000005</v>
      </c>
      <c r="AZ22" s="5">
        <v>249.76556524815749</v>
      </c>
      <c r="BA22" s="5">
        <v>9.5160277571021226</v>
      </c>
      <c r="BB22" s="5">
        <v>0.86543351318768258</v>
      </c>
      <c r="BC22" s="5">
        <v>127.28990048035624</v>
      </c>
      <c r="BD22" s="5">
        <v>0.23983399830994678</v>
      </c>
      <c r="BE22" s="5">
        <v>554.61214502289977</v>
      </c>
      <c r="BF22" s="5">
        <v>704.67280127820266</v>
      </c>
      <c r="BG22" s="5">
        <v>58.152092553389465</v>
      </c>
      <c r="BH22" s="5">
        <v>7.9505656973134116</v>
      </c>
      <c r="BI22" s="5">
        <v>147.86716211378803</v>
      </c>
      <c r="BJ22" s="5">
        <v>76.769120183045345</v>
      </c>
      <c r="BK22" s="5">
        <v>1.0500295060230249</v>
      </c>
      <c r="BL22" s="5">
        <v>71.36148899039685</v>
      </c>
      <c r="BM22" s="5">
        <v>0.3123143356341691</v>
      </c>
      <c r="BN22" s="5">
        <v>0.61521183726625694</v>
      </c>
      <c r="BO22" s="5">
        <v>5.2590899038230106</v>
      </c>
      <c r="BP22" s="5">
        <v>0.92752617290042594</v>
      </c>
      <c r="BQ22" s="5">
        <v>4.3315637309225838</v>
      </c>
      <c r="BR22" s="5">
        <v>115.14292953204301</v>
      </c>
      <c r="BS22" s="15">
        <v>1151.4292953204304</v>
      </c>
      <c r="BU22" s="30">
        <v>32.900914733443379</v>
      </c>
      <c r="BV22" s="12">
        <f t="shared" si="6"/>
        <v>0.12672180964046598</v>
      </c>
      <c r="BW22" s="10">
        <v>0.84776639233215378</v>
      </c>
      <c r="BX22" s="12">
        <f t="shared" si="3"/>
        <v>7.0614346060696526E-2</v>
      </c>
      <c r="BY22" s="10">
        <v>7.7300487726398928E-2</v>
      </c>
      <c r="BZ22" s="10">
        <v>8.1330510976822001</v>
      </c>
      <c r="CA22" s="10">
        <v>2.9285181663707825E-2</v>
      </c>
      <c r="CB22" s="10">
        <v>86.265483902508521</v>
      </c>
      <c r="CC22" s="10">
        <v>156.23573996405355</v>
      </c>
      <c r="CD22" s="10">
        <v>10.148361063430972</v>
      </c>
      <c r="CE22" s="10">
        <v>1.8006589153797912</v>
      </c>
      <c r="CF22" s="10">
        <v>48.101155892881941</v>
      </c>
      <c r="CG22" s="10">
        <v>39.020933636425482</v>
      </c>
      <c r="CH22" s="10">
        <v>7.3415839270860955E-2</v>
      </c>
      <c r="CI22" s="10">
        <v>21.54159186070866</v>
      </c>
      <c r="CJ22" s="10">
        <v>7.7653522887883297E-2</v>
      </c>
      <c r="CK22" s="10">
        <v>7.5973028036099594E-2</v>
      </c>
      <c r="CL22" s="10">
        <v>0.87832556180172383</v>
      </c>
      <c r="CM22" s="10">
        <v>3.7960703889010433E-2</v>
      </c>
      <c r="CN22" s="10">
        <v>0.86103328250576061</v>
      </c>
      <c r="CO22" s="10">
        <v>12.056864622527604</v>
      </c>
      <c r="CP22" s="10">
        <v>120.56864622527604</v>
      </c>
    </row>
    <row r="23" spans="1:94" x14ac:dyDescent="0.35">
      <c r="A23" s="3" t="s">
        <v>178</v>
      </c>
      <c r="B23" s="3" t="s">
        <v>16</v>
      </c>
      <c r="C23" s="3">
        <v>6</v>
      </c>
      <c r="D23" s="3">
        <v>9.1564999999999994</v>
      </c>
      <c r="E23" s="3">
        <v>-79.744200000000006</v>
      </c>
      <c r="F23" s="3" t="s">
        <v>160</v>
      </c>
      <c r="G23" s="3" t="s">
        <v>144</v>
      </c>
      <c r="H23" s="3" t="s">
        <v>180</v>
      </c>
      <c r="I23" s="3" t="s">
        <v>46</v>
      </c>
      <c r="K23" s="3" t="s">
        <v>70</v>
      </c>
      <c r="L23" s="32">
        <v>47.099160792212231</v>
      </c>
      <c r="M23" s="32">
        <v>52.624373523751089</v>
      </c>
      <c r="N23" s="3">
        <v>30</v>
      </c>
      <c r="O23" s="9">
        <v>2311.0320000000002</v>
      </c>
      <c r="Q23" s="3" t="s">
        <v>103</v>
      </c>
      <c r="R23" s="9">
        <v>219.337797932824</v>
      </c>
      <c r="V23" s="20"/>
      <c r="W23" s="19"/>
      <c r="X23" s="17">
        <v>5</v>
      </c>
      <c r="Y23" s="3">
        <v>4.3340461538461534</v>
      </c>
      <c r="Z23" s="5">
        <v>253.77679857979305</v>
      </c>
      <c r="AA23" s="6">
        <v>11.255305835529139</v>
      </c>
      <c r="AB23" s="6">
        <f t="shared" si="0"/>
        <v>65.809542595830806</v>
      </c>
      <c r="AC23" s="6">
        <f t="shared" si="5"/>
        <v>86.865098180812382</v>
      </c>
      <c r="AD23" s="5">
        <v>0.85592406506603846</v>
      </c>
      <c r="AE23" s="5">
        <v>165.14682696985659</v>
      </c>
      <c r="AF23" s="5">
        <v>0.34430314049857236</v>
      </c>
      <c r="AG23" s="5">
        <v>1409.4976141736452</v>
      </c>
      <c r="AH23" s="5">
        <v>143.55388566431412</v>
      </c>
      <c r="AI23" s="5">
        <v>84.936441217134444</v>
      </c>
      <c r="AJ23" s="5">
        <v>13.235443231756017</v>
      </c>
      <c r="AK23" s="5">
        <v>142.82160370007387</v>
      </c>
      <c r="AL23" s="5">
        <v>29.755347063775503</v>
      </c>
      <c r="AM23" s="5">
        <v>1.7939346017438913</v>
      </c>
      <c r="AN23" s="5">
        <v>252.55562916234663</v>
      </c>
      <c r="AO23" s="5">
        <v>0.6428925043254422</v>
      </c>
      <c r="AP23" s="5">
        <v>0.4751727443761935</v>
      </c>
      <c r="AQ23" s="5">
        <v>20.189736595674155</v>
      </c>
      <c r="AR23" s="5">
        <v>1.1180652487016358</v>
      </c>
      <c r="AS23" s="5">
        <v>19.071671346972522</v>
      </c>
      <c r="AT23" s="5">
        <f t="shared" si="2"/>
        <v>0.29961093259614402</v>
      </c>
      <c r="AU23" s="5">
        <v>181.68347032511031</v>
      </c>
      <c r="AV23" s="15">
        <v>1816.8347032511028</v>
      </c>
      <c r="AW23" s="19"/>
      <c r="AX23" s="17">
        <v>5</v>
      </c>
      <c r="AY23" s="3">
        <v>4.2760923076923074</v>
      </c>
      <c r="AZ23" s="5">
        <v>220.44346524645971</v>
      </c>
      <c r="BA23" s="5">
        <v>7.4070652881235794</v>
      </c>
      <c r="BB23" s="5">
        <v>0.59973787069568008</v>
      </c>
      <c r="BC23" s="5">
        <v>89.206324264509931</v>
      </c>
      <c r="BD23" s="5">
        <v>0.28382439287048888</v>
      </c>
      <c r="BE23" s="5">
        <v>587.7406369607088</v>
      </c>
      <c r="BF23" s="5">
        <v>109.31992145113495</v>
      </c>
      <c r="BG23" s="5">
        <v>63.422243748104435</v>
      </c>
      <c r="BH23" s="5">
        <v>8.4626716206469261</v>
      </c>
      <c r="BI23" s="5">
        <v>55.78231571277604</v>
      </c>
      <c r="BJ23" s="5">
        <v>17.86371890886722</v>
      </c>
      <c r="BK23" s="5">
        <v>0.94699748704913256</v>
      </c>
      <c r="BL23" s="5">
        <v>148.14130278663507</v>
      </c>
      <c r="BM23" s="5">
        <v>0.36959860609584549</v>
      </c>
      <c r="BN23" s="5">
        <v>0.40518676485103122</v>
      </c>
      <c r="BO23" s="5">
        <v>12.739924451461635</v>
      </c>
      <c r="BP23" s="5">
        <v>0.77478537094687672</v>
      </c>
      <c r="BQ23" s="5">
        <v>11.96513908051476</v>
      </c>
      <c r="BR23" s="5">
        <v>79.695666927054248</v>
      </c>
      <c r="BS23" s="15">
        <v>796.95666927054242</v>
      </c>
      <c r="BU23" s="30">
        <v>56.001925988061586</v>
      </c>
      <c r="BV23" s="12">
        <f t="shared" si="6"/>
        <v>0.22067393986158013</v>
      </c>
      <c r="BW23" s="10">
        <v>1.1314057936897737</v>
      </c>
      <c r="BX23" s="12">
        <f t="shared" si="3"/>
        <v>0.10052199471277926</v>
      </c>
      <c r="BY23" s="10">
        <v>9.5385996185195748E-2</v>
      </c>
      <c r="BZ23" s="10">
        <v>8.8563364538777929</v>
      </c>
      <c r="CA23" s="10">
        <v>2.0837487584216396E-2</v>
      </c>
      <c r="CB23" s="10">
        <v>76.439786825425273</v>
      </c>
      <c r="CC23" s="10">
        <v>26.907589480823987</v>
      </c>
      <c r="CD23" s="10">
        <v>6.1527336943368365</v>
      </c>
      <c r="CE23" s="10">
        <v>0.92813787968999673</v>
      </c>
      <c r="CF23" s="10">
        <v>39.487036023061087</v>
      </c>
      <c r="CG23" s="10">
        <v>8.8163904717676314</v>
      </c>
      <c r="CH23" s="10">
        <v>0.27620594855468711</v>
      </c>
      <c r="CI23" s="10">
        <v>28.674181949068057</v>
      </c>
      <c r="CJ23" s="10">
        <v>9.1876203910632184E-2</v>
      </c>
      <c r="CK23" s="10">
        <v>0.13309081718918736</v>
      </c>
      <c r="CL23" s="10">
        <v>2.2649407528333034</v>
      </c>
      <c r="CM23" s="10">
        <v>0.22022993833142415</v>
      </c>
      <c r="CN23" s="10">
        <v>2.065276838656962</v>
      </c>
      <c r="CO23" s="10">
        <v>9.0267076569418574</v>
      </c>
      <c r="CP23" s="10">
        <v>90.267076569418634</v>
      </c>
    </row>
    <row r="24" spans="1:94" x14ac:dyDescent="0.35">
      <c r="A24" s="3" t="s">
        <v>179</v>
      </c>
      <c r="B24" s="3" t="s">
        <v>17</v>
      </c>
      <c r="C24" s="3">
        <v>7</v>
      </c>
      <c r="D24" s="3">
        <v>9.1609300000000005</v>
      </c>
      <c r="E24" s="3">
        <v>-79.742699999999999</v>
      </c>
      <c r="F24" s="3" t="s">
        <v>160</v>
      </c>
      <c r="G24" s="3" t="s">
        <v>144</v>
      </c>
      <c r="H24" s="3" t="s">
        <v>180</v>
      </c>
      <c r="I24" s="3" t="s">
        <v>48</v>
      </c>
      <c r="K24" s="3" t="s">
        <v>57</v>
      </c>
      <c r="L24" s="3">
        <v>66.75716874468776</v>
      </c>
      <c r="M24" s="3">
        <v>45.656259221811169</v>
      </c>
      <c r="N24" s="3">
        <v>60</v>
      </c>
      <c r="O24" s="9">
        <v>2323.346</v>
      </c>
      <c r="Q24" s="3" t="s">
        <v>103</v>
      </c>
      <c r="R24" s="9">
        <v>254.60608798462499</v>
      </c>
      <c r="S24" s="3">
        <v>3.21</v>
      </c>
      <c r="T24" s="3">
        <v>1.27</v>
      </c>
      <c r="U24" s="3">
        <v>494.28</v>
      </c>
      <c r="V24" s="20">
        <v>776.7</v>
      </c>
      <c r="W24" s="19"/>
      <c r="X24" s="17">
        <v>5</v>
      </c>
      <c r="Y24" s="3">
        <v>4.3755076923076919</v>
      </c>
      <c r="Z24" s="5">
        <v>312.90095902691553</v>
      </c>
      <c r="AA24" s="6">
        <v>8.8887460665215396</v>
      </c>
      <c r="AB24" s="6">
        <f t="shared" si="0"/>
        <v>65.903372928231221</v>
      </c>
      <c r="AC24" s="6">
        <f t="shared" si="5"/>
        <v>94.44658729446239</v>
      </c>
      <c r="AD24" s="5">
        <v>0.92851179697960751</v>
      </c>
      <c r="AE24" s="5">
        <v>152.24676446822156</v>
      </c>
      <c r="AF24" s="5">
        <v>0.28338700593322896</v>
      </c>
      <c r="AG24" s="5">
        <v>1474.1067305871079</v>
      </c>
      <c r="AH24" s="5">
        <v>85.754706530517808</v>
      </c>
      <c r="AI24" s="5">
        <v>67.03627556715324</v>
      </c>
      <c r="AJ24" s="5">
        <v>10.072937883365263</v>
      </c>
      <c r="AK24" s="5">
        <v>147.61241317950271</v>
      </c>
      <c r="AL24" s="5">
        <v>14.521694896997401</v>
      </c>
      <c r="AM24" s="5">
        <v>1.0123924550275842</v>
      </c>
      <c r="AN24" s="5">
        <v>235.02179738053184</v>
      </c>
      <c r="AO24" s="5">
        <v>0.15508548424264418</v>
      </c>
      <c r="AP24" s="5">
        <v>0.24345695640246368</v>
      </c>
      <c r="AQ24" s="5">
        <v>16.156695768871678</v>
      </c>
      <c r="AR24" s="5">
        <v>0.39854244064510791</v>
      </c>
      <c r="AS24" s="5">
        <v>15.75815332822657</v>
      </c>
      <c r="AT24" s="5">
        <f t="shared" si="2"/>
        <v>0.24344005759338577</v>
      </c>
      <c r="AU24" s="5">
        <v>184.78303790106747</v>
      </c>
      <c r="AV24" s="15">
        <v>1847.830379010675</v>
      </c>
      <c r="AW24" s="19"/>
      <c r="AX24" s="17">
        <v>5</v>
      </c>
      <c r="AY24" s="3">
        <v>4.3310153846153847</v>
      </c>
      <c r="AZ24" s="5">
        <v>295.52427741256577</v>
      </c>
      <c r="BA24" s="5">
        <v>5.857983468863174</v>
      </c>
      <c r="BB24" s="5">
        <v>0.5600276451302868</v>
      </c>
      <c r="BC24" s="5">
        <v>82.347161611956523</v>
      </c>
      <c r="BD24" s="5">
        <v>0.22827285250690244</v>
      </c>
      <c r="BE24" s="5">
        <v>594.8746252136782</v>
      </c>
      <c r="BF24" s="5">
        <v>68.041938066816485</v>
      </c>
      <c r="BG24" s="5">
        <v>45.973072438661781</v>
      </c>
      <c r="BH24" s="5">
        <v>6.8313687614482621</v>
      </c>
      <c r="BI24" s="5">
        <v>77.717535928778517</v>
      </c>
      <c r="BJ24" s="5">
        <v>9.3771820500850431</v>
      </c>
      <c r="BK24" s="5">
        <v>0.57967277719598598</v>
      </c>
      <c r="BL24" s="5">
        <v>124.23668169175636</v>
      </c>
      <c r="BM24" s="5">
        <v>8.9261943528744059E-2</v>
      </c>
      <c r="BN24" s="5">
        <v>0.22549288600859688</v>
      </c>
      <c r="BO24" s="5">
        <v>10.273073307136984</v>
      </c>
      <c r="BP24" s="5">
        <v>0.31475482953734096</v>
      </c>
      <c r="BQ24" s="5">
        <v>9.9583184775996436</v>
      </c>
      <c r="BR24" s="5">
        <v>78.945916493605012</v>
      </c>
      <c r="BS24" s="15">
        <v>789.45916493605023</v>
      </c>
      <c r="BU24" s="30">
        <v>56.951704356069314</v>
      </c>
      <c r="BV24" s="12">
        <f t="shared" si="6"/>
        <v>0.18201192010782674</v>
      </c>
      <c r="BW24" s="10">
        <v>0.88980982611320569</v>
      </c>
      <c r="BX24" s="12">
        <f t="shared" si="3"/>
        <v>0.10010521387989406</v>
      </c>
      <c r="BY24" s="10">
        <v>9.3868815852794038E-2</v>
      </c>
      <c r="BZ24" s="10">
        <v>18.577629100529212</v>
      </c>
      <c r="CA24" s="10">
        <v>3.1155714305021971E-2</v>
      </c>
      <c r="CB24" s="10">
        <v>233.94974156604067</v>
      </c>
      <c r="CC24" s="10">
        <v>31.249729267977553</v>
      </c>
      <c r="CD24" s="10">
        <v>10.551037028895088</v>
      </c>
      <c r="CE24" s="10">
        <v>0.79196677832402917</v>
      </c>
      <c r="CF24" s="10">
        <v>31.30104337711181</v>
      </c>
      <c r="CG24" s="10">
        <v>5.2187172266330251</v>
      </c>
      <c r="CH24" s="10">
        <v>0.2702868734037816</v>
      </c>
      <c r="CI24" s="10">
        <v>35.263589419211719</v>
      </c>
      <c r="CJ24" s="10">
        <v>4.5899244624057402E-2</v>
      </c>
      <c r="CK24" s="10">
        <v>7.4750721570753159E-2</v>
      </c>
      <c r="CL24" s="10">
        <v>1.7449954121402564</v>
      </c>
      <c r="CM24" s="10">
        <v>6.5318234020193891E-2</v>
      </c>
      <c r="CN24" s="10">
        <v>1.7402615013451201</v>
      </c>
      <c r="CO24" s="10">
        <v>25.726743551851335</v>
      </c>
      <c r="CP24" s="10">
        <v>257.26743551851314</v>
      </c>
    </row>
    <row r="25" spans="1:94" x14ac:dyDescent="0.35">
      <c r="A25" s="3" t="s">
        <v>185</v>
      </c>
      <c r="B25" s="3" t="s">
        <v>18</v>
      </c>
      <c r="C25" s="3">
        <v>8</v>
      </c>
      <c r="D25" s="3">
        <v>9.1683000000000003</v>
      </c>
      <c r="E25" s="3">
        <v>-79.746399999999994</v>
      </c>
      <c r="F25" s="3" t="s">
        <v>161</v>
      </c>
      <c r="G25" s="3" t="s">
        <v>145</v>
      </c>
      <c r="H25" s="3" t="s">
        <v>175</v>
      </c>
      <c r="I25" s="3" t="s">
        <v>48</v>
      </c>
      <c r="K25" s="3" t="s">
        <v>71</v>
      </c>
      <c r="L25" s="32">
        <v>56.055132446894973</v>
      </c>
      <c r="M25" s="32">
        <v>55.273025598832319</v>
      </c>
      <c r="N25" s="3">
        <v>180</v>
      </c>
      <c r="O25" s="9">
        <v>2352.0360000000001</v>
      </c>
      <c r="Q25" s="3" t="s">
        <v>102</v>
      </c>
      <c r="R25" s="9">
        <v>313.27884658983498</v>
      </c>
      <c r="V25" s="20"/>
      <c r="W25" s="19"/>
      <c r="X25" s="17">
        <v>5</v>
      </c>
      <c r="Y25" s="3">
        <v>4.3329948717948721</v>
      </c>
      <c r="Z25" s="5">
        <v>396.79241632331383</v>
      </c>
      <c r="AA25" s="6">
        <v>13.587160059440741</v>
      </c>
      <c r="AB25" s="6">
        <f t="shared" si="0"/>
        <v>65.545111760193365</v>
      </c>
      <c r="AC25" s="6">
        <f t="shared" si="5"/>
        <v>87.568473531536242</v>
      </c>
      <c r="AD25" s="5">
        <v>1.285244682023434</v>
      </c>
      <c r="AE25" s="5">
        <v>216.38893766001678</v>
      </c>
      <c r="AF25" s="5">
        <v>0.22193193581553589</v>
      </c>
      <c r="AG25" s="5">
        <v>1470.988113588026</v>
      </c>
      <c r="AH25" s="5">
        <v>439.1019912902255</v>
      </c>
      <c r="AI25" s="5">
        <v>164.23860324688411</v>
      </c>
      <c r="AJ25" s="5">
        <v>13.387359479631794</v>
      </c>
      <c r="AK25" s="5">
        <v>238.05527721424912</v>
      </c>
      <c r="AL25" s="5">
        <v>363.52348563915103</v>
      </c>
      <c r="AM25" s="5">
        <v>2.3930620562511189</v>
      </c>
      <c r="AN25" s="5">
        <v>255.16126432682501</v>
      </c>
      <c r="AO25" s="5">
        <v>1.1480806203407943</v>
      </c>
      <c r="AP25" s="5">
        <v>0.66819712170862666</v>
      </c>
      <c r="AQ25" s="5">
        <v>30.117247646751352</v>
      </c>
      <c r="AR25" s="5">
        <v>1.8162777420494209</v>
      </c>
      <c r="AS25" s="5">
        <v>28.30096990470193</v>
      </c>
      <c r="AT25" s="5">
        <f t="shared" si="2"/>
        <v>0.69054462798410643</v>
      </c>
      <c r="AU25" s="5">
        <v>227.52138053574652</v>
      </c>
      <c r="AV25" s="15">
        <v>2275.2138053574654</v>
      </c>
      <c r="AW25" s="19"/>
      <c r="AX25" s="17">
        <v>5</v>
      </c>
      <c r="AY25" s="3">
        <v>4.3393230769230771</v>
      </c>
      <c r="AZ25" s="5">
        <v>347.46506206322414</v>
      </c>
      <c r="BA25" s="5">
        <v>8.9057192459967887</v>
      </c>
      <c r="BB25" s="5">
        <v>0.84542992319097365</v>
      </c>
      <c r="BC25" s="5">
        <v>112.09738797842567</v>
      </c>
      <c r="BD25" s="5">
        <v>0.14040716686914032</v>
      </c>
      <c r="BE25" s="5">
        <v>721.68433614617106</v>
      </c>
      <c r="BF25" s="5">
        <v>251.79588701645676</v>
      </c>
      <c r="BG25" s="5">
        <v>90.232851680170185</v>
      </c>
      <c r="BH25" s="5">
        <v>8.3518118994360115</v>
      </c>
      <c r="BI25" s="5">
        <v>105.33206096668874</v>
      </c>
      <c r="BJ25" s="5">
        <v>174.44448186033145</v>
      </c>
      <c r="BK25" s="5">
        <v>1.4377741603233711</v>
      </c>
      <c r="BL25" s="5">
        <v>161.18067532497662</v>
      </c>
      <c r="BM25" s="5">
        <v>0.7927490916901474</v>
      </c>
      <c r="BN25" s="5">
        <v>0.51398889037535378</v>
      </c>
      <c r="BO25" s="5">
        <v>19.943538802019372</v>
      </c>
      <c r="BP25" s="5">
        <v>1.3067379820655014</v>
      </c>
      <c r="BQ25" s="5">
        <v>18.636800819953873</v>
      </c>
      <c r="BR25" s="5">
        <v>112.91878489407124</v>
      </c>
      <c r="BS25" s="15">
        <v>1129.1878489407125</v>
      </c>
      <c r="BU25" s="30">
        <v>91.63390111867308</v>
      </c>
      <c r="BV25" s="12">
        <f t="shared" si="6"/>
        <v>0.23093662416170796</v>
      </c>
      <c r="BW25" s="10">
        <v>1.4791439273817635</v>
      </c>
      <c r="BX25" s="12">
        <f t="shared" si="3"/>
        <v>0.10886336224132523</v>
      </c>
      <c r="BY25" s="10">
        <v>0.12989895257214282</v>
      </c>
      <c r="BZ25" s="10">
        <v>24.007983849798407</v>
      </c>
      <c r="CA25" s="10">
        <v>2.3187613097329918E-2</v>
      </c>
      <c r="CB25" s="10">
        <v>202.43204725410286</v>
      </c>
      <c r="CC25" s="10">
        <v>39.375607014107146</v>
      </c>
      <c r="CD25" s="10">
        <v>19.350976496023378</v>
      </c>
      <c r="CE25" s="10">
        <v>2.4900397140405341</v>
      </c>
      <c r="CF25" s="10">
        <v>30.176216569926364</v>
      </c>
      <c r="CG25" s="10">
        <v>50.679478785237762</v>
      </c>
      <c r="CH25" s="10">
        <v>0.59552377471264006</v>
      </c>
      <c r="CI25" s="10">
        <v>37.125554793439605</v>
      </c>
      <c r="CJ25" s="10">
        <v>0.14535283797382478</v>
      </c>
      <c r="CK25" s="10">
        <v>0.12623842471216842</v>
      </c>
      <c r="CL25" s="10">
        <v>4.3188329959835832</v>
      </c>
      <c r="CM25" s="10">
        <v>0.26176147892394935</v>
      </c>
      <c r="CN25" s="10">
        <v>4.171930561814241</v>
      </c>
      <c r="CO25" s="10">
        <v>27.586924544756378</v>
      </c>
      <c r="CP25" s="10">
        <v>275.86924544756357</v>
      </c>
    </row>
    <row r="26" spans="1:94" x14ac:dyDescent="0.35">
      <c r="A26" s="3" t="s">
        <v>183</v>
      </c>
      <c r="B26" s="3" t="s">
        <v>19</v>
      </c>
      <c r="C26" s="3">
        <v>9</v>
      </c>
      <c r="D26" s="3">
        <v>9.1687799999999999</v>
      </c>
      <c r="E26" s="3">
        <v>-79.740700000000004</v>
      </c>
      <c r="F26" s="3" t="s">
        <v>161</v>
      </c>
      <c r="G26" s="3" t="s">
        <v>146</v>
      </c>
      <c r="H26" s="3" t="s">
        <v>175</v>
      </c>
      <c r="I26" s="3" t="s">
        <v>53</v>
      </c>
      <c r="J26" s="3" t="s">
        <v>130</v>
      </c>
      <c r="K26" s="3" t="s">
        <v>72</v>
      </c>
      <c r="L26" s="19">
        <v>44.418327035793368</v>
      </c>
      <c r="M26" s="19">
        <v>39.019760032847941</v>
      </c>
      <c r="N26" s="3">
        <v>160</v>
      </c>
      <c r="O26" s="9">
        <v>2344.683</v>
      </c>
      <c r="Q26" s="3" t="s">
        <v>102</v>
      </c>
      <c r="R26" s="9">
        <v>322.11910483961299</v>
      </c>
      <c r="V26" s="20"/>
      <c r="W26" s="19"/>
      <c r="X26" s="17">
        <v>5</v>
      </c>
      <c r="Y26" s="3">
        <v>4.8656307692307692</v>
      </c>
      <c r="Z26" s="5">
        <v>230.99604413300881</v>
      </c>
      <c r="AA26" s="6">
        <v>10.016433364867131</v>
      </c>
      <c r="AB26" s="6">
        <f t="shared" si="0"/>
        <v>70.304867885963802</v>
      </c>
      <c r="AC26" s="6">
        <f t="shared" si="5"/>
        <v>84.049060665835498</v>
      </c>
      <c r="AD26" s="5">
        <v>1.0846664318503083</v>
      </c>
      <c r="AE26" s="5">
        <v>81.379537180582901</v>
      </c>
      <c r="AF26" s="5">
        <v>0.13303437828347014</v>
      </c>
      <c r="AG26" s="5">
        <v>1642.67095081141</v>
      </c>
      <c r="AH26" s="5">
        <v>1044.2575022969795</v>
      </c>
      <c r="AI26" s="5">
        <v>92.883249431400941</v>
      </c>
      <c r="AJ26" s="5">
        <v>14.013049936264807</v>
      </c>
      <c r="AK26" s="5">
        <v>1128.4815132590097</v>
      </c>
      <c r="AL26" s="5">
        <v>125.75586369267054</v>
      </c>
      <c r="AM26" s="5">
        <v>0.75725496581459129</v>
      </c>
      <c r="AN26" s="5">
        <v>160.63405392812027</v>
      </c>
      <c r="AO26" s="5">
        <v>1.2552540170258926</v>
      </c>
      <c r="AP26" s="5">
        <v>6.8360029067951258E-2</v>
      </c>
      <c r="AQ26" s="5">
        <v>14.465265622400374</v>
      </c>
      <c r="AR26" s="5">
        <v>1.3236140460938441</v>
      </c>
      <c r="AS26" s="5">
        <v>13.141651576306529</v>
      </c>
      <c r="AT26" s="5">
        <f t="shared" si="2"/>
        <v>2.1867520654922541</v>
      </c>
      <c r="AU26" s="5">
        <v>337.59833412822479</v>
      </c>
      <c r="AV26" s="15">
        <v>3375.9833412822481</v>
      </c>
      <c r="AW26" s="19"/>
      <c r="AX26" s="17">
        <v>5</v>
      </c>
      <c r="AY26" s="3">
        <v>4.9672615384615382</v>
      </c>
      <c r="AZ26" s="5">
        <v>194.1500052690327</v>
      </c>
      <c r="BA26" s="5">
        <v>7.0420402440554355</v>
      </c>
      <c r="BB26" s="5">
        <v>0.7146314457241475</v>
      </c>
      <c r="BC26" s="5">
        <v>48.033660826401231</v>
      </c>
      <c r="BD26" s="5">
        <v>6.6074378283470153E-2</v>
      </c>
      <c r="BE26" s="5">
        <v>605.14657474357</v>
      </c>
      <c r="BF26" s="5">
        <v>616.36504876247386</v>
      </c>
      <c r="BG26" s="5">
        <v>56.976459886344927</v>
      </c>
      <c r="BH26" s="5">
        <v>9.5415098514648058</v>
      </c>
      <c r="BI26" s="5">
        <v>443.40817238910557</v>
      </c>
      <c r="BJ26" s="5">
        <v>78.787439939812145</v>
      </c>
      <c r="BK26" s="5">
        <v>0.42526828950899137</v>
      </c>
      <c r="BL26" s="5">
        <v>101.86765392812028</v>
      </c>
      <c r="BM26" s="5">
        <v>1.0226538961958926</v>
      </c>
      <c r="BN26" s="5">
        <v>6.8539075312751246E-2</v>
      </c>
      <c r="BO26" s="5">
        <v>8.4320256224003742</v>
      </c>
      <c r="BP26" s="5">
        <v>1.0911929715086441</v>
      </c>
      <c r="BQ26" s="5">
        <v>7.3408326508917296</v>
      </c>
      <c r="BR26" s="5">
        <v>140.72289799677219</v>
      </c>
      <c r="BS26" s="15">
        <v>1407.2289799677221</v>
      </c>
      <c r="BU26" s="30">
        <v>41.276882711118056</v>
      </c>
      <c r="BV26" s="12">
        <f t="shared" si="6"/>
        <v>0.1786908640190851</v>
      </c>
      <c r="BW26" s="10">
        <v>0.52288335036913103</v>
      </c>
      <c r="BX26" s="12">
        <f t="shared" si="3"/>
        <v>5.2202548683961333E-2</v>
      </c>
      <c r="BY26" s="10">
        <v>6.8393329065884911E-2</v>
      </c>
      <c r="BZ26" s="10">
        <v>8.3098804529903596</v>
      </c>
      <c r="CA26" s="10">
        <v>1.2461004337300555E-2</v>
      </c>
      <c r="CB26" s="10">
        <v>170.27441836932255</v>
      </c>
      <c r="CC26" s="10">
        <v>319.89940553376152</v>
      </c>
      <c r="CD26" s="10">
        <v>11.883780719424838</v>
      </c>
      <c r="CE26" s="10">
        <v>1.1155069529451545</v>
      </c>
      <c r="CF26" s="10">
        <v>184.33072767473789</v>
      </c>
      <c r="CG26" s="10">
        <v>16.789442655096842</v>
      </c>
      <c r="CH26" s="10">
        <v>0.16915394281297932</v>
      </c>
      <c r="CI26" s="10">
        <v>34.007677099858874</v>
      </c>
      <c r="CJ26" s="10">
        <v>0.12114409441365739</v>
      </c>
      <c r="CK26" s="10">
        <v>1.6256550376229868E-2</v>
      </c>
      <c r="CL26" s="10">
        <v>4.5435504064168795</v>
      </c>
      <c r="CM26" s="10">
        <v>0.12275713624628118</v>
      </c>
      <c r="CN26" s="10">
        <v>4.5349780554962802</v>
      </c>
      <c r="CO26" s="10">
        <v>19.231177013293475</v>
      </c>
      <c r="CP26" s="10">
        <v>192.31177013293566</v>
      </c>
    </row>
    <row r="27" spans="1:94" x14ac:dyDescent="0.35">
      <c r="A27" s="3" t="s">
        <v>193</v>
      </c>
      <c r="B27" s="3" t="s">
        <v>20</v>
      </c>
      <c r="C27" s="3">
        <v>10</v>
      </c>
      <c r="D27" s="3">
        <v>9.1446199999999997</v>
      </c>
      <c r="E27" s="3">
        <v>-79.858699999999999</v>
      </c>
      <c r="F27" s="3" t="s">
        <v>156</v>
      </c>
      <c r="G27" s="3" t="s">
        <v>147</v>
      </c>
      <c r="H27" s="3" t="s">
        <v>180</v>
      </c>
      <c r="I27" s="3" t="s">
        <v>50</v>
      </c>
      <c r="K27" s="3" t="s">
        <v>73</v>
      </c>
      <c r="L27" s="19">
        <v>53.5</v>
      </c>
      <c r="M27" s="19">
        <v>64.699999999999989</v>
      </c>
      <c r="N27" s="3">
        <v>90</v>
      </c>
      <c r="O27" s="9">
        <v>2563.5940000000001</v>
      </c>
      <c r="Q27" s="3" t="s">
        <v>102</v>
      </c>
      <c r="R27" s="9">
        <v>263.03472776020999</v>
      </c>
      <c r="V27" s="20"/>
      <c r="W27" s="19"/>
      <c r="X27" s="17">
        <v>5</v>
      </c>
      <c r="Y27" s="3">
        <v>5.6597692307692311</v>
      </c>
      <c r="Z27" s="5">
        <v>318.62357125200009</v>
      </c>
      <c r="AA27" s="6">
        <v>12.342809568267263</v>
      </c>
      <c r="AB27" s="6">
        <f t="shared" si="0"/>
        <v>73.888929552469591</v>
      </c>
      <c r="AC27" s="6">
        <f t="shared" si="5"/>
        <v>99.061734004776696</v>
      </c>
      <c r="AD27" s="5">
        <v>1.1093786558103349</v>
      </c>
      <c r="AE27" s="5">
        <v>251.44990862421909</v>
      </c>
      <c r="AF27" s="5">
        <v>0.93628554362135152</v>
      </c>
      <c r="AG27" s="5">
        <v>1756.28793298912</v>
      </c>
      <c r="AH27" s="5">
        <v>2487.6989189630535</v>
      </c>
      <c r="AI27" s="5">
        <v>54.508233200072056</v>
      </c>
      <c r="AJ27" s="5">
        <v>82.430067903051068</v>
      </c>
      <c r="AK27" s="5">
        <v>918.48402686834788</v>
      </c>
      <c r="AL27" s="5">
        <v>35.424375997448038</v>
      </c>
      <c r="AM27" s="5">
        <v>2.1945291352258978</v>
      </c>
      <c r="AN27" s="5">
        <v>142.01352538399874</v>
      </c>
      <c r="AO27" s="5">
        <v>0.50651257510040049</v>
      </c>
      <c r="AP27" s="5">
        <v>0.56058730651887489</v>
      </c>
      <c r="AQ27" s="5">
        <v>10.628339348771663</v>
      </c>
      <c r="AR27" s="5">
        <v>1.0670998816192754</v>
      </c>
      <c r="AS27" s="5">
        <v>9.5612394671523866</v>
      </c>
      <c r="AT27" s="5">
        <f t="shared" si="2"/>
        <v>3.4886130137344527</v>
      </c>
      <c r="AU27" s="5">
        <v>401.38744198510767</v>
      </c>
      <c r="AV27" s="15">
        <v>4013.8744198510767</v>
      </c>
      <c r="AW27" s="19"/>
      <c r="AX27" s="17">
        <v>5</v>
      </c>
      <c r="AY27" s="3">
        <v>6.0195384615384615</v>
      </c>
      <c r="AZ27" s="5">
        <v>315.63403463017647</v>
      </c>
      <c r="BA27" s="5">
        <v>9.1199698666924753</v>
      </c>
      <c r="BB27" s="5">
        <v>0.83470799761899706</v>
      </c>
      <c r="BC27" s="5">
        <v>180.20702816097401</v>
      </c>
      <c r="BD27" s="5">
        <v>0.72069584362135153</v>
      </c>
      <c r="BE27" s="5">
        <v>587.24332236527903</v>
      </c>
      <c r="BF27" s="5">
        <v>1407.9467157957181</v>
      </c>
      <c r="BG27" s="5">
        <v>35.220481182384361</v>
      </c>
      <c r="BH27" s="5">
        <v>56.243200097104648</v>
      </c>
      <c r="BI27" s="5">
        <v>409.42382274094052</v>
      </c>
      <c r="BJ27" s="5">
        <v>27.255930707658379</v>
      </c>
      <c r="BK27" s="5">
        <v>1.3143953009611384</v>
      </c>
      <c r="BL27" s="5">
        <v>71.412779383998739</v>
      </c>
      <c r="BM27" s="5">
        <v>0.36162402510040048</v>
      </c>
      <c r="BN27" s="5">
        <v>0.3975702565188749</v>
      </c>
      <c r="BO27" s="5">
        <v>6.0264893487716629</v>
      </c>
      <c r="BP27" s="5">
        <v>0.75919428161927538</v>
      </c>
      <c r="BQ27" s="5">
        <v>5.2672950671523857</v>
      </c>
      <c r="BR27" s="5">
        <v>173.58517243660191</v>
      </c>
      <c r="BS27" s="15">
        <v>1735.8517243660192</v>
      </c>
      <c r="BU27" s="30">
        <v>124.89777225984589</v>
      </c>
      <c r="BV27" s="12">
        <f t="shared" si="6"/>
        <v>0.39199162751541683</v>
      </c>
      <c r="BW27" s="10">
        <v>1.4516443034500874</v>
      </c>
      <c r="BX27" s="12">
        <f t="shared" si="3"/>
        <v>0.1176105242020578</v>
      </c>
      <c r="BY27" s="10">
        <v>0.11736091664200242</v>
      </c>
      <c r="BZ27" s="10">
        <v>39.392763577042288</v>
      </c>
      <c r="CA27" s="10">
        <v>0.15199856628600836</v>
      </c>
      <c r="CB27" s="10">
        <v>395.63970649487425</v>
      </c>
      <c r="CC27" s="10">
        <v>535.38845100917683</v>
      </c>
      <c r="CD27" s="10">
        <v>5.5050433471470672</v>
      </c>
      <c r="CE27" s="10">
        <v>16.138395419335474</v>
      </c>
      <c r="CF27" s="10">
        <v>164.67441927716357</v>
      </c>
      <c r="CG27" s="10">
        <v>4.5760267664744427</v>
      </c>
      <c r="CH27" s="10">
        <v>0.40381445937635779</v>
      </c>
      <c r="CI27" s="10">
        <v>28.826703483446785</v>
      </c>
      <c r="CJ27" s="10">
        <v>9.2797987644742216E-2</v>
      </c>
      <c r="CK27" s="10">
        <v>0.12245704968029593</v>
      </c>
      <c r="CL27" s="10">
        <v>1.3226125653144345</v>
      </c>
      <c r="CM27" s="10">
        <v>0.21366782297652523</v>
      </c>
      <c r="CN27" s="10">
        <v>1.4460020447817334</v>
      </c>
      <c r="CO27" s="10">
        <v>71.940748282832985</v>
      </c>
      <c r="CP27" s="10">
        <v>719.40748282832908</v>
      </c>
    </row>
    <row r="28" spans="1:94" x14ac:dyDescent="0.35">
      <c r="A28" s="3" t="s">
        <v>197</v>
      </c>
      <c r="B28" s="3" t="s">
        <v>21</v>
      </c>
      <c r="C28" s="3">
        <v>11</v>
      </c>
      <c r="D28" s="3">
        <v>9.1449099999999994</v>
      </c>
      <c r="E28" s="3">
        <v>-79.877899999999997</v>
      </c>
      <c r="F28" s="3" t="s">
        <v>156</v>
      </c>
      <c r="G28" s="3" t="s">
        <v>148</v>
      </c>
      <c r="H28" s="3" t="s">
        <v>180</v>
      </c>
      <c r="I28" s="3" t="s">
        <v>53</v>
      </c>
      <c r="J28" s="3" t="s">
        <v>128</v>
      </c>
      <c r="K28" s="3" t="s">
        <v>74</v>
      </c>
      <c r="L28" s="32">
        <v>86.97819882419337</v>
      </c>
      <c r="M28" s="32">
        <v>81.027884907316505</v>
      </c>
      <c r="N28" s="3">
        <v>60</v>
      </c>
      <c r="O28" s="9">
        <v>2601.5810000000001</v>
      </c>
      <c r="Q28" s="3" t="s">
        <v>103</v>
      </c>
      <c r="R28" s="9">
        <v>302.93570271292901</v>
      </c>
      <c r="V28" s="20"/>
      <c r="W28" s="19"/>
      <c r="X28" s="17">
        <v>5</v>
      </c>
      <c r="Y28" s="3">
        <v>5.0401999999999996</v>
      </c>
      <c r="Z28" s="5">
        <v>227.18402094800567</v>
      </c>
      <c r="AA28" s="6">
        <v>19.69383373974728</v>
      </c>
      <c r="AB28" s="6">
        <f t="shared" si="0"/>
        <v>76.742943542267085</v>
      </c>
      <c r="AC28" s="6">
        <f t="shared" si="5"/>
        <v>94.941972000414395</v>
      </c>
      <c r="AD28" s="5">
        <v>2.2309787037850204</v>
      </c>
      <c r="AE28" s="5">
        <v>369.61543785039612</v>
      </c>
      <c r="AF28" s="5">
        <v>0.47886166567597027</v>
      </c>
      <c r="AG28" s="5">
        <v>2113.8489673920985</v>
      </c>
      <c r="AH28" s="5">
        <v>1134.9809701846195</v>
      </c>
      <c r="AI28" s="5">
        <v>54.958516230549499</v>
      </c>
      <c r="AJ28" s="5">
        <v>36.367000883629245</v>
      </c>
      <c r="AK28" s="5">
        <v>646.6179410299643</v>
      </c>
      <c r="AL28" s="5">
        <v>43.531203330871989</v>
      </c>
      <c r="AM28" s="5">
        <v>2.4064429563433953</v>
      </c>
      <c r="AN28" s="5">
        <v>160.64185235970427</v>
      </c>
      <c r="AO28" s="5">
        <v>0.3796042089686269</v>
      </c>
      <c r="AP28" s="5">
        <v>0.59333392344759917</v>
      </c>
      <c r="AQ28" s="5">
        <v>10.52150621374264</v>
      </c>
      <c r="AR28" s="5">
        <v>0.97293813241622618</v>
      </c>
      <c r="AS28" s="5">
        <v>9.5485680813264135</v>
      </c>
      <c r="AT28" s="5">
        <f t="shared" si="2"/>
        <v>1.817965912098213</v>
      </c>
      <c r="AU28" s="5">
        <v>350.43437214104654</v>
      </c>
      <c r="AV28" s="15">
        <v>3504.3437214104652</v>
      </c>
      <c r="AW28" s="19"/>
      <c r="AX28" s="17">
        <v>5</v>
      </c>
      <c r="AY28" s="3">
        <v>5.2703999999999995</v>
      </c>
      <c r="AZ28" s="5">
        <v>215.69298955787113</v>
      </c>
      <c r="BA28" s="5">
        <v>15.113627708202202</v>
      </c>
      <c r="BB28" s="5">
        <v>1.6862344312658459</v>
      </c>
      <c r="BC28" s="5">
        <v>187.41686950697996</v>
      </c>
      <c r="BD28" s="5">
        <v>0.46065437915918478</v>
      </c>
      <c r="BE28" s="5">
        <v>798.18662073150881</v>
      </c>
      <c r="BF28" s="5">
        <v>801.08099201357538</v>
      </c>
      <c r="BG28" s="5">
        <v>36.242833280765367</v>
      </c>
      <c r="BH28" s="5">
        <v>30.508256797419616</v>
      </c>
      <c r="BI28" s="5">
        <v>345.17269876004093</v>
      </c>
      <c r="BJ28" s="5">
        <v>31.301319020831997</v>
      </c>
      <c r="BK28" s="5">
        <v>1.9025064528221765</v>
      </c>
      <c r="BL28" s="5">
        <v>95.601491818362476</v>
      </c>
      <c r="BM28" s="5">
        <v>0.3796042089686269</v>
      </c>
      <c r="BN28" s="5">
        <v>0.27124128457283392</v>
      </c>
      <c r="BO28" s="5">
        <v>6.8635176157600464</v>
      </c>
      <c r="BP28" s="5">
        <v>0.65084549354146093</v>
      </c>
      <c r="BQ28" s="5">
        <v>6.212672122218585</v>
      </c>
      <c r="BR28" s="5">
        <v>161.0246993799276</v>
      </c>
      <c r="BS28" s="15">
        <v>1610.246993799276</v>
      </c>
      <c r="BU28" s="30">
        <v>45.402162591771152</v>
      </c>
      <c r="BV28" s="12">
        <f t="shared" si="6"/>
        <v>0.19984751745441678</v>
      </c>
      <c r="BW28" s="10">
        <v>1.7653709476329482</v>
      </c>
      <c r="BX28" s="12">
        <f t="shared" si="3"/>
        <v>8.9640796757107302E-2</v>
      </c>
      <c r="BY28" s="10">
        <v>0.1218603129354182</v>
      </c>
      <c r="BZ28" s="10">
        <v>43.062596120731719</v>
      </c>
      <c r="CA28" s="10">
        <v>0.11853735257171019</v>
      </c>
      <c r="CB28" s="10">
        <v>363.17740905728783</v>
      </c>
      <c r="CC28" s="10">
        <v>131.55276876494321</v>
      </c>
      <c r="CD28" s="10">
        <v>5.4690816756831806</v>
      </c>
      <c r="CE28" s="10">
        <v>14.070444045414511</v>
      </c>
      <c r="CF28" s="10">
        <v>101.73037914511107</v>
      </c>
      <c r="CG28" s="10">
        <v>5.9129082547809624</v>
      </c>
      <c r="CH28" s="10">
        <v>0.67182054518354373</v>
      </c>
      <c r="CI28" s="10">
        <v>10.778227417834337</v>
      </c>
      <c r="CJ28" s="10">
        <v>3.6806251296685653E-2</v>
      </c>
      <c r="CK28" s="10">
        <v>0.12236896835901417</v>
      </c>
      <c r="CL28" s="10">
        <v>0.67246962873251803</v>
      </c>
      <c r="CM28" s="10">
        <v>0.12016009725973621</v>
      </c>
      <c r="CN28" s="10">
        <v>0.63531372784301121</v>
      </c>
      <c r="CO28" s="10">
        <v>55.536652280243459</v>
      </c>
      <c r="CP28" s="10">
        <v>555.36652280243402</v>
      </c>
    </row>
    <row r="29" spans="1:94" x14ac:dyDescent="0.35">
      <c r="A29" s="3" t="s">
        <v>196</v>
      </c>
      <c r="B29" s="3" t="s">
        <v>22</v>
      </c>
      <c r="C29" s="3">
        <v>12</v>
      </c>
      <c r="D29" s="3">
        <v>9.1793600000000009</v>
      </c>
      <c r="E29" s="3">
        <v>-79.829599999999999</v>
      </c>
      <c r="F29" s="3" t="s">
        <v>162</v>
      </c>
      <c r="G29" s="3" t="s">
        <v>149</v>
      </c>
      <c r="H29" s="3" t="s">
        <v>175</v>
      </c>
      <c r="I29" s="3" t="s">
        <v>46</v>
      </c>
      <c r="K29" s="3" t="s">
        <v>75</v>
      </c>
      <c r="L29" s="19">
        <v>56.947970626371031</v>
      </c>
      <c r="M29" s="19">
        <v>52.29823893761926</v>
      </c>
      <c r="N29" s="3">
        <v>10</v>
      </c>
      <c r="O29" s="9">
        <v>2595.0410000000002</v>
      </c>
      <c r="Q29" s="3" t="s">
        <v>104</v>
      </c>
      <c r="R29" s="9">
        <v>212.75294470874101</v>
      </c>
      <c r="S29" s="3">
        <v>3.26</v>
      </c>
      <c r="T29" s="3">
        <v>1.27</v>
      </c>
      <c r="U29" s="3">
        <v>535.42999999999995</v>
      </c>
      <c r="V29" s="20">
        <v>735.99</v>
      </c>
      <c r="W29" s="19"/>
      <c r="X29" s="17">
        <v>5</v>
      </c>
      <c r="Y29" s="3">
        <v>4.9579153846153847</v>
      </c>
      <c r="Z29" s="5">
        <v>693.32910945004755</v>
      </c>
      <c r="AA29" s="6">
        <v>18.69169439611743</v>
      </c>
      <c r="AB29" s="6">
        <f t="shared" si="0"/>
        <v>81.806632805523691</v>
      </c>
      <c r="AC29" s="6">
        <f t="shared" si="5"/>
        <v>93.478314874021606</v>
      </c>
      <c r="AD29" s="5">
        <v>1.4508317792748673</v>
      </c>
      <c r="AE29" s="5">
        <v>241.65985921369264</v>
      </c>
      <c r="AF29" s="5">
        <v>0.33476437261902742</v>
      </c>
      <c r="AG29" s="5">
        <v>1553.3125682544787</v>
      </c>
      <c r="AH29" s="5">
        <v>338.50014923626077</v>
      </c>
      <c r="AI29" s="5">
        <v>33.515106348500879</v>
      </c>
      <c r="AJ29" s="5">
        <v>24.635317154606241</v>
      </c>
      <c r="AK29" s="5">
        <v>269.40826943266904</v>
      </c>
      <c r="AL29" s="5">
        <v>5.5027666852124915</v>
      </c>
      <c r="AM29" s="5">
        <v>0.55240417441449252</v>
      </c>
      <c r="AN29" s="5">
        <v>267.32517261759449</v>
      </c>
      <c r="AO29" s="5">
        <v>0.38739197790975077</v>
      </c>
      <c r="AP29" s="5">
        <v>0.43168172232017898</v>
      </c>
      <c r="AQ29" s="5">
        <v>15.658826368539245</v>
      </c>
      <c r="AR29" s="5">
        <v>0.81907370022992976</v>
      </c>
      <c r="AS29" s="5">
        <v>14.839752668309314</v>
      </c>
      <c r="AT29" s="5">
        <f t="shared" si="2"/>
        <v>0.63254373582353607</v>
      </c>
      <c r="AU29" s="5">
        <v>214.46890426016887</v>
      </c>
      <c r="AV29" s="15">
        <v>2144.6890426016885</v>
      </c>
      <c r="AW29" s="19"/>
      <c r="AX29" s="17">
        <v>5</v>
      </c>
      <c r="AY29" s="3">
        <v>5.0108307692307701</v>
      </c>
      <c r="AZ29" s="5">
        <v>648.11236804496536</v>
      </c>
      <c r="BA29" s="5">
        <v>15.291045799762436</v>
      </c>
      <c r="BB29" s="5">
        <v>1.2083797831636875</v>
      </c>
      <c r="BC29" s="5">
        <v>145.64661938700451</v>
      </c>
      <c r="BD29" s="5">
        <v>0.28647700633920675</v>
      </c>
      <c r="BE29" s="5">
        <v>567.98902606664774</v>
      </c>
      <c r="BF29" s="5">
        <v>258.22535467223622</v>
      </c>
      <c r="BG29" s="5">
        <v>27.669525972789295</v>
      </c>
      <c r="BH29" s="5">
        <v>14.619927403610232</v>
      </c>
      <c r="BI29" s="5">
        <v>158.1878629884794</v>
      </c>
      <c r="BJ29" s="5">
        <v>4.9243689461482942</v>
      </c>
      <c r="BK29" s="5">
        <v>0.39954997491669947</v>
      </c>
      <c r="BL29" s="5">
        <v>167.25991123327466</v>
      </c>
      <c r="BM29" s="5">
        <v>0.36170251017856569</v>
      </c>
      <c r="BN29" s="5">
        <v>0.16521790230043687</v>
      </c>
      <c r="BO29" s="5">
        <v>10.378867857485073</v>
      </c>
      <c r="BP29" s="5">
        <v>0.52692041247900256</v>
      </c>
      <c r="BQ29" s="5">
        <v>9.8519474450060702</v>
      </c>
      <c r="BR29" s="5">
        <v>91.119561338871108</v>
      </c>
      <c r="BS29" s="15">
        <v>911.19561338871097</v>
      </c>
      <c r="BU29" s="30">
        <v>76.28518229604461</v>
      </c>
      <c r="BV29" s="12">
        <f t="shared" si="6"/>
        <v>0.11002737553678431</v>
      </c>
      <c r="BW29" s="10">
        <v>2.5655801736421662</v>
      </c>
      <c r="BX29" s="12">
        <f t="shared" si="3"/>
        <v>0.13725776375709839</v>
      </c>
      <c r="BY29" s="10">
        <v>0.1895900901465325</v>
      </c>
      <c r="BZ29" s="10">
        <v>27.033409849624888</v>
      </c>
      <c r="CA29" s="10">
        <v>0.10931525219056897</v>
      </c>
      <c r="CB29" s="10">
        <v>238.71660105618395</v>
      </c>
      <c r="CC29" s="10">
        <v>38.53068428878877</v>
      </c>
      <c r="CD29" s="10">
        <v>3.7734117728509124</v>
      </c>
      <c r="CE29" s="10">
        <v>4.8458890068101796</v>
      </c>
      <c r="CF29" s="10">
        <v>27.049670569136694</v>
      </c>
      <c r="CG29" s="10">
        <v>1.3693571868596108</v>
      </c>
      <c r="CH29" s="10">
        <v>0.11639894269017043</v>
      </c>
      <c r="CI29" s="10">
        <v>29.144854040623411</v>
      </c>
      <c r="CJ29" s="10">
        <v>6.7220403400177389E-2</v>
      </c>
      <c r="CK29" s="10">
        <v>0.10510178378606011</v>
      </c>
      <c r="CL29" s="10">
        <v>1.6581537412894178</v>
      </c>
      <c r="CM29" s="10">
        <v>0.16246492842580354</v>
      </c>
      <c r="CN29" s="10">
        <v>1.5559932906993319</v>
      </c>
      <c r="CO29" s="10">
        <v>29.545445395510566</v>
      </c>
      <c r="CP29" s="10">
        <v>295.45445395510575</v>
      </c>
    </row>
    <row r="30" spans="1:94" x14ac:dyDescent="0.35">
      <c r="A30" s="3" t="s">
        <v>195</v>
      </c>
      <c r="B30" s="3" t="s">
        <v>23</v>
      </c>
      <c r="C30" s="3">
        <v>13</v>
      </c>
      <c r="D30" s="3">
        <v>9.1878799999999998</v>
      </c>
      <c r="E30" s="3">
        <v>-79.820999999999998</v>
      </c>
      <c r="F30" s="3" t="s">
        <v>156</v>
      </c>
      <c r="G30" s="3" t="s">
        <v>147</v>
      </c>
      <c r="H30" s="3" t="s">
        <v>180</v>
      </c>
      <c r="I30" s="3" t="s">
        <v>50</v>
      </c>
      <c r="K30" s="3" t="s">
        <v>76</v>
      </c>
      <c r="L30" s="3">
        <v>51.327225758522061</v>
      </c>
      <c r="M30" s="3">
        <v>49.227864180014343</v>
      </c>
      <c r="N30" s="3">
        <v>55</v>
      </c>
      <c r="O30" s="9">
        <v>2590.6909999999998</v>
      </c>
      <c r="Q30" s="3" t="s">
        <v>104</v>
      </c>
      <c r="R30" s="9">
        <v>260.22283047783998</v>
      </c>
      <c r="V30" s="20"/>
      <c r="W30" s="19"/>
      <c r="X30" s="17">
        <v>5</v>
      </c>
      <c r="Y30" s="3">
        <v>5.9255794871794869</v>
      </c>
      <c r="Z30" s="5">
        <v>354.5618731862412</v>
      </c>
      <c r="AA30" s="6">
        <v>11.5726628838671</v>
      </c>
      <c r="AB30" s="6">
        <f t="shared" si="0"/>
        <v>74.323146975706493</v>
      </c>
      <c r="AC30" s="6">
        <f t="shared" si="5"/>
        <v>98.910913695122403</v>
      </c>
      <c r="AD30" s="5">
        <v>1.0133053567993437</v>
      </c>
      <c r="AE30" s="5">
        <v>204.13216336371755</v>
      </c>
      <c r="AF30" s="5">
        <v>1.5768562842954825</v>
      </c>
      <c r="AG30" s="5">
        <v>969.05723743330384</v>
      </c>
      <c r="AH30" s="5">
        <v>3967.2433102418254</v>
      </c>
      <c r="AI30" s="5">
        <v>71.581379733785411</v>
      </c>
      <c r="AJ30" s="5">
        <v>97.332943487860049</v>
      </c>
      <c r="AK30" s="5">
        <v>1221.4680556688452</v>
      </c>
      <c r="AL30" s="5">
        <v>54.382883075895968</v>
      </c>
      <c r="AM30" s="5">
        <v>2.5846775880833235</v>
      </c>
      <c r="AN30" s="5">
        <v>65.323577937755331</v>
      </c>
      <c r="AO30" s="5">
        <v>0.56229486641159943</v>
      </c>
      <c r="AP30" s="5">
        <v>0.59613848370590594</v>
      </c>
      <c r="AQ30" s="5">
        <v>4.7712227411414485</v>
      </c>
      <c r="AR30" s="5">
        <v>1.1584333501175055</v>
      </c>
      <c r="AS30" s="5">
        <v>3.6127893910239433</v>
      </c>
      <c r="AT30" s="5">
        <f t="shared" si="2"/>
        <v>5.2860443093985303</v>
      </c>
      <c r="AU30" s="5">
        <v>414.56492325455304</v>
      </c>
      <c r="AV30" s="15">
        <v>4145.649232545531</v>
      </c>
      <c r="AW30" s="19"/>
      <c r="AX30" s="17">
        <v>5</v>
      </c>
      <c r="AY30" s="3">
        <v>6.1244923076923081</v>
      </c>
      <c r="AZ30" s="5">
        <v>350.70038838305237</v>
      </c>
      <c r="BA30" s="5">
        <v>8.6011672441795781</v>
      </c>
      <c r="BB30" s="5">
        <v>0.79110350343949132</v>
      </c>
      <c r="BC30" s="5">
        <v>135.33732300634603</v>
      </c>
      <c r="BD30" s="5">
        <v>1.0937692938247801</v>
      </c>
      <c r="BE30" s="5">
        <v>454.21327138646166</v>
      </c>
      <c r="BF30" s="5">
        <v>2395.5211724133787</v>
      </c>
      <c r="BG30" s="5">
        <v>43.728551290052025</v>
      </c>
      <c r="BH30" s="5">
        <v>88.535153068638479</v>
      </c>
      <c r="BI30" s="5">
        <v>652.84441753508793</v>
      </c>
      <c r="BJ30" s="5">
        <v>29.710995561930826</v>
      </c>
      <c r="BK30" s="5">
        <v>1.7366715368764276</v>
      </c>
      <c r="BL30" s="5">
        <v>39.575110655134672</v>
      </c>
      <c r="BM30" s="5">
        <v>0.41068040562900809</v>
      </c>
      <c r="BN30" s="5">
        <v>0.5599242867875498</v>
      </c>
      <c r="BO30" s="5">
        <v>3.4740527331029636</v>
      </c>
      <c r="BP30" s="5">
        <v>0.97060469241655789</v>
      </c>
      <c r="BQ30" s="5">
        <v>2.5034480406864055</v>
      </c>
      <c r="BR30" s="5">
        <v>229.46651261379705</v>
      </c>
      <c r="BS30" s="15">
        <v>2294.6651261379711</v>
      </c>
      <c r="BU30" s="30">
        <v>67.581699816630774</v>
      </c>
      <c r="BV30" s="12">
        <f t="shared" si="6"/>
        <v>0.19060622398373905</v>
      </c>
      <c r="BW30" s="10">
        <v>1.8687941625933606</v>
      </c>
      <c r="BX30" s="12">
        <f t="shared" si="3"/>
        <v>0.16148350482053339</v>
      </c>
      <c r="BY30" s="10">
        <v>0.15548746317466924</v>
      </c>
      <c r="BZ30" s="10">
        <v>19.596317529411596</v>
      </c>
      <c r="CA30" s="10">
        <v>0.26868978355360323</v>
      </c>
      <c r="CB30" s="10">
        <v>196.34416890276481</v>
      </c>
      <c r="CC30" s="10">
        <v>261.3544575753001</v>
      </c>
      <c r="CD30" s="10">
        <v>14.759126012765622</v>
      </c>
      <c r="CE30" s="10">
        <v>34.908488032197766</v>
      </c>
      <c r="CF30" s="10">
        <v>193.07390713854855</v>
      </c>
      <c r="CG30" s="10">
        <v>19.533216414530504</v>
      </c>
      <c r="CH30" s="10">
        <v>1.0187663005852376</v>
      </c>
      <c r="CI30" s="10">
        <v>9.224088858303098</v>
      </c>
      <c r="CJ30" s="10">
        <v>0.19250573462235751</v>
      </c>
      <c r="CK30" s="10">
        <v>0.13259990765977842</v>
      </c>
      <c r="CL30" s="10">
        <v>0.54934907335110383</v>
      </c>
      <c r="CM30" s="10">
        <v>0.22423083151722017</v>
      </c>
      <c r="CN30" s="10">
        <v>0.41968513224378678</v>
      </c>
      <c r="CO30" s="10">
        <v>46.483726252895103</v>
      </c>
      <c r="CP30" s="10">
        <v>464.83726252895156</v>
      </c>
    </row>
    <row r="31" spans="1:94" x14ac:dyDescent="0.35">
      <c r="A31" s="3" t="s">
        <v>198</v>
      </c>
      <c r="B31" s="3" t="s">
        <v>24</v>
      </c>
      <c r="C31" s="3">
        <v>14</v>
      </c>
      <c r="D31" s="3">
        <v>9.1582399999999993</v>
      </c>
      <c r="E31" s="3">
        <v>-79.861199999999997</v>
      </c>
      <c r="F31" s="3" t="s">
        <v>156</v>
      </c>
      <c r="G31" s="3" t="s">
        <v>147</v>
      </c>
      <c r="H31" s="3" t="s">
        <v>180</v>
      </c>
      <c r="I31" s="3" t="s">
        <v>53</v>
      </c>
      <c r="J31" s="3" t="s">
        <v>130</v>
      </c>
      <c r="K31" s="3" t="s">
        <v>77</v>
      </c>
      <c r="L31" s="19">
        <v>74.399999999999991</v>
      </c>
      <c r="M31" s="19">
        <v>82.699999999999989</v>
      </c>
      <c r="N31" s="3">
        <v>60</v>
      </c>
      <c r="O31" s="9">
        <v>2615.5630000000001</v>
      </c>
      <c r="Q31" s="3" t="s">
        <v>102</v>
      </c>
      <c r="R31" s="9">
        <v>223.791393307519</v>
      </c>
      <c r="V31" s="20"/>
      <c r="W31" s="19"/>
      <c r="X31" s="17">
        <v>5</v>
      </c>
      <c r="Y31" s="3">
        <v>5.1811794871794872</v>
      </c>
      <c r="Z31" s="5">
        <v>345.990390055592</v>
      </c>
      <c r="AA31" s="6">
        <v>16.119118809378811</v>
      </c>
      <c r="AB31" s="6">
        <f t="shared" si="0"/>
        <v>75.678937979383278</v>
      </c>
      <c r="AC31" s="6">
        <f t="shared" si="5"/>
        <v>91.125466698160835</v>
      </c>
      <c r="AD31" s="5">
        <v>1.4196169028970855</v>
      </c>
      <c r="AE31" s="5">
        <v>386.07277557824045</v>
      </c>
      <c r="AF31" s="5">
        <v>0.26796187487769396</v>
      </c>
      <c r="AG31" s="5">
        <v>2007.8246585575687</v>
      </c>
      <c r="AH31" s="5">
        <v>950.5129714560037</v>
      </c>
      <c r="AI31" s="5">
        <v>50.288769985839537</v>
      </c>
      <c r="AJ31" s="5">
        <v>35.493498908573059</v>
      </c>
      <c r="AK31" s="5">
        <v>417.81561911833546</v>
      </c>
      <c r="AL31" s="5">
        <v>39.624529354730683</v>
      </c>
      <c r="AM31" s="5">
        <v>0.58479700619137942</v>
      </c>
      <c r="AN31" s="5">
        <v>549.86707697913664</v>
      </c>
      <c r="AO31" s="5">
        <v>0.81730500567784503</v>
      </c>
      <c r="AP31" s="5">
        <v>1.2175599561414172</v>
      </c>
      <c r="AQ31" s="5">
        <v>33.399082174317776</v>
      </c>
      <c r="AR31" s="5">
        <v>2.0348649618192622</v>
      </c>
      <c r="AS31" s="5">
        <v>31.364217212498517</v>
      </c>
      <c r="AT31" s="5">
        <f t="shared" si="2"/>
        <v>1.4038220894829123</v>
      </c>
      <c r="AU31" s="5">
        <v>310.19663133398734</v>
      </c>
      <c r="AV31" s="15">
        <v>3101.9663133398731</v>
      </c>
      <c r="AW31" s="19"/>
      <c r="AX31" s="17">
        <v>5</v>
      </c>
      <c r="AY31" s="3">
        <v>5.4156923076923071</v>
      </c>
      <c r="AZ31" s="5">
        <v>315.28535766894527</v>
      </c>
      <c r="BA31" s="5">
        <v>12.198777926572895</v>
      </c>
      <c r="BB31" s="5">
        <v>1.1162828793102486</v>
      </c>
      <c r="BC31" s="5">
        <v>232.08759083893085</v>
      </c>
      <c r="BD31" s="5">
        <v>0.22711020821102729</v>
      </c>
      <c r="BE31" s="5">
        <v>648.80859401253292</v>
      </c>
      <c r="BF31" s="5">
        <v>616.74283177521738</v>
      </c>
      <c r="BG31" s="5">
        <v>35.823548462950598</v>
      </c>
      <c r="BH31" s="5">
        <v>29.250795217925909</v>
      </c>
      <c r="BI31" s="5">
        <v>208.23124687710234</v>
      </c>
      <c r="BJ31" s="5">
        <v>30.54366799523433</v>
      </c>
      <c r="BK31" s="5">
        <v>0.42638654349920124</v>
      </c>
      <c r="BL31" s="5">
        <v>346.70776989580327</v>
      </c>
      <c r="BM31" s="5">
        <v>0.56457500567784502</v>
      </c>
      <c r="BN31" s="5">
        <v>0.78745328947475057</v>
      </c>
      <c r="BO31" s="5">
        <v>21.30704175765111</v>
      </c>
      <c r="BP31" s="5">
        <v>1.3520282951525957</v>
      </c>
      <c r="BQ31" s="5">
        <v>19.955013462498513</v>
      </c>
      <c r="BR31" s="5">
        <v>123.86163392211309</v>
      </c>
      <c r="BS31" s="15">
        <v>1238.6163392211306</v>
      </c>
      <c r="BU31" s="30">
        <v>30.706522932775808</v>
      </c>
      <c r="BV31" s="12">
        <f t="shared" si="6"/>
        <v>8.8749641074834587E-2</v>
      </c>
      <c r="BW31" s="10">
        <v>0.84065756931529212</v>
      </c>
      <c r="BX31" s="12">
        <f t="shared" si="3"/>
        <v>5.2152824187024459E-2</v>
      </c>
      <c r="BY31" s="10">
        <v>6.008665674259886E-2</v>
      </c>
      <c r="BZ31" s="10">
        <v>53.376872717037763</v>
      </c>
      <c r="CA31" s="10">
        <v>6.1908755530865833E-2</v>
      </c>
      <c r="CB31" s="10">
        <v>499.94396721621041</v>
      </c>
      <c r="CC31" s="10">
        <v>307.49149694007502</v>
      </c>
      <c r="CD31" s="10">
        <v>1.9393161850650671</v>
      </c>
      <c r="CE31" s="10">
        <v>6.1173174102810979</v>
      </c>
      <c r="CF31" s="10">
        <v>101.81860036446199</v>
      </c>
      <c r="CG31" s="10">
        <v>5.0768888812293751</v>
      </c>
      <c r="CH31" s="10">
        <v>9.5243744619098028E-2</v>
      </c>
      <c r="CI31" s="10">
        <v>88.562948927790629</v>
      </c>
      <c r="CJ31" s="10">
        <v>0.13000449366820205</v>
      </c>
      <c r="CK31" s="10">
        <v>0.26990396075782191</v>
      </c>
      <c r="CL31" s="10">
        <v>7.0624754628178348</v>
      </c>
      <c r="CM31" s="10">
        <v>0.35570361080980945</v>
      </c>
      <c r="CN31" s="10">
        <v>6.7190360903441828</v>
      </c>
      <c r="CO31" s="10">
        <v>76.906931050852293</v>
      </c>
      <c r="CP31" s="10">
        <v>769.06931050852324</v>
      </c>
    </row>
    <row r="32" spans="1:94" x14ac:dyDescent="0.35">
      <c r="A32" s="3" t="s">
        <v>181</v>
      </c>
      <c r="B32" s="3" t="s">
        <v>25</v>
      </c>
      <c r="C32" s="3">
        <v>15</v>
      </c>
      <c r="D32" s="3">
        <v>9.1617599999999992</v>
      </c>
      <c r="E32" s="3">
        <v>-79.7453</v>
      </c>
      <c r="F32" s="3" t="s">
        <v>160</v>
      </c>
      <c r="G32" s="3" t="s">
        <v>144</v>
      </c>
      <c r="H32" s="3" t="s">
        <v>180</v>
      </c>
      <c r="I32" s="3" t="s">
        <v>50</v>
      </c>
      <c r="K32" s="3" t="s">
        <v>78</v>
      </c>
      <c r="L32" s="32">
        <v>72.799581315714946</v>
      </c>
      <c r="M32" s="32">
        <v>59.298368135338812</v>
      </c>
      <c r="N32" s="3">
        <v>70</v>
      </c>
      <c r="O32" s="9">
        <v>2330.0680000000002</v>
      </c>
      <c r="Q32" s="3" t="s">
        <v>103</v>
      </c>
      <c r="R32" s="9">
        <v>222.96336921049101</v>
      </c>
      <c r="V32" s="20"/>
      <c r="W32" s="19"/>
      <c r="X32" s="17">
        <v>5</v>
      </c>
      <c r="Y32" s="3">
        <v>5.0360615384615377</v>
      </c>
      <c r="Z32" s="5">
        <v>157.38625028007721</v>
      </c>
      <c r="AA32" s="6">
        <v>9.0876348264043969</v>
      </c>
      <c r="AB32" s="6">
        <f t="shared" si="0"/>
        <v>72.875099592936394</v>
      </c>
      <c r="AC32" s="6">
        <f t="shared" si="5"/>
        <v>87.961979965154896</v>
      </c>
      <c r="AD32" s="5">
        <v>0.85588280207406164</v>
      </c>
      <c r="AE32" s="5">
        <v>244.36822349037226</v>
      </c>
      <c r="AF32" s="5">
        <v>0.33825136068450579</v>
      </c>
      <c r="AG32" s="5">
        <v>995.26623010044057</v>
      </c>
      <c r="AH32" s="5">
        <v>1390.0583138573177</v>
      </c>
      <c r="AI32" s="5">
        <v>143.36147069874932</v>
      </c>
      <c r="AJ32" s="5">
        <v>25.148020651908727</v>
      </c>
      <c r="AK32" s="5">
        <v>414.88267393000876</v>
      </c>
      <c r="AL32" s="5">
        <v>185.33915775606553</v>
      </c>
      <c r="AM32" s="5">
        <v>2.5091985086038839</v>
      </c>
      <c r="AN32" s="5">
        <v>112.99842344692345</v>
      </c>
      <c r="AO32" s="5">
        <v>0.78203054665608973</v>
      </c>
      <c r="AP32" s="5">
        <v>1.7386768772384451</v>
      </c>
      <c r="AQ32" s="5">
        <v>9.5410961074570366</v>
      </c>
      <c r="AR32" s="5">
        <v>2.5207074238945348</v>
      </c>
      <c r="AS32" s="5">
        <v>7.1375745809984004</v>
      </c>
      <c r="AT32" s="5">
        <f t="shared" si="2"/>
        <v>1.8300890084392352</v>
      </c>
      <c r="AU32" s="5">
        <v>229.29761505800781</v>
      </c>
      <c r="AV32" s="15">
        <v>2292.976150580078</v>
      </c>
      <c r="AW32" s="19"/>
      <c r="AX32" s="17">
        <v>5</v>
      </c>
      <c r="AY32" s="3">
        <v>5.0781230769230765</v>
      </c>
      <c r="AZ32" s="5">
        <v>138.44006193927004</v>
      </c>
      <c r="BA32" s="5">
        <v>6.6226229303845763</v>
      </c>
      <c r="BB32" s="5">
        <v>0.6379430262505863</v>
      </c>
      <c r="BC32" s="5">
        <v>134.24386874070566</v>
      </c>
      <c r="BD32" s="5">
        <v>0.220806488889634</v>
      </c>
      <c r="BE32" s="5">
        <v>461.78680574238308</v>
      </c>
      <c r="BF32" s="5">
        <v>672.43340556337614</v>
      </c>
      <c r="BG32" s="5">
        <v>79.731586265367795</v>
      </c>
      <c r="BH32" s="5">
        <v>17.698126789371209</v>
      </c>
      <c r="BI32" s="5">
        <v>180.33699369887725</v>
      </c>
      <c r="BJ32" s="5">
        <v>99.370523613280568</v>
      </c>
      <c r="BK32" s="5">
        <v>1.8327284488988307</v>
      </c>
      <c r="BL32" s="5">
        <v>67.694096523846525</v>
      </c>
      <c r="BM32" s="5">
        <v>0.54882413639967953</v>
      </c>
      <c r="BN32" s="5">
        <v>1.0996576464692143</v>
      </c>
      <c r="BO32" s="5">
        <v>6.570012774123704</v>
      </c>
      <c r="BP32" s="5">
        <v>1.6484817828688938</v>
      </c>
      <c r="BQ32" s="5">
        <v>4.9215309912548104</v>
      </c>
      <c r="BR32" s="5">
        <v>108.11156529999268</v>
      </c>
      <c r="BS32" s="15">
        <v>1081.1156529999269</v>
      </c>
      <c r="BU32" s="30">
        <v>30.937291893368108</v>
      </c>
      <c r="BV32" s="12">
        <f t="shared" si="6"/>
        <v>0.19656921642337594</v>
      </c>
      <c r="BW32" s="10">
        <v>1.167469205248485</v>
      </c>
      <c r="BX32" s="12">
        <f t="shared" si="3"/>
        <v>0.12846788273846216</v>
      </c>
      <c r="BY32" s="10">
        <v>9.9685555740056608E-2</v>
      </c>
      <c r="BZ32" s="10">
        <v>22.776303317889202</v>
      </c>
      <c r="CA32" s="10">
        <v>4.8583459936274026E-2</v>
      </c>
      <c r="CB32" s="10">
        <v>83.120628307506408</v>
      </c>
      <c r="CC32" s="10">
        <v>471.58543377995886</v>
      </c>
      <c r="CD32" s="10">
        <v>22.641167304584233</v>
      </c>
      <c r="CE32" s="10">
        <v>7.2274272504507735</v>
      </c>
      <c r="CF32" s="10">
        <v>59.945395738106107</v>
      </c>
      <c r="CG32" s="10">
        <v>21.623142759595343</v>
      </c>
      <c r="CH32" s="10">
        <v>0.54221957044439284</v>
      </c>
      <c r="CI32" s="10">
        <v>17.22184879728368</v>
      </c>
      <c r="CJ32" s="10">
        <v>0.10914913555118522</v>
      </c>
      <c r="CK32" s="10">
        <v>0.11498212647481466</v>
      </c>
      <c r="CL32" s="10">
        <v>1.6402121501995461</v>
      </c>
      <c r="CM32" s="10">
        <v>8.8063812398656044E-2</v>
      </c>
      <c r="CN32" s="10">
        <v>1.4734934821214165</v>
      </c>
      <c r="CO32" s="10">
        <v>27.842836686652575</v>
      </c>
      <c r="CP32" s="10">
        <v>278.42836686652578</v>
      </c>
    </row>
    <row r="33" spans="1:94" x14ac:dyDescent="0.35">
      <c r="A33" s="3" t="s">
        <v>176</v>
      </c>
      <c r="B33" s="3" t="s">
        <v>26</v>
      </c>
      <c r="C33" s="3">
        <v>16</v>
      </c>
      <c r="D33" s="3">
        <v>9.1467399999999994</v>
      </c>
      <c r="E33" s="3">
        <v>-79.712500000000006</v>
      </c>
      <c r="F33" s="3" t="s">
        <v>161</v>
      </c>
      <c r="G33" s="3" t="s">
        <v>145</v>
      </c>
      <c r="H33" s="3" t="s">
        <v>175</v>
      </c>
      <c r="I33" s="3" t="s">
        <v>53</v>
      </c>
      <c r="J33" s="3" t="s">
        <v>130</v>
      </c>
      <c r="K33" s="3" t="s">
        <v>79</v>
      </c>
      <c r="L33" s="3">
        <v>63.311517273188741</v>
      </c>
      <c r="M33" s="3">
        <v>57.029388279269178</v>
      </c>
      <c r="N33" s="3">
        <v>160</v>
      </c>
      <c r="O33" s="9">
        <v>2247.6660000000002</v>
      </c>
      <c r="Q33" s="3" t="s">
        <v>103</v>
      </c>
      <c r="R33" s="9">
        <v>289.89837855171402</v>
      </c>
      <c r="V33" s="20"/>
      <c r="W33" s="19"/>
      <c r="X33" s="17">
        <v>5</v>
      </c>
      <c r="Y33" s="3">
        <v>5.6251435897435904</v>
      </c>
      <c r="Z33" s="5">
        <v>180.96256275520281</v>
      </c>
      <c r="AA33" s="6">
        <v>12.547489666408524</v>
      </c>
      <c r="AB33" s="6">
        <f t="shared" si="0"/>
        <v>69.41064658394582</v>
      </c>
      <c r="AC33" s="6">
        <f t="shared" si="5"/>
        <v>95.302069865239844</v>
      </c>
      <c r="AD33" s="5">
        <v>1.1462428419737734</v>
      </c>
      <c r="AE33" s="5">
        <v>264.27578601374319</v>
      </c>
      <c r="AF33" s="5">
        <v>0.31192550646498646</v>
      </c>
      <c r="AG33" s="5">
        <v>1385.0409506250821</v>
      </c>
      <c r="AH33" s="5">
        <v>722.58052217243119</v>
      </c>
      <c r="AI33" s="5">
        <v>111.12743906116363</v>
      </c>
      <c r="AJ33" s="5">
        <v>15.505792209448826</v>
      </c>
      <c r="AK33" s="5">
        <v>697.19147286691214</v>
      </c>
      <c r="AL33" s="5">
        <v>117.77901547549823</v>
      </c>
      <c r="AM33" s="5">
        <v>2.0404500713359832</v>
      </c>
      <c r="AN33" s="5">
        <v>195.53851502677628</v>
      </c>
      <c r="AO33" s="5">
        <v>0.82288036916869589</v>
      </c>
      <c r="AP33" s="5">
        <v>0.55294603969115241</v>
      </c>
      <c r="AQ33" s="5">
        <v>18.349834269073614</v>
      </c>
      <c r="AR33" s="5">
        <v>1.3758264088598484</v>
      </c>
      <c r="AS33" s="5">
        <v>16.974007860213767</v>
      </c>
      <c r="AT33" s="5">
        <f t="shared" si="2"/>
        <v>1.4352777872487923</v>
      </c>
      <c r="AU33" s="5">
        <v>258.13463900320949</v>
      </c>
      <c r="AV33" s="15">
        <v>2581.3463900320949</v>
      </c>
      <c r="AW33" s="19"/>
      <c r="AX33" s="17">
        <v>5</v>
      </c>
      <c r="AY33" s="3">
        <v>5.786953846153847</v>
      </c>
      <c r="AZ33" s="5">
        <v>172.46106798689189</v>
      </c>
      <c r="BA33" s="5">
        <v>8.7092937075079426</v>
      </c>
      <c r="BB33" s="5">
        <v>0.77770661984028244</v>
      </c>
      <c r="BC33" s="5">
        <v>126.07464106581367</v>
      </c>
      <c r="BD33" s="5">
        <v>0.18712101827601002</v>
      </c>
      <c r="BE33" s="5">
        <v>624.66401608053502</v>
      </c>
      <c r="BF33" s="5">
        <v>532.19280990197819</v>
      </c>
      <c r="BG33" s="5">
        <v>69.266738240203367</v>
      </c>
      <c r="BH33" s="5">
        <v>12.271334021922621</v>
      </c>
      <c r="BI33" s="5">
        <v>332.65191408934527</v>
      </c>
      <c r="BJ33" s="5">
        <v>67.871667138747824</v>
      </c>
      <c r="BK33" s="5">
        <v>0.94964385392099659</v>
      </c>
      <c r="BL33" s="5">
        <v>117.80577486929594</v>
      </c>
      <c r="BM33" s="5">
        <v>0.64394796759389272</v>
      </c>
      <c r="BN33" s="5">
        <v>0.47956763131426433</v>
      </c>
      <c r="BO33" s="5">
        <v>11.13383235445381</v>
      </c>
      <c r="BP33" s="5">
        <v>1.1235155989081571</v>
      </c>
      <c r="BQ33" s="5">
        <v>10.010316755545652</v>
      </c>
      <c r="BR33" s="5">
        <v>129.91444914752768</v>
      </c>
      <c r="BS33" s="15">
        <v>1299.1444914752767</v>
      </c>
      <c r="BU33" s="30">
        <v>20.507486461778097</v>
      </c>
      <c r="BV33" s="12">
        <f t="shared" si="6"/>
        <v>0.11332446971100651</v>
      </c>
      <c r="BW33" s="10">
        <v>1.7220264311017119</v>
      </c>
      <c r="BX33" s="12">
        <f t="shared" si="3"/>
        <v>0.13724071323300868</v>
      </c>
      <c r="BY33" s="10">
        <v>0.15154471936235966</v>
      </c>
      <c r="BZ33" s="10">
        <v>45.807675303715634</v>
      </c>
      <c r="CA33" s="10">
        <v>6.9186269295851352E-2</v>
      </c>
      <c r="CB33" s="10">
        <v>201.60157099435071</v>
      </c>
      <c r="CC33" s="10">
        <v>148.88136522782344</v>
      </c>
      <c r="CD33" s="10">
        <v>28.660660608625868</v>
      </c>
      <c r="CE33" s="10">
        <v>2.66866379062653</v>
      </c>
      <c r="CF33" s="10">
        <v>108.49288991881561</v>
      </c>
      <c r="CG33" s="10">
        <v>32.738285773013757</v>
      </c>
      <c r="CH33" s="10">
        <v>0.62351399696234688</v>
      </c>
      <c r="CI33" s="10">
        <v>15.211027104980763</v>
      </c>
      <c r="CJ33" s="10">
        <v>7.8850888218555931E-2</v>
      </c>
      <c r="CK33" s="10">
        <v>9.110858549014926E-2</v>
      </c>
      <c r="CL33" s="10">
        <v>2.2517133753586598</v>
      </c>
      <c r="CM33" s="10">
        <v>0.15683539553722625</v>
      </c>
      <c r="CN33" s="10">
        <v>2.1255902990257822</v>
      </c>
      <c r="CO33" s="10">
        <v>36.554538839930728</v>
      </c>
      <c r="CP33" s="10">
        <v>365.54538839930632</v>
      </c>
    </row>
    <row r="34" spans="1:94" x14ac:dyDescent="0.35">
      <c r="A34" s="3" t="s">
        <v>188</v>
      </c>
      <c r="B34" s="3" t="s">
        <v>27</v>
      </c>
      <c r="C34" s="3">
        <v>17</v>
      </c>
      <c r="D34" s="3">
        <v>9.1518099999999993</v>
      </c>
      <c r="E34" s="3">
        <v>-79.715800000000002</v>
      </c>
      <c r="F34" s="3" t="s">
        <v>161</v>
      </c>
      <c r="G34" s="3" t="s">
        <v>145</v>
      </c>
      <c r="H34" s="3" t="s">
        <v>175</v>
      </c>
      <c r="I34" s="3" t="s">
        <v>53</v>
      </c>
      <c r="J34" s="3" t="s">
        <v>130</v>
      </c>
      <c r="K34" s="3" t="s">
        <v>80</v>
      </c>
      <c r="L34" s="3">
        <v>34.841125772863833</v>
      </c>
      <c r="M34" s="3">
        <v>31.008425281548885</v>
      </c>
      <c r="N34" s="3">
        <v>120</v>
      </c>
      <c r="O34" s="3">
        <v>2471</v>
      </c>
      <c r="Q34" s="3" t="s">
        <v>102</v>
      </c>
      <c r="R34" s="3">
        <v>272.05983967954103</v>
      </c>
      <c r="V34" s="20"/>
      <c r="W34" s="19"/>
      <c r="X34" s="17">
        <v>5</v>
      </c>
      <c r="Y34" s="3">
        <v>6.340466666666666</v>
      </c>
      <c r="Z34" s="5">
        <v>160.51132381633482</v>
      </c>
      <c r="AA34" s="6">
        <v>7.2798318930586614</v>
      </c>
      <c r="AB34" s="6">
        <f t="shared" si="0"/>
        <v>86.833923106392234</v>
      </c>
      <c r="AC34" s="6">
        <f t="shared" si="5"/>
        <v>91.036679126147732</v>
      </c>
      <c r="AD34" s="5">
        <v>0.68757897425547143</v>
      </c>
      <c r="AE34" s="5">
        <v>552.55624411185272</v>
      </c>
      <c r="AF34" s="5">
        <v>9.4664313240021762</v>
      </c>
      <c r="AG34" s="5">
        <v>749.59462592787168</v>
      </c>
      <c r="AH34" s="5">
        <v>4477.761621224965</v>
      </c>
      <c r="AI34" s="5">
        <v>120.37106860214695</v>
      </c>
      <c r="AJ34" s="5">
        <v>13.598328367900331</v>
      </c>
      <c r="AK34" s="5">
        <v>1159.6691031336134</v>
      </c>
      <c r="AL34" s="5">
        <v>71.210027901920611</v>
      </c>
      <c r="AM34" s="5">
        <v>8.4815707769760706</v>
      </c>
      <c r="AN34" s="5">
        <v>41.831010388083662</v>
      </c>
      <c r="AO34" s="5">
        <v>0.19613076204531801</v>
      </c>
      <c r="AP34" s="5">
        <v>0.34642141313686414</v>
      </c>
      <c r="AQ34" s="5">
        <v>3.9411324175242672</v>
      </c>
      <c r="AR34" s="5">
        <v>0.54255217518218213</v>
      </c>
      <c r="AS34" s="5">
        <v>3.3985802423420841</v>
      </c>
      <c r="AT34" s="5">
        <f t="shared" si="2"/>
        <v>5.6510290527264786</v>
      </c>
      <c r="AU34" s="5">
        <v>411.63609466242883</v>
      </c>
      <c r="AV34" s="15">
        <v>4116.3609466242888</v>
      </c>
      <c r="AW34" s="19"/>
      <c r="AX34" s="17">
        <v>5</v>
      </c>
      <c r="AY34" s="3">
        <v>6.2409333333333334</v>
      </c>
      <c r="AZ34" s="5">
        <v>146.12417882380868</v>
      </c>
      <c r="BA34" s="5">
        <v>6.3213636282931756</v>
      </c>
      <c r="BB34" s="5">
        <v>0.61174613611549822</v>
      </c>
      <c r="BC34" s="5">
        <v>283.04032710127785</v>
      </c>
      <c r="BD34" s="5">
        <v>1.8065913781688412</v>
      </c>
      <c r="BE34" s="5">
        <v>400.4660816084596</v>
      </c>
      <c r="BF34" s="5">
        <v>2190.5713282532124</v>
      </c>
      <c r="BG34" s="5">
        <v>69.321788796895277</v>
      </c>
      <c r="BH34" s="5">
        <v>8.9242953168033594</v>
      </c>
      <c r="BI34" s="5">
        <v>464.59197116461212</v>
      </c>
      <c r="BJ34" s="5">
        <v>39.241638083460373</v>
      </c>
      <c r="BK34" s="5">
        <v>4.1714359509695864</v>
      </c>
      <c r="BL34" s="5">
        <v>28.824505513083658</v>
      </c>
      <c r="BM34" s="5">
        <v>0.19613076204531801</v>
      </c>
      <c r="BN34" s="5">
        <v>0.34642141313686414</v>
      </c>
      <c r="BO34" s="5">
        <v>2.7956048623159333</v>
      </c>
      <c r="BP34" s="5">
        <v>0.54255217518218213</v>
      </c>
      <c r="BQ34" s="5">
        <v>2.2530526871337506</v>
      </c>
      <c r="BR34" s="5">
        <v>197.45916277795533</v>
      </c>
      <c r="BS34" s="15">
        <v>1974.5916277795532</v>
      </c>
      <c r="BU34" s="30">
        <v>33.235099151118639</v>
      </c>
      <c r="BV34" s="12">
        <f t="shared" si="6"/>
        <v>0.20705766023802732</v>
      </c>
      <c r="BW34" s="10">
        <v>1.3041415756338011</v>
      </c>
      <c r="BX34" s="12">
        <f t="shared" si="3"/>
        <v>0.17914446305790432</v>
      </c>
      <c r="BY34" s="10">
        <v>0.12222166809772182</v>
      </c>
      <c r="BZ34" s="10">
        <v>121.46278830857055</v>
      </c>
      <c r="CA34" s="10">
        <v>4.1675545821074769</v>
      </c>
      <c r="CB34" s="10">
        <v>108.28969255257154</v>
      </c>
      <c r="CC34" s="10">
        <v>671.99349990798225</v>
      </c>
      <c r="CD34" s="10">
        <v>17.025177430855656</v>
      </c>
      <c r="CE34" s="10">
        <v>2.6361125053107672</v>
      </c>
      <c r="CF34" s="10">
        <v>224.87246616951379</v>
      </c>
      <c r="CG34" s="10">
        <v>13.899710498606114</v>
      </c>
      <c r="CH34" s="10">
        <v>1.4374459746954391</v>
      </c>
      <c r="CI34" s="10">
        <v>5.8225691414959151</v>
      </c>
      <c r="CJ34" s="10">
        <v>4.4321295365812016E-2</v>
      </c>
      <c r="CK34" s="10">
        <v>0.11657520022719466</v>
      </c>
      <c r="CL34" s="10">
        <v>0.75050298476176625</v>
      </c>
      <c r="CM34" s="10">
        <v>0.14992263930813191</v>
      </c>
      <c r="CN34" s="10">
        <v>0.68126509313025607</v>
      </c>
      <c r="CO34" s="10">
        <v>63.323530149042433</v>
      </c>
      <c r="CP34" s="10">
        <v>633.2353014904246</v>
      </c>
    </row>
    <row r="35" spans="1:94" x14ac:dyDescent="0.35">
      <c r="A35" s="3" t="s">
        <v>110</v>
      </c>
      <c r="B35" s="3" t="s">
        <v>28</v>
      </c>
      <c r="C35" s="3">
        <v>18</v>
      </c>
      <c r="D35" s="3">
        <v>9.1434599999999993</v>
      </c>
      <c r="E35" s="3">
        <v>-79.882499999999993</v>
      </c>
      <c r="F35" s="3" t="s">
        <v>156</v>
      </c>
      <c r="G35" s="3" t="s">
        <v>147</v>
      </c>
      <c r="H35" s="3" t="s">
        <v>180</v>
      </c>
      <c r="I35" s="3" t="s">
        <v>50</v>
      </c>
      <c r="K35" s="3" t="s">
        <v>81</v>
      </c>
      <c r="L35" s="3">
        <v>65.142529080469942</v>
      </c>
      <c r="M35" s="3">
        <v>69.975790785425374</v>
      </c>
      <c r="N35" s="3">
        <v>58</v>
      </c>
      <c r="O35" s="9">
        <v>2603.1610000000001</v>
      </c>
      <c r="Q35" s="3" t="s">
        <v>103</v>
      </c>
      <c r="R35" s="9">
        <v>284.61317394205201</v>
      </c>
      <c r="V35" s="20"/>
      <c r="W35" s="19"/>
      <c r="X35" s="17">
        <v>5</v>
      </c>
      <c r="Y35" s="3">
        <v>5.3088307692307692</v>
      </c>
      <c r="Z35" s="5">
        <v>197.10397198495832</v>
      </c>
      <c r="AA35" s="6">
        <v>11.508862174627417</v>
      </c>
      <c r="AB35" s="6">
        <f t="shared" si="0"/>
        <v>72.60025454008769</v>
      </c>
      <c r="AC35" s="6">
        <f t="shared" si="5"/>
        <v>91.013370098063433</v>
      </c>
      <c r="AD35" s="5">
        <v>1.2781891252113287</v>
      </c>
      <c r="AE35" s="5">
        <v>204.47327521372648</v>
      </c>
      <c r="AF35" s="5">
        <v>0.57712682306728735</v>
      </c>
      <c r="AG35" s="5">
        <v>1419.9647470717182</v>
      </c>
      <c r="AH35" s="5">
        <v>1665.916693935885</v>
      </c>
      <c r="AI35" s="5">
        <v>93.775364294626144</v>
      </c>
      <c r="AJ35" s="5">
        <v>32.926813411398946</v>
      </c>
      <c r="AK35" s="5">
        <v>798.6092019441644</v>
      </c>
      <c r="AL35" s="5">
        <v>38.154660295359996</v>
      </c>
      <c r="AM35" s="5">
        <v>2.5636005070810386</v>
      </c>
      <c r="AN35" s="5">
        <v>97.748081844328482</v>
      </c>
      <c r="AO35" s="5">
        <v>0.51681087654977798</v>
      </c>
      <c r="AP35" s="5">
        <v>0.18920714293753052</v>
      </c>
      <c r="AQ35" s="5">
        <v>6.3326301594914813</v>
      </c>
      <c r="AR35" s="5">
        <v>0.70601801948730847</v>
      </c>
      <c r="AS35" s="5">
        <v>5.6266121400041715</v>
      </c>
      <c r="AT35" s="5">
        <f t="shared" si="2"/>
        <v>2.4974527092914482</v>
      </c>
      <c r="AU35" s="5">
        <v>314.0503410643513</v>
      </c>
      <c r="AV35" s="15">
        <v>3140.5034106435132</v>
      </c>
      <c r="AW35" s="19"/>
      <c r="AX35" s="17">
        <v>5</v>
      </c>
      <c r="AY35" s="3">
        <v>5.6536615384615381</v>
      </c>
      <c r="AZ35" s="5">
        <v>179.3909675006534</v>
      </c>
      <c r="BA35" s="5">
        <v>8.3554632334473773</v>
      </c>
      <c r="BB35" s="5">
        <v>0.91447225570021096</v>
      </c>
      <c r="BC35" s="5">
        <v>132.73454935696077</v>
      </c>
      <c r="BD35" s="5">
        <v>0.5075389830672874</v>
      </c>
      <c r="BE35" s="5">
        <v>575.66159782988461</v>
      </c>
      <c r="BF35" s="5">
        <v>1034.9136622394594</v>
      </c>
      <c r="BG35" s="5">
        <v>54.180430074276344</v>
      </c>
      <c r="BH35" s="5">
        <v>24.115743603516783</v>
      </c>
      <c r="BI35" s="5">
        <v>399.36940626910166</v>
      </c>
      <c r="BJ35" s="5">
        <v>24.179879279032516</v>
      </c>
      <c r="BK35" s="5">
        <v>1.3200640082488913</v>
      </c>
      <c r="BL35" s="5">
        <v>55.265473844328483</v>
      </c>
      <c r="BM35" s="5">
        <v>0.40721079800681437</v>
      </c>
      <c r="BN35" s="5">
        <v>0.11853673454048036</v>
      </c>
      <c r="BO35" s="5">
        <v>3.9818453594914809</v>
      </c>
      <c r="BP35" s="5">
        <v>0.52574753254729467</v>
      </c>
      <c r="BQ35" s="5">
        <v>3.4560978269441858</v>
      </c>
      <c r="BR35" s="5">
        <v>152.94025871552103</v>
      </c>
      <c r="BS35" s="15">
        <v>1529.4025871552101</v>
      </c>
      <c r="BU35" s="30">
        <v>30.627230833039714</v>
      </c>
      <c r="BV35" s="12">
        <f t="shared" si="6"/>
        <v>0.15538616763835172</v>
      </c>
      <c r="BW35" s="10">
        <v>1.1454451162419561</v>
      </c>
      <c r="BX35" s="12">
        <f t="shared" si="3"/>
        <v>9.9527225095041874E-2</v>
      </c>
      <c r="BY35" s="10">
        <v>0.12308998956106339</v>
      </c>
      <c r="BZ35" s="10">
        <v>49.725553973604733</v>
      </c>
      <c r="CA35" s="10">
        <v>8.1842768302068936E-2</v>
      </c>
      <c r="CB35" s="10">
        <v>309.35653795739887</v>
      </c>
      <c r="CC35" s="10">
        <v>209.14075384285692</v>
      </c>
      <c r="CD35" s="10">
        <v>25.149316027455111</v>
      </c>
      <c r="CE35" s="10">
        <v>11.548538357887686</v>
      </c>
      <c r="CF35" s="10">
        <v>180.58792243856212</v>
      </c>
      <c r="CG35" s="10">
        <v>8.8074141845171088</v>
      </c>
      <c r="CH35" s="10">
        <v>0.70717252276770437</v>
      </c>
      <c r="CI35" s="10">
        <v>10.917253777053359</v>
      </c>
      <c r="CJ35" s="10">
        <v>6.7883184405774566E-2</v>
      </c>
      <c r="CK35" s="10">
        <v>5.557480529538697E-2</v>
      </c>
      <c r="CL35" s="10">
        <v>0.60133776761721491</v>
      </c>
      <c r="CM35" s="10">
        <v>5.5072517034968814E-2</v>
      </c>
      <c r="CN35" s="10">
        <v>0.63587501205269359</v>
      </c>
      <c r="CO35" s="10">
        <v>36.906318768093392</v>
      </c>
      <c r="CP35" s="10">
        <v>369.06318768093411</v>
      </c>
    </row>
    <row r="36" spans="1:94" x14ac:dyDescent="0.35">
      <c r="A36" s="3" t="s">
        <v>111</v>
      </c>
      <c r="B36" s="3" t="s">
        <v>29</v>
      </c>
      <c r="C36" s="3">
        <v>19</v>
      </c>
      <c r="D36" s="3">
        <v>9.1991700000000005</v>
      </c>
      <c r="E36" s="3">
        <v>-79.774100000000004</v>
      </c>
      <c r="F36" s="3" t="s">
        <v>161</v>
      </c>
      <c r="G36" s="3" t="s">
        <v>145</v>
      </c>
      <c r="H36" s="3" t="s">
        <v>175</v>
      </c>
      <c r="I36" s="3" t="s">
        <v>48</v>
      </c>
      <c r="K36" s="3" t="s">
        <v>82</v>
      </c>
      <c r="L36" s="3">
        <v>71.141586132309556</v>
      </c>
      <c r="M36" s="3">
        <v>66.281563447250903</v>
      </c>
      <c r="N36" s="3">
        <v>160</v>
      </c>
      <c r="O36" s="9">
        <v>2491.3000000000002</v>
      </c>
      <c r="Q36" s="3" t="s">
        <v>103</v>
      </c>
      <c r="R36" s="9">
        <v>231.34836057922601</v>
      </c>
      <c r="V36" s="20"/>
      <c r="W36" s="19"/>
      <c r="X36" s="17">
        <v>5</v>
      </c>
      <c r="Y36" s="3">
        <v>5.0164923076923076</v>
      </c>
      <c r="Z36" s="5">
        <v>334.69327500643976</v>
      </c>
      <c r="AA36" s="6">
        <v>11.969301593079969</v>
      </c>
      <c r="AB36" s="6">
        <f t="shared" si="0"/>
        <v>68.690974497109664</v>
      </c>
      <c r="AC36" s="6">
        <f t="shared" si="5"/>
        <v>91.346962073450968</v>
      </c>
      <c r="AD36" s="5">
        <v>1.0213310715057484</v>
      </c>
      <c r="AE36" s="5">
        <v>134.60963350041604</v>
      </c>
      <c r="AF36" s="5">
        <v>0.16203957804709951</v>
      </c>
      <c r="AG36" s="5">
        <v>1151.3344656740119</v>
      </c>
      <c r="AH36" s="5">
        <v>92.348203326115637</v>
      </c>
      <c r="AI36" s="5">
        <v>46.996114490264802</v>
      </c>
      <c r="AJ36" s="5">
        <v>9.3470793920784132</v>
      </c>
      <c r="AK36" s="5">
        <v>98.436791226354345</v>
      </c>
      <c r="AL36" s="5">
        <v>129.58886738697544</v>
      </c>
      <c r="AM36" s="5">
        <v>0.41712810898532149</v>
      </c>
      <c r="AN36" s="5">
        <v>258.77951703503237</v>
      </c>
      <c r="AO36" s="5">
        <v>0.64656875345150044</v>
      </c>
      <c r="AP36" s="5">
        <v>0.32056135393261059</v>
      </c>
      <c r="AQ36" s="5">
        <v>26.635605083966997</v>
      </c>
      <c r="AR36" s="5">
        <v>0.96713010738411098</v>
      </c>
      <c r="AS36" s="5">
        <v>25.668474976582885</v>
      </c>
      <c r="AT36" s="5">
        <f t="shared" si="2"/>
        <v>0.20013207394454838</v>
      </c>
      <c r="AU36" s="5">
        <v>148.25660886171505</v>
      </c>
      <c r="AV36" s="15">
        <v>1482.5660886171506</v>
      </c>
      <c r="AW36" s="19"/>
      <c r="AX36" s="17">
        <v>5</v>
      </c>
      <c r="AY36" s="3">
        <v>5.0069846153846154</v>
      </c>
      <c r="AZ36" s="5">
        <v>305.73213898252345</v>
      </c>
      <c r="BA36" s="5">
        <v>8.2218299047847019</v>
      </c>
      <c r="BB36" s="5">
        <v>0.68525295883228965</v>
      </c>
      <c r="BC36" s="5">
        <v>71.784819779007307</v>
      </c>
      <c r="BD36" s="5">
        <v>0.10437981577664698</v>
      </c>
      <c r="BE36" s="5">
        <v>540.49475784874494</v>
      </c>
      <c r="BF36" s="5">
        <v>73.321298181277456</v>
      </c>
      <c r="BG36" s="5">
        <v>26.074721605613732</v>
      </c>
      <c r="BH36" s="5">
        <v>7.343351632090128</v>
      </c>
      <c r="BI36" s="5">
        <v>57.093813048122094</v>
      </c>
      <c r="BJ36" s="5">
        <v>59.894596731466514</v>
      </c>
      <c r="BK36" s="5">
        <v>0.29957777488505322</v>
      </c>
      <c r="BL36" s="5">
        <v>187.14095978340907</v>
      </c>
      <c r="BM36" s="5">
        <v>0.46131862478395957</v>
      </c>
      <c r="BN36" s="5">
        <v>0.21315850155698501</v>
      </c>
      <c r="BO36" s="5">
        <v>18.599463192806581</v>
      </c>
      <c r="BP36" s="5">
        <v>0.67447712634094459</v>
      </c>
      <c r="BQ36" s="5">
        <v>17.924986066465635</v>
      </c>
      <c r="BR36" s="5">
        <v>72.246809194622855</v>
      </c>
      <c r="BS36" s="15">
        <v>722.46809194622847</v>
      </c>
      <c r="BU36" s="30">
        <v>101.94280457242816</v>
      </c>
      <c r="BV36" s="12">
        <f t="shared" si="6"/>
        <v>0.30458575712483826</v>
      </c>
      <c r="BW36" s="10">
        <v>0.34863045891434918</v>
      </c>
      <c r="BX36" s="12">
        <f t="shared" si="3"/>
        <v>2.9127051081736403E-2</v>
      </c>
      <c r="BY36" s="10">
        <v>5.3279869833997788E-2</v>
      </c>
      <c r="BZ36" s="10">
        <v>10.499420879045188</v>
      </c>
      <c r="CA36" s="10">
        <v>4.5679876159778698E-2</v>
      </c>
      <c r="CB36" s="10">
        <v>121.33790175785325</v>
      </c>
      <c r="CC36" s="10">
        <v>58.911893026335079</v>
      </c>
      <c r="CD36" s="10">
        <v>2.8132837203669689</v>
      </c>
      <c r="CE36" s="10">
        <v>0.62600755751977299</v>
      </c>
      <c r="CF36" s="10">
        <v>16.191061117933565</v>
      </c>
      <c r="CG36" s="10">
        <v>15.29392814894527</v>
      </c>
      <c r="CH36" s="10">
        <v>6.4349008559094992E-2</v>
      </c>
      <c r="CI36" s="10">
        <v>12.808706175355105</v>
      </c>
      <c r="CJ36" s="10">
        <v>6.9270669144948602E-2</v>
      </c>
      <c r="CK36" s="10">
        <v>3.94070138895967E-2</v>
      </c>
      <c r="CL36" s="10">
        <v>2.0790320947779297</v>
      </c>
      <c r="CM36" s="10">
        <v>4.8913676088659708E-2</v>
      </c>
      <c r="CN36" s="10">
        <v>2.0821066684097294</v>
      </c>
      <c r="CO36" s="10">
        <v>14.552261701575155</v>
      </c>
      <c r="CP36" s="10">
        <v>145.52261701575171</v>
      </c>
    </row>
    <row r="37" spans="1:94" x14ac:dyDescent="0.35">
      <c r="A37" s="3" t="s">
        <v>187</v>
      </c>
      <c r="B37" s="3" t="s">
        <v>30</v>
      </c>
      <c r="C37" s="3">
        <v>20</v>
      </c>
      <c r="D37" s="3">
        <v>9.1902799999999996</v>
      </c>
      <c r="E37" s="3">
        <v>-79.764300000000006</v>
      </c>
      <c r="F37" s="3" t="s">
        <v>161</v>
      </c>
      <c r="G37" s="3" t="s">
        <v>145</v>
      </c>
      <c r="H37" s="3" t="s">
        <v>175</v>
      </c>
      <c r="I37" s="3" t="s">
        <v>48</v>
      </c>
      <c r="K37" s="3" t="s">
        <v>82</v>
      </c>
      <c r="L37" s="3">
        <v>92.140663790582806</v>
      </c>
      <c r="M37" s="3">
        <v>76.491570326545428</v>
      </c>
      <c r="N37" s="3">
        <v>160</v>
      </c>
      <c r="O37" s="9">
        <v>2446.0970000000002</v>
      </c>
      <c r="Q37" s="3" t="s">
        <v>103</v>
      </c>
      <c r="R37" s="9">
        <v>218.620987016687</v>
      </c>
      <c r="V37" s="20"/>
      <c r="W37" s="19"/>
      <c r="X37" s="17">
        <v>5</v>
      </c>
      <c r="Y37" s="3">
        <v>5.2613076923076916</v>
      </c>
      <c r="Z37" s="5">
        <v>372.34022848635055</v>
      </c>
      <c r="AA37" s="6">
        <v>12.963495560462045</v>
      </c>
      <c r="AB37" s="6">
        <f t="shared" si="0"/>
        <v>71.853105079678613</v>
      </c>
      <c r="AC37" s="6">
        <f t="shared" si="5"/>
        <v>93.702217465795897</v>
      </c>
      <c r="AD37" s="5">
        <v>1.1133401171274895</v>
      </c>
      <c r="AE37" s="5">
        <v>261.05418476300787</v>
      </c>
      <c r="AF37" s="5">
        <v>0.19914274260062559</v>
      </c>
      <c r="AG37" s="5">
        <v>1097.4126138685347</v>
      </c>
      <c r="AH37" s="5">
        <v>70.077377529161865</v>
      </c>
      <c r="AI37" s="5">
        <v>50.995958117132915</v>
      </c>
      <c r="AJ37" s="5">
        <v>44.125984477889645</v>
      </c>
      <c r="AK37" s="5">
        <v>185.13795204899344</v>
      </c>
      <c r="AL37" s="5">
        <v>143.71690111999689</v>
      </c>
      <c r="AM37" s="5">
        <v>0.54608137387479805</v>
      </c>
      <c r="AN37" s="5">
        <v>282.67968217662155</v>
      </c>
      <c r="AO37" s="5">
        <v>0.70010437914522972</v>
      </c>
      <c r="AP37" s="5">
        <v>0.26669752591874973</v>
      </c>
      <c r="AQ37" s="5">
        <v>28.10806951925553</v>
      </c>
      <c r="AR37" s="5">
        <v>0.96680190506397956</v>
      </c>
      <c r="AS37" s="5">
        <v>27.141267614191548</v>
      </c>
      <c r="AT37" s="5">
        <f t="shared" si="2"/>
        <v>0.29934131405604497</v>
      </c>
      <c r="AU37" s="5">
        <v>149.89897924448155</v>
      </c>
      <c r="AV37" s="15">
        <v>1498.9897924448151</v>
      </c>
      <c r="AW37" s="19"/>
      <c r="AX37" s="17">
        <v>5</v>
      </c>
      <c r="AY37" s="3">
        <v>5.2051153846153841</v>
      </c>
      <c r="AZ37" s="5">
        <v>348.89105060892155</v>
      </c>
      <c r="BA37" s="5">
        <v>9.3146740870582647</v>
      </c>
      <c r="BB37" s="5">
        <v>0.79518861685356912</v>
      </c>
      <c r="BC37" s="5">
        <v>133.65690333156758</v>
      </c>
      <c r="BD37" s="5">
        <v>0.10281486946629725</v>
      </c>
      <c r="BE37" s="5">
        <v>466.44680119277177</v>
      </c>
      <c r="BF37" s="5">
        <v>62.551825480546846</v>
      </c>
      <c r="BG37" s="5">
        <v>32.480075700869321</v>
      </c>
      <c r="BH37" s="5">
        <v>25.551252310259059</v>
      </c>
      <c r="BI37" s="5">
        <v>98.061171407116092</v>
      </c>
      <c r="BJ37" s="5">
        <v>73.988020628614478</v>
      </c>
      <c r="BK37" s="5">
        <v>0.43752246982726373</v>
      </c>
      <c r="BL37" s="5">
        <v>202.58972633696251</v>
      </c>
      <c r="BM37" s="5">
        <v>0.52028689780194615</v>
      </c>
      <c r="BN37" s="5">
        <v>0.24502784308292885</v>
      </c>
      <c r="BO37" s="5">
        <v>20.281074454257936</v>
      </c>
      <c r="BP37" s="5">
        <v>0.76531474088487506</v>
      </c>
      <c r="BQ37" s="5">
        <v>19.515759713373061</v>
      </c>
      <c r="BR37" s="5">
        <v>68.16599483648244</v>
      </c>
      <c r="BS37" s="15">
        <v>681.65994836482434</v>
      </c>
      <c r="BU37" s="30">
        <v>70.779241267062801</v>
      </c>
      <c r="BV37" s="12">
        <f t="shared" si="6"/>
        <v>0.19009292000167924</v>
      </c>
      <c r="BW37" s="10">
        <v>1.6142873850545003</v>
      </c>
      <c r="BX37" s="12">
        <f t="shared" si="3"/>
        <v>0.12452562486139841</v>
      </c>
      <c r="BY37" s="10">
        <v>0.13365612256592407</v>
      </c>
      <c r="BZ37" s="10">
        <v>40.432448014594847</v>
      </c>
      <c r="CA37" s="10">
        <v>3.8380663074411202E-2</v>
      </c>
      <c r="CB37" s="10">
        <v>184.42911574899989</v>
      </c>
      <c r="CC37" s="10">
        <v>11.31178569679537</v>
      </c>
      <c r="CD37" s="10">
        <v>3.652483578474754</v>
      </c>
      <c r="CE37" s="10">
        <v>9.2008019474796399</v>
      </c>
      <c r="CF37" s="10">
        <v>30.609096249007816</v>
      </c>
      <c r="CG37" s="10">
        <v>19.171288637573298</v>
      </c>
      <c r="CH37" s="10">
        <v>0.1401957686301552</v>
      </c>
      <c r="CI37" s="10">
        <v>38.872261012098555</v>
      </c>
      <c r="CJ37" s="10">
        <v>7.7607220490964968E-2</v>
      </c>
      <c r="CK37" s="10">
        <v>1.9255414705245416E-2</v>
      </c>
      <c r="CL37" s="10">
        <v>3.6985692618497543</v>
      </c>
      <c r="CM37" s="10">
        <v>8.9197708808126622E-2</v>
      </c>
      <c r="CN37" s="10">
        <v>3.6150255943216378</v>
      </c>
      <c r="CO37" s="10">
        <v>23.201562798063122</v>
      </c>
      <c r="CP37" s="10">
        <v>232.01562798063102</v>
      </c>
    </row>
    <row r="38" spans="1:94" x14ac:dyDescent="0.35">
      <c r="A38" s="3" t="s">
        <v>186</v>
      </c>
      <c r="B38" s="3" t="s">
        <v>31</v>
      </c>
      <c r="C38" s="3">
        <v>21</v>
      </c>
      <c r="D38" s="3">
        <v>9.1414899999999992</v>
      </c>
      <c r="E38" s="3">
        <v>-79.6935</v>
      </c>
      <c r="F38" s="3" t="s">
        <v>160</v>
      </c>
      <c r="G38" s="3" t="s">
        <v>144</v>
      </c>
      <c r="H38" s="3" t="s">
        <v>180</v>
      </c>
      <c r="I38" s="3" t="s">
        <v>53</v>
      </c>
      <c r="J38" s="3" t="s">
        <v>129</v>
      </c>
      <c r="K38" s="3" t="s">
        <v>83</v>
      </c>
      <c r="L38" s="32">
        <v>74.140089310475744</v>
      </c>
      <c r="M38" s="32">
        <v>67.49128308649189</v>
      </c>
      <c r="N38" s="3">
        <v>110</v>
      </c>
      <c r="O38" s="3">
        <v>2411</v>
      </c>
      <c r="Q38" s="3" t="s">
        <v>103</v>
      </c>
      <c r="R38" s="3">
        <v>368.93231101806401</v>
      </c>
      <c r="V38" s="20"/>
      <c r="W38" s="19"/>
      <c r="X38" s="17">
        <v>5</v>
      </c>
      <c r="Y38" s="3">
        <v>5.5434923076923077</v>
      </c>
      <c r="Z38" s="5">
        <v>203.12561657323678</v>
      </c>
      <c r="AA38" s="6">
        <v>9.8459611891039636</v>
      </c>
      <c r="AB38" s="6">
        <f t="shared" si="0"/>
        <v>80.410862553850365</v>
      </c>
      <c r="AC38" s="6">
        <f t="shared" si="5"/>
        <v>92.21189746652189</v>
      </c>
      <c r="AD38" s="5">
        <v>0.84800124156403545</v>
      </c>
      <c r="AE38" s="5">
        <v>132.28708939508442</v>
      </c>
      <c r="AF38" s="5">
        <v>1.334656151341223</v>
      </c>
      <c r="AG38" s="5">
        <v>1429.3342983192445</v>
      </c>
      <c r="AH38" s="5">
        <v>5233.9183546332169</v>
      </c>
      <c r="AI38" s="5">
        <v>48.607355491096811</v>
      </c>
      <c r="AJ38" s="5">
        <v>22.541013238904711</v>
      </c>
      <c r="AK38" s="5">
        <v>709.37500461606783</v>
      </c>
      <c r="AL38" s="5">
        <v>12.23614574296321</v>
      </c>
      <c r="AM38" s="5">
        <v>0.54492294026421306</v>
      </c>
      <c r="AN38" s="5">
        <v>67.629184734163246</v>
      </c>
      <c r="AO38" s="5">
        <v>0.50050993338194327</v>
      </c>
      <c r="AP38" s="5">
        <v>0.47698705813082737</v>
      </c>
      <c r="AQ38" s="5">
        <v>3.8930081439622821</v>
      </c>
      <c r="AR38" s="5">
        <v>0.97749699151277081</v>
      </c>
      <c r="AS38" s="5">
        <v>2.9155111524495112</v>
      </c>
      <c r="AT38" s="5">
        <f t="shared" si="2"/>
        <v>5.9658343724881897</v>
      </c>
      <c r="AU38" s="5">
        <v>482.15933006867334</v>
      </c>
      <c r="AV38" s="15">
        <v>4821.5933006867326</v>
      </c>
      <c r="AW38" s="19"/>
      <c r="AX38" s="17">
        <v>5</v>
      </c>
      <c r="AY38" s="3">
        <v>5.6869846153846151</v>
      </c>
      <c r="AZ38" s="5">
        <v>187.30598528275348</v>
      </c>
      <c r="BA38" s="5">
        <v>7.9172223188758384</v>
      </c>
      <c r="BB38" s="5">
        <v>0.71962503124011268</v>
      </c>
      <c r="BC38" s="5">
        <v>86.017741306918197</v>
      </c>
      <c r="BD38" s="5">
        <v>0.77825515560595226</v>
      </c>
      <c r="BE38" s="5">
        <v>605.4237074323936</v>
      </c>
      <c r="BF38" s="5">
        <v>2431.2230347213276</v>
      </c>
      <c r="BG38" s="5">
        <v>26.775371106314111</v>
      </c>
      <c r="BH38" s="5">
        <v>19.684550125664678</v>
      </c>
      <c r="BI38" s="5">
        <v>359.95451980340306</v>
      </c>
      <c r="BJ38" s="5">
        <v>7.6806586967503048</v>
      </c>
      <c r="BK38" s="5">
        <v>0.23024224025951259</v>
      </c>
      <c r="BL38" s="5">
        <v>37.666879717280324</v>
      </c>
      <c r="BM38" s="5">
        <v>0.3847951559376217</v>
      </c>
      <c r="BN38" s="5">
        <v>0.38760258932653102</v>
      </c>
      <c r="BO38" s="5">
        <v>2.4468735182456194</v>
      </c>
      <c r="BP38" s="5">
        <v>0.77239774526415284</v>
      </c>
      <c r="BQ38" s="5">
        <v>1.6744757729814663</v>
      </c>
      <c r="BR38" s="5">
        <v>220.49792575157943</v>
      </c>
      <c r="BS38" s="15">
        <v>2204.9792575157944</v>
      </c>
      <c r="BU38" s="30">
        <v>39.293163866833503</v>
      </c>
      <c r="BV38" s="12">
        <f t="shared" si="6"/>
        <v>0.19344268108432489</v>
      </c>
      <c r="BW38" s="10">
        <v>0.92053541408745965</v>
      </c>
      <c r="BX38" s="12">
        <f t="shared" si="3"/>
        <v>9.3493707359538492E-2</v>
      </c>
      <c r="BY38" s="10">
        <v>0.10376434091069899</v>
      </c>
      <c r="BZ38" s="10">
        <v>14.270584274003298</v>
      </c>
      <c r="CA38" s="10">
        <v>0.49686962653357947</v>
      </c>
      <c r="CB38" s="10">
        <v>405.75416320012101</v>
      </c>
      <c r="CC38" s="10">
        <v>896.10144290260155</v>
      </c>
      <c r="CD38" s="10">
        <v>7.9343832614423642</v>
      </c>
      <c r="CE38" s="10">
        <v>7.7756349310516315</v>
      </c>
      <c r="CF38" s="10">
        <v>120.28963044583027</v>
      </c>
      <c r="CG38" s="10">
        <v>3.0419513842627994</v>
      </c>
      <c r="CH38" s="10">
        <v>0.15506123454300902</v>
      </c>
      <c r="CI38" s="10">
        <v>10.136720251137282</v>
      </c>
      <c r="CJ38" s="10">
        <v>7.5313501489764192E-2</v>
      </c>
      <c r="CK38" s="10">
        <v>0.17163143837214057</v>
      </c>
      <c r="CL38" s="10">
        <v>0.41075557834516829</v>
      </c>
      <c r="CM38" s="10">
        <v>0.12854592558200742</v>
      </c>
      <c r="CN38" s="10">
        <v>0.34859948724898959</v>
      </c>
      <c r="CO38" s="10">
        <v>91.394751078162329</v>
      </c>
      <c r="CP38" s="10">
        <v>913.94751078162415</v>
      </c>
    </row>
    <row r="39" spans="1:94" x14ac:dyDescent="0.35">
      <c r="A39" s="3" t="s">
        <v>190</v>
      </c>
      <c r="B39" s="3" t="s">
        <v>32</v>
      </c>
      <c r="C39" s="3">
        <v>22</v>
      </c>
      <c r="D39" s="3">
        <v>9.1478699999999993</v>
      </c>
      <c r="E39" s="3">
        <v>-79.693100000000001</v>
      </c>
      <c r="F39" s="3" t="s">
        <v>153</v>
      </c>
      <c r="G39" s="3" t="s">
        <v>144</v>
      </c>
      <c r="H39" s="3" t="s">
        <v>180</v>
      </c>
      <c r="I39" s="3" t="s">
        <v>50</v>
      </c>
      <c r="K39" s="3" t="s">
        <v>73</v>
      </c>
      <c r="L39" s="3">
        <v>66.157000727770338</v>
      </c>
      <c r="M39" s="3">
        <v>61.846149188659133</v>
      </c>
      <c r="N39" s="3">
        <v>180</v>
      </c>
      <c r="O39" s="3">
        <v>2514</v>
      </c>
      <c r="Q39" s="3" t="s">
        <v>103</v>
      </c>
      <c r="R39" s="3">
        <v>344.90852907999601</v>
      </c>
      <c r="V39" s="20"/>
      <c r="W39" s="19"/>
      <c r="X39" s="17">
        <v>5</v>
      </c>
      <c r="Y39" s="3">
        <v>6.4122730769230767</v>
      </c>
      <c r="Z39" s="5">
        <v>278.76463435470714</v>
      </c>
      <c r="AA39" s="6">
        <v>11.767274667518141</v>
      </c>
      <c r="AB39" s="6">
        <f t="shared" si="0"/>
        <v>72.788267168554256</v>
      </c>
      <c r="AC39" s="6">
        <f t="shared" si="5"/>
        <v>90.2141382685476</v>
      </c>
      <c r="AD39" s="5">
        <v>1.1108731016018472</v>
      </c>
      <c r="AE39" s="5">
        <v>284.94177730644645</v>
      </c>
      <c r="AF39" s="5">
        <v>0.85430019307889105</v>
      </c>
      <c r="AG39" s="5">
        <v>769.90337397612382</v>
      </c>
      <c r="AH39" s="5">
        <v>2567.3685470474229</v>
      </c>
      <c r="AI39" s="5">
        <v>113.52081897927835</v>
      </c>
      <c r="AJ39" s="5">
        <v>32.746410773727973</v>
      </c>
      <c r="AK39" s="5">
        <v>686.0915911193797</v>
      </c>
      <c r="AL39" s="5">
        <v>74.976532968128055</v>
      </c>
      <c r="AM39" s="5">
        <v>2.060945898516608</v>
      </c>
      <c r="AN39" s="5">
        <v>32.432325305819056</v>
      </c>
      <c r="AO39" s="5">
        <v>0.40879097017881355</v>
      </c>
      <c r="AP39" s="5">
        <v>1.0358208366542134</v>
      </c>
      <c r="AQ39" s="5">
        <v>3.8801624847211236</v>
      </c>
      <c r="AR39" s="5">
        <v>1.4446118068330269</v>
      </c>
      <c r="AS39" s="5">
        <v>2.4355506778880969</v>
      </c>
      <c r="AT39" s="5">
        <f t="shared" si="2"/>
        <v>3.2862065489405303</v>
      </c>
      <c r="AU39" s="5">
        <v>279.86340050459938</v>
      </c>
      <c r="AV39" s="15">
        <v>2798.6340050459935</v>
      </c>
      <c r="AW39" s="19"/>
      <c r="AX39" s="17">
        <v>5</v>
      </c>
      <c r="AY39" s="3">
        <v>6.3695461538461542</v>
      </c>
      <c r="AZ39" s="5">
        <v>251.48511268056666</v>
      </c>
      <c r="BA39" s="5">
        <v>8.565195323450709</v>
      </c>
      <c r="BB39" s="5">
        <v>0.84152246281125054</v>
      </c>
      <c r="BC39" s="5">
        <v>176.8687173025323</v>
      </c>
      <c r="BD39" s="5">
        <v>0.73195721062275076</v>
      </c>
      <c r="BE39" s="5">
        <v>437.28868908857385</v>
      </c>
      <c r="BF39" s="5">
        <v>1203.5626298057834</v>
      </c>
      <c r="BG39" s="5">
        <v>66.277313931063503</v>
      </c>
      <c r="BH39" s="5">
        <v>29.928117075880923</v>
      </c>
      <c r="BI39" s="5">
        <v>290.23891164264182</v>
      </c>
      <c r="BJ39" s="5">
        <v>53.811969484911927</v>
      </c>
      <c r="BK39" s="5">
        <v>1.6278960134377218</v>
      </c>
      <c r="BL39" s="5">
        <v>18.619454691783975</v>
      </c>
      <c r="BM39" s="5">
        <v>0.31746860175776093</v>
      </c>
      <c r="BN39" s="5">
        <v>0.82432982788228359</v>
      </c>
      <c r="BO39" s="5">
        <v>2.6549931864755099</v>
      </c>
      <c r="BP39" s="5">
        <v>1.1417984296400445</v>
      </c>
      <c r="BQ39" s="5">
        <v>1.5131947568354658</v>
      </c>
      <c r="BR39" s="5">
        <v>138.86308368371743</v>
      </c>
      <c r="BS39" s="15">
        <v>1388.6308368371742</v>
      </c>
      <c r="BU39" s="30">
        <v>21.075528604741589</v>
      </c>
      <c r="BV39" s="12">
        <f t="shared" si="6"/>
        <v>7.5603308337615582E-2</v>
      </c>
      <c r="BW39" s="10">
        <v>1.2289145366996701</v>
      </c>
      <c r="BX39" s="12">
        <f t="shared" si="3"/>
        <v>0.10443493259249832</v>
      </c>
      <c r="BY39" s="10">
        <v>0.12248086467171022</v>
      </c>
      <c r="BZ39" s="10">
        <v>55.071800383362302</v>
      </c>
      <c r="CA39" s="10">
        <v>8.5270182303148839E-2</v>
      </c>
      <c r="CB39" s="10">
        <v>171.21450070418109</v>
      </c>
      <c r="CC39" s="10">
        <v>667.44823265497143</v>
      </c>
      <c r="CD39" s="10">
        <v>13.837168778637327</v>
      </c>
      <c r="CE39" s="10">
        <v>4.6787413970062204</v>
      </c>
      <c r="CF39" s="10">
        <v>199.79739816445309</v>
      </c>
      <c r="CG39" s="10">
        <v>16.276048144389861</v>
      </c>
      <c r="CH39" s="10">
        <v>0.33345965484969975</v>
      </c>
      <c r="CI39" s="10">
        <v>9.7285487709241067</v>
      </c>
      <c r="CJ39" s="10">
        <v>7.7507047033700704E-2</v>
      </c>
      <c r="CK39" s="10">
        <v>9.9363419687862858E-2</v>
      </c>
      <c r="CL39" s="10">
        <v>0.79100622200532511</v>
      </c>
      <c r="CM39" s="10">
        <v>0.16871232855610382</v>
      </c>
      <c r="CN39" s="10">
        <v>0.78476249719848301</v>
      </c>
      <c r="CO39" s="10">
        <v>49.026544722061693</v>
      </c>
      <c r="CP39" s="10">
        <v>490.26544722061675</v>
      </c>
    </row>
    <row r="40" spans="1:94" x14ac:dyDescent="0.35">
      <c r="A40" s="3" t="s">
        <v>177</v>
      </c>
      <c r="B40" s="3" t="s">
        <v>33</v>
      </c>
      <c r="C40" s="3">
        <v>23</v>
      </c>
      <c r="D40" s="3">
        <v>9.1217000000000006</v>
      </c>
      <c r="E40" s="3">
        <v>-79.673100000000005</v>
      </c>
      <c r="F40" s="3" t="s">
        <v>163</v>
      </c>
      <c r="G40" s="3" t="s">
        <v>150</v>
      </c>
      <c r="H40" s="3" t="s">
        <v>180</v>
      </c>
      <c r="I40" s="3" t="s">
        <v>50</v>
      </c>
      <c r="K40" s="3" t="s">
        <v>84</v>
      </c>
      <c r="L40" s="3">
        <v>76.81785150800701</v>
      </c>
      <c r="M40" s="3">
        <v>65.184545671761214</v>
      </c>
      <c r="N40" s="3">
        <v>30</v>
      </c>
      <c r="O40" s="3">
        <v>2248</v>
      </c>
      <c r="Q40" s="3" t="s">
        <v>104</v>
      </c>
      <c r="R40" s="3">
        <v>259.25869530239601</v>
      </c>
      <c r="V40" s="20"/>
      <c r="W40" s="19"/>
      <c r="X40" s="17">
        <v>5</v>
      </c>
      <c r="Y40" s="3">
        <v>6.0269461538461542</v>
      </c>
      <c r="Z40" s="5">
        <v>284.95731493240726</v>
      </c>
      <c r="AA40" s="6">
        <v>11.338216592667772</v>
      </c>
      <c r="AB40" s="6">
        <f t="shared" si="0"/>
        <v>80.068810337572017</v>
      </c>
      <c r="AC40" s="6">
        <f t="shared" si="5"/>
        <v>89.836675703241397</v>
      </c>
      <c r="AD40" s="5">
        <v>1.1077809387618136</v>
      </c>
      <c r="AE40" s="5">
        <v>1859.7167282499063</v>
      </c>
      <c r="AF40" s="5">
        <v>24.753154532977184</v>
      </c>
      <c r="AG40" s="5">
        <v>670.23017354505635</v>
      </c>
      <c r="AH40" s="5">
        <v>4863.5047954601323</v>
      </c>
      <c r="AI40" s="5">
        <v>96.08246875045073</v>
      </c>
      <c r="AJ40" s="5">
        <v>218.57924420721329</v>
      </c>
      <c r="AK40" s="5">
        <v>589.18763841718203</v>
      </c>
      <c r="AL40" s="5">
        <v>27.468213186496516</v>
      </c>
      <c r="AM40" s="5">
        <v>4.1310344129378933</v>
      </c>
      <c r="AN40" s="5">
        <v>35.387842630194797</v>
      </c>
      <c r="AO40" s="5">
        <v>0.89498497601341054</v>
      </c>
      <c r="AP40" s="5">
        <v>0.64519602465200554</v>
      </c>
      <c r="AQ40" s="5">
        <v>5.2353508587524988</v>
      </c>
      <c r="AR40" s="5">
        <v>1.540181000665416</v>
      </c>
      <c r="AS40" s="5">
        <v>3.6951698580870822</v>
      </c>
      <c r="AT40" s="5">
        <f t="shared" si="2"/>
        <v>5.671271678084528</v>
      </c>
      <c r="AU40" s="5">
        <v>377.46792746071372</v>
      </c>
      <c r="AV40" s="15">
        <v>3774.6792746071369</v>
      </c>
      <c r="AW40" s="19"/>
      <c r="AX40" s="17">
        <v>5</v>
      </c>
      <c r="AY40" s="3">
        <v>6.3938923076923082</v>
      </c>
      <c r="AZ40" s="5">
        <v>255.99617890849098</v>
      </c>
      <c r="BA40" s="5">
        <v>9.0783751392462779</v>
      </c>
      <c r="BB40" s="5">
        <v>0.89583991097881044</v>
      </c>
      <c r="BC40" s="5">
        <v>496.56722587725329</v>
      </c>
      <c r="BD40" s="5">
        <v>9.8916593672829478</v>
      </c>
      <c r="BE40" s="5">
        <v>326.42036885711747</v>
      </c>
      <c r="BF40" s="5">
        <v>2343.5377747180369</v>
      </c>
      <c r="BG40" s="5">
        <v>69.717408398367496</v>
      </c>
      <c r="BH40" s="5">
        <v>82.311087609238598</v>
      </c>
      <c r="BI40" s="5">
        <v>373.0230583339312</v>
      </c>
      <c r="BJ40" s="5">
        <v>20.813200762768673</v>
      </c>
      <c r="BK40" s="5">
        <v>1.2512653218893102</v>
      </c>
      <c r="BL40" s="5">
        <v>22.778250648624201</v>
      </c>
      <c r="BM40" s="5">
        <v>0.57256549566754589</v>
      </c>
      <c r="BN40" s="5">
        <v>0.55933592428441992</v>
      </c>
      <c r="BO40" s="5">
        <v>3.9384192392345367</v>
      </c>
      <c r="BP40" s="5">
        <v>1.1319014199519657</v>
      </c>
      <c r="BQ40" s="5">
        <v>2.806517819282571</v>
      </c>
      <c r="BR40" s="5">
        <v>190.54960391579166</v>
      </c>
      <c r="BS40" s="15">
        <v>1905.4960391579166</v>
      </c>
      <c r="BU40" s="30">
        <v>63.362156232231577</v>
      </c>
      <c r="BV40" s="12">
        <f t="shared" si="6"/>
        <v>0.22235665803933222</v>
      </c>
      <c r="BW40" s="10">
        <v>0.51422099198005788</v>
      </c>
      <c r="BX40" s="12">
        <f t="shared" si="3"/>
        <v>4.5352899001117664E-2</v>
      </c>
      <c r="BY40" s="10">
        <v>5.6764097639536257E-2</v>
      </c>
      <c r="BZ40" s="10">
        <v>376.44102845346492</v>
      </c>
      <c r="CA40" s="10">
        <v>5.9780105297333135</v>
      </c>
      <c r="CB40" s="10">
        <v>98.357256116904949</v>
      </c>
      <c r="CC40" s="10">
        <v>634.13830055133064</v>
      </c>
      <c r="CD40" s="10">
        <v>21.827091150694802</v>
      </c>
      <c r="CE40" s="10">
        <v>49.455092393186028</v>
      </c>
      <c r="CF40" s="10">
        <v>57.496430661797696</v>
      </c>
      <c r="CG40" s="10">
        <v>3.8108928542165366</v>
      </c>
      <c r="CH40" s="10">
        <v>0.75428510782700531</v>
      </c>
      <c r="CI40" s="10">
        <v>5.894596258177498</v>
      </c>
      <c r="CJ40" s="10">
        <v>0.13727233144739981</v>
      </c>
      <c r="CK40" s="10">
        <v>0.10122459716985424</v>
      </c>
      <c r="CL40" s="10">
        <v>0.81536254699023847</v>
      </c>
      <c r="CM40" s="10">
        <v>0.23801242457929347</v>
      </c>
      <c r="CN40" s="10">
        <v>0.57783799252834522</v>
      </c>
      <c r="CO40" s="10">
        <v>47.247046597266667</v>
      </c>
      <c r="CP40" s="10">
        <v>472.4704659726666</v>
      </c>
    </row>
    <row r="41" spans="1:94" x14ac:dyDescent="0.35">
      <c r="A41" s="3" t="s">
        <v>207</v>
      </c>
      <c r="B41" s="3" t="s">
        <v>34</v>
      </c>
      <c r="C41" s="3">
        <v>24</v>
      </c>
      <c r="D41" s="3">
        <v>9.1237200000000005</v>
      </c>
      <c r="E41" s="3">
        <v>-79.676699999999997</v>
      </c>
      <c r="F41" s="3" t="s">
        <v>163</v>
      </c>
      <c r="G41" s="3" t="s">
        <v>151</v>
      </c>
      <c r="H41" s="3" t="s">
        <v>175</v>
      </c>
      <c r="I41" s="3" t="s">
        <v>50</v>
      </c>
      <c r="K41" s="3" t="s">
        <v>85</v>
      </c>
      <c r="L41" s="3">
        <v>55.841135343811388</v>
      </c>
      <c r="M41" s="3">
        <v>64.080090811987262</v>
      </c>
      <c r="N41" s="3">
        <v>50</v>
      </c>
      <c r="O41" s="3">
        <v>2280</v>
      </c>
      <c r="Q41" s="3" t="s">
        <v>104</v>
      </c>
      <c r="R41" s="3">
        <v>325.85438578494302</v>
      </c>
      <c r="V41" s="20"/>
      <c r="W41" s="19"/>
      <c r="X41" s="17">
        <v>5</v>
      </c>
      <c r="Y41" s="3">
        <v>5.5595769230769223</v>
      </c>
      <c r="Z41" s="5">
        <v>440.36152450784908</v>
      </c>
      <c r="AA41" s="6">
        <v>19.841264488518913</v>
      </c>
      <c r="AB41" s="6">
        <f t="shared" si="0"/>
        <v>73.372414211455478</v>
      </c>
      <c r="AC41" s="6">
        <f t="shared" si="5"/>
        <v>90.83508841065894</v>
      </c>
      <c r="AD41" s="5">
        <v>1.8744656614872328</v>
      </c>
      <c r="AE41" s="5">
        <v>488.6818335226896</v>
      </c>
      <c r="AF41" s="5">
        <v>1.8774722454996868</v>
      </c>
      <c r="AG41" s="5">
        <v>1233.7781097954553</v>
      </c>
      <c r="AH41" s="5">
        <v>1289.7235917003859</v>
      </c>
      <c r="AI41" s="5">
        <v>55.029453254654925</v>
      </c>
      <c r="AJ41" s="5">
        <v>297.44523798372245</v>
      </c>
      <c r="AK41" s="5">
        <v>934.22786950223565</v>
      </c>
      <c r="AL41" s="5">
        <v>35.256691017449349</v>
      </c>
      <c r="AM41" s="5">
        <v>1.0060210084617913</v>
      </c>
      <c r="AN41" s="5">
        <v>137.43817001495194</v>
      </c>
      <c r="AO41" s="5">
        <v>0.99681193325109041</v>
      </c>
      <c r="AP41" s="5">
        <v>0.50817819877034198</v>
      </c>
      <c r="AQ41" s="5">
        <v>9.3432149298018405</v>
      </c>
      <c r="AR41" s="5">
        <v>1.5049901320214323</v>
      </c>
      <c r="AS41" s="5">
        <v>7.8382247977804074</v>
      </c>
      <c r="AT41" s="5">
        <f t="shared" si="2"/>
        <v>2.5213966991863441</v>
      </c>
      <c r="AU41" s="5">
        <v>260.40522008173264</v>
      </c>
      <c r="AV41" s="15">
        <v>2587.7712899730886</v>
      </c>
      <c r="AW41" s="19"/>
      <c r="AX41" s="17">
        <v>5</v>
      </c>
      <c r="AY41" s="3">
        <v>5.8191538461538457</v>
      </c>
      <c r="AZ41" s="5">
        <v>400.00278011323024</v>
      </c>
      <c r="BA41" s="5">
        <v>14.55801476530652</v>
      </c>
      <c r="BB41" s="5">
        <v>1.3577878673990238</v>
      </c>
      <c r="BC41" s="5">
        <v>349.06675257983875</v>
      </c>
      <c r="BD41" s="5">
        <v>1.7353589759257519</v>
      </c>
      <c r="BE41" s="5">
        <v>352.16317012863954</v>
      </c>
      <c r="BF41" s="5">
        <v>847.18614592394465</v>
      </c>
      <c r="BG41" s="5">
        <v>45.378925906079559</v>
      </c>
      <c r="BH41" s="5">
        <v>85.865272683438832</v>
      </c>
      <c r="BI41" s="5">
        <v>417.32551993573509</v>
      </c>
      <c r="BJ41" s="5">
        <v>33.093577137329852</v>
      </c>
      <c r="BK41" s="5">
        <v>0.62075592189970097</v>
      </c>
      <c r="BL41" s="5">
        <v>71.183779462337057</v>
      </c>
      <c r="BM41" s="5">
        <v>0.42582850786229942</v>
      </c>
      <c r="BN41" s="5">
        <v>0.49668270401891429</v>
      </c>
      <c r="BO41" s="5">
        <v>4.9770807914543047</v>
      </c>
      <c r="BP41" s="5">
        <v>0.92251121188121366</v>
      </c>
      <c r="BQ41" s="5">
        <v>4.0545695795730907</v>
      </c>
      <c r="BR41" s="5">
        <v>91.721949441708688</v>
      </c>
      <c r="BS41" s="15">
        <v>900.93858357284921</v>
      </c>
      <c r="BU41" s="30">
        <v>112.70293016608562</v>
      </c>
      <c r="BV41" s="12">
        <f t="shared" si="6"/>
        <v>0.25593273683944834</v>
      </c>
      <c r="BW41" s="10">
        <v>4.0656248137130806</v>
      </c>
      <c r="BX41" s="12">
        <f t="shared" si="3"/>
        <v>0.20490754589081972</v>
      </c>
      <c r="BY41" s="10">
        <v>0.39538549450723115</v>
      </c>
      <c r="BZ41" s="10">
        <v>105.22385632695966</v>
      </c>
      <c r="CA41" s="10">
        <v>0.34460141021525076</v>
      </c>
      <c r="CB41" s="10">
        <v>285.47909337907163</v>
      </c>
      <c r="CC41" s="10">
        <v>241.21205619607963</v>
      </c>
      <c r="CD41" s="10">
        <v>11.175006185758644</v>
      </c>
      <c r="CE41" s="10">
        <v>75.280258117386936</v>
      </c>
      <c r="CF41" s="10">
        <v>204.64664738190601</v>
      </c>
      <c r="CG41" s="10">
        <v>5.5213454010912733</v>
      </c>
      <c r="CH41" s="10">
        <v>0.15714824187116744</v>
      </c>
      <c r="CI41" s="10">
        <v>33.013236347127041</v>
      </c>
      <c r="CJ41" s="10">
        <v>0.20118423793285983</v>
      </c>
      <c r="CK41" s="10">
        <v>8.7845823658052324E-2</v>
      </c>
      <c r="CL41" s="10">
        <v>2.1342531734384704</v>
      </c>
      <c r="CM41" s="10">
        <v>0.28798577070577319</v>
      </c>
      <c r="CN41" s="10">
        <v>1.8512987465603392</v>
      </c>
      <c r="CO41" s="10">
        <v>65.436843752528816</v>
      </c>
      <c r="CP41" s="10">
        <v>657.26724517528123</v>
      </c>
    </row>
    <row r="42" spans="1:94" x14ac:dyDescent="0.35">
      <c r="A42" s="3" t="s">
        <v>175</v>
      </c>
      <c r="B42" s="3" t="s">
        <v>35</v>
      </c>
      <c r="C42" s="3">
        <v>25</v>
      </c>
      <c r="D42" s="3">
        <v>9.0785199999999993</v>
      </c>
      <c r="E42" s="3">
        <v>-79.798900000000003</v>
      </c>
      <c r="F42" s="3" t="s">
        <v>218</v>
      </c>
      <c r="G42" s="3" t="s">
        <v>152</v>
      </c>
      <c r="H42" s="3" t="s">
        <v>179</v>
      </c>
      <c r="I42" s="3" t="s">
        <v>46</v>
      </c>
      <c r="K42" s="3" t="s">
        <v>86</v>
      </c>
      <c r="L42" s="3">
        <v>42.005056658957784</v>
      </c>
      <c r="M42" s="3">
        <v>39.413167162163489</v>
      </c>
      <c r="N42" s="3">
        <v>110</v>
      </c>
      <c r="O42" s="9">
        <v>2176.944</v>
      </c>
      <c r="Q42" s="3" t="s">
        <v>104</v>
      </c>
      <c r="R42" s="9">
        <v>228.16191559394301</v>
      </c>
      <c r="V42" s="20"/>
      <c r="W42" s="19"/>
      <c r="X42" s="17">
        <v>5</v>
      </c>
      <c r="Y42" s="3">
        <v>4.7348153846153842</v>
      </c>
      <c r="Z42" s="5">
        <v>770.04775065819615</v>
      </c>
      <c r="AA42" s="6">
        <v>12.189987741378761</v>
      </c>
      <c r="AB42" s="6">
        <f t="shared" si="0"/>
        <v>78.430606781706331</v>
      </c>
      <c r="AC42" s="6">
        <f t="shared" si="5"/>
        <v>97.423140407800233</v>
      </c>
      <c r="AD42" s="5">
        <v>0.93347021260750507</v>
      </c>
      <c r="AE42" s="5">
        <v>40.740018167446252</v>
      </c>
      <c r="AF42" s="5">
        <v>0.15079470528771197</v>
      </c>
      <c r="AG42" s="5">
        <v>1194.5160420014072</v>
      </c>
      <c r="AH42" s="5">
        <v>10.7090586100217</v>
      </c>
      <c r="AI42" s="5">
        <v>63.503420275998316</v>
      </c>
      <c r="AJ42" s="5">
        <v>11.252274372320205</v>
      </c>
      <c r="AK42" s="5">
        <v>46.355554969499572</v>
      </c>
      <c r="AL42" s="5">
        <v>7.558730813738018</v>
      </c>
      <c r="AM42" s="5">
        <v>0.60404489556110208</v>
      </c>
      <c r="AN42" s="5">
        <v>428.54518931658117</v>
      </c>
      <c r="AO42" s="5">
        <v>0.98531526246260692</v>
      </c>
      <c r="AP42" s="5">
        <v>0.43473937988072225</v>
      </c>
      <c r="AQ42" s="5">
        <v>28.662912637379833</v>
      </c>
      <c r="AR42" s="5">
        <v>1.4200546423433289</v>
      </c>
      <c r="AS42" s="5">
        <v>27.242857995036506</v>
      </c>
      <c r="AT42" s="5">
        <f t="shared" si="2"/>
        <v>6.8316887951841473E-2</v>
      </c>
      <c r="AU42" s="5">
        <v>141.19445946502643</v>
      </c>
      <c r="AV42" s="15">
        <v>1411.9445946502642</v>
      </c>
      <c r="AW42" s="19"/>
      <c r="AX42" s="17">
        <v>5</v>
      </c>
      <c r="AY42" s="3">
        <v>4.673630769230769</v>
      </c>
      <c r="AZ42" s="5">
        <v>750.20470133084189</v>
      </c>
      <c r="BA42" s="5">
        <v>9.5606813521789817</v>
      </c>
      <c r="BB42" s="5">
        <v>0.71010218132444658</v>
      </c>
      <c r="BC42" s="5">
        <v>27.04474810228151</v>
      </c>
      <c r="BD42" s="5">
        <v>0.10945415872771198</v>
      </c>
      <c r="BE42" s="5">
        <v>579.60550175279332</v>
      </c>
      <c r="BF42" s="5">
        <v>10.194553624563206</v>
      </c>
      <c r="BG42" s="5">
        <v>54.899814448641152</v>
      </c>
      <c r="BH42" s="5">
        <v>9.1788038485374237</v>
      </c>
      <c r="BI42" s="5">
        <v>26.820894799615175</v>
      </c>
      <c r="BJ42" s="5">
        <v>6.6009282011899035</v>
      </c>
      <c r="BK42" s="5">
        <v>0.45971925811505332</v>
      </c>
      <c r="BL42" s="5">
        <v>279.7039229785812</v>
      </c>
      <c r="BM42" s="5">
        <v>0.76226368492586738</v>
      </c>
      <c r="BN42" s="5">
        <v>0.43473937988072225</v>
      </c>
      <c r="BO42" s="5">
        <v>19.299584815979834</v>
      </c>
      <c r="BP42" s="5">
        <v>1.1970030648065895</v>
      </c>
      <c r="BQ42" s="5">
        <v>18.102581751173247</v>
      </c>
      <c r="BR42" s="5">
        <v>70.612128473586296</v>
      </c>
      <c r="BS42" s="15">
        <v>706.1212847358629</v>
      </c>
      <c r="BU42" s="30">
        <v>63.305525757123448</v>
      </c>
      <c r="BV42" s="12">
        <f t="shared" si="6"/>
        <v>8.2209870365848384E-2</v>
      </c>
      <c r="BW42" s="10">
        <v>0.90670993503854469</v>
      </c>
      <c r="BX42" s="12">
        <f t="shared" si="3"/>
        <v>7.4381529684458103E-2</v>
      </c>
      <c r="BY42" s="10">
        <v>5.9273264783380603E-2</v>
      </c>
      <c r="BZ42" s="10">
        <v>4.0342857945644379</v>
      </c>
      <c r="CA42" s="10">
        <v>2.4016012528867221E-2</v>
      </c>
      <c r="CB42" s="10">
        <v>107.80672013140905</v>
      </c>
      <c r="CC42" s="10">
        <v>4.0753870017223539</v>
      </c>
      <c r="CD42" s="10">
        <v>3.7584451601572044</v>
      </c>
      <c r="CE42" s="10">
        <v>4.6179630997060546</v>
      </c>
      <c r="CF42" s="10">
        <v>10.761952030950308</v>
      </c>
      <c r="CG42" s="10">
        <v>1.8220509543184147</v>
      </c>
      <c r="CH42" s="10">
        <v>7.5033290720277271E-2</v>
      </c>
      <c r="CI42" s="10">
        <v>23.995591627092033</v>
      </c>
      <c r="CJ42" s="10">
        <v>4.9352833588743469E-2</v>
      </c>
      <c r="CK42" s="10">
        <v>8.8671710352878033E-2</v>
      </c>
      <c r="CL42" s="10">
        <v>1.3633147544776876</v>
      </c>
      <c r="CM42" s="10">
        <v>7.4953632048037913E-2</v>
      </c>
      <c r="CN42" s="10">
        <v>1.3207884808760262</v>
      </c>
      <c r="CO42" s="10">
        <v>12.922212272013354</v>
      </c>
      <c r="CP42" s="10">
        <v>129.22212272013303</v>
      </c>
    </row>
    <row r="43" spans="1:94" x14ac:dyDescent="0.35">
      <c r="A43" s="3" t="s">
        <v>174</v>
      </c>
      <c r="B43" s="3" t="s">
        <v>36</v>
      </c>
      <c r="C43" s="3">
        <v>26</v>
      </c>
      <c r="D43" s="3">
        <v>9.0764600000000009</v>
      </c>
      <c r="E43" s="3">
        <v>-79.786900000000003</v>
      </c>
      <c r="F43" s="3" t="s">
        <v>218</v>
      </c>
      <c r="G43" s="3" t="s">
        <v>152</v>
      </c>
      <c r="H43" s="3" t="s">
        <v>179</v>
      </c>
      <c r="I43" s="3" t="s">
        <v>46</v>
      </c>
      <c r="K43" s="3" t="s">
        <v>87</v>
      </c>
      <c r="L43" s="3">
        <v>53.504186719396401</v>
      </c>
      <c r="M43" s="3">
        <v>59.733189853993366</v>
      </c>
      <c r="N43" s="3">
        <v>50</v>
      </c>
      <c r="O43" s="9">
        <v>2153.4630000000002</v>
      </c>
      <c r="Q43" s="3" t="s">
        <v>103</v>
      </c>
      <c r="R43" s="9">
        <v>293.15296598254702</v>
      </c>
      <c r="V43" s="20"/>
      <c r="W43" s="19"/>
      <c r="X43" s="17">
        <v>5</v>
      </c>
      <c r="Y43" s="3">
        <v>4.789707692307692</v>
      </c>
      <c r="Z43" s="5">
        <v>611.21623992223715</v>
      </c>
      <c r="AA43" s="6">
        <v>15.623972995154354</v>
      </c>
      <c r="AB43" s="6">
        <f t="shared" si="0"/>
        <v>77.090221207247538</v>
      </c>
      <c r="AC43" s="6">
        <f t="shared" si="5"/>
        <v>96.790197511241914</v>
      </c>
      <c r="AD43" s="5">
        <v>1.4046502626276638</v>
      </c>
      <c r="AE43" s="5">
        <v>78.357380270384823</v>
      </c>
      <c r="AF43" s="5">
        <v>0.20828983162970438</v>
      </c>
      <c r="AG43" s="5">
        <v>1726.1254411599325</v>
      </c>
      <c r="AH43" s="5">
        <v>10.491238232260962</v>
      </c>
      <c r="AI43" s="5">
        <v>78.73039016016493</v>
      </c>
      <c r="AJ43" s="5">
        <v>19.265400768910826</v>
      </c>
      <c r="AK43" s="5">
        <v>57.547957886326579</v>
      </c>
      <c r="AL43" s="5">
        <v>1.3874507099841717</v>
      </c>
      <c r="AM43" s="5">
        <v>0.69958617635839282</v>
      </c>
      <c r="AN43" s="5">
        <v>359.41366579984867</v>
      </c>
      <c r="AO43" s="5">
        <v>0.58831433896633589</v>
      </c>
      <c r="AP43" s="5">
        <v>0.56108722928527077</v>
      </c>
      <c r="AQ43" s="5">
        <v>19.306179060672669</v>
      </c>
      <c r="AR43" s="5">
        <v>1.1494015682516066</v>
      </c>
      <c r="AS43" s="5">
        <v>18.156777492421064</v>
      </c>
      <c r="AT43" s="5">
        <f t="shared" si="2"/>
        <v>8.7304596887498379E-2</v>
      </c>
      <c r="AU43" s="5">
        <v>202.03616985730091</v>
      </c>
      <c r="AV43" s="15">
        <v>2020.3616985730091</v>
      </c>
      <c r="AW43" s="19"/>
      <c r="AX43" s="17">
        <v>5</v>
      </c>
      <c r="AY43" s="3">
        <v>4.7514153846153846</v>
      </c>
      <c r="AZ43" s="5">
        <v>591.59740584151962</v>
      </c>
      <c r="BA43" s="5">
        <v>12.044555343325111</v>
      </c>
      <c r="BB43" s="5">
        <v>1.0135954500915623</v>
      </c>
      <c r="BC43" s="5">
        <v>45.210504083334925</v>
      </c>
      <c r="BD43" s="5">
        <v>0.16002009716642754</v>
      </c>
      <c r="BE43" s="5">
        <v>803.92717395860632</v>
      </c>
      <c r="BF43" s="5">
        <v>10.134134070810575</v>
      </c>
      <c r="BG43" s="5">
        <v>67.621039511399715</v>
      </c>
      <c r="BH43" s="5">
        <v>15.878048073510703</v>
      </c>
      <c r="BI43" s="5">
        <v>33.258857806237614</v>
      </c>
      <c r="BJ43" s="5">
        <v>1.3190815343766977</v>
      </c>
      <c r="BK43" s="5">
        <v>0.56683775451176044</v>
      </c>
      <c r="BL43" s="5">
        <v>211.15757667555494</v>
      </c>
      <c r="BM43" s="5">
        <v>0.42837172568299864</v>
      </c>
      <c r="BN43" s="5">
        <v>0.36266552462262724</v>
      </c>
      <c r="BO43" s="5">
        <v>12.855769103045551</v>
      </c>
      <c r="BP43" s="5">
        <v>0.79103725030562588</v>
      </c>
      <c r="BQ43" s="5">
        <v>12.064731852739925</v>
      </c>
      <c r="BR43" s="5">
        <v>96.753635549457201</v>
      </c>
      <c r="BS43" s="15">
        <v>967.53635549457204</v>
      </c>
      <c r="BU43" s="30">
        <v>50.001640126401846</v>
      </c>
      <c r="BV43" s="12">
        <f t="shared" si="6"/>
        <v>8.1806792523646588E-2</v>
      </c>
      <c r="BW43" s="10">
        <v>0.50938823428595603</v>
      </c>
      <c r="BX43" s="12">
        <f t="shared" si="3"/>
        <v>3.2602989933734436E-2</v>
      </c>
      <c r="BY43" s="10">
        <v>4.4248291630257723E-2</v>
      </c>
      <c r="BZ43" s="10">
        <v>3.6663478686872479</v>
      </c>
      <c r="CA43" s="10">
        <v>5.7737824642386942E-2</v>
      </c>
      <c r="CB43" s="10">
        <v>112.35204350299182</v>
      </c>
      <c r="CC43" s="10">
        <v>4.8978025015769386</v>
      </c>
      <c r="CD43" s="10">
        <v>10.459326698692038</v>
      </c>
      <c r="CE43" s="10">
        <v>6.9996422878985856</v>
      </c>
      <c r="CF43" s="10">
        <v>12.072816733529587</v>
      </c>
      <c r="CG43" s="10">
        <v>1.0672086670198291</v>
      </c>
      <c r="CH43" s="10">
        <v>0.21816408611406488</v>
      </c>
      <c r="CI43" s="10">
        <v>12.399260617473958</v>
      </c>
      <c r="CJ43" s="10">
        <v>0.16760100561885694</v>
      </c>
      <c r="CK43" s="10">
        <v>0.13714449840469745</v>
      </c>
      <c r="CL43" s="10">
        <v>1.6324117698703691</v>
      </c>
      <c r="CM43" s="10">
        <v>4.1982423785379225E-2</v>
      </c>
      <c r="CN43" s="10">
        <v>1.6063909567855736</v>
      </c>
      <c r="CO43" s="10">
        <v>12.603296779084454</v>
      </c>
      <c r="CP43" s="10">
        <v>126.03296779084522</v>
      </c>
    </row>
    <row r="44" spans="1:94" x14ac:dyDescent="0.35">
      <c r="A44" s="3" t="s">
        <v>169</v>
      </c>
      <c r="B44" s="3" t="s">
        <v>37</v>
      </c>
      <c r="C44" s="3">
        <v>27</v>
      </c>
      <c r="D44" s="3">
        <v>9.0804799999999997</v>
      </c>
      <c r="E44" s="3">
        <v>-79.645099999999999</v>
      </c>
      <c r="F44" s="3" t="s">
        <v>163</v>
      </c>
      <c r="G44" s="3" t="s">
        <v>151</v>
      </c>
      <c r="H44" s="3" t="s">
        <v>180</v>
      </c>
      <c r="I44" s="3" t="s">
        <v>53</v>
      </c>
      <c r="J44" s="3" t="s">
        <v>129</v>
      </c>
      <c r="K44" s="3" t="s">
        <v>88</v>
      </c>
      <c r="L44" s="3">
        <v>48.450033393092397</v>
      </c>
      <c r="M44" s="3">
        <v>49.503559885715966</v>
      </c>
      <c r="N44" s="3">
        <v>180</v>
      </c>
      <c r="O44" s="9">
        <v>2037.29</v>
      </c>
      <c r="Q44" s="3" t="s">
        <v>103</v>
      </c>
      <c r="R44" s="9">
        <v>320.76641288084198</v>
      </c>
      <c r="V44" s="20"/>
      <c r="W44" s="19"/>
      <c r="X44" s="17">
        <v>5</v>
      </c>
      <c r="Y44" s="3">
        <v>5.4667102564102557</v>
      </c>
      <c r="Z44" s="5">
        <v>141.85488111936763</v>
      </c>
      <c r="AA44" s="6">
        <v>9.077427773917524</v>
      </c>
      <c r="AB44" s="6">
        <f t="shared" si="0"/>
        <v>77.883991687866356</v>
      </c>
      <c r="AC44" s="6">
        <f t="shared" si="5"/>
        <v>91.218911543516114</v>
      </c>
      <c r="AD44" s="5">
        <v>0.77736081481070762</v>
      </c>
      <c r="AE44" s="5">
        <v>265.64516470725567</v>
      </c>
      <c r="AF44" s="5">
        <v>1.002409578812905</v>
      </c>
      <c r="AG44" s="5">
        <v>913.17591623214071</v>
      </c>
      <c r="AH44" s="5">
        <v>1977.0686769870122</v>
      </c>
      <c r="AI44" s="5">
        <v>108.98432737055464</v>
      </c>
      <c r="AJ44" s="5">
        <v>66.293459313073697</v>
      </c>
      <c r="AK44" s="5">
        <v>1019.178790363399</v>
      </c>
      <c r="AL44" s="5">
        <v>44.139059673688088</v>
      </c>
      <c r="AM44" s="5">
        <v>1.430753516472534</v>
      </c>
      <c r="AN44" s="5">
        <v>66.242178851784104</v>
      </c>
      <c r="AO44" s="5">
        <v>0.60547092736332275</v>
      </c>
      <c r="AP44" s="5">
        <v>0.20254540764574819</v>
      </c>
      <c r="AQ44" s="5">
        <v>4.1531444557382784</v>
      </c>
      <c r="AR44" s="5">
        <v>0.80801633500907089</v>
      </c>
      <c r="AS44" s="5">
        <v>3.3451281207292074</v>
      </c>
      <c r="AT44" s="5">
        <f t="shared" si="2"/>
        <v>3.0625409266634853</v>
      </c>
      <c r="AU44" s="5">
        <v>293.23913094436523</v>
      </c>
      <c r="AV44" s="15">
        <v>2932.3913094436525</v>
      </c>
      <c r="AW44" s="19"/>
      <c r="AX44" s="17">
        <v>5</v>
      </c>
      <c r="AY44" s="3">
        <v>5.5967538461538471</v>
      </c>
      <c r="AZ44" s="5">
        <v>129.3984785284359</v>
      </c>
      <c r="BA44" s="5">
        <v>7.0698630929099959</v>
      </c>
      <c r="BB44" s="5">
        <v>0.60464090249567048</v>
      </c>
      <c r="BC44" s="5">
        <v>186.93872790031079</v>
      </c>
      <c r="BD44" s="5">
        <v>0.77277548790381412</v>
      </c>
      <c r="BE44" s="5">
        <v>354.88056850321499</v>
      </c>
      <c r="BF44" s="5">
        <v>807.83067312084654</v>
      </c>
      <c r="BG44" s="5">
        <v>58.674045068566905</v>
      </c>
      <c r="BH44" s="5">
        <v>49.279159143851388</v>
      </c>
      <c r="BI44" s="5">
        <v>300.70489246131507</v>
      </c>
      <c r="BJ44" s="5">
        <v>21.788464909997455</v>
      </c>
      <c r="BK44" s="5">
        <v>0.72649425192722838</v>
      </c>
      <c r="BL44" s="5">
        <v>39.426212942693198</v>
      </c>
      <c r="BM44" s="5">
        <v>0.48681409826985683</v>
      </c>
      <c r="BN44" s="5">
        <v>0.18418967463376526</v>
      </c>
      <c r="BO44" s="5">
        <v>2.5909597966473701</v>
      </c>
      <c r="BP44" s="5">
        <v>0.67100377290362201</v>
      </c>
      <c r="BQ44" s="5">
        <v>1.9199560237437481</v>
      </c>
      <c r="BR44" s="5">
        <v>109.73099422999084</v>
      </c>
      <c r="BS44" s="15">
        <v>1097.3099422999087</v>
      </c>
      <c r="BU44" s="30">
        <v>47.48292110716514</v>
      </c>
      <c r="BV44" s="12">
        <f t="shared" si="6"/>
        <v>0.33472884917657048</v>
      </c>
      <c r="BW44" s="10">
        <v>1.5540770296487174</v>
      </c>
      <c r="BX44" s="12">
        <f t="shared" si="3"/>
        <v>0.17120235691812374</v>
      </c>
      <c r="BY44" s="10">
        <v>0.12594577192842563</v>
      </c>
      <c r="BZ44" s="10">
        <v>41.060388092660951</v>
      </c>
      <c r="CA44" s="10">
        <v>0.24690047637159956</v>
      </c>
      <c r="CB44" s="10">
        <v>178.84254074853683</v>
      </c>
      <c r="CC44" s="10">
        <v>488.21164694496872</v>
      </c>
      <c r="CD44" s="10">
        <v>21.922584264378926</v>
      </c>
      <c r="CE44" s="10">
        <v>19.41197630582408</v>
      </c>
      <c r="CF44" s="10">
        <v>243.10437012803828</v>
      </c>
      <c r="CG44" s="10">
        <v>9.8144105076568042</v>
      </c>
      <c r="CH44" s="10">
        <v>0.31975383507228694</v>
      </c>
      <c r="CI44" s="10">
        <v>13.889453853558194</v>
      </c>
      <c r="CJ44" s="10">
        <v>9.1777133484241824E-2</v>
      </c>
      <c r="CK44" s="10">
        <v>5.3998325188022459E-2</v>
      </c>
      <c r="CL44" s="10">
        <v>0.65623191768784184</v>
      </c>
      <c r="CM44" s="10">
        <v>0.13477724723049134</v>
      </c>
      <c r="CN44" s="10">
        <v>0.58485264083712951</v>
      </c>
      <c r="CO44" s="10">
        <v>58.549225556321311</v>
      </c>
      <c r="CP44" s="10">
        <v>585.49225556321312</v>
      </c>
    </row>
    <row r="45" spans="1:94" x14ac:dyDescent="0.35">
      <c r="A45" s="3" t="s">
        <v>171</v>
      </c>
      <c r="B45" s="3" t="s">
        <v>38</v>
      </c>
      <c r="C45" s="3">
        <v>28</v>
      </c>
      <c r="D45" s="3">
        <v>9.0865200000000002</v>
      </c>
      <c r="E45" s="3">
        <v>-79.642399999999995</v>
      </c>
      <c r="F45" s="3" t="s">
        <v>163</v>
      </c>
      <c r="G45" s="3" t="s">
        <v>151</v>
      </c>
      <c r="H45" s="3" t="s">
        <v>180</v>
      </c>
      <c r="I45" s="3" t="s">
        <v>53</v>
      </c>
      <c r="J45" s="3" t="s">
        <v>130</v>
      </c>
      <c r="K45" s="3" t="s">
        <v>89</v>
      </c>
      <c r="L45" s="3">
        <v>74.136425150339051</v>
      </c>
      <c r="M45" s="3">
        <v>65.659839702805726</v>
      </c>
      <c r="N45" s="3">
        <v>160</v>
      </c>
      <c r="O45" s="9">
        <v>2048.1030000000001</v>
      </c>
      <c r="Q45" s="3" t="s">
        <v>103</v>
      </c>
      <c r="R45" s="9">
        <v>312.63959979847999</v>
      </c>
      <c r="V45" s="20"/>
      <c r="W45" s="19"/>
      <c r="X45" s="17">
        <v>5</v>
      </c>
      <c r="Y45" s="3">
        <v>6.0732500000000007</v>
      </c>
      <c r="Z45" s="5">
        <v>179.33277252960085</v>
      </c>
      <c r="AA45" s="6">
        <v>11.488707490936935</v>
      </c>
      <c r="AB45" s="6">
        <f t="shared" si="0"/>
        <v>71.521593083573805</v>
      </c>
      <c r="AC45" s="6">
        <f t="shared" si="5"/>
        <v>90.258275502377501</v>
      </c>
      <c r="AD45" s="5">
        <v>0.97552080848512701</v>
      </c>
      <c r="AE45" s="5">
        <v>173.98579051148113</v>
      </c>
      <c r="AF45" s="5">
        <v>0.34875231104173104</v>
      </c>
      <c r="AG45" s="5">
        <v>1291.9866005275944</v>
      </c>
      <c r="AH45" s="5">
        <v>1465.8481658191606</v>
      </c>
      <c r="AI45" s="5">
        <v>90.594057492162236</v>
      </c>
      <c r="AJ45" s="5">
        <v>26.277815107626967</v>
      </c>
      <c r="AK45" s="5">
        <v>971.24350822780912</v>
      </c>
      <c r="AL45" s="5">
        <v>71.023013716231617</v>
      </c>
      <c r="AM45" s="5">
        <v>1.0410830028230049</v>
      </c>
      <c r="AN45" s="5">
        <v>125.78415126498336</v>
      </c>
      <c r="AO45" s="5">
        <v>0.61572144303956333</v>
      </c>
      <c r="AP45" s="5">
        <v>0.32274857294477322</v>
      </c>
      <c r="AQ45" s="5">
        <v>11.031922351916643</v>
      </c>
      <c r="AR45" s="5">
        <v>0.93847001598433666</v>
      </c>
      <c r="AS45" s="5">
        <v>10.093452335932309</v>
      </c>
      <c r="AT45" s="5">
        <f t="shared" si="2"/>
        <v>2.4633694891545965</v>
      </c>
      <c r="AU45" s="5">
        <v>304.88960235590287</v>
      </c>
      <c r="AV45" s="15">
        <v>3048.8960235590284</v>
      </c>
      <c r="AW45" s="19"/>
      <c r="AX45" s="17">
        <v>5</v>
      </c>
      <c r="AY45" s="3">
        <v>6.1115000000000013</v>
      </c>
      <c r="AZ45" s="5">
        <v>161.86266789581907</v>
      </c>
      <c r="BA45" s="5">
        <v>8.2169066222299776</v>
      </c>
      <c r="BB45" s="5">
        <v>0.67935983688738499</v>
      </c>
      <c r="BC45" s="5">
        <v>113.54093292408564</v>
      </c>
      <c r="BD45" s="5">
        <v>0.30414947013264015</v>
      </c>
      <c r="BE45" s="5">
        <v>559.21382230220115</v>
      </c>
      <c r="BF45" s="5">
        <v>767.15843720557268</v>
      </c>
      <c r="BG45" s="5">
        <v>54.679726158657914</v>
      </c>
      <c r="BH45" s="5">
        <v>19.68362922432015</v>
      </c>
      <c r="BI45" s="5">
        <v>368.46530609199402</v>
      </c>
      <c r="BJ45" s="5">
        <v>33.716285552039885</v>
      </c>
      <c r="BK45" s="5">
        <v>0.57408038076398227</v>
      </c>
      <c r="BL45" s="5">
        <v>67.881850128619718</v>
      </c>
      <c r="BM45" s="5">
        <v>0.4768666134941088</v>
      </c>
      <c r="BN45" s="5">
        <v>0.25428241552330494</v>
      </c>
      <c r="BO45" s="5">
        <v>6.2810686587348261</v>
      </c>
      <c r="BP45" s="5">
        <v>0.73114902901741385</v>
      </c>
      <c r="BQ45" s="5">
        <v>5.5499196297174134</v>
      </c>
      <c r="BR45" s="5">
        <v>135.46779661950484</v>
      </c>
      <c r="BS45" s="15">
        <v>1354.6779661950484</v>
      </c>
      <c r="BU45" s="30">
        <v>42.642368169191009</v>
      </c>
      <c r="BV45" s="12">
        <f t="shared" si="6"/>
        <v>0.23778346571958797</v>
      </c>
      <c r="BW45" s="10">
        <v>1.0957911573274</v>
      </c>
      <c r="BX45" s="12">
        <f t="shared" si="3"/>
        <v>9.5379846531198895E-2</v>
      </c>
      <c r="BY45" s="10">
        <v>8.7994193939682525E-2</v>
      </c>
      <c r="BZ45" s="10">
        <v>29.955861653064311</v>
      </c>
      <c r="CA45" s="10">
        <v>6.3987752697098332E-2</v>
      </c>
      <c r="CB45" s="10">
        <v>238.41195531367276</v>
      </c>
      <c r="CC45" s="10">
        <v>326.47011650242996</v>
      </c>
      <c r="CD45" s="10">
        <v>13.674925147412189</v>
      </c>
      <c r="CE45" s="10">
        <v>7.2356004673150487</v>
      </c>
      <c r="CF45" s="10">
        <v>184.21250424683373</v>
      </c>
      <c r="CG45" s="10">
        <v>23.28212298922805</v>
      </c>
      <c r="CH45" s="10">
        <v>0.15409460569687836</v>
      </c>
      <c r="CI45" s="10">
        <v>22.044569178300982</v>
      </c>
      <c r="CJ45" s="10">
        <v>7.9805980882381763E-2</v>
      </c>
      <c r="CK45" s="10">
        <v>6.4626227457086335E-2</v>
      </c>
      <c r="CL45" s="10">
        <v>1.5111347459223456</v>
      </c>
      <c r="CM45" s="10">
        <v>0.13292131110064834</v>
      </c>
      <c r="CN45" s="10">
        <v>1.4061333012836863</v>
      </c>
      <c r="CO45" s="10">
        <v>54.586617179750931</v>
      </c>
      <c r="CP45" s="10">
        <v>545.86617179750908</v>
      </c>
    </row>
    <row r="46" spans="1:94" x14ac:dyDescent="0.35">
      <c r="A46" s="3" t="s">
        <v>208</v>
      </c>
      <c r="B46" s="3" t="s">
        <v>39</v>
      </c>
      <c r="C46" s="3">
        <v>32</v>
      </c>
      <c r="D46" s="3">
        <v>9.3558299999999992</v>
      </c>
      <c r="E46" s="3">
        <v>-79.726900000000001</v>
      </c>
      <c r="F46" s="3" t="s">
        <v>161</v>
      </c>
      <c r="G46" s="3" t="s">
        <v>145</v>
      </c>
      <c r="H46" s="3" t="s">
        <v>175</v>
      </c>
      <c r="I46" s="3" t="s">
        <v>53</v>
      </c>
      <c r="J46" s="3" t="s">
        <v>128</v>
      </c>
      <c r="K46" s="3" t="s">
        <v>90</v>
      </c>
      <c r="L46" s="3">
        <v>61.323382730136032</v>
      </c>
      <c r="M46" s="3">
        <v>56.384286169931812</v>
      </c>
      <c r="N46" s="3">
        <v>363</v>
      </c>
      <c r="O46" s="9">
        <v>3280.4589999999998</v>
      </c>
      <c r="Q46" s="3" t="s">
        <v>103</v>
      </c>
      <c r="R46" s="9">
        <v>348.442899225703</v>
      </c>
      <c r="V46" s="20"/>
      <c r="W46" s="19"/>
      <c r="X46" s="17">
        <v>5</v>
      </c>
      <c r="Y46" s="3">
        <v>5.3436653846153845</v>
      </c>
      <c r="Z46" s="5">
        <v>357.91356722408233</v>
      </c>
      <c r="AA46" s="6">
        <v>14.925161942752325</v>
      </c>
      <c r="AB46" s="6">
        <f t="shared" si="0"/>
        <v>77.115828260439358</v>
      </c>
      <c r="AC46" s="6">
        <f t="shared" si="5"/>
        <v>86.740124371497529</v>
      </c>
      <c r="AD46" s="5">
        <v>1.5071429062807535</v>
      </c>
      <c r="AE46" s="5">
        <v>216.02357657446208</v>
      </c>
      <c r="AF46" s="5">
        <v>9.8331596319940345E-2</v>
      </c>
      <c r="AG46" s="5">
        <v>1455.0209408221644</v>
      </c>
      <c r="AH46" s="5">
        <v>751.82209526544443</v>
      </c>
      <c r="AI46" s="5">
        <v>77.457376708584306</v>
      </c>
      <c r="AJ46" s="5">
        <v>24.799890777364489</v>
      </c>
      <c r="AK46" s="5">
        <v>223.52050956879756</v>
      </c>
      <c r="AL46" s="5">
        <v>112.03410751777224</v>
      </c>
      <c r="AM46" s="5">
        <v>4.9207375711686758</v>
      </c>
      <c r="AN46" s="5">
        <v>222.44651440901899</v>
      </c>
      <c r="AO46" s="5">
        <v>0.61802689037421676</v>
      </c>
      <c r="AP46" s="5">
        <v>0.47000350325754192</v>
      </c>
      <c r="AQ46" s="5">
        <v>22.0194282717157</v>
      </c>
      <c r="AR46" s="5">
        <v>1.0880303936317586</v>
      </c>
      <c r="AS46" s="5">
        <v>20.931397878083942</v>
      </c>
      <c r="AT46" s="5">
        <f t="shared" si="2"/>
        <v>1.0001424956116065</v>
      </c>
      <c r="AU46" s="5">
        <v>226.62838031278383</v>
      </c>
      <c r="AV46" s="15">
        <v>2266.2838031278384</v>
      </c>
      <c r="AW46" s="19"/>
      <c r="AX46" s="17">
        <v>5</v>
      </c>
      <c r="AY46" s="3">
        <v>5.5373307692307687</v>
      </c>
      <c r="AZ46" s="5">
        <v>310.45467335263243</v>
      </c>
      <c r="BA46" s="5">
        <v>11.509662251365338</v>
      </c>
      <c r="BB46" s="5">
        <v>1.141208616880284</v>
      </c>
      <c r="BC46" s="5">
        <v>118.38182711494791</v>
      </c>
      <c r="BD46" s="5">
        <v>4.9252446522369465E-2</v>
      </c>
      <c r="BE46" s="5">
        <v>593.29221680753756</v>
      </c>
      <c r="BF46" s="5">
        <v>484.43247599870983</v>
      </c>
      <c r="BG46" s="5">
        <v>58.802341188497508</v>
      </c>
      <c r="BH46" s="5">
        <v>19.43243547602103</v>
      </c>
      <c r="BI46" s="5">
        <v>125.92854431234363</v>
      </c>
      <c r="BJ46" s="5">
        <v>80.100116737800505</v>
      </c>
      <c r="BK46" s="5">
        <v>1.7844621820376858</v>
      </c>
      <c r="BL46" s="5">
        <v>147.27229730375583</v>
      </c>
      <c r="BM46" s="5">
        <v>0.49955087822846772</v>
      </c>
      <c r="BN46" s="5">
        <v>0.47000350325754192</v>
      </c>
      <c r="BO46" s="5">
        <v>15.131195984266308</v>
      </c>
      <c r="BP46" s="5">
        <v>0.96955438148600959</v>
      </c>
      <c r="BQ46" s="5">
        <v>14.1616416027803</v>
      </c>
      <c r="BR46" s="5">
        <v>107.10040791749331</v>
      </c>
      <c r="BS46" s="15">
        <v>1071.0040791749329</v>
      </c>
      <c r="BU46" s="30">
        <v>48.997020335564308</v>
      </c>
      <c r="BV46" s="12">
        <f t="shared" si="6"/>
        <v>0.13689623647289201</v>
      </c>
      <c r="BW46" s="10">
        <v>1.6613999936259445</v>
      </c>
      <c r="BX46" s="12">
        <f t="shared" si="3"/>
        <v>0.11131537466718892</v>
      </c>
      <c r="BY46" s="10">
        <v>0.1705651990051705</v>
      </c>
      <c r="BZ46" s="10">
        <v>28.784352904967371</v>
      </c>
      <c r="CA46" s="10">
        <v>1.5795808089936324E-2</v>
      </c>
      <c r="CB46" s="10">
        <v>215.20106782103187</v>
      </c>
      <c r="CC46" s="10">
        <v>80.185657393500691</v>
      </c>
      <c r="CD46" s="10">
        <v>9.1967919704197421</v>
      </c>
      <c r="CE46" s="10">
        <v>5.5317997175460007</v>
      </c>
      <c r="CF46" s="10">
        <v>27.407614684628708</v>
      </c>
      <c r="CG46" s="10">
        <v>14.710302205246659</v>
      </c>
      <c r="CH46" s="10">
        <v>0.57166775063296649</v>
      </c>
      <c r="CI46" s="10">
        <v>37.017482123653764</v>
      </c>
      <c r="CJ46" s="10">
        <v>0.15986247756657385</v>
      </c>
      <c r="CK46" s="10">
        <v>0.16811159066823284</v>
      </c>
      <c r="CL46" s="10">
        <v>3.456120581584329</v>
      </c>
      <c r="CM46" s="10">
        <v>0.17595125035304815</v>
      </c>
      <c r="CN46" s="10">
        <v>3.3229794453125607</v>
      </c>
      <c r="CO46" s="10">
        <v>30.199986706428369</v>
      </c>
      <c r="CP46" s="10">
        <v>301.99986706428422</v>
      </c>
    </row>
    <row r="47" spans="1:94" x14ac:dyDescent="0.35">
      <c r="A47" s="3" t="s">
        <v>203</v>
      </c>
      <c r="B47" s="3" t="s">
        <v>45</v>
      </c>
      <c r="C47" s="3" t="s">
        <v>123</v>
      </c>
      <c r="D47" s="3">
        <v>9.3356867357653996</v>
      </c>
      <c r="E47" s="3">
        <v>-79.781382198985995</v>
      </c>
      <c r="F47" s="3" t="s">
        <v>161</v>
      </c>
      <c r="G47" s="3" t="s">
        <v>145</v>
      </c>
      <c r="H47" s="3" t="s">
        <v>175</v>
      </c>
      <c r="I47" s="3" t="s">
        <v>96</v>
      </c>
      <c r="K47" s="3" t="s">
        <v>91</v>
      </c>
      <c r="L47" s="3">
        <v>48.897000000000006</v>
      </c>
      <c r="M47" s="3">
        <v>45.03</v>
      </c>
      <c r="N47" s="3">
        <v>190</v>
      </c>
      <c r="O47" s="1">
        <v>3053.056</v>
      </c>
      <c r="S47" s="3">
        <v>2.72</v>
      </c>
      <c r="T47" s="3">
        <v>1.04</v>
      </c>
      <c r="U47" s="3">
        <v>324.67</v>
      </c>
      <c r="V47" s="20">
        <v>715.82</v>
      </c>
      <c r="W47" s="19"/>
      <c r="X47" s="17">
        <v>5</v>
      </c>
      <c r="Y47" s="3">
        <v>4.5989846153846159</v>
      </c>
      <c r="Z47" s="5"/>
      <c r="AA47" s="6">
        <v>20.272684627411891</v>
      </c>
      <c r="AB47" s="6">
        <f t="shared" si="0"/>
        <v>69.690245562142167</v>
      </c>
      <c r="AC47" s="6"/>
      <c r="AD47" s="5">
        <v>1.3696415770902175</v>
      </c>
      <c r="AE47" s="5">
        <v>85.560942353713386</v>
      </c>
      <c r="AF47" s="5">
        <v>0.10245493877190633</v>
      </c>
      <c r="AG47" s="5">
        <v>1023.8396903995168</v>
      </c>
      <c r="AH47" s="5">
        <v>14.425689583818599</v>
      </c>
      <c r="AI47" s="5">
        <v>45.553876887526101</v>
      </c>
      <c r="AJ47" s="5">
        <v>11.988445466169908</v>
      </c>
      <c r="AK47" s="5">
        <v>14.974585941040051</v>
      </c>
      <c r="AL47" s="5">
        <v>2.0926007701426355</v>
      </c>
      <c r="AM47" s="5">
        <v>0.23590928598608193</v>
      </c>
      <c r="AN47" s="5">
        <v>289.95814797315154</v>
      </c>
      <c r="AO47" s="5">
        <v>0.53522378863115738</v>
      </c>
      <c r="AP47" s="5">
        <v>1.8569519742885254</v>
      </c>
      <c r="AQ47" s="5">
        <v>25.58396121132898</v>
      </c>
      <c r="AR47" s="5">
        <v>2.3921757629196829</v>
      </c>
      <c r="AS47" s="5">
        <v>23.191785448409298</v>
      </c>
      <c r="AT47" s="5">
        <f t="shared" si="2"/>
        <v>4.1388720991028562E-2</v>
      </c>
      <c r="AU47" s="5">
        <v>118.66853308776388</v>
      </c>
      <c r="AV47" s="15">
        <v>1186.6853308776385</v>
      </c>
      <c r="AW47" s="19"/>
      <c r="AX47" s="17">
        <v>5</v>
      </c>
      <c r="AY47" s="3">
        <v>4.6019692307692308</v>
      </c>
      <c r="AZ47" s="5"/>
      <c r="BA47" s="5">
        <v>14.128083698881994</v>
      </c>
      <c r="BB47" s="5">
        <v>0.9663737284089835</v>
      </c>
      <c r="BC47" s="5">
        <v>49.658764571693908</v>
      </c>
      <c r="BD47" s="5">
        <v>6.6769862809630265E-2</v>
      </c>
      <c r="BE47" s="5">
        <v>545.50252480644576</v>
      </c>
      <c r="BF47" s="5">
        <v>12.990716817732256</v>
      </c>
      <c r="BG47" s="5">
        <v>35.047548892438336</v>
      </c>
      <c r="BH47" s="5">
        <v>8.8430923445402136</v>
      </c>
      <c r="BI47" s="5">
        <v>9.2081567714941865</v>
      </c>
      <c r="BJ47" s="5">
        <v>1.7277281796386394</v>
      </c>
      <c r="BK47" s="5">
        <v>0.16286040136529203</v>
      </c>
      <c r="BL47" s="5">
        <v>182.18953394516063</v>
      </c>
      <c r="BM47" s="5">
        <v>0.33403047519697221</v>
      </c>
      <c r="BN47" s="5">
        <v>1.0294884786350711</v>
      </c>
      <c r="BO47" s="5">
        <v>16.247548993757949</v>
      </c>
      <c r="BP47" s="5">
        <v>1.3635189538320436</v>
      </c>
      <c r="BQ47" s="5">
        <v>14.884030039925905</v>
      </c>
      <c r="BR47" s="5">
        <v>64.256637342570031</v>
      </c>
      <c r="BS47" s="15">
        <v>642.56637342570025</v>
      </c>
      <c r="BU47" s="30"/>
      <c r="BV47" s="12"/>
      <c r="BW47" s="10">
        <v>0.3337578788012408</v>
      </c>
      <c r="BX47" s="12">
        <f t="shared" si="3"/>
        <v>1.6463427756871783E-2</v>
      </c>
      <c r="BY47" s="10">
        <v>5.3568935095755651E-2</v>
      </c>
      <c r="BZ47" s="10">
        <v>10.097069183289332</v>
      </c>
      <c r="CA47" s="10">
        <v>1.4233178359490967E-2</v>
      </c>
      <c r="CB47" s="10">
        <v>66.465951893543746</v>
      </c>
      <c r="CC47" s="10">
        <v>4.6632976715978831</v>
      </c>
      <c r="CD47" s="10">
        <v>4.1231194312312454</v>
      </c>
      <c r="CE47" s="10">
        <v>1.4597465269648182</v>
      </c>
      <c r="CF47" s="10">
        <v>3.7766516925936662</v>
      </c>
      <c r="CG47" s="10">
        <v>1.7326571360836245</v>
      </c>
      <c r="CH47" s="10">
        <v>9.0127511936590257E-2</v>
      </c>
      <c r="CI47" s="10">
        <v>25.916871950525813</v>
      </c>
      <c r="CJ47" s="10">
        <v>8.3586567900159267E-2</v>
      </c>
      <c r="CK47" s="10">
        <v>0.28674258783126566</v>
      </c>
      <c r="CL47" s="10">
        <v>2.2808422690534735</v>
      </c>
      <c r="CM47" s="10">
        <v>0.31666514442598076</v>
      </c>
      <c r="CN47" s="10">
        <v>2.3086410655709213</v>
      </c>
      <c r="CO47" s="10">
        <v>7.9468775085685879</v>
      </c>
      <c r="CP47" s="10">
        <v>79.46877508568663</v>
      </c>
    </row>
    <row r="48" spans="1:94" x14ac:dyDescent="0.35">
      <c r="A48" s="3" t="s">
        <v>200</v>
      </c>
      <c r="B48" s="3" t="s">
        <v>298</v>
      </c>
      <c r="C48" s="3" t="s">
        <v>122</v>
      </c>
      <c r="D48" s="3">
        <v>9.2808700000000002</v>
      </c>
      <c r="E48" s="3">
        <v>-79.974699999999999</v>
      </c>
      <c r="F48" s="3" t="s">
        <v>159</v>
      </c>
      <c r="G48" s="3" t="s">
        <v>143</v>
      </c>
      <c r="H48" s="3" t="s">
        <v>180</v>
      </c>
      <c r="I48" s="3" t="s">
        <v>48</v>
      </c>
      <c r="K48" s="3" t="s">
        <v>65</v>
      </c>
      <c r="L48" s="3">
        <v>78.541616563461119</v>
      </c>
      <c r="M48" s="3">
        <v>78.21701908159892</v>
      </c>
      <c r="N48" s="3">
        <v>140</v>
      </c>
      <c r="O48" s="9">
        <v>2848.181</v>
      </c>
      <c r="Q48" s="3" t="s">
        <v>102</v>
      </c>
      <c r="R48" s="9">
        <v>304.90300153082501</v>
      </c>
      <c r="S48" s="3">
        <v>2.77</v>
      </c>
      <c r="T48" s="3">
        <v>1.06</v>
      </c>
      <c r="U48" s="3">
        <v>334.39</v>
      </c>
      <c r="V48" s="20">
        <v>727.67</v>
      </c>
      <c r="W48" s="19"/>
      <c r="X48" s="17">
        <v>5</v>
      </c>
      <c r="Y48" s="3">
        <v>4.8526344827586207</v>
      </c>
      <c r="Z48" s="5"/>
      <c r="AA48" s="6">
        <v>12.619208836754355</v>
      </c>
      <c r="AB48" s="6">
        <f t="shared" si="0"/>
        <v>70.523885503731393</v>
      </c>
      <c r="AC48" s="6"/>
      <c r="AD48" s="5">
        <v>1.0019708412434649</v>
      </c>
      <c r="AE48" s="5">
        <v>233.59225365643687</v>
      </c>
      <c r="AF48" s="5">
        <v>0.14811351807584436</v>
      </c>
      <c r="AG48" s="5">
        <v>1592.0177410494384</v>
      </c>
      <c r="AH48" s="5">
        <v>121.52531545085236</v>
      </c>
      <c r="AI48" s="5">
        <v>56.421641977161457</v>
      </c>
      <c r="AJ48" s="5">
        <v>5.9753186490348558</v>
      </c>
      <c r="AK48" s="5">
        <v>96.972256076875382</v>
      </c>
      <c r="AL48" s="5">
        <v>3.0303827822923588</v>
      </c>
      <c r="AM48" s="5">
        <v>1.3347548130927853</v>
      </c>
      <c r="AN48" s="5">
        <v>375.30140202826772</v>
      </c>
      <c r="AO48" s="5">
        <v>0.18550856771794427</v>
      </c>
      <c r="AP48" s="5">
        <v>4.7321136044037669E-2</v>
      </c>
      <c r="AQ48" s="5">
        <v>20.980825650081123</v>
      </c>
      <c r="AR48" s="5">
        <v>0.22702352411283877</v>
      </c>
      <c r="AS48" s="5">
        <v>20.753802125968285</v>
      </c>
      <c r="AT48" s="5">
        <f t="shared" si="2"/>
        <v>0.22447289017676261</v>
      </c>
      <c r="AU48" s="5">
        <v>1.4194931474292587</v>
      </c>
      <c r="AV48" s="15">
        <v>19.442417867516852</v>
      </c>
      <c r="AW48" s="19"/>
      <c r="AX48" s="17">
        <v>5</v>
      </c>
      <c r="AY48" s="3">
        <v>4.8092689655172407</v>
      </c>
      <c r="AZ48" s="5"/>
      <c r="BA48" s="5">
        <v>8.8995563915093943</v>
      </c>
      <c r="BB48" s="5">
        <v>0.71613226349551284</v>
      </c>
      <c r="BC48" s="5">
        <v>85.173851415113504</v>
      </c>
      <c r="BD48" s="5">
        <v>6.7551815373141658E-2</v>
      </c>
      <c r="BE48" s="5">
        <v>653.47600626883286</v>
      </c>
      <c r="BF48" s="5">
        <v>33.512458411650741</v>
      </c>
      <c r="BG48" s="5">
        <v>39.339038443086565</v>
      </c>
      <c r="BH48" s="5">
        <v>3.5183122892620777</v>
      </c>
      <c r="BI48" s="5">
        <v>26.789860979585512</v>
      </c>
      <c r="BJ48" s="5">
        <v>1.3709819791355931</v>
      </c>
      <c r="BK48" s="5">
        <v>0.75166407199673957</v>
      </c>
      <c r="BL48" s="5">
        <v>234.31007065495692</v>
      </c>
      <c r="BM48" s="5">
        <v>0.18550856771794427</v>
      </c>
      <c r="BN48" s="5">
        <v>4.7321136044037669E-2</v>
      </c>
      <c r="BO48" s="5">
        <v>14.054509139945987</v>
      </c>
      <c r="BP48" s="5">
        <v>0.23076216600473065</v>
      </c>
      <c r="BQ48" s="5">
        <v>13.823746973941258</v>
      </c>
      <c r="BR48" s="5">
        <v>0.39662806008969842</v>
      </c>
      <c r="BS48" s="15">
        <v>7.8818926556335338</v>
      </c>
      <c r="BU48" s="30"/>
      <c r="BV48" s="12"/>
      <c r="BW48" s="10">
        <v>1.3711422825411979</v>
      </c>
      <c r="BX48" s="12">
        <f t="shared" si="3"/>
        <v>0.10865517008860708</v>
      </c>
      <c r="BY48" s="10">
        <v>9.4821715272009735E-2</v>
      </c>
      <c r="BZ48" s="10">
        <v>53.621656325962007</v>
      </c>
      <c r="CA48" s="10">
        <v>3.9919650273230169E-2</v>
      </c>
      <c r="CB48" s="10">
        <v>144.33857345746674</v>
      </c>
      <c r="CC48" s="10">
        <v>95.157329287741476</v>
      </c>
      <c r="CD48" s="10">
        <v>10.671941367752135</v>
      </c>
      <c r="CE48" s="10">
        <v>2.0169754535457134</v>
      </c>
      <c r="CF48" s="10">
        <v>68.684696614989122</v>
      </c>
      <c r="CG48" s="10">
        <v>1.8228804590176704</v>
      </c>
      <c r="CH48" s="10">
        <v>0.99649922447763339</v>
      </c>
      <c r="CI48" s="10">
        <v>43.067985067622082</v>
      </c>
      <c r="CJ48" s="10">
        <v>9.8093970590050719E-2</v>
      </c>
      <c r="CK48" s="10">
        <v>9.3047946199245595E-3</v>
      </c>
      <c r="CL48" s="10">
        <v>2.2488368751675374</v>
      </c>
      <c r="CM48" s="10">
        <v>0.10833397105238426</v>
      </c>
      <c r="CN48" s="10">
        <v>2.181831065025297</v>
      </c>
      <c r="CO48" s="10">
        <v>1.0434292785206232</v>
      </c>
      <c r="CP48" s="10">
        <v>2.6409448936421027</v>
      </c>
    </row>
    <row r="49" spans="1:94" x14ac:dyDescent="0.35">
      <c r="A49" s="3" t="s">
        <v>168</v>
      </c>
      <c r="B49" s="3" t="s">
        <v>43</v>
      </c>
      <c r="C49" s="3" t="s">
        <v>126</v>
      </c>
      <c r="D49" s="3">
        <v>9.0617423815848905</v>
      </c>
      <c r="E49" s="3">
        <v>-79.639245118255403</v>
      </c>
      <c r="F49" s="3" t="s">
        <v>220</v>
      </c>
      <c r="G49" s="3" t="s">
        <v>131</v>
      </c>
      <c r="H49" s="3" t="s">
        <v>180</v>
      </c>
      <c r="I49" s="3" t="s">
        <v>46</v>
      </c>
      <c r="K49" s="3" t="s">
        <v>93</v>
      </c>
      <c r="L49" s="3">
        <v>51.119</v>
      </c>
      <c r="M49" s="3">
        <v>56.577999999999996</v>
      </c>
      <c r="N49" s="3">
        <v>107</v>
      </c>
      <c r="O49" s="1">
        <v>2007.893</v>
      </c>
      <c r="R49" s="3">
        <v>181</v>
      </c>
      <c r="S49" s="3">
        <v>3.14</v>
      </c>
      <c r="T49" s="3">
        <v>1.19</v>
      </c>
      <c r="U49" s="3">
        <v>527.16</v>
      </c>
      <c r="V49" s="20">
        <v>662.73</v>
      </c>
      <c r="W49" s="19"/>
      <c r="X49" s="17">
        <v>5</v>
      </c>
      <c r="Y49" s="3">
        <v>4.4758615384615386</v>
      </c>
      <c r="Z49" s="5"/>
      <c r="AA49" s="6">
        <v>15.102299271623535</v>
      </c>
      <c r="AB49" s="6">
        <f t="shared" si="0"/>
        <v>87.068773345371355</v>
      </c>
      <c r="AC49" s="6"/>
      <c r="AD49" s="5">
        <v>0.95641258685651953</v>
      </c>
      <c r="AE49" s="5">
        <v>475.46918046290739</v>
      </c>
      <c r="AF49" s="5">
        <v>0.54982095135966957</v>
      </c>
      <c r="AG49" s="5">
        <v>847.8254246815535</v>
      </c>
      <c r="AH49" s="5">
        <v>18.064959654109124</v>
      </c>
      <c r="AI49" s="5">
        <v>107.50298194409227</v>
      </c>
      <c r="AJ49" s="5">
        <v>7.2530563779704114</v>
      </c>
      <c r="AK49" s="5">
        <v>9.1118818656606635</v>
      </c>
      <c r="AL49" s="5">
        <v>0.66930327301724901</v>
      </c>
      <c r="AM49" s="5">
        <v>0.43829484769477062</v>
      </c>
      <c r="AN49" s="5">
        <v>142.35492717326952</v>
      </c>
      <c r="AO49" s="5">
        <v>0.67631463119190138</v>
      </c>
      <c r="AP49" s="5">
        <v>3.4099920828811583</v>
      </c>
      <c r="AQ49" s="5">
        <v>14.391668042488593</v>
      </c>
      <c r="AR49" s="5">
        <v>4.0863067140730598</v>
      </c>
      <c r="AS49" s="5">
        <v>10.305361328415533</v>
      </c>
      <c r="AT49" s="5">
        <f t="shared" si="2"/>
        <v>3.4429897897740196E-2</v>
      </c>
      <c r="AU49" s="5">
        <v>101.9442562903493</v>
      </c>
      <c r="AV49" s="15">
        <v>1019.442562903493</v>
      </c>
      <c r="AW49" s="19"/>
      <c r="AX49" s="17">
        <v>5</v>
      </c>
      <c r="AY49" s="3">
        <v>4.3877230769230771</v>
      </c>
      <c r="AZ49" s="5"/>
      <c r="BA49" s="5">
        <v>13.149386722749565</v>
      </c>
      <c r="BB49" s="5">
        <v>0.87024575894636702</v>
      </c>
      <c r="BC49" s="5">
        <v>244.20922322095831</v>
      </c>
      <c r="BD49" s="5">
        <v>0.45600967654459007</v>
      </c>
      <c r="BE49" s="5">
        <v>481.18957143050329</v>
      </c>
      <c r="BF49" s="5">
        <v>14.723774199346648</v>
      </c>
      <c r="BG49" s="5">
        <v>78.711839769218713</v>
      </c>
      <c r="BH49" s="5">
        <v>5.7716342122855639</v>
      </c>
      <c r="BI49" s="5">
        <v>5.5042061366473671</v>
      </c>
      <c r="BJ49" s="5">
        <v>0.45282127777577197</v>
      </c>
      <c r="BK49" s="5">
        <v>0.26659938169430469</v>
      </c>
      <c r="BL49" s="5">
        <v>92.424991791892637</v>
      </c>
      <c r="BM49" s="5">
        <v>0.45824683952354361</v>
      </c>
      <c r="BN49" s="5">
        <v>1.8220136756518948</v>
      </c>
      <c r="BO49" s="5">
        <v>9.7635478435179124</v>
      </c>
      <c r="BP49" s="5">
        <v>2.2802605151754385</v>
      </c>
      <c r="BQ49" s="5">
        <v>7.4832873283424739</v>
      </c>
      <c r="BR49" s="5">
        <v>59.105494762133262</v>
      </c>
      <c r="BS49" s="15">
        <v>591.05494762133264</v>
      </c>
      <c r="BU49" s="30"/>
      <c r="BV49" s="12"/>
      <c r="BW49" s="10">
        <v>2.8657220593334674</v>
      </c>
      <c r="BX49" s="12">
        <f t="shared" si="3"/>
        <v>0.18975402405897332</v>
      </c>
      <c r="BY49" s="10">
        <v>0.14609903369625341</v>
      </c>
      <c r="BZ49" s="10">
        <v>86.51973293814973</v>
      </c>
      <c r="CA49" s="10">
        <v>0.12062383925134289</v>
      </c>
      <c r="CB49" s="10">
        <v>47.969001418909606</v>
      </c>
      <c r="CC49" s="10">
        <v>6.5352101607019391</v>
      </c>
      <c r="CD49" s="10">
        <v>12.120168812347899</v>
      </c>
      <c r="CE49" s="10">
        <v>1.36593386611802</v>
      </c>
      <c r="CF49" s="10">
        <v>1.2813448964218499</v>
      </c>
      <c r="CG49" s="10">
        <v>4.3777833602638774E-2</v>
      </c>
      <c r="CH49" s="10">
        <v>0.12444748472019665</v>
      </c>
      <c r="CI49" s="10">
        <v>12.493306709821553</v>
      </c>
      <c r="CJ49" s="10">
        <v>0.14028220727450663</v>
      </c>
      <c r="CK49" s="10">
        <v>2.5586230024625651</v>
      </c>
      <c r="CL49" s="10">
        <v>2.5023580926784015</v>
      </c>
      <c r="CM49" s="10">
        <v>2.4969086303076522</v>
      </c>
      <c r="CN49" s="10">
        <v>1.5133533762832625</v>
      </c>
      <c r="CO49" s="10">
        <v>5.4103751432339662</v>
      </c>
      <c r="CP49" s="10">
        <v>54.1037514323409</v>
      </c>
    </row>
    <row r="50" spans="1:94" x14ac:dyDescent="0.35">
      <c r="W50" s="18"/>
      <c r="AW50" s="18"/>
    </row>
  </sheetData>
  <sortState ref="A2:CP50">
    <sortCondition ref="B2:B4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SoilC and AGB</vt:lpstr>
      <vt:lpstr>Sheet1</vt:lpstr>
    </vt:vector>
  </TitlesOfParts>
  <Company>Smithsonian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</dc:creator>
  <cp:lastModifiedBy>Daniela Cusack</cp:lastModifiedBy>
  <dcterms:created xsi:type="dcterms:W3CDTF">2013-07-01T15:20:36Z</dcterms:created>
  <dcterms:modified xsi:type="dcterms:W3CDTF">2019-08-06T17:26:51Z</dcterms:modified>
</cp:coreProperties>
</file>