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580" windowHeight="15460" tabRatio="860" activeTab="6"/>
  </bookViews>
  <sheets>
    <sheet name="Sheet1" sheetId="1" r:id="rId1"/>
    <sheet name="Sheet2" sheetId="2" r:id="rId2"/>
    <sheet name="Sheet3" sheetId="3" r:id="rId3"/>
    <sheet name="Sheet4" sheetId="4" r:id="rId4"/>
    <sheet name="Sheet5" sheetId="5" r:id="rId5"/>
    <sheet name="Sheet6" sheetId="6" r:id="rId6"/>
    <sheet name="Sheet7"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4" i="7" l="1"/>
  <c r="K24" i="7"/>
  <c r="K23" i="7"/>
  <c r="H24" i="7"/>
  <c r="I24" i="7"/>
  <c r="G24" i="7"/>
  <c r="J23" i="7"/>
  <c r="J3" i="7"/>
  <c r="J4" i="7"/>
  <c r="J5" i="7"/>
  <c r="J6" i="7"/>
  <c r="J7" i="7"/>
  <c r="J8" i="7"/>
  <c r="J9" i="7"/>
  <c r="J10" i="7"/>
  <c r="J11" i="7"/>
  <c r="J12" i="7"/>
  <c r="J13" i="7"/>
  <c r="J14" i="7"/>
  <c r="J15" i="7"/>
  <c r="J16" i="7"/>
  <c r="J17" i="7"/>
  <c r="J18" i="7"/>
  <c r="J19" i="7"/>
  <c r="J20" i="7"/>
  <c r="J21" i="7"/>
  <c r="J2" i="7"/>
  <c r="H23" i="7"/>
  <c r="I23" i="7"/>
  <c r="G23" i="7"/>
  <c r="I3" i="7"/>
  <c r="I4" i="7"/>
  <c r="I5" i="7"/>
  <c r="I6" i="7"/>
  <c r="I7" i="7"/>
  <c r="I8" i="7"/>
  <c r="I9" i="7"/>
  <c r="I10" i="7"/>
  <c r="I11" i="7"/>
  <c r="I12" i="7"/>
  <c r="I13" i="7"/>
  <c r="I14" i="7"/>
  <c r="I15" i="7"/>
  <c r="I16" i="7"/>
  <c r="I17" i="7"/>
  <c r="I18" i="7"/>
  <c r="I19" i="7"/>
  <c r="I20" i="7"/>
  <c r="I21" i="7"/>
  <c r="I2" i="7"/>
  <c r="H3" i="7"/>
  <c r="H4" i="7"/>
  <c r="H5" i="7"/>
  <c r="H6" i="7"/>
  <c r="H7" i="7"/>
  <c r="H8" i="7"/>
  <c r="H9" i="7"/>
  <c r="H10" i="7"/>
  <c r="H11" i="7"/>
  <c r="H12" i="7"/>
  <c r="H13" i="7"/>
  <c r="H14" i="7"/>
  <c r="H15" i="7"/>
  <c r="H16" i="7"/>
  <c r="H17" i="7"/>
  <c r="H18" i="7"/>
  <c r="H19" i="7"/>
  <c r="H20" i="7"/>
  <c r="H21" i="7"/>
  <c r="H2" i="7"/>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<sst xmlns="http://schemas.openxmlformats.org/spreadsheetml/2006/main" count="210" uniqueCount="131">
  <si>
    <t>Novelty bias</t>
  </si>
  <si>
    <t>Discover the innovative power of JAFAKI, the first and only FDA-approved therapy for intermediate or high-risk MF patients and those with polycythemia vera inadequately responding to or intolerant of HU.</t>
  </si>
  <si>
    <t>Jakafi, the latest FDA approved, new therapy for PV and MF. PV patients inadequate and intolerant to HU and MF patients with Intermediate or high risk MF could benefit from Jakafi's novel mechanism of action</t>
  </si>
  <si>
    <t>Jakafi helps you stay up to date with the latest scientfic advances. The one and only FDA approved innovative therapy for a large group of MF patients with intermediate or high rishk and PV patietns unmet with HU</t>
  </si>
  <si>
    <t>Belief bias</t>
  </si>
  <si>
    <t>As a result of JAKAFI's effectiveness, all patients originally assigned to the placebo groups were switched to JAKAFI as well. At 3 years the original JAKAFI group had a higher survival probability (70% vs. 61%)</t>
  </si>
  <si>
    <t>Benefits of Jakafi were established early enough that all patients in placebo arm were moved to receive Jakafi. As expected, patients who were on Jakafi longer had a higher survival probability at 3 years (70% vs 61%).</t>
  </si>
  <si>
    <t>Established early success of Jakafi led to switching of every single patient in placebo arm to Jakafi for its clinical benefits. Patients who stood to benefit from Jakafi from the start had a higher survival probability than those on placebo (70% vs 61%).</t>
  </si>
  <si>
    <t>As a result of JAKAFI's effectiveness, all patients originally assigned to the BAT group were switched to JAKAFI as well. At 3 years the original JAKAFI group had a higher survival probability (79% vs. 59%)</t>
  </si>
  <si>
    <t>Jakafi was proven to be better than BAT early enough that patients on BAT arm were moved to receive Jakafi. At 3 years, patients who were on Jakafi longer had a higher survival probability (79% vs 59%).</t>
  </si>
  <si>
    <t>Established early superiority of Jakafi over BAT made it obvious for clinical investigators to switch every single patient from BAT to Jakafi. Patients who orginally were on Jakafi had a higher survival probability than those on placebo (79% vs 59%).</t>
  </si>
  <si>
    <t>Ascription of causality</t>
  </si>
  <si>
    <t>Patients in the placebo/BAT arm had uncharacteristically high overall survival rates because all of them were eventually treated with JAKAFI due to progression.</t>
  </si>
  <si>
    <t>The uncharacteristically high overall survival rates of patients in the placebo/BAT arm can be attributed to JAKAFI, which they were eventually treated with due to their progression.</t>
  </si>
  <si>
    <t>The placebo/BAT arms in clinical trials had exceptionally high suvival rates only because every single patient in the placebo/BAT arms became a Jakafi patient at some point and Jakafi contributed to the high survival rate of the comparator arms as well.</t>
  </si>
  <si>
    <t>Background contrast effect</t>
  </si>
  <si>
    <t>COMFORT-I trial is unique: Every patient in the placebo arm was eventually treated with JAKAFI, which improved the probability of 3-year survival in the placebo arm.</t>
  </si>
  <si>
    <t>It's important to keep in mind that COMFORT-I is different from most other placebo-controlled trials: Every patient in the placebo arm was eventually treated with JAKAFI, improving the probability of 3-year survival in the control group.</t>
  </si>
  <si>
    <t>COMFORT-I wasn't the usual placebo-controlled trial: Every single every placebo patient was switched over to JAKAFI treatment, improving their 3-year survival. Despite more challenging conditions, JAKAFI still demonstrated superiority in OS.</t>
  </si>
  <si>
    <t>Arbitrary coherence</t>
  </si>
  <si>
    <t>Patients who were started on placebo and then switched to JAKAFI experienced lower overall survival, suggesting the importance of early JAKAFI treatment.</t>
  </si>
  <si>
    <t>The importance of early JAKAFI treatment was underscored by the lower overall survival of placebo patients who were switched to JAKAFI.</t>
  </si>
  <si>
    <t>As suggested by the poorer outcomes of placebo patients in clinical trials, early JAKAFI treatment is crucial. Placebo patients who were later switched to JAKAFI experienced lower overall survival.</t>
  </si>
  <si>
    <t>Duration neglect</t>
  </si>
  <si>
    <t>COMFORT-I trial supports the clinical benefits of early intervention in MF. Patients treated with JAKAFI from day 1 had greater overall survival vs. patients who started on JAKAFI later (median 9 months).</t>
  </si>
  <si>
    <t>In COMFORT-I trial, patients who were on Jakafi longer has a greater overall survivial (median difference 9 months). Start Jakafi soon for increased survival benefit</t>
  </si>
  <si>
    <t>Early intervention with Jakafi makes a difference in survival. In COMFORT-I trials, paitents who received Jakafi early, from day 1 had greater overall survival when compared to patients who started later ( median 9 months)</t>
  </si>
  <si>
    <t>Disappointment aversion</t>
  </si>
  <si>
    <t>Starting JAFAKI sooner improves probability of 3-year survival, as demonstrated in clinical trial data. With JAFAKI, every day counts.</t>
  </si>
  <si>
    <t>Early initiation with JAKAFI improved the chance of survival in clinical trials. Make every day count for patients in your practice with Jakafi.</t>
  </si>
  <si>
    <t>Doesn't every one of your patients deserve Jakafi on day 1? Trials clearly show that starting JAKAFI treatment sooner increases the probability of achieving 3-year survival.</t>
  </si>
  <si>
    <t>Status quo bias</t>
  </si>
  <si>
    <t>Patients who were initiated on other therapies in the clinical trials before they moved to JAKAFI had a lower survival rate.</t>
  </si>
  <si>
    <t>Patients not on JAKAFI may not be getting the best therapy available. In clinical trials, patients who didn't start on JAKAFI from the beginning had lower survival rates.</t>
  </si>
  <si>
    <t>Not starting patients on JAKAFI immediately had negative consequences in the trial. Patients who started on the comparator and not JAKAFI has lower probability of survival.</t>
  </si>
  <si>
    <t>Positive outcome bias</t>
  </si>
  <si>
    <t>When patients started JAKAFI sooner, their probability for overall survival improved</t>
  </si>
  <si>
    <t>You can increase the probability of your patients' overall survival by starting them sooner on JAKAFI.</t>
  </si>
  <si>
    <t>Improve the probability of overall survival for patients in your practice with JAKAFI.</t>
  </si>
  <si>
    <t>Escalation of commitment</t>
  </si>
  <si>
    <t>Early treatment with JAKAFI for intermediate and high risk patients has benefits: Probability of 3-year survival was higher for patients who started earlier on JAKAFI.</t>
  </si>
  <si>
    <t>Make the right choice for your patients early in the treatment algorithm. Probability of 3-year survival was higher for both intermediate and high risk patients who started early on JAKAFI.</t>
  </si>
  <si>
    <t>Taking action early with JAKAFI and give your patients an increased probability of survival (tested in trials to increase probability of 3-year survival)</t>
  </si>
  <si>
    <t>Positive Outcome Bias</t>
  </si>
  <si>
    <t>In clinical trials, more than 75% of patients started on JAKAFI were alive after 3 years, though 3 years was their approximate median expected survival by IPSS score. This advantage is noteworthy, taking into account the expected survival of the patient population included in the study (Approximately 60% HR / 40% Int. 2).</t>
  </si>
  <si>
    <t>Within a population consisting of approximately 60% high-risk and 40% intermediate MF patients, JAKAFI enabled 75% to survive for at least 3 years, despite the fact that 3 years was their approximate median expected survival by IPSS score.</t>
  </si>
  <si>
    <t>JAKAFI surpasses expectations by demonstrating an ability to keep 75% of intermediate and high-risk MF patients alive for at least 3 years, even though their median expected survival by IPSS score was approximately 3 years.</t>
  </si>
  <si>
    <t>Loss aversion</t>
  </si>
  <si>
    <t>Clinical data suggests that long-term JAKAFI treatment may be the optimal approach to improving the probability of 3-year survival.</t>
  </si>
  <si>
    <t>For MF/PV patients at high mortality risk, long-term JAKAFI treatment may be the optimal approach to improving the probability of 3-year survival.</t>
  </si>
  <si>
    <t>Do not miss out on your opportunity to improve the probability of 3-year survival with the optimal Jakafi approach.( 75% patients alive after three years)</t>
  </si>
  <si>
    <t>Certainty illusion</t>
  </si>
  <si>
    <t>JAKAFI provided sustained reduction in splenomegaly. In two phase III trials, spleen volume reduction was maintained at 3-year follow-up.</t>
  </si>
  <si>
    <t>JAKAFI's ability to achieve reductions in splenomegaly and sustain them after 3 years has been proven in 2 separate phase 3 clinical trials.</t>
  </si>
  <si>
    <t>The long-term benefits of spleen reduction are unquestionably established for JAKAFI. Spleen volume reductions were demonstrated in two separate phase III trials and maintained at 3-year follow-up.</t>
  </si>
  <si>
    <t>Certainty effect</t>
  </si>
  <si>
    <t>A 3-year follow-up of intermediate to high-risk MF patients showed that JAKAFI maintained reduced spleen volume and improved QoL measures.</t>
  </si>
  <si>
    <t>Intermediate to high-risk MF patients on JAKAFI were able to continue to benefit from the improvements they achieved in spleen volume reduction and QoL-measure improvement 3 years later.</t>
  </si>
  <si>
    <t>JAKAFI's powerful efficacy in intermediate to high-risk MF patients has been proven to last: a 3-year follow-up showed that reduced spleen volume and improved QoL measures continued to be maintained.</t>
  </si>
  <si>
    <t>Illusion of control</t>
  </si>
  <si>
    <t>To overcome the ups and downs of uncontrolled PV, choose JAKAFI for consistent control of counts and spleen volume.</t>
  </si>
  <si>
    <t>The unpredictability of uncontrolled PV can be a challenge for both patient and physician. Stabilize counts and spleen volume consistently with JAKAFI.</t>
  </si>
  <si>
    <t>Gaining more consistent control of PV is possible with help from JAKAFI, which consistently stabilizes counts and spleen volume.</t>
  </si>
  <si>
    <t>3 out of 4 patients on JAKAFI (76%) who achieved the composite primary end point (Hct &lt;45% AND spleen volume reduction &gt;35%) at 32 weeks maintianed their response at 80 weeks</t>
  </si>
  <si>
    <t>Even at week 80, 3 out of 4 patients on JAKAFI had still maintained clinical success, as defined by Hct &lt;45% and spleen volume reduction &gt;35% primary endpoint measured at 32 weeks.</t>
  </si>
  <si>
    <t>Having achieved the composite primary end point—Hct &lt;45% and spleen volume reduction &gt;35%—after 32 weeks, 3 out of 4 patients on JAKAFI retained their gains 48 weeks later.</t>
  </si>
  <si>
    <t>Among patients transfused during the COMFORT-I clinical trial, patients taking JAKAFI needed 23% fewer transfusions than patients receiving placebo (1.7 vs. 2.2 per month)</t>
  </si>
  <si>
    <t>With Jakafi physicians now have the ability to reduce the frequency of transfusions for their patients.Jakafi patients received 23% fewer transfisions than placebo patients</t>
  </si>
  <si>
    <t>Jakafi gives you control over your patients' transfusions. In the COMFORT-I trial patients on Jakafi received 23% fewer transfusions when compared to patietns on placebo( 1.7 vs 2.2 per month)</t>
  </si>
  <si>
    <t>In COMFORT-I for patients that were transfusion dependent at baseline, JAKAFI eliminated the need for transfusion in 4 out of 10 patients at a median of 32 weeks</t>
  </si>
  <si>
    <t>4 in 10 patietns dependent on transfusion at baseline, were able to eliminate the need for transfusion at a median 32 weeks with Jakafi</t>
  </si>
  <si>
    <t>COMFORT-I trial demonstrates the ability of Jakafi to completely eliminate transfusion in a subset of patients. 4 in 10 patients who were transfusion dependent initially eliminated the need for transfusion in 32 median weeks</t>
  </si>
  <si>
    <t>After an increase over the first 8 to 12 weeks, the proportion of patients in COMFORT-I requiring transfusions was comparable with JAKAFI or placebo.</t>
  </si>
  <si>
    <t>After an initial 8-to-12-week period of increase, JAKAFI and placebo patients in COMFORT-I experienced a comparable need for transfusions.</t>
  </si>
  <si>
    <t>Transfusion frequency of JAKAFI patients in the COMFORT-I trial levelled with that of palcebo patients despite an initial increase lasting 8 to 12 weeks</t>
  </si>
  <si>
    <t>Open option bias</t>
  </si>
  <si>
    <t>JAKAFI offers a powerful new alternative for patients with PV when HU fails. More patients taking JAKAFI achieved the composite primary endpoint compared with best available therapy.</t>
  </si>
  <si>
    <t>You've got other options when HU fails your PV patients. JAKAFI enabled more patients to achieve the composite primary end point than best available therapy.</t>
  </si>
  <si>
    <t>JAKAFI: a new tool at your disposal for controlling PV when HU fails. More patients on JAKAFI achieved the composite primary end point than those on best available therapy.</t>
  </si>
  <si>
    <t>Optimism bias</t>
  </si>
  <si>
    <t>JAKAFI helped more patients achieve complete hematologic remission in the RESPONSE trial, an important goal in PV treatment.</t>
  </si>
  <si>
    <t>A crucial goal of PV treatment—complete hematologic remissions—was more achievable with JAKAFI compared to best available therapy.</t>
  </si>
  <si>
    <t>Aim for complete hematologic response in more of your PV patients—JAKAFI makes it easier to achieve compared to best available therapy.</t>
  </si>
  <si>
    <t>Compromaxing</t>
  </si>
  <si>
    <t>JAFAKI treats all three blood cell lines by reducing not only Hct but also mean WBC and platelet counts.</t>
  </si>
  <si>
    <t>JAKAFI represents a more comprehensive approach to PV, treating all 3 cell lines, resulting in major Hct, WBC and platelet reductions.</t>
  </si>
  <si>
    <t>With JAKAFI, a single treatment provides powerful efficacy in all three cell lines, simultaneously reducing Hct, WBC counts, and platelet counts.</t>
  </si>
  <si>
    <t>Attentional bias</t>
  </si>
  <si>
    <t>It doesn't take long for patients to feel the difference JAKAFI makes: the median time to symptom relief was less than 4 weeks.</t>
  </si>
  <si>
    <t>With a median time to symptom relief of only a month, patients will want to thank you for experiencing the JAKAFI difference soon after treatment initiation.</t>
  </si>
  <si>
    <t>Your patient who expereinced burdenous symptoms of PV for months or even years can now achieve symptom reduction in less than 4 weeks, thaanks to Jakafi</t>
  </si>
  <si>
    <t>If your patient’s Hct keeps rising despite hydroxyurea, give them consistent and durable control with JAKAFI</t>
  </si>
  <si>
    <t>Hydroxyurea may not be enough to keep Hct from rising—give your patients consistent and durable control with JAKAFI.</t>
  </si>
  <si>
    <t>For many patients, hydroxyurea is insufficent to prevent Hct from rising—JAKAFI can, providing control that's reliable and durable.</t>
  </si>
  <si>
    <t>If phlebotomy and hydroxyurea aren’t consistently keeping your patients' Hct below 45%, you have another treatment option: provide consistent control with JAKAFI.</t>
  </si>
  <si>
    <t>When phlebotomy and hydroxyurea are failing to maintain Hct below 45%, it's time to make a change in treatment approach. JAKAFI is able to consistently keep Hct low.</t>
  </si>
  <si>
    <t>Do not continue with phlebotomy and hydroxyurea when they are suboptimal and will eventually stop maintaining Hct below 45%. Use your other option, JAKAFI, which has been shown to provide consistent Hct control.</t>
  </si>
  <si>
    <t>When HU and phlebotomy fail to keep Hct consistently &lt;45%, try JAKAFI promptly and stay one step ahead of your patients' PV.</t>
  </si>
  <si>
    <t>Regain control of your patients' PV with JAKAFI when HU and phlebotomy fail to keep Hct consistently &lt;45%</t>
  </si>
  <si>
    <t>Say no to disease progression when HU and phlebotomy fail to keep HCT consistently &lt;45% and get back to staying ahead of PV with JAKAFI.</t>
  </si>
  <si>
    <t>Framing</t>
  </si>
  <si>
    <t>JAKAFI helped patients achieve and maintain Complete Hematological Remission (CHR) at 32 weeks and significantly reduced their need for phlebotomy.</t>
  </si>
  <si>
    <t>Framing effect</t>
  </si>
  <si>
    <t>Significantly reduce the need for phlebotomy with JAKAFI to make treatment goals a reality: achieve and maintain complete hematological remission at 32 weeks</t>
  </si>
  <si>
    <t>Complete hematological remission with minimal phlebotomy is achieveable at 32 weeks—the power of JAKAFI gets patients to where they need to be.</t>
  </si>
  <si>
    <t>Choose JAKAFI. Consistent Hct Control. Achieve CHR.</t>
  </si>
  <si>
    <t>Drive Hct control. Achieve CHR milestone. Jakafi</t>
  </si>
  <si>
    <t>Consistent control. Complete remission. Empower your patient with Jakafi</t>
  </si>
  <si>
    <t>3 out of 4 patients on JAKAFI (77%) who achieved Hct &lt;45% without phlebotomy at 32 weeks maintained that control at 80 weeks</t>
  </si>
  <si>
    <t>The gains achieved with JAKAFI are there to stay. 3 out of 4 patients who achieved Hct &lt;45% without phlebotomy at week 32 continued to experience that control at week 80.</t>
  </si>
  <si>
    <t>At 80 weeks patietns do not lose the HCT control they achieved at 32 weeks.3 out of 4 patients on JAKAFI (77%) who achieved Hct &lt;45% without phlebotomy at 32 weeks maintained that control at 80 weeks</t>
  </si>
  <si>
    <t>For patients in the RESPONSE trial, most dose adjustments took place in the first 2 months of treatment, and of those, 8 out of 10 increased their dose (37% of all patients).</t>
  </si>
  <si>
    <t>Jakafi comes in several dosages and offers the opportunity to increase the dose at a later time. In the RESPONSE, trial dose adjustments were made in the first 2 months and subsequently 8 in 10 patients increased the dose.</t>
  </si>
  <si>
    <t>Jakafi comes options of multiple dosage strengths that can be adjusted at any point of the treatment regardless of the initial dose you select for your patients.In the RESPONSE trial, most changes occured during the first 2 months of treatment, with doctors choosing to increase the dose in 8 out of 10 cases.</t>
  </si>
  <si>
    <t>You can optimize JAKAFI dosing to safely meet the needs of each of your patients. 7 out of 10 clinical trial patients received dose adjustments in the first 3 months.</t>
  </si>
  <si>
    <t>Dosing adjustment is a safe and useful approach to ensuring that you're meeting each patient's needs. It was used in 7 out of 10 patients in the first 3 months of treatment during clinical trials.</t>
  </si>
  <si>
    <t>Optimize efficiently with Jakalfi's flexibility in dosing adjustment to meet every patient's particular needs. Doses were adjusted in 7 out of 10 patients in the first 3 months of treatment during clinical trials.</t>
  </si>
  <si>
    <t>By week 24, 62% of patients, with baseline platelets between 50-100k, achieved stable doses ≥10 mg BID. Median reductions in spleen volume and TSS were 24.2% and 43.8%, respectively.</t>
  </si>
  <si>
    <t>At week 24, 6 out of 10 patients (baseline platelets 50-100k) were able to maintain stable doses ≥10 mg BID, with which they achieved median spleen volume reductions of 24.2% and TSS reduction of 43.8%.</t>
  </si>
  <si>
    <t>With stable doses ≥10 mg BID in 6 out of 10 patients (baseline platelets 50-100k) attained as early as week 24, JAKAFI provided median spleen volume and TSS reductions of 24.2% and 43.8%, respectively.</t>
  </si>
  <si>
    <t>Original</t>
  </si>
  <si>
    <t>Stronger</t>
  </si>
  <si>
    <t>Strongest</t>
  </si>
  <si>
    <t>Question</t>
  </si>
  <si>
    <t>Stronger was the highest rated</t>
  </si>
  <si>
    <t>Strongest was the highest rated</t>
  </si>
  <si>
    <t>Original was the highest rated</t>
  </si>
  <si>
    <t>Sno</t>
  </si>
  <si>
    <t>No decision</t>
  </si>
  <si>
    <t>Stronger / Strongest was the highest rated</t>
  </si>
  <si>
    <t>Could not find which was better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</si>
</sst>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3.2"/>
      <color theme="1"/>
      <name val="Arial"/>
    </font>
    <font>
      <sz val="13.2"/>
      <color theme="1"/>
      <name val="Arial"/>
    </font>
    <font>
      <sz val="13"/>
      <color theme="1"/>
      <name val="Arial"/>
    </font>
    <font>
      <sz val="13.2"/>
      <color rgb="FF000000"/>
      <name val="Arial"/>
    </font>
    <font>
      <sz val="12"/>
      <color theme="1"/>
      <name val="Arial"/>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4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horizontal="center"/>
    </xf>
    <xf numFmtId="0" fontId="8" fillId="0" borderId="0" xfId="0" applyFont="1" applyAlignment="1">
      <alignment horizontal="center"/>
    </xf>
  </cellXfs>
  <cellStyles count="5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Sheet7!$G$1:$J$1</c:f>
              <c:strCache>
                <c:ptCount val="4"/>
                <c:pt idx="0">
                  <c:v>Original was the highest rated</c:v>
                </c:pt>
                <c:pt idx="1">
                  <c:v>Stronger was the highest rated</c:v>
                </c:pt>
                <c:pt idx="2">
                  <c:v>Strongest was the highest rated</c:v>
                </c:pt>
                <c:pt idx="3">
                  <c:v>No decision</c:v>
                </c:pt>
              </c:strCache>
            </c:strRef>
          </c:cat>
          <c:val>
            <c:numRef>
              <c:f>Sheet7!$G$24:$J$24</c:f>
              <c:numCache>
                <c:formatCode>General</c:formatCode>
                <c:ptCount val="4"/>
                <c:pt idx="0">
                  <c:v>15.0</c:v>
                </c:pt>
                <c:pt idx="1">
                  <c:v>25.0</c:v>
                </c:pt>
                <c:pt idx="2">
                  <c:v>25.0</c:v>
                </c:pt>
                <c:pt idx="3">
                  <c:v>35.0</c:v>
                </c:pt>
              </c:numCache>
            </c:numRef>
          </c:val>
        </c:ser>
        <c:dLbls>
          <c:showLegendKey val="0"/>
          <c:showVal val="0"/>
          <c:showCatName val="0"/>
          <c:showSerName val="0"/>
          <c:showPercent val="0"/>
          <c:showBubbleSize val="0"/>
        </c:dLbls>
        <c:gapWidth val="150"/>
        <c:axId val="-2096059928"/>
        <c:axId val="-2096058520"/>
      </c:barChart>
      <c:catAx>
        <c:axId val="-2096059928"/>
        <c:scaling>
          <c:orientation val="minMax"/>
        </c:scaling>
        <c:delete val="0"/>
        <c:axPos val="b"/>
        <c:majorTickMark val="out"/>
        <c:minorTickMark val="none"/>
        <c:tickLblPos val="nextTo"/>
        <c:crossAx val="-2096058520"/>
        <c:auto val="1"/>
        <c:lblAlgn val="ctr"/>
        <c:lblOffset val="100"/>
        <c:noMultiLvlLbl val="0"/>
      </c:catAx>
      <c:valAx>
        <c:axId val="-2096058520"/>
        <c:scaling>
          <c:orientation val="minMax"/>
        </c:scaling>
        <c:delete val="0"/>
        <c:axPos val="l"/>
        <c:majorGridlines/>
        <c:numFmt formatCode="General" sourceLinked="1"/>
        <c:majorTickMark val="out"/>
        <c:minorTickMark val="none"/>
        <c:tickLblPos val="nextTo"/>
        <c:crossAx val="-2096059928"/>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Sheet7!$H$30:$H$32</c:f>
              <c:strCache>
                <c:ptCount val="3"/>
                <c:pt idx="0">
                  <c:v>Original was the highest rated</c:v>
                </c:pt>
                <c:pt idx="1">
                  <c:v>Stronger / Strongest was the highest rated</c:v>
                </c:pt>
                <c:pt idx="2">
                  <c:v>Could not find which was better</c:v>
                </c:pt>
              </c:strCache>
            </c:strRef>
          </c:cat>
          <c:val>
            <c:numRef>
              <c:f>Sheet7!$I$30:$I$32</c:f>
              <c:numCache>
                <c:formatCode>General</c:formatCode>
                <c:ptCount val="3"/>
                <c:pt idx="0">
                  <c:v>15.0</c:v>
                </c:pt>
                <c:pt idx="1">
                  <c:v>50.0</c:v>
                </c:pt>
                <c:pt idx="2">
                  <c:v>35.0</c:v>
                </c:pt>
              </c:numCache>
            </c:numRef>
          </c:val>
        </c:ser>
        <c:dLbls>
          <c:showLegendKey val="0"/>
          <c:showVal val="0"/>
          <c:showCatName val="0"/>
          <c:showSerName val="0"/>
          <c:showPercent val="0"/>
          <c:showBubbleSize val="0"/>
        </c:dLbls>
        <c:gapWidth val="150"/>
        <c:axId val="-2093592456"/>
        <c:axId val="-2123872808"/>
      </c:barChart>
      <c:catAx>
        <c:axId val="-2093592456"/>
        <c:scaling>
          <c:orientation val="minMax"/>
        </c:scaling>
        <c:delete val="0"/>
        <c:axPos val="b"/>
        <c:majorTickMark val="out"/>
        <c:minorTickMark val="none"/>
        <c:tickLblPos val="nextTo"/>
        <c:crossAx val="-2123872808"/>
        <c:crosses val="autoZero"/>
        <c:auto val="1"/>
        <c:lblAlgn val="ctr"/>
        <c:lblOffset val="100"/>
        <c:noMultiLvlLbl val="0"/>
      </c:catAx>
      <c:valAx>
        <c:axId val="-2123872808"/>
        <c:scaling>
          <c:orientation val="minMax"/>
        </c:scaling>
        <c:delete val="0"/>
        <c:axPos val="l"/>
        <c:majorGridlines/>
        <c:numFmt formatCode="General" sourceLinked="1"/>
        <c:majorTickMark val="out"/>
        <c:minorTickMark val="none"/>
        <c:tickLblPos val="nextTo"/>
        <c:crossAx val="-209359245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152400</xdr:rowOff>
    </xdr:from>
    <xdr:to>
      <xdr:col>6</xdr:col>
      <xdr:colOff>514350</xdr:colOff>
      <xdr:row>41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1898650</xdr:colOff>
      <xdr:row>32</xdr:row>
      <xdr:rowOff>127000</xdr:rowOff>
    </xdr:from>
    <xdr:to>
      <xdr:col>10</xdr:col>
      <xdr:colOff>711200</xdr:colOff>
      <xdr:row>47</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5"/>
  <sheetViews>
    <sheetView topLeftCell="A31" workbookViewId="0">
      <selection activeCell="B71" sqref="B71"/>
    </sheetView>
  </sheetViews>
  <sheetFormatPr baseColWidth="10" defaultRowHeight="15" x14ac:dyDescent="0"/>
  <cols>
    <col min="3" max="3" width="27.33203125" bestFit="1" customWidth="1"/>
  </cols>
  <sheetData>
    <row r="2" spans="1:4" ht="16">
      <c r="A2">
        <v>-2</v>
      </c>
      <c r="B2" s="6">
        <v>1</v>
      </c>
      <c r="C2" s="1" t="s">
        <v>0</v>
      </c>
      <c r="D2" s="2" t="s">
        <v>1</v>
      </c>
    </row>
    <row r="3" spans="1:4" ht="16">
      <c r="A3">
        <v>0</v>
      </c>
      <c r="B3" s="6"/>
      <c r="C3" s="1" t="s">
        <v>0</v>
      </c>
      <c r="D3" s="2" t="s">
        <v>2</v>
      </c>
    </row>
    <row r="4" spans="1:4" ht="16">
      <c r="A4">
        <v>-4</v>
      </c>
      <c r="B4" s="6"/>
      <c r="C4" s="1" t="s">
        <v>0</v>
      </c>
      <c r="D4" s="2" t="s">
        <v>3</v>
      </c>
    </row>
    <row r="5" spans="1:4" ht="16">
      <c r="C5" s="3"/>
      <c r="D5" s="3"/>
    </row>
    <row r="6" spans="1:4" ht="16">
      <c r="C6" s="3"/>
      <c r="D6" s="3"/>
    </row>
    <row r="7" spans="1:4" ht="16">
      <c r="C7" s="3"/>
      <c r="D7" s="3"/>
    </row>
    <row r="8" spans="1:4" ht="16">
      <c r="A8">
        <v>0</v>
      </c>
      <c r="B8" s="6">
        <v>2</v>
      </c>
      <c r="C8" s="1" t="s">
        <v>4</v>
      </c>
      <c r="D8" s="2" t="s">
        <v>5</v>
      </c>
    </row>
    <row r="9" spans="1:4" ht="16">
      <c r="A9">
        <v>0</v>
      </c>
      <c r="B9" s="6"/>
      <c r="C9" s="1" t="s">
        <v>4</v>
      </c>
      <c r="D9" s="2" t="s">
        <v>6</v>
      </c>
    </row>
    <row r="10" spans="1:4" ht="16">
      <c r="A10">
        <v>-2</v>
      </c>
      <c r="B10" s="6"/>
      <c r="C10" s="1" t="s">
        <v>4</v>
      </c>
      <c r="D10" s="2" t="s">
        <v>7</v>
      </c>
    </row>
    <row r="11" spans="1:4" ht="16">
      <c r="C11" s="3"/>
      <c r="D11" s="3"/>
    </row>
    <row r="12" spans="1:4" ht="16">
      <c r="C12" s="3"/>
      <c r="D12" s="3"/>
    </row>
    <row r="13" spans="1:4" ht="16">
      <c r="A13">
        <v>0</v>
      </c>
      <c r="B13" s="6">
        <v>3</v>
      </c>
      <c r="C13" s="1" t="s">
        <v>4</v>
      </c>
      <c r="D13" s="2" t="s">
        <v>8</v>
      </c>
    </row>
    <row r="14" spans="1:4" ht="16">
      <c r="A14">
        <v>0</v>
      </c>
      <c r="B14" s="6"/>
      <c r="C14" s="1" t="s">
        <v>4</v>
      </c>
      <c r="D14" s="2" t="s">
        <v>9</v>
      </c>
    </row>
    <row r="15" spans="1:4" ht="16">
      <c r="A15">
        <v>-4</v>
      </c>
      <c r="B15" s="6"/>
      <c r="C15" s="1" t="s">
        <v>4</v>
      </c>
      <c r="D15" s="2" t="s">
        <v>10</v>
      </c>
    </row>
    <row r="16" spans="1:4" ht="16">
      <c r="C16" s="3"/>
      <c r="D16" s="3"/>
    </row>
    <row r="17" spans="1:4" ht="16">
      <c r="C17" s="3"/>
      <c r="D17" s="3"/>
    </row>
    <row r="18" spans="1:4" ht="16">
      <c r="A18">
        <v>0</v>
      </c>
      <c r="B18" s="6">
        <v>4</v>
      </c>
      <c r="C18" s="1" t="s">
        <v>11</v>
      </c>
      <c r="D18" s="2" t="s">
        <v>12</v>
      </c>
    </row>
    <row r="19" spans="1:4" ht="16">
      <c r="A19">
        <v>0</v>
      </c>
      <c r="B19" s="6"/>
      <c r="C19" s="1" t="s">
        <v>11</v>
      </c>
      <c r="D19" s="2" t="s">
        <v>13</v>
      </c>
    </row>
    <row r="20" spans="1:4" ht="16">
      <c r="A20">
        <v>-4</v>
      </c>
      <c r="B20" s="6"/>
      <c r="C20" s="1" t="s">
        <v>11</v>
      </c>
      <c r="D20" s="2" t="s">
        <v>14</v>
      </c>
    </row>
    <row r="21" spans="1:4" ht="16">
      <c r="C21" s="3"/>
      <c r="D21" s="3"/>
    </row>
    <row r="22" spans="1:4" ht="16">
      <c r="C22" s="3"/>
      <c r="D22" s="3"/>
    </row>
    <row r="23" spans="1:4" ht="16">
      <c r="A23">
        <v>-2</v>
      </c>
      <c r="B23" s="6">
        <v>5</v>
      </c>
      <c r="C23" s="2" t="s">
        <v>15</v>
      </c>
      <c r="D23" s="2" t="s">
        <v>16</v>
      </c>
    </row>
    <row r="24" spans="1:4" ht="16">
      <c r="A24">
        <v>-2</v>
      </c>
      <c r="B24" s="6"/>
      <c r="C24" s="2" t="s">
        <v>15</v>
      </c>
      <c r="D24" s="2" t="s">
        <v>17</v>
      </c>
    </row>
    <row r="25" spans="1:4" ht="16">
      <c r="A25">
        <v>-3</v>
      </c>
      <c r="B25" s="6"/>
      <c r="C25" s="2" t="s">
        <v>15</v>
      </c>
      <c r="D25" s="2" t="s">
        <v>18</v>
      </c>
    </row>
    <row r="26" spans="1:4" ht="16">
      <c r="C26" s="3"/>
      <c r="D26" s="3"/>
    </row>
    <row r="27" spans="1:4" ht="16">
      <c r="C27" s="3"/>
      <c r="D27" s="3"/>
    </row>
    <row r="28" spans="1:4" ht="16">
      <c r="A28">
        <v>-1</v>
      </c>
      <c r="B28" s="6">
        <v>6</v>
      </c>
      <c r="C28" s="2" t="s">
        <v>19</v>
      </c>
      <c r="D28" s="2" t="s">
        <v>20</v>
      </c>
    </row>
    <row r="29" spans="1:4" ht="16">
      <c r="A29">
        <v>0</v>
      </c>
      <c r="B29" s="6"/>
      <c r="C29" s="2" t="s">
        <v>19</v>
      </c>
      <c r="D29" s="2" t="s">
        <v>21</v>
      </c>
    </row>
    <row r="30" spans="1:4" ht="16">
      <c r="A30">
        <v>-2</v>
      </c>
      <c r="B30" s="6"/>
      <c r="C30" s="2" t="s">
        <v>19</v>
      </c>
      <c r="D30" s="2" t="s">
        <v>22</v>
      </c>
    </row>
    <row r="31" spans="1:4" ht="16">
      <c r="C31" s="3"/>
      <c r="D31" s="3"/>
    </row>
    <row r="32" spans="1:4" ht="16">
      <c r="C32" s="3"/>
      <c r="D32" s="3"/>
    </row>
    <row r="33" spans="1:4" ht="16">
      <c r="A33">
        <v>1</v>
      </c>
      <c r="B33" s="6">
        <v>7</v>
      </c>
      <c r="C33" s="2" t="s">
        <v>23</v>
      </c>
      <c r="D33" s="2" t="s">
        <v>24</v>
      </c>
    </row>
    <row r="34" spans="1:4" ht="16">
      <c r="A34">
        <v>3</v>
      </c>
      <c r="B34" s="6"/>
      <c r="C34" s="2" t="s">
        <v>23</v>
      </c>
      <c r="D34" s="2" t="s">
        <v>25</v>
      </c>
    </row>
    <row r="35" spans="1:4" ht="16">
      <c r="A35">
        <v>-4</v>
      </c>
      <c r="B35" s="6"/>
      <c r="C35" s="2" t="s">
        <v>23</v>
      </c>
      <c r="D35" s="2" t="s">
        <v>26</v>
      </c>
    </row>
    <row r="36" spans="1:4" ht="16">
      <c r="C36" s="3"/>
      <c r="D36" s="3"/>
    </row>
    <row r="37" spans="1:4" ht="16">
      <c r="C37" s="3"/>
      <c r="D37" s="3"/>
    </row>
    <row r="38" spans="1:4" ht="16">
      <c r="A38">
        <v>-2</v>
      </c>
      <c r="B38" s="6">
        <v>8</v>
      </c>
      <c r="C38" s="2" t="s">
        <v>27</v>
      </c>
      <c r="D38" s="2" t="s">
        <v>28</v>
      </c>
    </row>
    <row r="39" spans="1:4" ht="16">
      <c r="A39">
        <v>-2</v>
      </c>
      <c r="B39" s="6"/>
      <c r="C39" s="2" t="s">
        <v>27</v>
      </c>
      <c r="D39" s="2" t="s">
        <v>29</v>
      </c>
    </row>
    <row r="40" spans="1:4" ht="16">
      <c r="A40">
        <v>-3</v>
      </c>
      <c r="B40" s="6"/>
      <c r="C40" s="2" t="s">
        <v>27</v>
      </c>
      <c r="D40" s="2" t="s">
        <v>30</v>
      </c>
    </row>
    <row r="41" spans="1:4" ht="16">
      <c r="C41" s="3"/>
      <c r="D41" s="3"/>
    </row>
    <row r="42" spans="1:4" ht="16">
      <c r="C42" s="3"/>
      <c r="D42" s="3"/>
    </row>
    <row r="43" spans="1:4" ht="16">
      <c r="A43">
        <v>1</v>
      </c>
      <c r="B43" s="6">
        <v>9</v>
      </c>
      <c r="C43" s="2" t="s">
        <v>31</v>
      </c>
      <c r="D43" s="2" t="s">
        <v>32</v>
      </c>
    </row>
    <row r="44" spans="1:4" ht="16">
      <c r="A44">
        <v>2</v>
      </c>
      <c r="B44" s="6"/>
      <c r="C44" s="2" t="s">
        <v>31</v>
      </c>
      <c r="D44" s="2" t="s">
        <v>33</v>
      </c>
    </row>
    <row r="45" spans="1:4" ht="16">
      <c r="A45">
        <v>-2</v>
      </c>
      <c r="B45" s="6"/>
      <c r="C45" s="2" t="s">
        <v>31</v>
      </c>
      <c r="D45" s="2" t="s">
        <v>34</v>
      </c>
    </row>
    <row r="46" spans="1:4" ht="16">
      <c r="C46" s="3"/>
      <c r="D46" s="3"/>
    </row>
    <row r="47" spans="1:4" ht="16">
      <c r="C47" s="3"/>
      <c r="D47" s="3"/>
    </row>
    <row r="48" spans="1:4" ht="16">
      <c r="A48">
        <v>-2</v>
      </c>
      <c r="B48" s="6">
        <v>10</v>
      </c>
      <c r="C48" s="2" t="s">
        <v>35</v>
      </c>
      <c r="D48" s="2" t="s">
        <v>36</v>
      </c>
    </row>
    <row r="49" spans="1:4" ht="16">
      <c r="A49">
        <v>0</v>
      </c>
      <c r="B49" s="6"/>
      <c r="C49" s="2" t="s">
        <v>35</v>
      </c>
      <c r="D49" s="2" t="s">
        <v>37</v>
      </c>
    </row>
    <row r="50" spans="1:4" ht="16">
      <c r="A50">
        <v>-2</v>
      </c>
      <c r="B50" s="6"/>
      <c r="C50" s="2" t="s">
        <v>35</v>
      </c>
      <c r="D50" s="2" t="s">
        <v>38</v>
      </c>
    </row>
    <row r="51" spans="1:4" ht="16">
      <c r="C51" s="3"/>
      <c r="D51" s="3"/>
    </row>
    <row r="52" spans="1:4" ht="16">
      <c r="C52" s="3"/>
      <c r="D52" s="3"/>
    </row>
    <row r="53" spans="1:4" ht="16">
      <c r="A53">
        <v>-1</v>
      </c>
      <c r="B53" s="6">
        <v>11</v>
      </c>
      <c r="C53" s="2" t="s">
        <v>39</v>
      </c>
      <c r="D53" s="2" t="s">
        <v>40</v>
      </c>
    </row>
    <row r="54" spans="1:4" ht="16">
      <c r="A54">
        <v>-1</v>
      </c>
      <c r="B54" s="6"/>
      <c r="C54" s="2" t="s">
        <v>39</v>
      </c>
      <c r="D54" s="2" t="s">
        <v>41</v>
      </c>
    </row>
    <row r="55" spans="1:4" ht="16">
      <c r="A55">
        <v>-2</v>
      </c>
      <c r="B55" s="6"/>
      <c r="C55" s="2" t="s">
        <v>39</v>
      </c>
      <c r="D55" s="2" t="s">
        <v>42</v>
      </c>
    </row>
    <row r="56" spans="1:4" ht="16">
      <c r="C56" s="3"/>
      <c r="D56" s="3"/>
    </row>
    <row r="57" spans="1:4" ht="16">
      <c r="C57" s="3"/>
      <c r="D57" s="3"/>
    </row>
    <row r="58" spans="1:4" ht="16">
      <c r="A58">
        <v>0</v>
      </c>
      <c r="B58" s="6">
        <v>12</v>
      </c>
      <c r="C58" s="2" t="s">
        <v>43</v>
      </c>
      <c r="D58" s="2" t="s">
        <v>44</v>
      </c>
    </row>
    <row r="59" spans="1:4" ht="16">
      <c r="A59">
        <v>-1</v>
      </c>
      <c r="B59" s="6"/>
      <c r="C59" s="2" t="s">
        <v>35</v>
      </c>
      <c r="D59" s="2" t="s">
        <v>45</v>
      </c>
    </row>
    <row r="60" spans="1:4" ht="16">
      <c r="A60">
        <v>-1</v>
      </c>
      <c r="B60" s="6"/>
      <c r="C60" s="2" t="s">
        <v>35</v>
      </c>
      <c r="D60" s="2" t="s">
        <v>46</v>
      </c>
    </row>
    <row r="61" spans="1:4" ht="16">
      <c r="C61" s="3"/>
      <c r="D61" s="3"/>
    </row>
    <row r="62" spans="1:4" ht="16">
      <c r="C62" s="3"/>
      <c r="D62" s="3"/>
    </row>
    <row r="63" spans="1:4" ht="16">
      <c r="A63">
        <v>1</v>
      </c>
      <c r="B63" s="6">
        <v>13</v>
      </c>
      <c r="C63" s="2" t="s">
        <v>47</v>
      </c>
      <c r="D63" s="2" t="s">
        <v>48</v>
      </c>
    </row>
    <row r="64" spans="1:4" ht="16">
      <c r="A64">
        <v>1</v>
      </c>
      <c r="B64" s="6"/>
      <c r="C64" s="2" t="s">
        <v>47</v>
      </c>
      <c r="D64" s="2" t="s">
        <v>49</v>
      </c>
    </row>
    <row r="65" spans="1:4" ht="16">
      <c r="A65">
        <v>-2</v>
      </c>
      <c r="B65" s="6"/>
      <c r="C65" s="2" t="s">
        <v>47</v>
      </c>
      <c r="D65" s="2" t="s">
        <v>50</v>
      </c>
    </row>
  </sheetData>
  <mergeCells count="13">
    <mergeCell ref="B63:B65"/>
    <mergeCell ref="B33:B35"/>
    <mergeCell ref="B38:B40"/>
    <mergeCell ref="B43:B45"/>
    <mergeCell ref="B48:B50"/>
    <mergeCell ref="B53:B55"/>
    <mergeCell ref="B58:B60"/>
    <mergeCell ref="B2:B4"/>
    <mergeCell ref="B8:B10"/>
    <mergeCell ref="B13:B15"/>
    <mergeCell ref="B18:B20"/>
    <mergeCell ref="B23:B25"/>
    <mergeCell ref="B28:B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workbookViewId="0">
      <selection activeCell="C15" sqref="C15:F16"/>
    </sheetView>
  </sheetViews>
  <sheetFormatPr baseColWidth="10" defaultRowHeight="15" x14ac:dyDescent="0"/>
  <sheetData>
    <row r="2" spans="1:4" ht="16">
      <c r="A2">
        <v>0</v>
      </c>
      <c r="B2" s="7">
        <v>14</v>
      </c>
      <c r="C2" s="2" t="s">
        <v>51</v>
      </c>
      <c r="D2" s="2" t="s">
        <v>52</v>
      </c>
    </row>
    <row r="3" spans="1:4" ht="16">
      <c r="A3">
        <v>2</v>
      </c>
      <c r="B3" s="7"/>
      <c r="C3" s="2" t="s">
        <v>51</v>
      </c>
      <c r="D3" s="2" t="s">
        <v>53</v>
      </c>
    </row>
    <row r="4" spans="1:4" ht="16">
      <c r="A4">
        <v>3</v>
      </c>
      <c r="B4" s="7"/>
      <c r="C4" s="2" t="s">
        <v>51</v>
      </c>
      <c r="D4" s="2" t="s">
        <v>54</v>
      </c>
    </row>
    <row r="5" spans="1:4" ht="16">
      <c r="C5" s="3"/>
      <c r="D5" s="3"/>
    </row>
    <row r="6" spans="1:4" ht="16">
      <c r="C6" s="3"/>
      <c r="D6" s="3"/>
    </row>
    <row r="7" spans="1:4" ht="16">
      <c r="A7">
        <v>2</v>
      </c>
      <c r="B7" s="7">
        <v>15</v>
      </c>
      <c r="C7" s="2" t="s">
        <v>55</v>
      </c>
      <c r="D7" s="2" t="s">
        <v>56</v>
      </c>
    </row>
    <row r="8" spans="1:4" ht="16">
      <c r="A8">
        <v>3</v>
      </c>
      <c r="B8" s="7"/>
      <c r="C8" s="2" t="s">
        <v>55</v>
      </c>
      <c r="D8" s="2" t="s">
        <v>57</v>
      </c>
    </row>
    <row r="9" spans="1:4" ht="16">
      <c r="A9">
        <v>2</v>
      </c>
      <c r="B9" s="7"/>
      <c r="C9" s="2" t="s">
        <v>55</v>
      </c>
      <c r="D9" s="2" t="s">
        <v>58</v>
      </c>
    </row>
  </sheetData>
  <mergeCells count="2">
    <mergeCell ref="B2:B4"/>
    <mergeCell ref="B7:B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workbookViewId="0">
      <selection activeCell="C14" sqref="C14:F27"/>
    </sheetView>
  </sheetViews>
  <sheetFormatPr baseColWidth="10" defaultRowHeight="15" x14ac:dyDescent="0"/>
  <sheetData>
    <row r="2" spans="1:4" ht="16">
      <c r="A2">
        <v>4</v>
      </c>
      <c r="B2" s="7">
        <v>16</v>
      </c>
      <c r="C2" s="2" t="s">
        <v>59</v>
      </c>
      <c r="D2" s="2" t="s">
        <v>60</v>
      </c>
    </row>
    <row r="3" spans="1:4" ht="16">
      <c r="A3">
        <v>4</v>
      </c>
      <c r="B3" s="7"/>
      <c r="C3" s="2" t="s">
        <v>59</v>
      </c>
      <c r="D3" s="4" t="s">
        <v>61</v>
      </c>
    </row>
    <row r="4" spans="1:4" ht="16">
      <c r="A4">
        <v>2</v>
      </c>
      <c r="B4" s="7"/>
      <c r="C4" s="2" t="s">
        <v>59</v>
      </c>
      <c r="D4" s="2" t="s">
        <v>62</v>
      </c>
    </row>
    <row r="5" spans="1:4" ht="16">
      <c r="C5" s="3"/>
      <c r="D5" s="3"/>
    </row>
    <row r="6" spans="1:4" ht="16">
      <c r="C6" s="3"/>
      <c r="D6" s="3"/>
    </row>
    <row r="7" spans="1:4" ht="16">
      <c r="A7">
        <v>2</v>
      </c>
      <c r="B7" s="7">
        <v>17</v>
      </c>
      <c r="C7" s="2" t="s">
        <v>47</v>
      </c>
      <c r="D7" s="4" t="s">
        <v>63</v>
      </c>
    </row>
    <row r="8" spans="1:4" ht="16">
      <c r="A8">
        <v>2</v>
      </c>
      <c r="B8" s="7"/>
      <c r="C8" s="2" t="s">
        <v>47</v>
      </c>
      <c r="D8" s="2" t="s">
        <v>64</v>
      </c>
    </row>
    <row r="9" spans="1:4" ht="16">
      <c r="A9">
        <v>2</v>
      </c>
      <c r="B9" s="7"/>
      <c r="C9" s="2" t="s">
        <v>47</v>
      </c>
      <c r="D9" s="2" t="s">
        <v>65</v>
      </c>
    </row>
  </sheetData>
  <mergeCells count="2">
    <mergeCell ref="B2:B4"/>
    <mergeCell ref="B7:B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D18" sqref="D18:G31"/>
    </sheetView>
  </sheetViews>
  <sheetFormatPr baseColWidth="10" defaultRowHeight="15" x14ac:dyDescent="0"/>
  <sheetData>
    <row r="2" spans="1:4" ht="16">
      <c r="A2">
        <v>3</v>
      </c>
      <c r="B2" s="7">
        <v>18</v>
      </c>
      <c r="C2" s="5" t="s">
        <v>59</v>
      </c>
      <c r="D2" s="2" t="s">
        <v>66</v>
      </c>
    </row>
    <row r="3" spans="1:4" ht="16">
      <c r="A3">
        <v>3</v>
      </c>
      <c r="B3" s="7"/>
      <c r="C3" s="5" t="s">
        <v>59</v>
      </c>
      <c r="D3" s="2" t="s">
        <v>67</v>
      </c>
    </row>
    <row r="4" spans="1:4" ht="16">
      <c r="A4">
        <v>4</v>
      </c>
      <c r="B4" s="7"/>
      <c r="C4" s="5" t="s">
        <v>59</v>
      </c>
      <c r="D4" s="2" t="s">
        <v>68</v>
      </c>
    </row>
    <row r="5" spans="1:4" ht="16">
      <c r="C5" s="3"/>
      <c r="D5" s="3"/>
    </row>
    <row r="6" spans="1:4" ht="16">
      <c r="C6" s="3"/>
      <c r="D6" s="3"/>
    </row>
    <row r="7" spans="1:4" ht="16">
      <c r="A7">
        <v>0</v>
      </c>
      <c r="B7" s="7">
        <v>19</v>
      </c>
      <c r="C7" s="2" t="s">
        <v>35</v>
      </c>
      <c r="D7" s="2" t="s">
        <v>69</v>
      </c>
    </row>
    <row r="8" spans="1:4" ht="16">
      <c r="A8">
        <v>0</v>
      </c>
      <c r="B8" s="7"/>
      <c r="C8" s="5" t="s">
        <v>35</v>
      </c>
      <c r="D8" s="2" t="s">
        <v>70</v>
      </c>
    </row>
    <row r="9" spans="1:4" ht="16">
      <c r="A9">
        <v>0</v>
      </c>
      <c r="B9" s="7"/>
      <c r="C9" s="5" t="s">
        <v>35</v>
      </c>
      <c r="D9" s="2" t="s">
        <v>71</v>
      </c>
    </row>
    <row r="10" spans="1:4" ht="16">
      <c r="C10" s="3"/>
      <c r="D10" s="3"/>
    </row>
    <row r="11" spans="1:4" ht="16">
      <c r="C11" s="3"/>
      <c r="D11" s="3"/>
    </row>
    <row r="12" spans="1:4" ht="16">
      <c r="A12">
        <v>1</v>
      </c>
      <c r="B12" s="7">
        <v>20</v>
      </c>
      <c r="C12" s="5" t="s">
        <v>43</v>
      </c>
      <c r="D12" s="3" t="s">
        <v>72</v>
      </c>
    </row>
    <row r="13" spans="1:4" ht="16">
      <c r="A13">
        <v>3</v>
      </c>
      <c r="B13" s="7"/>
      <c r="C13" s="5" t="s">
        <v>35</v>
      </c>
      <c r="D13" s="2" t="s">
        <v>73</v>
      </c>
    </row>
    <row r="14" spans="1:4" ht="16">
      <c r="A14">
        <v>1</v>
      </c>
      <c r="B14" s="7"/>
      <c r="C14" s="5" t="s">
        <v>35</v>
      </c>
      <c r="D14" s="2" t="s">
        <v>74</v>
      </c>
    </row>
  </sheetData>
  <mergeCells count="3">
    <mergeCell ref="B2:B4"/>
    <mergeCell ref="B7:B9"/>
    <mergeCell ref="B12:B1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2"/>
  <sheetViews>
    <sheetView topLeftCell="A45" workbookViewId="0">
      <selection activeCell="E55" sqref="E55:H72"/>
    </sheetView>
  </sheetViews>
  <sheetFormatPr baseColWidth="10" defaultRowHeight="15" x14ac:dyDescent="0"/>
  <sheetData>
    <row r="2" spans="1:4" ht="16">
      <c r="A2">
        <v>4</v>
      </c>
      <c r="B2" s="6">
        <v>21</v>
      </c>
      <c r="C2" s="5" t="s">
        <v>75</v>
      </c>
      <c r="D2" s="2" t="s">
        <v>76</v>
      </c>
    </row>
    <row r="3" spans="1:4" ht="16">
      <c r="A3">
        <v>5</v>
      </c>
      <c r="B3" s="6"/>
      <c r="C3" s="5" t="s">
        <v>75</v>
      </c>
      <c r="D3" s="2" t="s">
        <v>77</v>
      </c>
    </row>
    <row r="4" spans="1:4" ht="16">
      <c r="A4">
        <v>5</v>
      </c>
      <c r="B4" s="6"/>
      <c r="C4" s="5" t="s">
        <v>75</v>
      </c>
      <c r="D4" s="2" t="s">
        <v>78</v>
      </c>
    </row>
    <row r="5" spans="1:4" ht="16">
      <c r="C5" s="3"/>
      <c r="D5" s="3"/>
    </row>
    <row r="6" spans="1:4" ht="16">
      <c r="C6" s="3"/>
      <c r="D6" s="3"/>
    </row>
    <row r="7" spans="1:4" ht="16">
      <c r="A7">
        <v>0</v>
      </c>
      <c r="B7" s="6">
        <v>22</v>
      </c>
      <c r="C7" s="5" t="s">
        <v>79</v>
      </c>
      <c r="D7" s="2" t="s">
        <v>80</v>
      </c>
    </row>
    <row r="8" spans="1:4" ht="16">
      <c r="A8">
        <v>4</v>
      </c>
      <c r="B8" s="6"/>
      <c r="C8" s="5" t="s">
        <v>79</v>
      </c>
      <c r="D8" s="2" t="s">
        <v>81</v>
      </c>
    </row>
    <row r="9" spans="1:4" ht="16">
      <c r="A9">
        <v>2</v>
      </c>
      <c r="B9" s="6"/>
      <c r="C9" s="5" t="s">
        <v>79</v>
      </c>
      <c r="D9" s="2" t="s">
        <v>82</v>
      </c>
    </row>
    <row r="10" spans="1:4" ht="16">
      <c r="C10" s="3"/>
      <c r="D10" s="3"/>
    </row>
    <row r="11" spans="1:4" ht="16">
      <c r="C11" s="3"/>
      <c r="D11" s="3"/>
    </row>
    <row r="12" spans="1:4" ht="16">
      <c r="A12">
        <v>7</v>
      </c>
      <c r="B12" s="6">
        <v>23</v>
      </c>
      <c r="C12" s="5" t="s">
        <v>83</v>
      </c>
      <c r="D12" s="2" t="s">
        <v>84</v>
      </c>
    </row>
    <row r="13" spans="1:4" ht="16">
      <c r="A13">
        <v>2</v>
      </c>
      <c r="B13" s="6"/>
      <c r="C13" s="5" t="s">
        <v>83</v>
      </c>
      <c r="D13" s="2" t="s">
        <v>85</v>
      </c>
    </row>
    <row r="14" spans="1:4" ht="16">
      <c r="A14">
        <v>4</v>
      </c>
      <c r="B14" s="6"/>
      <c r="C14" s="5" t="s">
        <v>83</v>
      </c>
      <c r="D14" s="2" t="s">
        <v>86</v>
      </c>
    </row>
    <row r="15" spans="1:4" ht="16">
      <c r="C15" s="3"/>
      <c r="D15" s="3"/>
    </row>
    <row r="16" spans="1:4" ht="16">
      <c r="A16">
        <v>5</v>
      </c>
      <c r="B16" s="6">
        <v>24</v>
      </c>
      <c r="C16" s="5" t="s">
        <v>87</v>
      </c>
      <c r="D16" s="2" t="s">
        <v>88</v>
      </c>
    </row>
    <row r="17" spans="1:4" ht="16">
      <c r="A17">
        <v>5</v>
      </c>
      <c r="B17" s="6"/>
      <c r="C17" s="5" t="s">
        <v>87</v>
      </c>
      <c r="D17" s="2" t="s">
        <v>89</v>
      </c>
    </row>
    <row r="18" spans="1:4" ht="16">
      <c r="A18">
        <v>3</v>
      </c>
      <c r="B18" s="6"/>
      <c r="C18" s="5" t="s">
        <v>87</v>
      </c>
      <c r="D18" s="2" t="s">
        <v>90</v>
      </c>
    </row>
    <row r="19" spans="1:4" ht="16">
      <c r="C19" s="3"/>
      <c r="D19" s="3"/>
    </row>
    <row r="20" spans="1:4" ht="16">
      <c r="C20" s="3"/>
      <c r="D20" s="3"/>
    </row>
    <row r="21" spans="1:4" ht="16">
      <c r="A21">
        <v>2</v>
      </c>
      <c r="B21" s="6">
        <v>25</v>
      </c>
      <c r="C21" s="5" t="s">
        <v>15</v>
      </c>
      <c r="D21" s="2" t="s">
        <v>91</v>
      </c>
    </row>
    <row r="22" spans="1:4" ht="16">
      <c r="A22">
        <v>6</v>
      </c>
      <c r="B22" s="6"/>
      <c r="C22" s="5" t="s">
        <v>15</v>
      </c>
      <c r="D22" s="2" t="s">
        <v>92</v>
      </c>
    </row>
    <row r="23" spans="1:4" ht="16">
      <c r="A23">
        <v>2</v>
      </c>
      <c r="B23" s="6"/>
      <c r="C23" s="5" t="s">
        <v>15</v>
      </c>
      <c r="D23" s="2" t="s">
        <v>93</v>
      </c>
    </row>
    <row r="24" spans="1:4" ht="16">
      <c r="C24" s="3"/>
      <c r="D24" s="3"/>
    </row>
    <row r="25" spans="1:4" ht="16">
      <c r="C25" s="3"/>
      <c r="D25" s="3"/>
    </row>
    <row r="26" spans="1:4" ht="16">
      <c r="A26">
        <v>2</v>
      </c>
      <c r="B26" s="6">
        <v>26</v>
      </c>
      <c r="C26" s="5" t="s">
        <v>31</v>
      </c>
      <c r="D26" s="2" t="s">
        <v>94</v>
      </c>
    </row>
    <row r="27" spans="1:4" ht="16">
      <c r="A27">
        <v>4</v>
      </c>
      <c r="B27" s="6"/>
      <c r="C27" s="5" t="s">
        <v>31</v>
      </c>
      <c r="D27" s="2" t="s">
        <v>95</v>
      </c>
    </row>
    <row r="28" spans="1:4" ht="16">
      <c r="A28">
        <v>9</v>
      </c>
      <c r="B28" s="6"/>
      <c r="C28" s="5" t="s">
        <v>31</v>
      </c>
      <c r="D28" s="2" t="s">
        <v>96</v>
      </c>
    </row>
    <row r="29" spans="1:4" ht="16">
      <c r="C29" s="3"/>
      <c r="D29" s="3"/>
    </row>
    <row r="30" spans="1:4" ht="16">
      <c r="C30" s="3"/>
      <c r="D30" s="3"/>
    </row>
    <row r="31" spans="1:4" ht="16">
      <c r="A31">
        <v>8</v>
      </c>
      <c r="B31" s="7">
        <v>27</v>
      </c>
      <c r="C31" s="5" t="s">
        <v>59</v>
      </c>
      <c r="D31" s="2" t="s">
        <v>97</v>
      </c>
    </row>
    <row r="32" spans="1:4" ht="16">
      <c r="A32">
        <v>4</v>
      </c>
      <c r="B32" s="7"/>
      <c r="C32" s="5" t="s">
        <v>59</v>
      </c>
      <c r="D32" s="2" t="s">
        <v>98</v>
      </c>
    </row>
    <row r="33" spans="1:4" ht="16">
      <c r="A33">
        <v>6</v>
      </c>
      <c r="B33" s="7"/>
      <c r="C33" s="5" t="s">
        <v>59</v>
      </c>
      <c r="D33" s="2" t="s">
        <v>99</v>
      </c>
    </row>
    <row r="34" spans="1:4" ht="16">
      <c r="C34" s="3"/>
      <c r="D34" s="3"/>
    </row>
    <row r="35" spans="1:4" ht="16">
      <c r="C35" s="3"/>
      <c r="D35" s="3"/>
    </row>
    <row r="36" spans="1:4" ht="16">
      <c r="A36">
        <v>4</v>
      </c>
      <c r="B36" s="7">
        <v>28</v>
      </c>
      <c r="C36" s="5" t="s">
        <v>100</v>
      </c>
      <c r="D36" s="2" t="s">
        <v>101</v>
      </c>
    </row>
    <row r="37" spans="1:4" ht="16">
      <c r="A37">
        <v>2</v>
      </c>
      <c r="B37" s="7"/>
      <c r="C37" s="5" t="s">
        <v>102</v>
      </c>
      <c r="D37" s="2" t="s">
        <v>103</v>
      </c>
    </row>
    <row r="38" spans="1:4" ht="16">
      <c r="A38">
        <v>0</v>
      </c>
      <c r="B38" s="7"/>
      <c r="C38" s="5" t="s">
        <v>102</v>
      </c>
      <c r="D38" s="2" t="s">
        <v>104</v>
      </c>
    </row>
    <row r="39" spans="1:4" ht="16">
      <c r="C39" s="3"/>
      <c r="D39" s="3"/>
    </row>
    <row r="40" spans="1:4" ht="16">
      <c r="C40" s="3"/>
      <c r="D40" s="3"/>
    </row>
    <row r="41" spans="1:4" ht="16">
      <c r="A41">
        <v>0</v>
      </c>
      <c r="B41" s="7">
        <v>29</v>
      </c>
      <c r="C41" s="5" t="s">
        <v>4</v>
      </c>
      <c r="D41" s="2" t="s">
        <v>105</v>
      </c>
    </row>
    <row r="42" spans="1:4" ht="16">
      <c r="A42">
        <v>0</v>
      </c>
      <c r="B42" s="7"/>
      <c r="C42" s="5" t="s">
        <v>4</v>
      </c>
      <c r="D42" s="2" t="s">
        <v>106</v>
      </c>
    </row>
    <row r="43" spans="1:4" ht="16">
      <c r="A43">
        <v>0</v>
      </c>
      <c r="B43" s="7"/>
      <c r="C43" s="5" t="s">
        <v>4</v>
      </c>
      <c r="D43" s="2" t="s">
        <v>107</v>
      </c>
    </row>
    <row r="44" spans="1:4" ht="16">
      <c r="C44" s="3"/>
      <c r="D44" s="3"/>
    </row>
    <row r="45" spans="1:4" ht="16">
      <c r="C45" s="3"/>
      <c r="D45" s="3"/>
    </row>
    <row r="46" spans="1:4" ht="16">
      <c r="A46">
        <v>0</v>
      </c>
      <c r="B46" s="7">
        <v>30</v>
      </c>
      <c r="C46" s="5" t="s">
        <v>47</v>
      </c>
      <c r="D46" s="2" t="s">
        <v>108</v>
      </c>
    </row>
    <row r="47" spans="1:4" ht="16">
      <c r="A47">
        <v>0</v>
      </c>
      <c r="B47" s="7"/>
      <c r="C47" s="5" t="s">
        <v>47</v>
      </c>
      <c r="D47" s="2" t="s">
        <v>109</v>
      </c>
    </row>
    <row r="48" spans="1:4" ht="16">
      <c r="A48">
        <v>3</v>
      </c>
      <c r="B48" s="7"/>
      <c r="C48" s="5" t="s">
        <v>47</v>
      </c>
      <c r="D48" s="2" t="s">
        <v>110</v>
      </c>
    </row>
    <row r="50" spans="1:4" ht="16">
      <c r="A50">
        <v>3</v>
      </c>
      <c r="B50" s="7">
        <v>31</v>
      </c>
      <c r="C50" s="5" t="s">
        <v>75</v>
      </c>
      <c r="D50" s="2" t="s">
        <v>111</v>
      </c>
    </row>
    <row r="51" spans="1:4" ht="16">
      <c r="A51">
        <v>8</v>
      </c>
      <c r="B51" s="7"/>
      <c r="C51" s="5" t="s">
        <v>75</v>
      </c>
      <c r="D51" s="2" t="s">
        <v>112</v>
      </c>
    </row>
    <row r="52" spans="1:4" ht="16">
      <c r="A52">
        <v>1</v>
      </c>
      <c r="B52" s="7"/>
      <c r="C52" s="5" t="s">
        <v>75</v>
      </c>
      <c r="D52" s="2" t="s">
        <v>113</v>
      </c>
    </row>
  </sheetData>
  <mergeCells count="11">
    <mergeCell ref="B26:B28"/>
    <mergeCell ref="B31:B33"/>
    <mergeCell ref="B36:B38"/>
    <mergeCell ref="B41:B43"/>
    <mergeCell ref="B46:B48"/>
    <mergeCell ref="B50:B52"/>
    <mergeCell ref="B2:B4"/>
    <mergeCell ref="B7:B9"/>
    <mergeCell ref="B12:B14"/>
    <mergeCell ref="B16:B18"/>
    <mergeCell ref="B21:B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workbookViewId="0">
      <selection activeCell="E12" sqref="E12:H32"/>
    </sheetView>
  </sheetViews>
  <sheetFormatPr baseColWidth="10" defaultRowHeight="15" x14ac:dyDescent="0"/>
  <sheetData>
    <row r="2" spans="1:4" ht="16">
      <c r="A2">
        <v>0</v>
      </c>
      <c r="B2" s="7">
        <v>32</v>
      </c>
      <c r="C2" s="5" t="s">
        <v>59</v>
      </c>
      <c r="D2" s="2" t="s">
        <v>114</v>
      </c>
    </row>
    <row r="3" spans="1:4" ht="16">
      <c r="A3">
        <v>2</v>
      </c>
      <c r="B3" s="7"/>
      <c r="C3" s="5" t="s">
        <v>59</v>
      </c>
      <c r="D3" s="2" t="s">
        <v>115</v>
      </c>
    </row>
    <row r="4" spans="1:4" ht="16">
      <c r="A4">
        <v>2</v>
      </c>
      <c r="B4" s="7"/>
      <c r="C4" s="5" t="s">
        <v>59</v>
      </c>
      <c r="D4" s="2" t="s">
        <v>116</v>
      </c>
    </row>
    <row r="5" spans="1:4" ht="16">
      <c r="C5" s="3"/>
      <c r="D5" s="3"/>
    </row>
    <row r="6" spans="1:4" ht="16">
      <c r="C6" s="3"/>
      <c r="D6" s="3"/>
    </row>
    <row r="7" spans="1:4" ht="16">
      <c r="A7">
        <v>4</v>
      </c>
      <c r="B7" s="7">
        <v>33</v>
      </c>
      <c r="C7" s="5" t="s">
        <v>51</v>
      </c>
      <c r="D7" s="2" t="s">
        <v>117</v>
      </c>
    </row>
    <row r="8" spans="1:4" ht="16">
      <c r="A8">
        <v>2</v>
      </c>
      <c r="B8" s="7"/>
      <c r="C8" s="5" t="s">
        <v>51</v>
      </c>
      <c r="D8" s="2" t="s">
        <v>118</v>
      </c>
    </row>
    <row r="9" spans="1:4" ht="16">
      <c r="A9">
        <v>6</v>
      </c>
      <c r="B9" s="7"/>
      <c r="C9" s="5" t="s">
        <v>51</v>
      </c>
      <c r="D9" s="2" t="s">
        <v>119</v>
      </c>
    </row>
  </sheetData>
  <mergeCells count="2">
    <mergeCell ref="B2:B4"/>
    <mergeCell ref="B7:B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topLeftCell="A10" workbookViewId="0">
      <selection activeCell="D10" sqref="D10"/>
    </sheetView>
  </sheetViews>
  <sheetFormatPr baseColWidth="10" defaultRowHeight="15" x14ac:dyDescent="0"/>
  <cols>
    <col min="7" max="7" width="25.6640625" bestFit="1" customWidth="1"/>
    <col min="8" max="8" width="26.33203125" bestFit="1" customWidth="1"/>
    <col min="9" max="9" width="27" bestFit="1" customWidth="1"/>
  </cols>
  <sheetData>
    <row r="1" spans="1:10">
      <c r="A1" t="s">
        <v>127</v>
      </c>
      <c r="B1" t="s">
        <v>123</v>
      </c>
      <c r="C1" t="s">
        <v>120</v>
      </c>
      <c r="D1" t="s">
        <v>121</v>
      </c>
      <c r="E1" t="s">
        <v>122</v>
      </c>
      <c r="G1" t="s">
        <v>126</v>
      </c>
      <c r="H1" t="s">
        <v>124</v>
      </c>
      <c r="I1" t="s">
        <v>125</v>
      </c>
      <c r="J1" t="s">
        <v>128</v>
      </c>
    </row>
    <row r="2" spans="1:10">
      <c r="A2">
        <v>1</v>
      </c>
      <c r="B2">
        <v>14</v>
      </c>
      <c r="C2">
        <v>0</v>
      </c>
      <c r="D2">
        <v>2</v>
      </c>
      <c r="E2">
        <v>3</v>
      </c>
      <c r="G2">
        <f>IF(AND((C2&gt;D2),(C2&gt;E2)),1,0)</f>
        <v>0</v>
      </c>
      <c r="H2">
        <f>IF(AND((D2&gt;C2),(D2&gt;E2)),1,0)</f>
        <v>0</v>
      </c>
      <c r="I2">
        <f>IF(AND((E2&gt;C2),(E2&gt;D2)),1,0)</f>
        <v>1</v>
      </c>
      <c r="J2">
        <f>IF(AND((F2=D2),(F2=E2)),1,0)</f>
        <v>0</v>
      </c>
    </row>
    <row r="3" spans="1:10">
      <c r="A3">
        <v>2</v>
      </c>
      <c r="B3">
        <v>15</v>
      </c>
      <c r="C3">
        <v>2</v>
      </c>
      <c r="D3">
        <v>3</v>
      </c>
      <c r="E3">
        <v>2</v>
      </c>
      <c r="G3">
        <f t="shared" ref="G3:G21" si="0">IF(AND((C3&gt;D3),(C3&gt;E3)),1,0)</f>
        <v>0</v>
      </c>
      <c r="H3">
        <f t="shared" ref="H3:H21" si="1">IF(AND((D3&gt;C3),(D3&gt;E3)),1,0)</f>
        <v>1</v>
      </c>
      <c r="I3">
        <f t="shared" ref="I3:I21" si="2">IF(AND((E3&gt;C3),(E3&gt;D3)),1,0)</f>
        <v>0</v>
      </c>
      <c r="J3">
        <f t="shared" ref="J3:J21" si="3">IF(AND((F3=D3),(F3=E3)),1,0)</f>
        <v>0</v>
      </c>
    </row>
    <row r="4" spans="1:10">
      <c r="A4">
        <v>3</v>
      </c>
      <c r="B4">
        <v>16</v>
      </c>
      <c r="C4">
        <v>4</v>
      </c>
      <c r="D4">
        <v>4</v>
      </c>
      <c r="E4">
        <v>2</v>
      </c>
      <c r="G4">
        <f t="shared" si="0"/>
        <v>0</v>
      </c>
      <c r="H4">
        <f t="shared" si="1"/>
        <v>0</v>
      </c>
      <c r="I4">
        <f t="shared" si="2"/>
        <v>0</v>
      </c>
      <c r="J4">
        <f t="shared" si="3"/>
        <v>0</v>
      </c>
    </row>
    <row r="5" spans="1:10">
      <c r="A5">
        <v>4</v>
      </c>
      <c r="B5">
        <v>17</v>
      </c>
      <c r="C5">
        <v>2</v>
      </c>
      <c r="D5">
        <v>2</v>
      </c>
      <c r="E5">
        <v>2</v>
      </c>
      <c r="G5">
        <f t="shared" si="0"/>
        <v>0</v>
      </c>
      <c r="H5">
        <f t="shared" si="1"/>
        <v>0</v>
      </c>
      <c r="I5">
        <f t="shared" si="2"/>
        <v>0</v>
      </c>
      <c r="J5">
        <f t="shared" si="3"/>
        <v>0</v>
      </c>
    </row>
    <row r="6" spans="1:10">
      <c r="A6">
        <v>5</v>
      </c>
      <c r="B6">
        <v>18</v>
      </c>
      <c r="C6">
        <v>3</v>
      </c>
      <c r="D6">
        <v>3</v>
      </c>
      <c r="E6">
        <v>4</v>
      </c>
      <c r="G6">
        <f t="shared" si="0"/>
        <v>0</v>
      </c>
      <c r="H6">
        <f t="shared" si="1"/>
        <v>0</v>
      </c>
      <c r="I6">
        <f t="shared" si="2"/>
        <v>1</v>
      </c>
      <c r="J6">
        <f t="shared" si="3"/>
        <v>0</v>
      </c>
    </row>
    <row r="7" spans="1:10">
      <c r="A7">
        <v>6</v>
      </c>
      <c r="B7">
        <v>19</v>
      </c>
      <c r="C7">
        <v>0</v>
      </c>
      <c r="D7">
        <v>0</v>
      </c>
      <c r="E7">
        <v>0</v>
      </c>
      <c r="G7">
        <f t="shared" si="0"/>
        <v>0</v>
      </c>
      <c r="H7">
        <f t="shared" si="1"/>
        <v>0</v>
      </c>
      <c r="I7">
        <f t="shared" si="2"/>
        <v>0</v>
      </c>
      <c r="J7">
        <f t="shared" si="3"/>
        <v>1</v>
      </c>
    </row>
    <row r="8" spans="1:10">
      <c r="A8">
        <v>7</v>
      </c>
      <c r="B8">
        <v>20</v>
      </c>
      <c r="C8">
        <v>1</v>
      </c>
      <c r="D8">
        <v>3</v>
      </c>
      <c r="E8">
        <v>1</v>
      </c>
      <c r="G8">
        <f t="shared" si="0"/>
        <v>0</v>
      </c>
      <c r="H8">
        <f t="shared" si="1"/>
        <v>1</v>
      </c>
      <c r="I8">
        <f t="shared" si="2"/>
        <v>0</v>
      </c>
      <c r="J8">
        <f t="shared" si="3"/>
        <v>0</v>
      </c>
    </row>
    <row r="9" spans="1:10">
      <c r="A9">
        <v>8</v>
      </c>
      <c r="B9">
        <v>21</v>
      </c>
      <c r="C9">
        <v>4</v>
      </c>
      <c r="D9">
        <v>5</v>
      </c>
      <c r="E9">
        <v>5</v>
      </c>
      <c r="G9">
        <f t="shared" si="0"/>
        <v>0</v>
      </c>
      <c r="H9">
        <f t="shared" si="1"/>
        <v>0</v>
      </c>
      <c r="I9">
        <f t="shared" si="2"/>
        <v>0</v>
      </c>
      <c r="J9">
        <f t="shared" si="3"/>
        <v>0</v>
      </c>
    </row>
    <row r="10" spans="1:10">
      <c r="A10">
        <v>9</v>
      </c>
      <c r="B10">
        <v>22</v>
      </c>
      <c r="C10">
        <v>0</v>
      </c>
      <c r="D10">
        <v>4</v>
      </c>
      <c r="E10">
        <v>2</v>
      </c>
      <c r="G10">
        <f t="shared" si="0"/>
        <v>0</v>
      </c>
      <c r="H10">
        <f t="shared" si="1"/>
        <v>1</v>
      </c>
      <c r="I10">
        <f t="shared" si="2"/>
        <v>0</v>
      </c>
      <c r="J10">
        <f t="shared" si="3"/>
        <v>0</v>
      </c>
    </row>
    <row r="11" spans="1:10">
      <c r="A11">
        <v>10</v>
      </c>
      <c r="B11">
        <v>23</v>
      </c>
      <c r="C11">
        <v>7</v>
      </c>
      <c r="D11">
        <v>2</v>
      </c>
      <c r="E11">
        <v>4</v>
      </c>
      <c r="G11">
        <f t="shared" si="0"/>
        <v>1</v>
      </c>
      <c r="H11">
        <f t="shared" si="1"/>
        <v>0</v>
      </c>
      <c r="I11">
        <f t="shared" si="2"/>
        <v>0</v>
      </c>
      <c r="J11">
        <f t="shared" si="3"/>
        <v>0</v>
      </c>
    </row>
    <row r="12" spans="1:10">
      <c r="A12">
        <v>11</v>
      </c>
      <c r="B12">
        <v>24</v>
      </c>
      <c r="C12">
        <v>5</v>
      </c>
      <c r="D12">
        <v>5</v>
      </c>
      <c r="E12">
        <v>3</v>
      </c>
      <c r="G12">
        <f t="shared" si="0"/>
        <v>0</v>
      </c>
      <c r="H12">
        <f t="shared" si="1"/>
        <v>0</v>
      </c>
      <c r="I12">
        <f t="shared" si="2"/>
        <v>0</v>
      </c>
      <c r="J12">
        <f t="shared" si="3"/>
        <v>0</v>
      </c>
    </row>
    <row r="13" spans="1:10">
      <c r="A13">
        <v>12</v>
      </c>
      <c r="B13">
        <v>25</v>
      </c>
      <c r="C13">
        <v>2</v>
      </c>
      <c r="D13">
        <v>6</v>
      </c>
      <c r="E13">
        <v>2</v>
      </c>
      <c r="G13">
        <f t="shared" si="0"/>
        <v>0</v>
      </c>
      <c r="H13">
        <f t="shared" si="1"/>
        <v>1</v>
      </c>
      <c r="I13">
        <f t="shared" si="2"/>
        <v>0</v>
      </c>
      <c r="J13">
        <f t="shared" si="3"/>
        <v>0</v>
      </c>
    </row>
    <row r="14" spans="1:10">
      <c r="A14">
        <v>13</v>
      </c>
      <c r="B14">
        <v>26</v>
      </c>
      <c r="C14">
        <v>2</v>
      </c>
      <c r="D14">
        <v>4</v>
      </c>
      <c r="E14">
        <v>9</v>
      </c>
      <c r="G14">
        <f t="shared" si="0"/>
        <v>0</v>
      </c>
      <c r="H14">
        <f t="shared" si="1"/>
        <v>0</v>
      </c>
      <c r="I14">
        <f t="shared" si="2"/>
        <v>1</v>
      </c>
      <c r="J14">
        <f t="shared" si="3"/>
        <v>0</v>
      </c>
    </row>
    <row r="15" spans="1:10">
      <c r="A15">
        <v>14</v>
      </c>
      <c r="B15">
        <v>27</v>
      </c>
      <c r="C15">
        <v>8</v>
      </c>
      <c r="D15">
        <v>4</v>
      </c>
      <c r="E15">
        <v>6</v>
      </c>
      <c r="G15">
        <f t="shared" si="0"/>
        <v>1</v>
      </c>
      <c r="H15">
        <f t="shared" si="1"/>
        <v>0</v>
      </c>
      <c r="I15">
        <f t="shared" si="2"/>
        <v>0</v>
      </c>
      <c r="J15">
        <f t="shared" si="3"/>
        <v>0</v>
      </c>
    </row>
    <row r="16" spans="1:10">
      <c r="A16">
        <v>15</v>
      </c>
      <c r="B16">
        <v>28</v>
      </c>
      <c r="C16">
        <v>4</v>
      </c>
      <c r="D16">
        <v>2</v>
      </c>
      <c r="E16">
        <v>0</v>
      </c>
      <c r="G16">
        <f t="shared" si="0"/>
        <v>1</v>
      </c>
      <c r="H16">
        <f t="shared" si="1"/>
        <v>0</v>
      </c>
      <c r="I16">
        <f t="shared" si="2"/>
        <v>0</v>
      </c>
      <c r="J16">
        <f t="shared" si="3"/>
        <v>0</v>
      </c>
    </row>
    <row r="17" spans="1:11">
      <c r="A17">
        <v>16</v>
      </c>
      <c r="B17">
        <v>29</v>
      </c>
      <c r="C17">
        <v>0</v>
      </c>
      <c r="D17">
        <v>0</v>
      </c>
      <c r="E17">
        <v>0</v>
      </c>
      <c r="G17">
        <f t="shared" si="0"/>
        <v>0</v>
      </c>
      <c r="H17">
        <f t="shared" si="1"/>
        <v>0</v>
      </c>
      <c r="I17">
        <f t="shared" si="2"/>
        <v>0</v>
      </c>
      <c r="J17">
        <f t="shared" si="3"/>
        <v>1</v>
      </c>
    </row>
    <row r="18" spans="1:11">
      <c r="A18">
        <v>17</v>
      </c>
      <c r="B18">
        <v>30</v>
      </c>
      <c r="C18">
        <v>0</v>
      </c>
      <c r="D18">
        <v>0</v>
      </c>
      <c r="E18">
        <v>3</v>
      </c>
      <c r="G18">
        <f t="shared" si="0"/>
        <v>0</v>
      </c>
      <c r="H18">
        <f t="shared" si="1"/>
        <v>0</v>
      </c>
      <c r="I18">
        <f t="shared" si="2"/>
        <v>1</v>
      </c>
      <c r="J18">
        <f t="shared" si="3"/>
        <v>0</v>
      </c>
    </row>
    <row r="19" spans="1:11">
      <c r="A19">
        <v>18</v>
      </c>
      <c r="B19">
        <v>31</v>
      </c>
      <c r="C19">
        <v>3</v>
      </c>
      <c r="D19">
        <v>8</v>
      </c>
      <c r="E19">
        <v>1</v>
      </c>
      <c r="G19">
        <f t="shared" si="0"/>
        <v>0</v>
      </c>
      <c r="H19">
        <f t="shared" si="1"/>
        <v>1</v>
      </c>
      <c r="I19">
        <f t="shared" si="2"/>
        <v>0</v>
      </c>
      <c r="J19">
        <f t="shared" si="3"/>
        <v>0</v>
      </c>
    </row>
    <row r="20" spans="1:11">
      <c r="A20">
        <v>19</v>
      </c>
      <c r="B20">
        <v>32</v>
      </c>
      <c r="C20">
        <v>0</v>
      </c>
      <c r="D20">
        <v>2</v>
      </c>
      <c r="E20">
        <v>2</v>
      </c>
      <c r="G20">
        <f t="shared" si="0"/>
        <v>0</v>
      </c>
      <c r="H20">
        <f t="shared" si="1"/>
        <v>0</v>
      </c>
      <c r="I20">
        <f t="shared" si="2"/>
        <v>0</v>
      </c>
      <c r="J20">
        <f t="shared" si="3"/>
        <v>0</v>
      </c>
    </row>
    <row r="21" spans="1:11">
      <c r="A21">
        <v>20</v>
      </c>
      <c r="B21">
        <v>33</v>
      </c>
      <c r="C21">
        <v>4</v>
      </c>
      <c r="D21">
        <v>2</v>
      </c>
      <c r="E21">
        <v>6</v>
      </c>
      <c r="G21">
        <f t="shared" si="0"/>
        <v>0</v>
      </c>
      <c r="H21">
        <f t="shared" si="1"/>
        <v>0</v>
      </c>
      <c r="I21">
        <f t="shared" si="2"/>
        <v>1</v>
      </c>
      <c r="J21">
        <f t="shared" si="3"/>
        <v>0</v>
      </c>
    </row>
    <row r="23" spans="1:11">
      <c r="G23">
        <f>SUM(G2:G21)</f>
        <v>3</v>
      </c>
      <c r="H23">
        <f t="shared" ref="H23:J23" si="4">SUM(H2:H21)</f>
        <v>5</v>
      </c>
      <c r="I23">
        <f t="shared" si="4"/>
        <v>5</v>
      </c>
      <c r="J23">
        <f t="shared" si="4"/>
        <v>2</v>
      </c>
      <c r="K23">
        <f>20-SUM(G23:J23)</f>
        <v>5</v>
      </c>
    </row>
    <row r="24" spans="1:11">
      <c r="G24">
        <f>(G23/20)*100</f>
        <v>15</v>
      </c>
      <c r="H24">
        <f t="shared" ref="H24:K24" si="5">(H23/20)*100</f>
        <v>25</v>
      </c>
      <c r="I24">
        <f t="shared" si="5"/>
        <v>25</v>
      </c>
      <c r="J24">
        <f>(J23/20)*100 + K24</f>
        <v>35</v>
      </c>
      <c r="K24">
        <f t="shared" si="5"/>
        <v>25</v>
      </c>
    </row>
    <row r="30" spans="1:11">
      <c r="H30" t="s">
        <v>126</v>
      </c>
      <c r="I30">
        <v>15</v>
      </c>
    </row>
    <row r="31" spans="1:11">
      <c r="H31" t="s">
        <v>129</v>
      </c>
      <c r="I31">
        <v>50</v>
      </c>
    </row>
    <row r="32" spans="1:11">
      <c r="H32" t="s">
        <v>130</v>
      </c>
      <c r="I32">
        <v>35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University of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Sriniwas Sriram</dc:creator>
  <cp:lastModifiedBy>Sriniwas Sriram</cp:lastModifiedBy>
  <dcterms:created xsi:type="dcterms:W3CDTF">2016-01-22T01:18:30Z</dcterms:created>
  <dcterms:modified xsi:type="dcterms:W3CDTF">2016-01-22T04:39:02Z</dcterms:modified>
</cp:coreProperties>
</file>