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EMF33\data\EmissionSupply\"/>
    </mc:Choice>
  </mc:AlternateContent>
  <xr:revisionPtr revIDLastSave="0" documentId="8_{D88B9723-C2BC-49EF-8568-7B0B851B1961}" xr6:coauthVersionLast="45" xr6:coauthVersionMax="45" xr10:uidLastSave="{00000000-0000-0000-0000-000000000000}"/>
  <bookViews>
    <workbookView xWindow="3225" yWindow="4560" windowWidth="21600" windowHeight="11385" activeTab="2" xr2:uid="{64031EF1-5B25-4115-AB5A-F6D6B2D5E016}"/>
  </bookViews>
  <sheets>
    <sheet name="Info" sheetId="3" r:id="rId1"/>
    <sheet name="Daioglou_2017" sheetId="1" r:id="rId2"/>
    <sheet name="Kalt_2020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5" i="2" s="1"/>
  <c r="C6" i="2" s="1"/>
  <c r="C7" i="2" s="1"/>
  <c r="C8" i="2" s="1"/>
  <c r="C9" i="2" s="1"/>
  <c r="C10" i="2" s="1"/>
  <c r="C3" i="2"/>
  <c r="C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</calcChain>
</file>

<file path=xl/sharedStrings.xml><?xml version="1.0" encoding="utf-8"?>
<sst xmlns="http://schemas.openxmlformats.org/spreadsheetml/2006/main" count="15" uniqueCount="14">
  <si>
    <t>EF_kgCO2pGJprim</t>
  </si>
  <si>
    <t>Daioglou et al 2017</t>
  </si>
  <si>
    <t>Daioglou, V., Doelman, J.C., Stehfest, E. et al. Greenhouse gas emission curves for advanced biofuel supply chains. Nature Clim Change 7, 920–924 (2017). https://doi.org/10.1038/s41558-017-0006-8</t>
  </si>
  <si>
    <t>Exclude Agricultural Lands</t>
  </si>
  <si>
    <t>Determine 30 year (i.e. to 2050) emission factor by interpolating between "Short Term" (20 year) and "Long Term" (85 year)</t>
  </si>
  <si>
    <t>Kalt et al 2020</t>
  </si>
  <si>
    <t>Kalt, G., Lauk, C., Mayer, A., Theurl, M. C., Kaltenegger, K., Winiwarter, W., ... &amp; Haberl, H. (2020). Greenhouse gas implications of mobilizing agricultural biomass for energy: a reassessment of global potentials in 2050 under different food-system pathways. Environmental Research Letters, 15(3), 034066.</t>
  </si>
  <si>
    <t>Pot</t>
  </si>
  <si>
    <t>Pot_ExclAg_20yr</t>
  </si>
  <si>
    <t>Pot_ExclAg_85yr</t>
  </si>
  <si>
    <t>Pot_ExclAg_30yr</t>
  </si>
  <si>
    <t>Cum_Pot</t>
  </si>
  <si>
    <t>Table S11</t>
  </si>
  <si>
    <t>BAU + Universal grazing intensification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</si>
</sst>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Border="1"/>
    <xf numFmtId="164" fontId="1" fillId="0" borderId="0" xfId="0" applyNumberFormat="1" applyFont="1" applyBorder="1"/>
    <xf numFmtId="2" fontId="1" fillId="0" borderId="0" xfId="0" applyNumberFormat="1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2" fontId="0" fillId="0" borderId="0" xfId="0" applyNumberFormat="1" applyFont="1" applyBorder="1"/>
    <xf numFmtId="164" fontId="0" fillId="0" borderId="0" xfId="0" applyNumberFormat="1" applyFont="1" applyBorder="1"/>
    <xf numFmtId="0" fontId="0" fillId="0" borderId="0" xfId="0" applyFont="1" applyBorder="1"/>
    <xf numFmtId="2" fontId="2" fillId="0" borderId="0" xfId="0" applyNumberFormat="1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2B754-BC52-441D-A6A8-4C187A55B47C}">
  <dimension ref="A4:B12"/>
  <sheetViews>
    <sheetView workbookViewId="0">
      <selection activeCell="B13" sqref="B13"/>
    </sheetView>
  </sheetViews>
  <sheetFormatPr defaultRowHeight="15" x14ac:dyDescent="0.25"/>
  <sheetData>
    <row r="4" spans="1:2" x14ac:dyDescent="0.25">
      <c r="A4" s="10" t="s">
        <v>1</v>
      </c>
    </row>
    <row r="5" spans="1:2" x14ac:dyDescent="0.25">
      <c r="A5" t="s">
        <v>2</v>
      </c>
    </row>
    <row r="6" spans="1:2" x14ac:dyDescent="0.25">
      <c r="B6" t="s">
        <v>3</v>
      </c>
    </row>
    <row r="7" spans="1:2" x14ac:dyDescent="0.25">
      <c r="B7" t="s">
        <v>4</v>
      </c>
    </row>
    <row r="9" spans="1:2" x14ac:dyDescent="0.25">
      <c r="A9" s="10" t="s">
        <v>5</v>
      </c>
    </row>
    <row r="10" spans="1:2" x14ac:dyDescent="0.25">
      <c r="A10" t="s">
        <v>6</v>
      </c>
    </row>
    <row r="11" spans="1:2" x14ac:dyDescent="0.25">
      <c r="B11" t="s">
        <v>12</v>
      </c>
    </row>
    <row r="12" spans="1:2" x14ac:dyDescent="0.25">
      <c r="B12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F8D7B-827C-4B0C-9301-FF945293EE38}">
  <dimension ref="A1:D23"/>
  <sheetViews>
    <sheetView workbookViewId="0">
      <selection activeCell="B2" sqref="B2"/>
    </sheetView>
  </sheetViews>
  <sheetFormatPr defaultRowHeight="15" x14ac:dyDescent="0.25"/>
  <cols>
    <col min="1" max="1" width="17.28515625" customWidth="1"/>
    <col min="2" max="2" width="18" customWidth="1"/>
    <col min="3" max="3" width="18.5703125" customWidth="1"/>
    <col min="4" max="4" width="17" customWidth="1"/>
  </cols>
  <sheetData>
    <row r="1" spans="1:4" ht="30" x14ac:dyDescent="0.25">
      <c r="A1" s="4" t="s">
        <v>0</v>
      </c>
      <c r="B1" s="4" t="s">
        <v>8</v>
      </c>
      <c r="C1" s="4" t="s">
        <v>9</v>
      </c>
      <c r="D1" s="5" t="s">
        <v>10</v>
      </c>
    </row>
    <row r="2" spans="1:4" x14ac:dyDescent="0.25">
      <c r="A2" s="6">
        <v>0</v>
      </c>
      <c r="B2" s="7">
        <v>0</v>
      </c>
      <c r="C2" s="8">
        <v>0</v>
      </c>
      <c r="D2" s="8">
        <f>C2-((C2-B2)*(85-30))/(85-20)</f>
        <v>0</v>
      </c>
    </row>
    <row r="3" spans="1:4" x14ac:dyDescent="0.25">
      <c r="A3" s="9">
        <v>5</v>
      </c>
      <c r="B3" s="7">
        <v>6.3902340000000002E-2</v>
      </c>
      <c r="C3" s="8">
        <v>0</v>
      </c>
      <c r="D3" s="8">
        <f t="shared" ref="D3:D23" si="0">C3-((C3-B3)*(85-30))/(85-20)</f>
        <v>5.4071210769230771E-2</v>
      </c>
    </row>
    <row r="4" spans="1:4" x14ac:dyDescent="0.25">
      <c r="A4" s="6">
        <v>10</v>
      </c>
      <c r="B4" s="7">
        <v>6.3902340000000002E-2</v>
      </c>
      <c r="C4" s="8">
        <v>9.3709970000000004E-2</v>
      </c>
      <c r="D4" s="8">
        <f t="shared" si="0"/>
        <v>6.8488129230769232E-2</v>
      </c>
    </row>
    <row r="5" spans="1:4" x14ac:dyDescent="0.25">
      <c r="A5" s="6">
        <v>15</v>
      </c>
      <c r="B5" s="7">
        <v>6.3902340000000002E-2</v>
      </c>
      <c r="C5" s="8">
        <v>0.37753797</v>
      </c>
      <c r="D5" s="8">
        <f t="shared" si="0"/>
        <v>0.11215397538461536</v>
      </c>
    </row>
    <row r="6" spans="1:4" x14ac:dyDescent="0.25">
      <c r="A6" s="6">
        <v>20</v>
      </c>
      <c r="B6" s="7">
        <v>6.3902340000000002E-2</v>
      </c>
      <c r="C6" s="8">
        <v>0.77261866999999995</v>
      </c>
      <c r="D6" s="8">
        <f t="shared" si="0"/>
        <v>0.17293562153846154</v>
      </c>
    </row>
    <row r="7" spans="1:4" x14ac:dyDescent="0.25">
      <c r="A7" s="6">
        <v>25</v>
      </c>
      <c r="B7" s="7">
        <v>6.3902340000000002E-2</v>
      </c>
      <c r="C7" s="8">
        <v>59.446148669999999</v>
      </c>
      <c r="D7" s="8">
        <f t="shared" si="0"/>
        <v>9.1996325446153833</v>
      </c>
    </row>
    <row r="8" spans="1:4" x14ac:dyDescent="0.25">
      <c r="A8" s="6">
        <v>30</v>
      </c>
      <c r="B8" s="7">
        <v>6.3902340000000002E-2</v>
      </c>
      <c r="C8" s="8">
        <v>139.75778867</v>
      </c>
      <c r="D8" s="8">
        <f t="shared" si="0"/>
        <v>21.555269467692298</v>
      </c>
    </row>
    <row r="9" spans="1:4" x14ac:dyDescent="0.25">
      <c r="A9" s="9">
        <v>35</v>
      </c>
      <c r="B9" s="7">
        <v>0.16090256</v>
      </c>
      <c r="C9" s="8">
        <v>146.85895667</v>
      </c>
      <c r="D9" s="8">
        <f t="shared" si="0"/>
        <v>22.729833961538461</v>
      </c>
    </row>
    <row r="10" spans="1:4" x14ac:dyDescent="0.25">
      <c r="A10" s="6">
        <v>40</v>
      </c>
      <c r="B10" s="7">
        <v>0.62378725999999995</v>
      </c>
      <c r="C10" s="8">
        <v>149.36979367000001</v>
      </c>
      <c r="D10" s="8">
        <f t="shared" si="0"/>
        <v>23.507788246153851</v>
      </c>
    </row>
    <row r="11" spans="1:4" x14ac:dyDescent="0.25">
      <c r="A11" s="6">
        <v>45</v>
      </c>
      <c r="B11" s="7">
        <v>0.81441905999999997</v>
      </c>
      <c r="C11" s="8">
        <v>150.34970127</v>
      </c>
      <c r="D11" s="8">
        <f t="shared" si="0"/>
        <v>23.819847092307697</v>
      </c>
    </row>
    <row r="12" spans="1:4" x14ac:dyDescent="0.25">
      <c r="A12" s="6">
        <v>50</v>
      </c>
      <c r="B12" s="7">
        <v>0.92685516000000001</v>
      </c>
      <c r="C12" s="8">
        <v>151.11370356999998</v>
      </c>
      <c r="D12" s="8">
        <f t="shared" si="0"/>
        <v>24.032524146153847</v>
      </c>
    </row>
    <row r="13" spans="1:4" x14ac:dyDescent="0.25">
      <c r="A13" s="6">
        <v>55</v>
      </c>
      <c r="B13" s="7">
        <v>1.1714152600000001</v>
      </c>
      <c r="C13" s="8">
        <v>151.73236216999999</v>
      </c>
      <c r="D13" s="8">
        <f t="shared" si="0"/>
        <v>24.334637861538468</v>
      </c>
    </row>
    <row r="14" spans="1:4" x14ac:dyDescent="0.25">
      <c r="A14" s="6">
        <v>60</v>
      </c>
      <c r="B14" s="7">
        <v>1.8764494600000001</v>
      </c>
      <c r="C14" s="8">
        <v>152.01563526999999</v>
      </c>
      <c r="D14" s="8">
        <f t="shared" si="0"/>
        <v>24.974785738461549</v>
      </c>
    </row>
    <row r="15" spans="1:4" x14ac:dyDescent="0.25">
      <c r="A15" s="9">
        <v>65</v>
      </c>
      <c r="B15" s="7">
        <v>31.19831946</v>
      </c>
      <c r="C15" s="8">
        <v>152.27118937</v>
      </c>
      <c r="D15" s="8">
        <f t="shared" si="0"/>
        <v>49.824914830769231</v>
      </c>
    </row>
    <row r="16" spans="1:4" x14ac:dyDescent="0.25">
      <c r="A16" s="6">
        <v>70</v>
      </c>
      <c r="B16" s="7">
        <v>118.03911945999999</v>
      </c>
      <c r="C16" s="8">
        <v>152.48259077</v>
      </c>
      <c r="D16" s="8">
        <f t="shared" si="0"/>
        <v>123.33811504615385</v>
      </c>
    </row>
    <row r="17" spans="1:4" x14ac:dyDescent="0.25">
      <c r="A17" s="6">
        <v>75</v>
      </c>
      <c r="B17" s="7">
        <v>141.52149946</v>
      </c>
      <c r="C17" s="8">
        <v>152.76742107000001</v>
      </c>
      <c r="D17" s="8">
        <f t="shared" si="0"/>
        <v>143.25164124615384</v>
      </c>
    </row>
    <row r="18" spans="1:4" x14ac:dyDescent="0.25">
      <c r="A18" s="6">
        <v>80</v>
      </c>
      <c r="B18" s="7">
        <v>145.03211346000001</v>
      </c>
      <c r="C18" s="8">
        <v>152.88452837</v>
      </c>
      <c r="D18" s="8">
        <f t="shared" si="0"/>
        <v>146.24017729230769</v>
      </c>
    </row>
    <row r="19" spans="1:4" x14ac:dyDescent="0.25">
      <c r="A19" s="6">
        <v>85</v>
      </c>
      <c r="B19" s="7">
        <v>146.52105446000002</v>
      </c>
      <c r="C19" s="8">
        <v>152.99252146999999</v>
      </c>
      <c r="D19" s="8">
        <f t="shared" si="0"/>
        <v>147.51666476923077</v>
      </c>
    </row>
    <row r="20" spans="1:4" x14ac:dyDescent="0.25">
      <c r="A20" s="6">
        <v>90</v>
      </c>
      <c r="B20" s="7">
        <v>147.25045386000002</v>
      </c>
      <c r="C20" s="8">
        <v>153.11707956999999</v>
      </c>
      <c r="D20" s="8">
        <f t="shared" si="0"/>
        <v>148.15301166153847</v>
      </c>
    </row>
    <row r="21" spans="1:4" x14ac:dyDescent="0.25">
      <c r="A21" s="9">
        <v>95</v>
      </c>
      <c r="B21" s="7">
        <v>148.04169526000001</v>
      </c>
      <c r="C21" s="8">
        <v>153.14011467999998</v>
      </c>
      <c r="D21" s="8">
        <f t="shared" si="0"/>
        <v>148.82606747846154</v>
      </c>
    </row>
    <row r="22" spans="1:4" x14ac:dyDescent="0.25">
      <c r="A22" s="6">
        <v>100</v>
      </c>
      <c r="B22" s="7">
        <v>148.48166356000002</v>
      </c>
      <c r="C22" s="8">
        <v>153.15276750999999</v>
      </c>
      <c r="D22" s="8">
        <f t="shared" si="0"/>
        <v>149.20029493692309</v>
      </c>
    </row>
    <row r="23" spans="1:4" x14ac:dyDescent="0.25">
      <c r="A23" s="3"/>
      <c r="B23" s="2"/>
      <c r="C23" s="1"/>
      <c r="D23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0C5EB-23D4-4218-B0A2-B623A5C142F2}">
  <dimension ref="A1:C10"/>
  <sheetViews>
    <sheetView tabSelected="1" workbookViewId="0"/>
  </sheetViews>
  <sheetFormatPr defaultRowHeight="15" x14ac:dyDescent="0.25"/>
  <cols>
    <col min="1" max="1" width="17.85546875" customWidth="1"/>
    <col min="2" max="2" width="21.42578125" customWidth="1"/>
  </cols>
  <sheetData>
    <row r="1" spans="1:3" x14ac:dyDescent="0.25">
      <c r="A1" s="4" t="s">
        <v>0</v>
      </c>
      <c r="B1" s="4" t="s">
        <v>7</v>
      </c>
      <c r="C1" t="s">
        <v>11</v>
      </c>
    </row>
    <row r="2" spans="1:3" x14ac:dyDescent="0.25">
      <c r="A2">
        <v>19.399999999999999</v>
      </c>
      <c r="B2">
        <v>8.8000000000000007</v>
      </c>
      <c r="C2">
        <f>B2</f>
        <v>8.8000000000000007</v>
      </c>
    </row>
    <row r="3" spans="1:3" x14ac:dyDescent="0.25">
      <c r="A3">
        <v>20.399999999999999</v>
      </c>
      <c r="B3">
        <v>32.799999999999997</v>
      </c>
      <c r="C3">
        <f>B3+C2</f>
        <v>41.599999999999994</v>
      </c>
    </row>
    <row r="4" spans="1:3" x14ac:dyDescent="0.25">
      <c r="A4">
        <v>21.8</v>
      </c>
      <c r="B4">
        <v>13</v>
      </c>
      <c r="C4">
        <f t="shared" ref="C4:C10" si="0">B4+C3</f>
        <v>54.599999999999994</v>
      </c>
    </row>
    <row r="5" spans="1:3" x14ac:dyDescent="0.25">
      <c r="A5">
        <v>23.7</v>
      </c>
      <c r="B5">
        <v>4.3</v>
      </c>
      <c r="C5">
        <f t="shared" si="0"/>
        <v>58.899999999999991</v>
      </c>
    </row>
    <row r="6" spans="1:3" x14ac:dyDescent="0.25">
      <c r="A6">
        <v>35.6</v>
      </c>
      <c r="B6">
        <v>10.7</v>
      </c>
      <c r="C6">
        <f t="shared" si="0"/>
        <v>69.599999999999994</v>
      </c>
    </row>
    <row r="7" spans="1:3" x14ac:dyDescent="0.25">
      <c r="A7">
        <v>42.1</v>
      </c>
      <c r="B7">
        <v>4</v>
      </c>
      <c r="C7">
        <f t="shared" si="0"/>
        <v>73.599999999999994</v>
      </c>
    </row>
    <row r="8" spans="1:3" x14ac:dyDescent="0.25">
      <c r="A8">
        <v>47.3</v>
      </c>
      <c r="B8">
        <v>84.7</v>
      </c>
      <c r="C8">
        <f t="shared" si="0"/>
        <v>158.30000000000001</v>
      </c>
    </row>
    <row r="9" spans="1:3" x14ac:dyDescent="0.25">
      <c r="A9">
        <v>95.9</v>
      </c>
      <c r="B9">
        <v>5.6</v>
      </c>
      <c r="C9">
        <f t="shared" si="0"/>
        <v>163.9</v>
      </c>
    </row>
    <row r="10" spans="1:3" x14ac:dyDescent="0.25">
      <c r="A10">
        <v>124.8</v>
      </c>
      <c r="B10">
        <v>5.5</v>
      </c>
      <c r="C10">
        <f t="shared" si="0"/>
        <v>169.4</v>
      </c>
    </row>
  </sheetData>
  <sortState xmlns:xlrd2="http://schemas.microsoft.com/office/spreadsheetml/2017/richdata2" ref="A2:B10">
    <sortCondition ref="A2:A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Daioglou_2017</vt:lpstr>
      <vt:lpstr>Kalt_2020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Vassilis</dc:creator>
  <cp:lastModifiedBy>Vassilis</cp:lastModifiedBy>
  <dcterms:created xsi:type="dcterms:W3CDTF">2020-11-12T21:11:57Z</dcterms:created>
  <dcterms:modified xsi:type="dcterms:W3CDTF">2020-11-12T21:55:26Z</dcterms:modified>
</cp:coreProperties>
</file>