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H:\INCOME_DISTRIBUTION\Database\"/>
    </mc:Choice>
  </mc:AlternateContent>
  <xr:revisionPtr revIDLastSave="0" documentId="13_ncr:1_{A23D0508-2287-47C7-A904-86EC41B33CC8}" xr6:coauthVersionLast="47" xr6:coauthVersionMax="47" xr10:uidLastSave="{00000000-0000-0000-0000-000000000000}"/>
  <bookViews>
    <workbookView xWindow="28680" yWindow="-120" windowWidth="29040" windowHeight="15720" xr2:uid="{00000000-000D-0000-FFFF-FFFF00000000}"/>
  </bookViews>
  <sheets>
    <sheet name="Version July 2024" sheetId="15" r:id="rId1"/>
  </sheets>
  <definedNames>
    <definedName name="_xlnm._FilterDatabase" localSheetId="0" hidden="1">'Version July 2024'!$A$7:$AF$70</definedName>
    <definedName name="DATABASE_2012INP" localSheetId="0">#REF!</definedName>
    <definedName name="DATABASE_2012INP">#REF!</definedName>
    <definedName name="_xlnm.Print_Area" localSheetId="0">'Version July 2024'!$A$1:$BM$70</definedName>
    <definedName name="_xlnm.Print_Are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64" i="15" l="1"/>
  <c r="AH58" i="15"/>
  <c r="AG44" i="15"/>
  <c r="AG43" i="15"/>
  <c r="AG42" i="15"/>
  <c r="AG41" i="15"/>
  <c r="AG39" i="15"/>
  <c r="AG38" i="15"/>
  <c r="AG37" i="15"/>
  <c r="AG35" i="15"/>
  <c r="AG34" i="15"/>
  <c r="AG33" i="15"/>
  <c r="AG31" i="15"/>
  <c r="AG30" i="15"/>
  <c r="AG29" i="15"/>
  <c r="AG27" i="15"/>
  <c r="AG24" i="15"/>
  <c r="AG23" i="15"/>
  <c r="AG21" i="15"/>
  <c r="AG20" i="15"/>
  <c r="AG18" i="15"/>
  <c r="AG17" i="15"/>
  <c r="AG16" i="15"/>
  <c r="AG15" i="15"/>
  <c r="AG14" i="15"/>
  <c r="AG11" i="15"/>
  <c r="AG10" i="15"/>
  <c r="AG9" i="15"/>
  <c r="S45" i="15"/>
  <c r="AG8" i="15"/>
  <c r="X45" i="15"/>
  <c r="M45" i="15" l="1"/>
  <c r="AG7" i="15"/>
  <c r="AG13" i="15"/>
  <c r="AG22" i="15"/>
  <c r="J45" i="15"/>
  <c r="C45" i="15"/>
  <c r="Z45" i="15"/>
  <c r="AG19" i="15"/>
  <c r="AG25" i="15"/>
  <c r="AB45" i="15"/>
  <c r="H45" i="15"/>
  <c r="AC45" i="15"/>
  <c r="Q45" i="15"/>
  <c r="U45" i="15"/>
  <c r="E45" i="15"/>
  <c r="O45" i="15"/>
  <c r="AE45" i="15"/>
  <c r="AG28" i="15"/>
  <c r="L45" i="15"/>
  <c r="W45" i="15"/>
  <c r="AA45" i="15"/>
  <c r="AG26" i="15"/>
  <c r="AG32" i="15"/>
  <c r="P45" i="15"/>
  <c r="G45" i="15"/>
  <c r="N45" i="15"/>
  <c r="R45" i="15"/>
  <c r="Y45" i="15"/>
  <c r="AF45" i="15"/>
  <c r="AG36" i="15"/>
  <c r="AG40" i="15"/>
  <c r="AG45" i="15" l="1"/>
</calcChain>
</file>

<file path=xl/sharedStrings.xml><?xml version="1.0" encoding="utf-8"?>
<sst xmlns="http://schemas.openxmlformats.org/spreadsheetml/2006/main" count="482" uniqueCount="182">
  <si>
    <t xml:space="preserve">Values refer to income earned in the year </t>
  </si>
  <si>
    <t>Gini coefficient</t>
  </si>
  <si>
    <t>S80/S20 income share ratio</t>
  </si>
  <si>
    <t>Income share in total income</t>
  </si>
  <si>
    <t>Poverty rate (relative threshold)</t>
  </si>
  <si>
    <t>Poverty rate (threshold "anchored" in 2005)</t>
  </si>
  <si>
    <t>Bottom
10%</t>
  </si>
  <si>
    <t>Bottom
20%</t>
  </si>
  <si>
    <t>Bottom
40%</t>
  </si>
  <si>
    <t>Top
40%</t>
  </si>
  <si>
    <t>Top
20%</t>
  </si>
  <si>
    <t>Top
10%</t>
  </si>
  <si>
    <t>Total</t>
  </si>
  <si>
    <t>By age group, latest available year</t>
  </si>
  <si>
    <t>Children (&lt; 18)</t>
  </si>
  <si>
    <t>Youth (18-25)</t>
  </si>
  <si>
    <t>Adult    (26-65)</t>
  </si>
  <si>
    <t>Elderly   (&gt; 65)</t>
  </si>
  <si>
    <t>Australia</t>
  </si>
  <si>
    <t>aus</t>
  </si>
  <si>
    <t>e</t>
  </si>
  <si>
    <t>..</t>
  </si>
  <si>
    <t>Austria</t>
  </si>
  <si>
    <t>aut</t>
  </si>
  <si>
    <t>Belgium</t>
  </si>
  <si>
    <t>bel</t>
  </si>
  <si>
    <t>Canada</t>
  </si>
  <si>
    <t>can</t>
  </si>
  <si>
    <t>Chile</t>
  </si>
  <si>
    <t>chl</t>
  </si>
  <si>
    <t>cze</t>
  </si>
  <si>
    <t>Denmark</t>
  </si>
  <si>
    <t>dnk</t>
  </si>
  <si>
    <t>Estonia</t>
  </si>
  <si>
    <t>est</t>
  </si>
  <si>
    <t>Finland</t>
  </si>
  <si>
    <t>fin</t>
  </si>
  <si>
    <t>France</t>
  </si>
  <si>
    <t>fra</t>
  </si>
  <si>
    <t>Germany</t>
  </si>
  <si>
    <t>deu</t>
  </si>
  <si>
    <t>Greece</t>
  </si>
  <si>
    <t>grc</t>
  </si>
  <si>
    <t>Hungary</t>
  </si>
  <si>
    <t>hun</t>
  </si>
  <si>
    <t>Iceland</t>
  </si>
  <si>
    <t>isl</t>
  </si>
  <si>
    <t>Ireland</t>
  </si>
  <si>
    <t>irl</t>
  </si>
  <si>
    <t>Israel</t>
  </si>
  <si>
    <t>isr</t>
  </si>
  <si>
    <t>Italy</t>
  </si>
  <si>
    <t>ita</t>
  </si>
  <si>
    <t>Japan</t>
  </si>
  <si>
    <t>jpn</t>
  </si>
  <si>
    <t>Korea</t>
  </si>
  <si>
    <t>kor</t>
  </si>
  <si>
    <t>Latvia</t>
  </si>
  <si>
    <t>lva</t>
  </si>
  <si>
    <t>Luxembourg</t>
  </si>
  <si>
    <t>lux</t>
  </si>
  <si>
    <t>Mexico</t>
  </si>
  <si>
    <t>mex</t>
  </si>
  <si>
    <t>Netherlands</t>
  </si>
  <si>
    <t>nld</t>
  </si>
  <si>
    <t>New Zealand</t>
  </si>
  <si>
    <t>nzl</t>
  </si>
  <si>
    <t>Norway</t>
  </si>
  <si>
    <t>nor</t>
  </si>
  <si>
    <t>Poland</t>
  </si>
  <si>
    <t>pol</t>
  </si>
  <si>
    <t>Portugal</t>
  </si>
  <si>
    <t>prt</t>
  </si>
  <si>
    <t>Slovak Republic</t>
  </si>
  <si>
    <t>svk</t>
  </si>
  <si>
    <t>Slovenia</t>
  </si>
  <si>
    <t>svn</t>
  </si>
  <si>
    <t>Spain</t>
  </si>
  <si>
    <t>esp</t>
  </si>
  <si>
    <t>Sweden</t>
  </si>
  <si>
    <t>swe</t>
  </si>
  <si>
    <t>Switzerland</t>
  </si>
  <si>
    <t>che</t>
  </si>
  <si>
    <t>tur</t>
  </si>
  <si>
    <t>United Kingdom</t>
  </si>
  <si>
    <t>gbr</t>
  </si>
  <si>
    <t>United States</t>
  </si>
  <si>
    <t>usa</t>
  </si>
  <si>
    <t>OECD</t>
  </si>
  <si>
    <t>China</t>
  </si>
  <si>
    <t>Costa Rica</t>
  </si>
  <si>
    <t>India</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</si>
  <si>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</si>
  <si>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Updated countries and values are highlighted in light blue</t>
  </si>
  <si>
    <t>Russian Federation</t>
  </si>
  <si>
    <t xml:space="preserve">South Africa </t>
  </si>
  <si>
    <t>Lithuania</t>
  </si>
  <si>
    <t>ltu</t>
  </si>
  <si>
    <t>Source: OECD Income Distribution Database (IDD), http://stats.oecd.org/Index.aspx?DataSetCode=IDD</t>
  </si>
  <si>
    <t>Living in working households</t>
  </si>
  <si>
    <t>Coefficient de Gini</t>
  </si>
  <si>
    <t>Ratio interdéciles 
S80/S20</t>
  </si>
  <si>
    <t>Part du revenu total, par groupe de revenu</t>
  </si>
  <si>
    <t>10% les + pauvres</t>
  </si>
  <si>
    <t>20% les + pauvres</t>
  </si>
  <si>
    <t>40% les + pauvres</t>
  </si>
  <si>
    <t>40% les + riches</t>
  </si>
  <si>
    <t>20% les + riches</t>
  </si>
  <si>
    <t>10% les + riches</t>
  </si>
  <si>
    <t>Taux de pauvreté relative (seuil relatif)</t>
  </si>
  <si>
    <t>Par groupe d'âge, dernière année disponible</t>
  </si>
  <si>
    <t>Taux de pauvreté (seuil "ancré" en 2005)</t>
  </si>
  <si>
    <t>Notes : Les données relatives à la distribution des revenus portent sur la population totale et reposent sur le revenu disponible équivalent des ménages, c’est-à-dire le revenu disponible corrigé de la taille du ménage. Le coefficient de Gini varie entre 0 (distribution parfaitement égale des revenus où tous les individus possèdent le même revenu) et 1 (situation parfaitement inégale, où tous les revenus sont concentrés entre les mains d’une seule personne). Le ratio de la part de revenu S80/S20 exprime le rapport entre le revenu moyen des 20 % les plus riches et celui des 20 % les plus pauvres. Le seuil de pauvreté est fixé à 50% du revenu disponible équivalent médian dans chaque pays. La pauvreté monétaire exclut les paiements forfaitaires, qui sont fréquents dans les systèmes de retraite de certains pays (Australie, Suisse). Les travailleurs pauvres désignent les personnes vivant dans un ménage dirigé par une personne d’âge actif, dont au moins un membre du ménage travaille, et vivant avec un revenu inférieur au seuil de pauvreté.</t>
  </si>
  <si>
    <t>Les données statistiques concernant Israël sont fournies par et sous la responsabilité des autorités israéliennes compétentes. L’utilisation de ces données par l’OCDE est sans préjudice du statut des hauteurs du Golan, de Jérusalem Est et des colonies de peuplement israéliennes en Cisjordanie aux termes du droit international.</t>
  </si>
  <si>
    <t>Les pays mis à jour dernièrement sont montrés en bleu clair</t>
  </si>
  <si>
    <t>Bulgaria</t>
  </si>
  <si>
    <t>Romania</t>
  </si>
  <si>
    <t xml:space="preserve">Data refer to the total population and are based on equivalised household disposable income, i.e. income after taxes and transfers adjusted for household size. The Gini coefficient takes values between 0 (where every person has the same income), and 1 (where all income goes to one person). The S80/S20 income share ratio refers to the ratio of average income of the top 20% to the average income of the bottom 20% of the income distribution. The poverty threshold is set at 50% of median disposable income in each country. The income-based poverty rates exclude lump-sum payments which are frequent in the retirement schemes of some countries (e.g. Australia, Switzerland). "Living in working households" are people with income below the poverty line, living in households with a working-age head and at least one worker.
</t>
  </si>
  <si>
    <t>For more information on OECD-IDD, http://oe.cd/idd</t>
  </si>
  <si>
    <t>Pour plus d'informations sur IDD de l'OCDE, http://oe.cd/idd-fr</t>
  </si>
  <si>
    <t>Source: Base de données de l'OCDE sur la distribution des revenus (IDD), http://stats.oecd.org/Index.aspx?DataSetCode=IDD&amp;Lang=fr</t>
  </si>
  <si>
    <t>Colombia</t>
  </si>
  <si>
    <t>Working poor</t>
  </si>
  <si>
    <t>Les valeurs correspondent à l'année des revenus (et non à l'année de l'enquête)</t>
  </si>
  <si>
    <t>Brazil</t>
  </si>
  <si>
    <t>This document is without prejudice to the status of or sovereignty over any territory, to the delimitation of international frontiers and boundaries and to the name of any territory, city or area - http://oe.cd/disclaimer .</t>
  </si>
  <si>
    <t>Ce document est sans préjudice du statut de tout territoire, de la souveraineté s'exerçant sur ce dernier, du tracé des frontières et limites internationales, et du nom de tout territoire, ville ou région - http://oe.cd/disclaimer .</t>
  </si>
  <si>
    <t>Australie</t>
  </si>
  <si>
    <t>Autriche</t>
  </si>
  <si>
    <t>Belgique</t>
  </si>
  <si>
    <t>Chili</t>
  </si>
  <si>
    <t>Colombie</t>
  </si>
  <si>
    <t>Danemark</t>
  </si>
  <si>
    <t>Estonie</t>
  </si>
  <si>
    <t>Finlande</t>
  </si>
  <si>
    <t>Allemagne</t>
  </si>
  <si>
    <t>Grèce</t>
  </si>
  <si>
    <t>Hongrie</t>
  </si>
  <si>
    <t>Islande</t>
  </si>
  <si>
    <t>Irlande</t>
  </si>
  <si>
    <t>Israël</t>
  </si>
  <si>
    <t>Italie</t>
  </si>
  <si>
    <t>Japon</t>
  </si>
  <si>
    <t>Corée</t>
  </si>
  <si>
    <t>Lettonie</t>
  </si>
  <si>
    <t>Lituanie</t>
  </si>
  <si>
    <t>Mexique</t>
  </si>
  <si>
    <t>Pays-Bas</t>
  </si>
  <si>
    <t>Nouvelle-Zélande</t>
  </si>
  <si>
    <t>Norvège</t>
  </si>
  <si>
    <t>Pologne</t>
  </si>
  <si>
    <t>République slovaque</t>
  </si>
  <si>
    <t>Slovénie</t>
  </si>
  <si>
    <t>Espagne</t>
  </si>
  <si>
    <t>Suède</t>
  </si>
  <si>
    <t>Suisse</t>
  </si>
  <si>
    <t>Türkiye</t>
  </si>
  <si>
    <t>Royaume-Uni</t>
  </si>
  <si>
    <t>États-Unis</t>
  </si>
  <si>
    <t>OCDE</t>
  </si>
  <si>
    <t>Brésil</t>
  </si>
  <si>
    <t>Bulgarie</t>
  </si>
  <si>
    <t>Chine</t>
  </si>
  <si>
    <t>Inde</t>
  </si>
  <si>
    <t>Roumanie</t>
  </si>
  <si>
    <t>Fédération de Russie</t>
  </si>
  <si>
    <t>Afrique du sud</t>
  </si>
  <si>
    <t>2020 or latest available year</t>
  </si>
  <si>
    <t>2020 ou + récent</t>
  </si>
  <si>
    <t>Croatia</t>
  </si>
  <si>
    <t>Key indicators on the distribution of household disposable income and poverty, 2007, 2019 and 2021 or most recent year</t>
  </si>
  <si>
    <t>Indicateurs clés de la distribution des revenus disponibles et de la pauvreté monétaire des ménages, 2007, 2019 et 2021 ou année la plus récente</t>
  </si>
  <si>
    <t>2021 or latest available year</t>
  </si>
  <si>
    <t>2021 or latest available year (%)</t>
  </si>
  <si>
    <t>2021 ou + récent</t>
  </si>
  <si>
    <t>2021 ou + récent (%)</t>
  </si>
  <si>
    <r>
      <t>In the case of most countries, values for the three years are based on the same income definition (wave 7). In the case Australia, Denmark, France, Germany, Israel, Japan, Korea, Mexico, the Netherlands, New Zealand, Norway, Sweden and Turkey, the values shown (marked with "</t>
    </r>
    <r>
      <rPr>
        <i/>
        <sz val="10"/>
        <color theme="1"/>
        <rFont val="Arial"/>
        <family val="2"/>
      </rPr>
      <t>e"</t>
    </r>
    <r>
      <rPr>
        <sz val="10"/>
        <color theme="1"/>
        <rFont val="Arial"/>
        <family val="2"/>
      </rPr>
      <t>) are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Small changes in estimates between years should be treated with caution as they may not be statistically significant.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(32 OECD countries for all the indicators except anchored poverty, for which the OECD average is limited to 24 countries). The OECD average for income shares in total income and poverty rates by age group includes 37 OECD countries, as comparable data referring to the latest available year are available for all OECD countries, except Colombia.</t>
    </r>
  </si>
  <si>
    <t>Czechia</t>
  </si>
  <si>
    <t>Tchéquie</t>
  </si>
  <si>
    <t>11 July 2024</t>
  </si>
  <si>
    <t>11 juillet 2024</t>
  </si>
  <si>
    <t>The latest available data refer to 2021 for all countries except Costa Rica (2023), Brazil, Chile, Finland, Korea, Latvia, the Netherlands, Mexico, Norway, Sweden and the United States (2022); Australia, Germany, Mexico and Switzerland (2020); Denmark, (2019); Iceland and South Africa (2017); China and India (2011).  
Data shown for 2019 refer to 2019 for all countries except Australia, Japan and Mexico (2018); Chile (2017); Iceland (2016); Chile and South Africa (2015).  
Data shown for 2007 refer to 2007 for all countries except Chile (2009); Australia, France, Germany, Israel, Mexico, Norway, Sweden and the United States (2008); Brazil and Japan (2006); India (2004).  
2022 data for Latvia and the Netherlands are provisional. For Romania, the value of goods produced for own consumption was excluded from the income definition due to methodological issues. 
Survey estimates for 2020 are subject to additional uncertainty and are to be treated with extra caution, as in most countries the survey fieldwork was affected by the Coronavirus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</si>
</sst>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General_)"/>
    <numFmt numFmtId="167" formatCode="#,##0.0"/>
    <numFmt numFmtId="168" formatCode="#,##0.000"/>
    <numFmt numFmtId="169" formatCode="#,##0.00__;\-#,##0.00__;#,##0.00__;@__"/>
    <numFmt numFmtId="170" formatCode="_ * #,##0.00_ ;_ * \-#,##0.00_ ;_ * &quot;-&quot;??_ ;_ @_ "/>
    <numFmt numFmtId="171" formatCode="_-* #,##0\ _F_B_-;\-* #,##0\ _F_B_-;_-* &quot;-&quot;\ _F_B_-;_-@_-"/>
    <numFmt numFmtId="172" formatCode="_-* #,##0.00\ _F_B_-;\-* #,##0.00\ _F_B_-;_-* &quot;-&quot;??\ _F_B_-;_-@_-"/>
    <numFmt numFmtId="173" formatCode="_-* #,##0\ &quot;FB&quot;_-;\-* #,##0\ &quot;FB&quot;_-;_-* &quot;-&quot;\ &quot;FB&quot;_-;_-@_-"/>
    <numFmt numFmtId="174" formatCode="_-* #,##0.00\ &quot;FB&quot;_-;\-* #,##0.00\ &quot;FB&quot;_-;_-* &quot;-&quot;??\ &quot;FB&quot;_-;_-@_-"/>
    <numFmt numFmtId="175" formatCode="0.00_)"/>
  </numFmts>
  <fonts count="53">
    <font>
      <sz val="10"/>
      <color indexed="8"/>
      <name val="Arial"/>
      <family val="2"/>
    </font>
    <font>
      <sz val="10"/>
      <color theme="1"/>
      <name val="Arial"/>
      <family val="2"/>
    </font>
    <font>
      <sz val="10"/>
      <color theme="1"/>
      <name val="Arial"/>
      <family val="2"/>
    </font>
    <font>
      <b/>
      <sz val="10"/>
      <color theme="1"/>
      <name val="Arial"/>
      <family val="2"/>
    </font>
    <font>
      <sz val="8"/>
      <name val="Arial"/>
      <family val="2"/>
    </font>
    <font>
      <b/>
      <sz val="12"/>
      <color theme="1"/>
      <name val="Arial"/>
      <family val="2"/>
    </font>
    <font>
      <sz val="10"/>
      <color indexed="8"/>
      <name val="Arial"/>
      <family val="2"/>
    </font>
    <font>
      <sz val="8"/>
      <color theme="1"/>
      <name val="Arial"/>
      <family val="2"/>
    </font>
    <font>
      <i/>
      <sz val="12"/>
      <name val="Arial"/>
      <family val="2"/>
    </font>
    <font>
      <sz val="10"/>
      <color theme="1"/>
      <name val="Calibri"/>
      <family val="2"/>
      <scheme val="minor"/>
    </font>
    <font>
      <sz val="10"/>
      <name val="Arial"/>
      <family val="2"/>
    </font>
    <font>
      <sz val="11"/>
      <name val="Calibri"/>
      <family val="2"/>
    </font>
    <font>
      <i/>
      <sz val="10"/>
      <color theme="1"/>
      <name val="Arial"/>
      <family val="2"/>
    </font>
    <font>
      <u/>
      <sz val="10"/>
      <color theme="10"/>
      <name val="Arial"/>
      <family val="2"/>
    </font>
    <font>
      <u/>
      <sz val="10"/>
      <color theme="1"/>
      <name val="Arial"/>
      <family val="2"/>
    </font>
    <font>
      <sz val="9"/>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9"/>
      <color indexed="9"/>
      <name val="Times"/>
      <family val="1"/>
    </font>
    <font>
      <b/>
      <sz val="11"/>
      <color rgb="FFFA7D00"/>
      <name val="Calibri"/>
      <family val="2"/>
      <scheme val="minor"/>
    </font>
    <font>
      <b/>
      <sz val="11"/>
      <color theme="0"/>
      <name val="Calibri"/>
      <family val="2"/>
      <scheme val="minor"/>
    </font>
    <font>
      <sz val="9"/>
      <color indexed="8"/>
      <name val="Times"/>
      <family val="1"/>
    </font>
    <font>
      <sz val="9"/>
      <name val="Times"/>
      <family val="1"/>
    </font>
    <font>
      <sz val="1"/>
      <color indexed="8"/>
      <name val="Courier"/>
      <family val="3"/>
    </font>
    <font>
      <sz val="8"/>
      <name val="Helvetica"/>
      <family val="2"/>
    </font>
    <font>
      <i/>
      <sz val="11"/>
      <color rgb="FF7F7F7F"/>
      <name val="Calibri"/>
      <family val="2"/>
      <scheme val="minor"/>
    </font>
    <font>
      <sz val="11"/>
      <color rgb="FF006100"/>
      <name val="Calibri"/>
      <family val="2"/>
      <scheme val="minor"/>
    </font>
    <font>
      <b/>
      <sz val="12"/>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indexed="12"/>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i/>
      <sz val="16"/>
      <name val="Helv"/>
    </font>
    <font>
      <sz val="11"/>
      <name val="Arial"/>
      <family val="2"/>
    </font>
    <font>
      <sz val="10"/>
      <name val="MS Sans Serif"/>
      <family val="2"/>
    </font>
    <font>
      <sz val="10"/>
      <color indexed="8"/>
      <name val="Calibri"/>
      <family val="2"/>
    </font>
    <font>
      <sz val="11"/>
      <name val="Times New Roman"/>
      <family val="1"/>
    </font>
    <font>
      <sz val="10"/>
      <color indexed="8"/>
      <name val="Times"/>
      <family val="1"/>
    </font>
    <font>
      <sz val="9"/>
      <name val="Times New Roman"/>
      <family val="1"/>
    </font>
    <font>
      <sz val="12"/>
      <name val="Arial CE"/>
    </font>
    <font>
      <b/>
      <sz val="11"/>
      <color rgb="FF3F3F3F"/>
      <name val="Calibri"/>
      <family val="2"/>
      <scheme val="minor"/>
    </font>
    <font>
      <sz val="10"/>
      <name val="Times New Roman"/>
      <family val="1"/>
    </font>
    <font>
      <b/>
      <sz val="11"/>
      <color theme="1"/>
      <name val="Calibri"/>
      <family val="2"/>
      <scheme val="minor"/>
    </font>
    <font>
      <sz val="11"/>
      <color rgb="FFFF0000"/>
      <name val="Calibri"/>
      <family val="2"/>
      <scheme val="minor"/>
    </font>
    <font>
      <sz val="10"/>
      <name val="Times"/>
      <family val="1"/>
    </font>
    <font>
      <b/>
      <sz val="10"/>
      <color indexed="8"/>
      <name val="Arial"/>
      <family val="2"/>
    </font>
    <font>
      <sz val="8"/>
      <color theme="1"/>
      <name val="Calibri"/>
      <family val="2"/>
      <scheme val="minor"/>
    </font>
    <font>
      <i/>
      <sz val="11"/>
      <name val="Arial"/>
      <family val="2"/>
    </font>
    <font>
      <sz val="10"/>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9"/>
        <bgColor indexed="64"/>
      </patternFill>
    </fill>
    <fill>
      <patternFill patternType="solid">
        <fgColor rgb="FFB7DEE8"/>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theme="3" tint="0.39994506668294322"/>
      </top>
      <bottom/>
      <diagonal/>
    </border>
    <border>
      <left/>
      <right/>
      <top style="medium">
        <color theme="3" tint="0.39994506668294322"/>
      </top>
      <bottom/>
      <diagonal/>
    </border>
    <border>
      <left style="thin">
        <color indexed="64"/>
      </left>
      <right/>
      <top style="medium">
        <color theme="3" tint="0.39994506668294322"/>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6">
    <xf numFmtId="0" fontId="0" fillId="0" borderId="0"/>
    <xf numFmtId="0" fontId="4" fillId="0" borderId="0"/>
    <xf numFmtId="0" fontId="13" fillId="0" borderId="0" applyNumberFormat="0" applyFill="0" applyBorder="0" applyAlignment="0" applyProtection="0"/>
    <xf numFmtId="0" fontId="16" fillId="10"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9"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0" fillId="0" borderId="0" applyNumberFormat="0" applyFill="0" applyBorder="0" applyAlignment="0" applyProtection="0"/>
    <xf numFmtId="0" fontId="18" fillId="3" borderId="0" applyNumberFormat="0" applyBorder="0" applyAlignment="0" applyProtection="0"/>
    <xf numFmtId="166" fontId="19" fillId="0" borderId="0">
      <alignment vertical="top"/>
    </xf>
    <xf numFmtId="0" fontId="20" fillId="6" borderId="4" applyNumberFormat="0" applyAlignment="0" applyProtection="0"/>
    <xf numFmtId="0" fontId="21" fillId="7" borderId="7" applyNumberFormat="0" applyAlignment="0" applyProtection="0"/>
    <xf numFmtId="43" fontId="16" fillId="0" borderId="0" applyFont="0" applyFill="0" applyBorder="0" applyAlignment="0" applyProtection="0"/>
    <xf numFmtId="43" fontId="2" fillId="0" borderId="0" applyFont="0" applyFill="0" applyBorder="0" applyAlignment="0" applyProtection="0"/>
    <xf numFmtId="3" fontId="22" fillId="0" borderId="0" applyFill="0" applyBorder="0">
      <alignment horizontal="right" vertical="top"/>
    </xf>
    <xf numFmtId="167" fontId="23" fillId="0" borderId="0">
      <alignment horizontal="right" vertical="top"/>
    </xf>
    <xf numFmtId="168" fontId="22" fillId="0" borderId="0" applyFill="0" applyBorder="0">
      <alignment horizontal="right" vertical="top"/>
    </xf>
    <xf numFmtId="3" fontId="22" fillId="0" borderId="0" applyFill="0" applyBorder="0">
      <alignment horizontal="right" vertical="top"/>
    </xf>
    <xf numFmtId="167" fontId="19" fillId="0" borderId="0" applyFont="0" applyFill="0" applyBorder="0">
      <alignment horizontal="right" vertical="top"/>
    </xf>
    <xf numFmtId="169" fontId="22" fillId="0" borderId="0" applyFont="0" applyFill="0" applyBorder="0" applyAlignment="0" applyProtection="0">
      <alignment horizontal="right" vertical="top"/>
    </xf>
    <xf numFmtId="168" fontId="22" fillId="0" borderId="0">
      <alignment horizontal="right" vertical="top"/>
    </xf>
    <xf numFmtId="0" fontId="24" fillId="0" borderId="0">
      <protection locked="0"/>
    </xf>
    <xf numFmtId="0" fontId="24" fillId="0" borderId="0">
      <protection locked="0"/>
    </xf>
    <xf numFmtId="0" fontId="24" fillId="0" borderId="0">
      <protection locked="0"/>
    </xf>
    <xf numFmtId="170" fontId="25" fillId="0" borderId="0" applyFont="0" applyFill="0" applyBorder="0" applyAlignment="0" applyProtection="0"/>
    <xf numFmtId="0" fontId="26" fillId="0" borderId="0" applyNumberFormat="0" applyFill="0" applyBorder="0" applyAlignment="0" applyProtection="0"/>
    <xf numFmtId="0" fontId="24" fillId="0" borderId="0">
      <protection locked="0"/>
    </xf>
    <xf numFmtId="0" fontId="27" fillId="2" borderId="0" applyNumberFormat="0" applyBorder="0" applyAlignment="0" applyProtection="0"/>
    <xf numFmtId="38" fontId="4" fillId="33" borderId="0" applyNumberFormat="0" applyBorder="0" applyAlignment="0" applyProtection="0"/>
    <xf numFmtId="0" fontId="28" fillId="0" borderId="26" applyNumberFormat="0" applyAlignment="0" applyProtection="0">
      <alignment horizontal="left" vertical="center"/>
    </xf>
    <xf numFmtId="0" fontId="28" fillId="0" borderId="19">
      <alignment horizontal="left" vertical="center"/>
    </xf>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10" fontId="4" fillId="34" borderId="27" applyNumberFormat="0" applyBorder="0" applyAlignment="0" applyProtection="0"/>
    <xf numFmtId="0" fontId="33" fillId="5" borderId="4" applyNumberFormat="0" applyAlignment="0" applyProtection="0"/>
    <xf numFmtId="0" fontId="33" fillId="5" borderId="4" applyNumberFormat="0" applyAlignment="0" applyProtection="0"/>
    <xf numFmtId="0" fontId="34" fillId="0" borderId="6" applyNumberFormat="0" applyFill="0" applyAlignment="0" applyProtection="0"/>
    <xf numFmtId="171" fontId="10" fillId="0" borderId="0" applyFont="0" applyFill="0" applyBorder="0" applyAlignment="0" applyProtection="0"/>
    <xf numFmtId="172" fontId="10" fillId="0" borderId="0" applyFont="0" applyFill="0" applyBorder="0" applyAlignment="0" applyProtection="0"/>
    <xf numFmtId="173" fontId="10" fillId="0" borderId="0" applyFont="0" applyFill="0" applyBorder="0" applyAlignment="0" applyProtection="0"/>
    <xf numFmtId="174" fontId="10" fillId="0" borderId="0" applyFont="0" applyFill="0" applyBorder="0" applyAlignment="0" applyProtection="0"/>
    <xf numFmtId="0" fontId="35" fillId="4" borderId="0" applyNumberFormat="0" applyBorder="0" applyAlignment="0" applyProtection="0"/>
    <xf numFmtId="175" fontId="36" fillId="0" borderId="0"/>
    <xf numFmtId="0" fontId="37" fillId="0" borderId="0"/>
    <xf numFmtId="0" fontId="37" fillId="0" borderId="0"/>
    <xf numFmtId="0" fontId="37" fillId="0" borderId="0"/>
    <xf numFmtId="0" fontId="4" fillId="0" borderId="0"/>
    <xf numFmtId="0" fontId="10" fillId="0" borderId="0"/>
    <xf numFmtId="0" fontId="38" fillId="0" borderId="0"/>
    <xf numFmtId="0" fontId="2" fillId="0" borderId="0"/>
    <xf numFmtId="0" fontId="2" fillId="0" borderId="0"/>
    <xf numFmtId="0" fontId="16" fillId="0" borderId="0"/>
    <xf numFmtId="0" fontId="16" fillId="0" borderId="0"/>
    <xf numFmtId="0" fontId="16" fillId="0" borderId="0"/>
    <xf numFmtId="0" fontId="6" fillId="0" borderId="0"/>
    <xf numFmtId="0" fontId="6" fillId="0" borderId="0"/>
    <xf numFmtId="0" fontId="6" fillId="0" borderId="0"/>
    <xf numFmtId="0" fontId="4" fillId="0" borderId="0"/>
    <xf numFmtId="0" fontId="10" fillId="0" borderId="0"/>
    <xf numFmtId="0" fontId="2" fillId="0" borderId="0"/>
    <xf numFmtId="0" fontId="2" fillId="0" borderId="0"/>
    <xf numFmtId="0" fontId="16" fillId="0" borderId="0"/>
    <xf numFmtId="0" fontId="6" fillId="0" borderId="0"/>
    <xf numFmtId="0" fontId="2" fillId="0" borderId="0"/>
    <xf numFmtId="0" fontId="2" fillId="0" borderId="0"/>
    <xf numFmtId="0" fontId="2" fillId="0" borderId="0"/>
    <xf numFmtId="0" fontId="2" fillId="0" borderId="0"/>
    <xf numFmtId="0" fontId="2" fillId="0" borderId="0"/>
    <xf numFmtId="0" fontId="11" fillId="0" borderId="0"/>
    <xf numFmtId="0" fontId="6" fillId="0" borderId="0"/>
    <xf numFmtId="0" fontId="10" fillId="0" borderId="0"/>
    <xf numFmtId="0" fontId="39" fillId="0" borderId="0"/>
    <xf numFmtId="0" fontId="6" fillId="0" borderId="0"/>
    <xf numFmtId="0" fontId="40" fillId="0" borderId="0"/>
    <xf numFmtId="1" fontId="23" fillId="0" borderId="0">
      <alignment vertical="top"/>
    </xf>
    <xf numFmtId="0" fontId="6" fillId="0" borderId="0"/>
    <xf numFmtId="0" fontId="10" fillId="0" borderId="0"/>
    <xf numFmtId="0" fontId="4" fillId="0" borderId="0"/>
    <xf numFmtId="0" fontId="37" fillId="0" borderId="0"/>
    <xf numFmtId="0" fontId="37" fillId="0" borderId="0"/>
    <xf numFmtId="0" fontId="10" fillId="0" borderId="0"/>
    <xf numFmtId="1" fontId="19" fillId="0" borderId="0">
      <alignment vertical="top" wrapText="1"/>
    </xf>
    <xf numFmtId="1" fontId="41" fillId="0" borderId="0" applyFill="0" applyBorder="0" applyProtection="0"/>
    <xf numFmtId="1" fontId="42" fillId="0" borderId="0" applyFont="0" applyFill="0" applyBorder="0" applyProtection="0">
      <alignment vertical="center"/>
    </xf>
    <xf numFmtId="1" fontId="23" fillId="0" borderId="0">
      <alignment horizontal="right" vertical="top"/>
    </xf>
    <xf numFmtId="166" fontId="23" fillId="0" borderId="0">
      <alignment horizontal="right" vertical="top"/>
    </xf>
    <xf numFmtId="0" fontId="10" fillId="0" borderId="0"/>
    <xf numFmtId="0" fontId="43" fillId="0" borderId="0"/>
    <xf numFmtId="1" fontId="22" fillId="0" borderId="0" applyNumberFormat="0" applyFill="0" applyBorder="0">
      <alignment vertical="top"/>
    </xf>
    <xf numFmtId="0" fontId="16" fillId="8" borderId="8" applyNumberFormat="0" applyFont="0" applyAlignment="0" applyProtection="0"/>
    <xf numFmtId="0" fontId="44" fillId="6" borderId="5" applyNumberFormat="0" applyAlignment="0" applyProtection="0"/>
    <xf numFmtId="10" fontId="10"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66" fontId="45" fillId="0" borderId="0" applyNumberFormat="0" applyBorder="0" applyAlignment="0"/>
    <xf numFmtId="166" fontId="45" fillId="0" borderId="0" applyNumberFormat="0" applyBorder="0" applyAlignment="0"/>
    <xf numFmtId="49" fontId="22" fillId="0" borderId="0" applyFill="0" applyBorder="0" applyAlignment="0" applyProtection="0">
      <alignment vertical="top"/>
    </xf>
    <xf numFmtId="0" fontId="46" fillId="0" borderId="9" applyNumberFormat="0" applyFill="0" applyAlignment="0" applyProtection="0"/>
    <xf numFmtId="0" fontId="47" fillId="0" borderId="0" applyNumberFormat="0" applyFill="0" applyBorder="0" applyAlignment="0" applyProtection="0"/>
    <xf numFmtId="1" fontId="48" fillId="0" borderId="0">
      <alignment vertical="top" wrapText="1"/>
    </xf>
    <xf numFmtId="0" fontId="10" fillId="0" borderId="0"/>
  </cellStyleXfs>
  <cellXfs count="155">
    <xf numFmtId="0" fontId="0" fillId="0" borderId="0" xfId="0"/>
    <xf numFmtId="0" fontId="7" fillId="0" borderId="0" xfId="1" applyFont="1"/>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14" fillId="0" borderId="0" xfId="2" applyFont="1"/>
    <xf numFmtId="0" fontId="15" fillId="0" borderId="22" xfId="1" applyFont="1" applyBorder="1" applyAlignment="1">
      <alignment vertical="top" wrapText="1"/>
    </xf>
    <xf numFmtId="0" fontId="51" fillId="0" borderId="0" xfId="1" applyFont="1"/>
    <xf numFmtId="0" fontId="8" fillId="0" borderId="0" xfId="1" applyFont="1"/>
    <xf numFmtId="0" fontId="50" fillId="0" borderId="34" xfId="0" applyFont="1" applyBorder="1" applyAlignment="1">
      <alignment horizontal="center" wrapText="1"/>
    </xf>
    <xf numFmtId="0" fontId="50" fillId="0" borderId="26" xfId="0" applyFont="1" applyBorder="1" applyAlignment="1">
      <alignment horizontal="center" wrapText="1"/>
    </xf>
    <xf numFmtId="0" fontId="50" fillId="0" borderId="35" xfId="0" applyFont="1" applyBorder="1" applyAlignment="1">
      <alignment horizontal="center" wrapText="1"/>
    </xf>
    <xf numFmtId="164" fontId="10" fillId="0" borderId="21" xfId="1" applyNumberFormat="1" applyFont="1" applyBorder="1" applyAlignment="1">
      <alignment horizontal="center"/>
    </xf>
    <xf numFmtId="164" fontId="10" fillId="0" borderId="22" xfId="1" applyNumberFormat="1" applyFont="1" applyBorder="1" applyAlignment="1">
      <alignment horizontal="left"/>
    </xf>
    <xf numFmtId="165" fontId="10" fillId="0" borderId="21" xfId="1" applyNumberFormat="1" applyFont="1" applyBorder="1" applyAlignment="1">
      <alignment horizontal="center"/>
    </xf>
    <xf numFmtId="165" fontId="10" fillId="0" borderId="22" xfId="1" applyNumberFormat="1" applyFont="1" applyBorder="1" applyAlignment="1">
      <alignment horizontal="left"/>
    </xf>
    <xf numFmtId="165" fontId="10" fillId="0" borderId="22" xfId="1" applyNumberFormat="1" applyFont="1" applyBorder="1" applyAlignment="1">
      <alignment horizontal="center"/>
    </xf>
    <xf numFmtId="165" fontId="10" fillId="0" borderId="0" xfId="1" applyNumberFormat="1" applyFont="1" applyAlignment="1">
      <alignment horizontal="left"/>
    </xf>
    <xf numFmtId="165" fontId="10" fillId="0" borderId="14" xfId="1" applyNumberFormat="1" applyFont="1" applyBorder="1" applyAlignment="1">
      <alignment horizontal="center"/>
    </xf>
    <xf numFmtId="164" fontId="10" fillId="0" borderId="0" xfId="1" applyNumberFormat="1" applyFont="1" applyAlignment="1">
      <alignment horizontal="left"/>
    </xf>
    <xf numFmtId="165" fontId="52" fillId="0" borderId="0" xfId="1" applyNumberFormat="1" applyFont="1" applyAlignment="1">
      <alignment horizontal="center"/>
    </xf>
    <xf numFmtId="165" fontId="10" fillId="0" borderId="0" xfId="1" applyNumberFormat="1" applyFont="1" applyAlignment="1">
      <alignment horizontal="center"/>
    </xf>
    <xf numFmtId="165" fontId="0" fillId="0" borderId="14" xfId="0" applyNumberFormat="1" applyBorder="1" applyAlignment="1">
      <alignment horizontal="center" vertical="center"/>
    </xf>
    <xf numFmtId="165" fontId="0" fillId="0" borderId="0" xfId="0" applyNumberFormat="1" applyAlignment="1">
      <alignment horizontal="center" vertical="center"/>
    </xf>
    <xf numFmtId="165" fontId="0" fillId="0" borderId="13" xfId="0" applyNumberFormat="1" applyBorder="1" applyAlignment="1">
      <alignment horizontal="center" vertical="center"/>
    </xf>
    <xf numFmtId="165" fontId="10" fillId="0" borderId="13" xfId="1" applyNumberFormat="1" applyFont="1" applyBorder="1" applyAlignment="1">
      <alignment horizontal="center"/>
    </xf>
    <xf numFmtId="0" fontId="10" fillId="0" borderId="0" xfId="1" applyFont="1"/>
    <xf numFmtId="164" fontId="10" fillId="0" borderId="14" xfId="1" applyNumberFormat="1" applyFont="1" applyBorder="1" applyAlignment="1">
      <alignment horizontal="center"/>
    </xf>
    <xf numFmtId="164" fontId="10" fillId="0" borderId="15" xfId="1" applyNumberFormat="1" applyFont="1" applyBorder="1" applyAlignment="1">
      <alignment horizontal="center"/>
    </xf>
    <xf numFmtId="164" fontId="10" fillId="0" borderId="16" xfId="1" applyNumberFormat="1" applyFont="1" applyBorder="1" applyAlignment="1">
      <alignment horizontal="left"/>
    </xf>
    <xf numFmtId="165" fontId="10" fillId="0" borderId="15" xfId="1" applyNumberFormat="1" applyFont="1" applyBorder="1" applyAlignment="1">
      <alignment horizontal="center"/>
    </xf>
    <xf numFmtId="165" fontId="10" fillId="0" borderId="16" xfId="1" applyNumberFormat="1" applyFont="1" applyBorder="1" applyAlignment="1">
      <alignment horizontal="left"/>
    </xf>
    <xf numFmtId="164" fontId="10" fillId="0" borderId="19" xfId="1" applyNumberFormat="1" applyFont="1" applyBorder="1" applyAlignment="1">
      <alignment horizontal="left"/>
    </xf>
    <xf numFmtId="2" fontId="10" fillId="0" borderId="19" xfId="1" applyNumberFormat="1" applyFont="1" applyBorder="1" applyAlignment="1">
      <alignment horizontal="left"/>
    </xf>
    <xf numFmtId="0" fontId="15" fillId="0" borderId="0" xfId="1" applyFont="1" applyAlignment="1">
      <alignment vertical="top" wrapText="1"/>
    </xf>
    <xf numFmtId="164" fontId="12" fillId="0" borderId="0" xfId="1" applyNumberFormat="1" applyFont="1" applyAlignment="1">
      <alignment horizontal="center"/>
    </xf>
    <xf numFmtId="165" fontId="12" fillId="0" borderId="0" xfId="1" applyNumberFormat="1" applyFont="1" applyAlignment="1">
      <alignment horizontal="center"/>
    </xf>
    <xf numFmtId="165" fontId="10" fillId="35" borderId="0" xfId="1" applyNumberFormat="1" applyFont="1" applyFill="1" applyAlignment="1">
      <alignment horizontal="center"/>
    </xf>
    <xf numFmtId="2" fontId="52" fillId="0" borderId="0" xfId="1" applyNumberFormat="1" applyFont="1" applyAlignment="1">
      <alignment horizontal="center"/>
    </xf>
    <xf numFmtId="0" fontId="10" fillId="35" borderId="0" xfId="1" applyFont="1" applyFill="1"/>
    <xf numFmtId="164" fontId="10" fillId="35" borderId="14" xfId="1" applyNumberFormat="1" applyFont="1" applyFill="1" applyBorder="1" applyAlignment="1">
      <alignment horizontal="center"/>
    </xf>
    <xf numFmtId="164" fontId="10" fillId="35" borderId="0" xfId="1" applyNumberFormat="1" applyFont="1" applyFill="1" applyAlignment="1">
      <alignment horizontal="left"/>
    </xf>
    <xf numFmtId="165" fontId="10" fillId="35" borderId="14" xfId="1" applyNumberFormat="1" applyFont="1" applyFill="1" applyBorder="1" applyAlignment="1">
      <alignment horizontal="center"/>
    </xf>
    <xf numFmtId="165" fontId="7" fillId="0" borderId="0" xfId="1" applyNumberFormat="1" applyFont="1"/>
    <xf numFmtId="0" fontId="1" fillId="0" borderId="0" xfId="0" applyFont="1"/>
    <xf numFmtId="49" fontId="1" fillId="35" borderId="10" xfId="1" applyNumberFormat="1" applyFont="1" applyFill="1" applyBorder="1"/>
    <xf numFmtId="0" fontId="1" fillId="0" borderId="11" xfId="1" applyFont="1" applyBorder="1"/>
    <xf numFmtId="0" fontId="1" fillId="0" borderId="0" xfId="1" applyFont="1"/>
    <xf numFmtId="0" fontId="1" fillId="0" borderId="14" xfId="1" applyFont="1" applyBorder="1" applyAlignment="1">
      <alignment horizontal="center" vertical="center"/>
    </xf>
    <xf numFmtId="0" fontId="1" fillId="0" borderId="0" xfId="1" applyFont="1" applyAlignment="1">
      <alignment horizontal="center" vertical="center"/>
    </xf>
    <xf numFmtId="0" fontId="1" fillId="0" borderId="17" xfId="1" applyFont="1" applyBorder="1" applyAlignment="1">
      <alignment horizontal="center" vertical="center" wrapText="1"/>
    </xf>
    <xf numFmtId="0" fontId="1" fillId="0" borderId="14" xfId="1" applyFont="1" applyBorder="1" applyAlignment="1">
      <alignment horizontal="right" vertical="center"/>
    </xf>
    <xf numFmtId="0" fontId="1" fillId="0" borderId="0" xfId="1" applyFont="1" applyAlignment="1">
      <alignment horizontal="right" vertical="center"/>
    </xf>
    <xf numFmtId="0" fontId="1" fillId="35" borderId="16" xfId="1" applyFont="1" applyFill="1" applyBorder="1" applyAlignment="1">
      <alignment horizontal="center" vertical="center"/>
    </xf>
    <xf numFmtId="0" fontId="1" fillId="35" borderId="19" xfId="1" applyFont="1" applyFill="1" applyBorder="1" applyAlignment="1">
      <alignment horizontal="center" vertical="center" wrapText="1"/>
    </xf>
    <xf numFmtId="164" fontId="1" fillId="0" borderId="0" xfId="1" applyNumberFormat="1" applyFont="1" applyAlignment="1">
      <alignment horizontal="center"/>
    </xf>
    <xf numFmtId="164" fontId="1" fillId="0" borderId="22" xfId="1" applyNumberFormat="1" applyFont="1" applyBorder="1" applyAlignment="1">
      <alignment horizontal="center"/>
    </xf>
    <xf numFmtId="165" fontId="1" fillId="0" borderId="0" xfId="1" applyNumberFormat="1" applyFont="1" applyAlignment="1">
      <alignment horizontal="center"/>
    </xf>
    <xf numFmtId="165" fontId="1" fillId="0" borderId="14" xfId="1" applyNumberFormat="1" applyFont="1" applyBorder="1" applyAlignment="1">
      <alignment horizontal="center"/>
    </xf>
    <xf numFmtId="165" fontId="1" fillId="0" borderId="22" xfId="1" applyNumberFormat="1" applyFont="1" applyBorder="1" applyAlignment="1">
      <alignment horizontal="center"/>
    </xf>
    <xf numFmtId="165" fontId="1" fillId="0" borderId="23" xfId="1" applyNumberFormat="1" applyFont="1" applyBorder="1" applyAlignment="1">
      <alignment horizontal="center"/>
    </xf>
    <xf numFmtId="165" fontId="1" fillId="0" borderId="22" xfId="1" applyNumberFormat="1" applyFont="1" applyBorder="1" applyAlignment="1">
      <alignment horizontal="left"/>
    </xf>
    <xf numFmtId="164" fontId="1" fillId="0" borderId="14" xfId="1" applyNumberFormat="1" applyFont="1" applyBorder="1" applyAlignment="1">
      <alignment horizontal="center"/>
    </xf>
    <xf numFmtId="164" fontId="1" fillId="0" borderId="0" xfId="1" applyNumberFormat="1" applyFont="1" applyAlignment="1">
      <alignment horizontal="left" vertical="center"/>
    </xf>
    <xf numFmtId="165" fontId="1" fillId="0" borderId="0" xfId="1" applyNumberFormat="1" applyFont="1" applyAlignment="1">
      <alignment horizontal="left"/>
    </xf>
    <xf numFmtId="165" fontId="1" fillId="0" borderId="13" xfId="1" applyNumberFormat="1" applyFont="1" applyBorder="1" applyAlignment="1">
      <alignment horizontal="center"/>
    </xf>
    <xf numFmtId="164" fontId="1" fillId="0" borderId="25" xfId="1" applyNumberFormat="1" applyFont="1" applyBorder="1" applyAlignment="1">
      <alignment horizontal="left" vertical="center"/>
    </xf>
    <xf numFmtId="164" fontId="1" fillId="0" borderId="0" xfId="1" applyNumberFormat="1" applyFont="1" applyAlignment="1">
      <alignment horizontal="left"/>
    </xf>
    <xf numFmtId="165" fontId="1" fillId="0" borderId="0" xfId="1" applyNumberFormat="1" applyFont="1" applyAlignment="1">
      <alignment horizontal="center" vertical="top"/>
    </xf>
    <xf numFmtId="165" fontId="1" fillId="0" borderId="0" xfId="1" applyNumberFormat="1" applyFont="1" applyAlignment="1">
      <alignment horizontal="left" vertical="top"/>
    </xf>
    <xf numFmtId="0" fontId="1" fillId="35" borderId="0" xfId="1" applyFont="1" applyFill="1"/>
    <xf numFmtId="164" fontId="1" fillId="35" borderId="14" xfId="1" applyNumberFormat="1" applyFont="1" applyFill="1" applyBorder="1" applyAlignment="1">
      <alignment horizontal="center"/>
    </xf>
    <xf numFmtId="164" fontId="1" fillId="35" borderId="0" xfId="1" applyNumberFormat="1" applyFont="1" applyFill="1" applyAlignment="1">
      <alignment horizontal="left"/>
    </xf>
    <xf numFmtId="164" fontId="1" fillId="35" borderId="0" xfId="1" applyNumberFormat="1" applyFont="1" applyFill="1" applyAlignment="1">
      <alignment horizontal="center"/>
    </xf>
    <xf numFmtId="165" fontId="10" fillId="35" borderId="0" xfId="1" applyNumberFormat="1" applyFont="1" applyFill="1" applyAlignment="1">
      <alignment horizontal="left"/>
    </xf>
    <xf numFmtId="165" fontId="1" fillId="35" borderId="0" xfId="1" applyNumberFormat="1" applyFont="1" applyFill="1" applyAlignment="1">
      <alignment horizontal="center"/>
    </xf>
    <xf numFmtId="165" fontId="1" fillId="35" borderId="14" xfId="1" applyNumberFormat="1" applyFont="1" applyFill="1" applyBorder="1" applyAlignment="1">
      <alignment horizontal="center"/>
    </xf>
    <xf numFmtId="165" fontId="1" fillId="35" borderId="0" xfId="1" applyNumberFormat="1" applyFont="1" applyFill="1" applyAlignment="1">
      <alignment horizontal="left"/>
    </xf>
    <xf numFmtId="165" fontId="1" fillId="35" borderId="13" xfId="1" applyNumberFormat="1" applyFont="1" applyFill="1" applyBorder="1" applyAlignment="1">
      <alignment horizontal="center"/>
    </xf>
    <xf numFmtId="164" fontId="1" fillId="0" borderId="14" xfId="1" applyNumberFormat="1" applyFont="1" applyBorder="1" applyAlignment="1">
      <alignment horizontal="center" vertical="center"/>
    </xf>
    <xf numFmtId="164" fontId="1" fillId="35" borderId="25" xfId="1" applyNumberFormat="1" applyFont="1" applyFill="1" applyBorder="1" applyAlignment="1">
      <alignment horizontal="left" vertical="center"/>
    </xf>
    <xf numFmtId="164" fontId="1" fillId="35" borderId="0" xfId="1" applyNumberFormat="1" applyFont="1" applyFill="1" applyAlignment="1">
      <alignment horizontal="left" vertical="center"/>
    </xf>
    <xf numFmtId="0" fontId="1" fillId="0" borderId="16" xfId="1" applyFont="1" applyBorder="1"/>
    <xf numFmtId="165" fontId="1" fillId="0" borderId="16" xfId="1" applyNumberFormat="1" applyFont="1" applyBorder="1" applyAlignment="1">
      <alignment horizontal="center"/>
    </xf>
    <xf numFmtId="165" fontId="1" fillId="0" borderId="16" xfId="1" applyNumberFormat="1" applyFont="1" applyBorder="1" applyAlignment="1">
      <alignment horizontal="left"/>
    </xf>
    <xf numFmtId="0" fontId="1" fillId="0" borderId="19" xfId="1" applyFont="1" applyBorder="1"/>
    <xf numFmtId="164" fontId="1" fillId="0" borderId="18" xfId="1" applyNumberFormat="1" applyFont="1" applyBorder="1" applyAlignment="1">
      <alignment horizontal="center"/>
    </xf>
    <xf numFmtId="164" fontId="1" fillId="0" borderId="19" xfId="1" applyNumberFormat="1" applyFont="1" applyBorder="1" applyAlignment="1">
      <alignment horizontal="center"/>
    </xf>
    <xf numFmtId="164" fontId="1" fillId="0" borderId="20" xfId="1" applyNumberFormat="1" applyFont="1" applyBorder="1" applyAlignment="1">
      <alignment horizontal="center"/>
    </xf>
    <xf numFmtId="165" fontId="1" fillId="0" borderId="18" xfId="1" applyNumberFormat="1" applyFont="1" applyBorder="1" applyAlignment="1">
      <alignment horizontal="center"/>
    </xf>
    <xf numFmtId="165" fontId="1" fillId="0" borderId="19" xfId="1" applyNumberFormat="1" applyFont="1" applyBorder="1" applyAlignment="1">
      <alignment horizontal="center"/>
    </xf>
    <xf numFmtId="165" fontId="1" fillId="0" borderId="20" xfId="1" applyNumberFormat="1" applyFont="1" applyBorder="1" applyAlignment="1">
      <alignment horizontal="center"/>
    </xf>
    <xf numFmtId="165" fontId="1" fillId="0" borderId="14" xfId="1" applyNumberFormat="1" applyFont="1" applyBorder="1" applyAlignment="1">
      <alignment horizontal="center" vertical="center"/>
    </xf>
    <xf numFmtId="165" fontId="1" fillId="0" borderId="0" xfId="1" applyNumberFormat="1" applyFont="1" applyAlignment="1">
      <alignment horizontal="center" vertical="center"/>
    </xf>
    <xf numFmtId="165" fontId="1" fillId="0" borderId="13" xfId="1" applyNumberFormat="1" applyFont="1" applyBorder="1" applyAlignment="1">
      <alignment horizontal="center" vertical="center"/>
    </xf>
    <xf numFmtId="0" fontId="1" fillId="0" borderId="0" xfId="1" applyFont="1" applyAlignment="1">
      <alignment horizontal="center"/>
    </xf>
    <xf numFmtId="164" fontId="1" fillId="0" borderId="15" xfId="1" applyNumberFormat="1" applyFont="1" applyBorder="1" applyAlignment="1">
      <alignment horizontal="center"/>
    </xf>
    <xf numFmtId="165" fontId="1" fillId="0" borderId="15" xfId="1" applyNumberFormat="1" applyFont="1" applyBorder="1" applyAlignment="1">
      <alignment horizontal="center"/>
    </xf>
    <xf numFmtId="165" fontId="1" fillId="0" borderId="17" xfId="1" applyNumberFormat="1" applyFont="1" applyBorder="1" applyAlignment="1">
      <alignment horizontal="center"/>
    </xf>
    <xf numFmtId="165" fontId="1" fillId="0" borderId="16" xfId="1" applyNumberFormat="1" applyFont="1" applyBorder="1" applyAlignment="1">
      <alignment horizontal="center" vertical="top"/>
    </xf>
    <xf numFmtId="165" fontId="1" fillId="0" borderId="16" xfId="1" applyNumberFormat="1" applyFont="1" applyBorder="1" applyAlignment="1">
      <alignment horizontal="left" vertical="top"/>
    </xf>
    <xf numFmtId="0" fontId="1" fillId="0" borderId="20"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6" xfId="1" applyFont="1" applyBorder="1" applyAlignment="1">
      <alignment horizontal="center" vertical="center"/>
    </xf>
    <xf numFmtId="0" fontId="13" fillId="0" borderId="0" xfId="2" applyAlignment="1"/>
    <xf numFmtId="0" fontId="1" fillId="0" borderId="0" xfId="1" applyFont="1" applyAlignment="1">
      <alignment horizontal="left" vertical="top" wrapText="1"/>
    </xf>
    <xf numFmtId="0" fontId="13" fillId="0" borderId="0" xfId="2" applyAlignment="1"/>
    <xf numFmtId="0" fontId="13" fillId="0" borderId="0" xfId="2" applyAlignment="1">
      <alignment horizontal="right"/>
    </xf>
    <xf numFmtId="0" fontId="1" fillId="0" borderId="16" xfId="1" applyFont="1" applyBorder="1" applyAlignment="1">
      <alignment horizontal="left" wrapText="1"/>
    </xf>
    <xf numFmtId="0" fontId="1" fillId="0" borderId="16" xfId="1" applyFont="1" applyBorder="1" applyAlignment="1">
      <alignment horizontal="left" vertical="top" wrapText="1"/>
    </xf>
    <xf numFmtId="0" fontId="1" fillId="0" borderId="16" xfId="80" applyFont="1" applyBorder="1" applyAlignment="1">
      <alignment horizontal="center" vertical="center" wrapText="1"/>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17" xfId="1" applyFont="1" applyBorder="1" applyAlignment="1">
      <alignment horizontal="center" vertical="center"/>
    </xf>
    <xf numFmtId="0" fontId="1" fillId="0" borderId="22" xfId="1" applyFont="1" applyBorder="1" applyAlignment="1">
      <alignment horizontal="left" vertical="top" wrapText="1"/>
    </xf>
    <xf numFmtId="0" fontId="15" fillId="0" borderId="22" xfId="1" applyFont="1" applyBorder="1" applyAlignment="1">
      <alignment horizontal="left" vertical="top" wrapText="1"/>
    </xf>
    <xf numFmtId="0" fontId="15" fillId="0" borderId="0" xfId="1" applyFont="1" applyAlignment="1">
      <alignment horizontal="left" vertical="top" wrapText="1"/>
    </xf>
    <xf numFmtId="0" fontId="1" fillId="35" borderId="0" xfId="1" applyFont="1" applyFill="1" applyAlignment="1">
      <alignment horizontal="left" vertical="top" wrapText="1"/>
    </xf>
    <xf numFmtId="0" fontId="49" fillId="0" borderId="31" xfId="80" applyFont="1" applyBorder="1" applyAlignment="1">
      <alignment horizontal="center" vertical="center" wrapText="1"/>
    </xf>
    <xf numFmtId="0" fontId="49" fillId="0" borderId="32" xfId="80" applyFont="1" applyBorder="1" applyAlignment="1">
      <alignment horizontal="center" vertical="center" wrapText="1"/>
    </xf>
    <xf numFmtId="0" fontId="49" fillId="0" borderId="33" xfId="80" applyFont="1" applyBorder="1" applyAlignment="1">
      <alignment horizontal="center" vertical="center" wrapText="1"/>
    </xf>
    <xf numFmtId="0" fontId="49" fillId="0" borderId="24" xfId="80" applyFont="1" applyBorder="1" applyAlignment="1">
      <alignment horizontal="center" vertical="center" wrapText="1"/>
    </xf>
    <xf numFmtId="0" fontId="49" fillId="0" borderId="0" xfId="80" applyFont="1" applyAlignment="1">
      <alignment horizontal="center" vertical="center" wrapText="1"/>
    </xf>
    <xf numFmtId="0" fontId="49" fillId="0" borderId="25" xfId="80" applyFont="1" applyBorder="1" applyAlignment="1">
      <alignment horizontal="center" vertical="center" wrapText="1"/>
    </xf>
    <xf numFmtId="0" fontId="3" fillId="0" borderId="12" xfId="80" applyFont="1" applyBorder="1" applyAlignment="1">
      <alignment horizontal="center" vertical="center" wrapText="1"/>
    </xf>
    <xf numFmtId="0" fontId="3" fillId="0" borderId="11" xfId="80" applyFont="1" applyBorder="1" applyAlignment="1">
      <alignment horizontal="center" vertical="center" wrapText="1"/>
    </xf>
    <xf numFmtId="0" fontId="3" fillId="0" borderId="10" xfId="80" applyFont="1" applyBorder="1" applyAlignment="1">
      <alignment horizontal="center" vertical="center" wrapText="1"/>
    </xf>
    <xf numFmtId="0" fontId="3" fillId="0" borderId="15" xfId="80" applyFont="1" applyBorder="1" applyAlignment="1">
      <alignment horizontal="center" vertical="center" wrapText="1"/>
    </xf>
    <xf numFmtId="0" fontId="3" fillId="0" borderId="16" xfId="80" applyFont="1" applyBorder="1" applyAlignment="1">
      <alignment horizontal="center" vertical="center" wrapText="1"/>
    </xf>
    <xf numFmtId="0" fontId="3" fillId="0" borderId="17" xfId="80" applyFont="1" applyBorder="1" applyAlignment="1">
      <alignment horizontal="center" vertical="center" wrapText="1"/>
    </xf>
    <xf numFmtId="0" fontId="1" fillId="35" borderId="28" xfId="1" applyFont="1" applyFill="1" applyBorder="1" applyAlignment="1">
      <alignment horizontal="center" vertical="center" wrapText="1"/>
    </xf>
    <xf numFmtId="0" fontId="1" fillId="35" borderId="29" xfId="1" applyFont="1" applyFill="1" applyBorder="1" applyAlignment="1">
      <alignment horizontal="center" vertical="center" wrapText="1"/>
    </xf>
    <xf numFmtId="0" fontId="1" fillId="35" borderId="30" xfId="1" applyFont="1" applyFill="1" applyBorder="1" applyAlignment="1">
      <alignment horizontal="center" vertical="center" wrapText="1"/>
    </xf>
    <xf numFmtId="0" fontId="1" fillId="0" borderId="18" xfId="1" applyFont="1" applyBorder="1" applyAlignment="1">
      <alignment horizontal="center" vertical="center" wrapText="1"/>
    </xf>
    <xf numFmtId="0" fontId="1" fillId="0" borderId="19" xfId="1" applyFont="1" applyBorder="1" applyAlignment="1">
      <alignment horizontal="center" vertical="center" wrapText="1"/>
    </xf>
    <xf numFmtId="0" fontId="1" fillId="0" borderId="20"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8" xfId="80" applyFont="1" applyBorder="1" applyAlignment="1">
      <alignment horizontal="center" vertical="center" wrapText="1"/>
    </xf>
    <xf numFmtId="0" fontId="1" fillId="0" borderId="19" xfId="80" applyFont="1" applyBorder="1" applyAlignment="1">
      <alignment horizontal="center" vertical="center" wrapText="1"/>
    </xf>
    <xf numFmtId="0" fontId="1" fillId="0" borderId="20" xfId="80" applyFont="1" applyBorder="1" applyAlignment="1">
      <alignment horizontal="center" vertical="center" wrapText="1"/>
    </xf>
    <xf numFmtId="0" fontId="1" fillId="0" borderId="17" xfId="80" applyFont="1" applyBorder="1" applyAlignment="1">
      <alignment horizontal="center" vertical="center" wrapText="1"/>
    </xf>
    <xf numFmtId="0" fontId="5" fillId="0" borderId="0" xfId="1" applyFont="1" applyAlignment="1">
      <alignment horizontal="center" vertical="center" wrapText="1"/>
    </xf>
    <xf numFmtId="0" fontId="51" fillId="0" borderId="0" xfId="1" applyFont="1" applyAlignment="1">
      <alignment horizontal="center"/>
    </xf>
    <xf numFmtId="0" fontId="3" fillId="0" borderId="12"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10" xfId="1" applyFont="1" applyBorder="1" applyAlignment="1">
      <alignment horizontal="center" vertical="center" wrapText="1"/>
    </xf>
    <xf numFmtId="0" fontId="3" fillId="0" borderId="14" xfId="1" applyFont="1" applyBorder="1" applyAlignment="1">
      <alignment horizontal="center" vertical="center" wrapText="1"/>
    </xf>
    <xf numFmtId="0" fontId="3" fillId="0" borderId="0" xfId="1" applyFont="1" applyAlignment="1">
      <alignment horizontal="center" vertical="center" wrapText="1"/>
    </xf>
    <xf numFmtId="0" fontId="3" fillId="0" borderId="13" xfId="1" applyFont="1" applyBorder="1" applyAlignment="1">
      <alignment horizontal="center" vertical="center" wrapText="1"/>
    </xf>
    <xf numFmtId="0" fontId="3" fillId="0" borderId="15" xfId="1" applyFont="1" applyBorder="1" applyAlignment="1">
      <alignment horizontal="center" vertical="center" wrapText="1"/>
    </xf>
    <xf numFmtId="0" fontId="3" fillId="0" borderId="16" xfId="1" applyFont="1" applyBorder="1" applyAlignment="1">
      <alignment horizontal="center" vertical="center" wrapText="1"/>
    </xf>
    <xf numFmtId="0" fontId="3" fillId="0" borderId="17" xfId="1" applyFont="1" applyBorder="1" applyAlignment="1">
      <alignment horizontal="center" vertical="center" wrapText="1"/>
    </xf>
    <xf numFmtId="0" fontId="3" fillId="0" borderId="14" xfId="80" applyFont="1" applyBorder="1" applyAlignment="1">
      <alignment horizontal="center" vertical="center" wrapText="1"/>
    </xf>
    <xf numFmtId="0" fontId="3" fillId="0" borderId="0" xfId="80" applyFont="1" applyAlignment="1">
      <alignment horizontal="center" vertical="center" wrapText="1"/>
    </xf>
    <xf numFmtId="0" fontId="3" fillId="0" borderId="13" xfId="80" applyFont="1" applyBorder="1" applyAlignment="1">
      <alignment horizontal="center" vertical="center" wrapText="1"/>
    </xf>
  </cellXfs>
  <cellStyles count="136">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CLAS,REZONES Y SUS PARTES,DE FUNDICION,DE HIERRO O DE ACERO" xfId="27" xr:uid="{00000000-0005-0000-0000-000018000000}"/>
    <cellStyle name="Bad 2" xfId="28" xr:uid="{00000000-0005-0000-0000-000019000000}"/>
    <cellStyle name="caché" xfId="29" xr:uid="{00000000-0005-0000-0000-00001A000000}"/>
    <cellStyle name="Calculation 2" xfId="30" xr:uid="{00000000-0005-0000-0000-00001B000000}"/>
    <cellStyle name="Check Cell 2" xfId="31" xr:uid="{00000000-0005-0000-0000-00001C000000}"/>
    <cellStyle name="Comma 2" xfId="32" xr:uid="{00000000-0005-0000-0000-00001D000000}"/>
    <cellStyle name="Comma 3" xfId="33" xr:uid="{00000000-0005-0000-0000-00001E000000}"/>
    <cellStyle name="Comma(0)" xfId="34" xr:uid="{00000000-0005-0000-0000-00001F000000}"/>
    <cellStyle name="comma(1)" xfId="35" xr:uid="{00000000-0005-0000-0000-000020000000}"/>
    <cellStyle name="Comma(3)" xfId="36" xr:uid="{00000000-0005-0000-0000-000021000000}"/>
    <cellStyle name="Comma[0]" xfId="37" xr:uid="{00000000-0005-0000-0000-000022000000}"/>
    <cellStyle name="Comma[1]" xfId="38" xr:uid="{00000000-0005-0000-0000-000023000000}"/>
    <cellStyle name="Comma[2]__" xfId="39" xr:uid="{00000000-0005-0000-0000-000024000000}"/>
    <cellStyle name="Comma[3]" xfId="40" xr:uid="{00000000-0005-0000-0000-000025000000}"/>
    <cellStyle name="Comma0" xfId="41" xr:uid="{00000000-0005-0000-0000-000026000000}"/>
    <cellStyle name="Currency0" xfId="42" xr:uid="{00000000-0005-0000-0000-000027000000}"/>
    <cellStyle name="Date" xfId="43" xr:uid="{00000000-0005-0000-0000-000028000000}"/>
    <cellStyle name="Dezimal_03-09-03" xfId="44" xr:uid="{00000000-0005-0000-0000-000029000000}"/>
    <cellStyle name="Explanatory Text 2" xfId="45" xr:uid="{00000000-0005-0000-0000-00002A000000}"/>
    <cellStyle name="Fixed" xfId="46" xr:uid="{00000000-0005-0000-0000-00002B000000}"/>
    <cellStyle name="Good 2" xfId="47" xr:uid="{00000000-0005-0000-0000-00002C000000}"/>
    <cellStyle name="Grey" xfId="48" xr:uid="{00000000-0005-0000-0000-00002D000000}"/>
    <cellStyle name="Header1" xfId="49" xr:uid="{00000000-0005-0000-0000-00002E000000}"/>
    <cellStyle name="Header2" xfId="50" xr:uid="{00000000-0005-0000-0000-00002F000000}"/>
    <cellStyle name="Heading 1 2" xfId="51" xr:uid="{00000000-0005-0000-0000-000030000000}"/>
    <cellStyle name="Heading 2 2" xfId="52" xr:uid="{00000000-0005-0000-0000-000031000000}"/>
    <cellStyle name="Heading 3 2" xfId="53" xr:uid="{00000000-0005-0000-0000-000032000000}"/>
    <cellStyle name="Heading 4 2" xfId="54" xr:uid="{00000000-0005-0000-0000-000033000000}"/>
    <cellStyle name="Hyperlink" xfId="2" builtinId="8"/>
    <cellStyle name="Hyperlink 2" xfId="55" xr:uid="{00000000-0005-0000-0000-000035000000}"/>
    <cellStyle name="Input [yellow]" xfId="56" xr:uid="{00000000-0005-0000-0000-000036000000}"/>
    <cellStyle name="Input 2" xfId="57" xr:uid="{00000000-0005-0000-0000-000037000000}"/>
    <cellStyle name="Input 3" xfId="58" xr:uid="{00000000-0005-0000-0000-000038000000}"/>
    <cellStyle name="Linked Cell 2" xfId="59" xr:uid="{00000000-0005-0000-0000-000039000000}"/>
    <cellStyle name="Milliers [0]_SECTV-41" xfId="60" xr:uid="{00000000-0005-0000-0000-00003A000000}"/>
    <cellStyle name="Milliers_SECTV-41" xfId="61" xr:uid="{00000000-0005-0000-0000-00003B000000}"/>
    <cellStyle name="Monétaire [0]_SECTV-41" xfId="62" xr:uid="{00000000-0005-0000-0000-00003C000000}"/>
    <cellStyle name="Monétaire_SECTV-41" xfId="63" xr:uid="{00000000-0005-0000-0000-00003D000000}"/>
    <cellStyle name="Neutral 2" xfId="64" xr:uid="{00000000-0005-0000-0000-00003E000000}"/>
    <cellStyle name="Normal" xfId="0" builtinId="0"/>
    <cellStyle name="Normal - Style1" xfId="65" xr:uid="{00000000-0005-0000-0000-000040000000}"/>
    <cellStyle name="Normal 10" xfId="66" xr:uid="{00000000-0005-0000-0000-000041000000}"/>
    <cellStyle name="Normal 11" xfId="67" xr:uid="{00000000-0005-0000-0000-000042000000}"/>
    <cellStyle name="Normal 12" xfId="68" xr:uid="{00000000-0005-0000-0000-000043000000}"/>
    <cellStyle name="Normal 13" xfId="69" xr:uid="{00000000-0005-0000-0000-000044000000}"/>
    <cellStyle name="Normal 14" xfId="70" xr:uid="{00000000-0005-0000-0000-000045000000}"/>
    <cellStyle name="Normal 15" xfId="71" xr:uid="{00000000-0005-0000-0000-000046000000}"/>
    <cellStyle name="Normal 16" xfId="72" xr:uid="{00000000-0005-0000-0000-000047000000}"/>
    <cellStyle name="Normal 16 2" xfId="73" xr:uid="{00000000-0005-0000-0000-000048000000}"/>
    <cellStyle name="Normal 17" xfId="74" xr:uid="{00000000-0005-0000-0000-000049000000}"/>
    <cellStyle name="Normal 18" xfId="75" xr:uid="{00000000-0005-0000-0000-00004A000000}"/>
    <cellStyle name="Normal 19" xfId="76" xr:uid="{00000000-0005-0000-0000-00004B000000}"/>
    <cellStyle name="Normal 2" xfId="1" xr:uid="{00000000-0005-0000-0000-00004C000000}"/>
    <cellStyle name="Normal 2 2" xfId="77" xr:uid="{00000000-0005-0000-0000-00004D000000}"/>
    <cellStyle name="Normal 2 2 2" xfId="78" xr:uid="{00000000-0005-0000-0000-00004E000000}"/>
    <cellStyle name="Normal 2 3" xfId="79" xr:uid="{00000000-0005-0000-0000-00004F000000}"/>
    <cellStyle name="Normal 2 3 2" xfId="80" xr:uid="{00000000-0005-0000-0000-000050000000}"/>
    <cellStyle name="Normal 2 4" xfId="81" xr:uid="{00000000-0005-0000-0000-000051000000}"/>
    <cellStyle name="Normal 2 5" xfId="82" xr:uid="{00000000-0005-0000-0000-000052000000}"/>
    <cellStyle name="Normal 2 5 2" xfId="83" xr:uid="{00000000-0005-0000-0000-000053000000}"/>
    <cellStyle name="Normal 2 6" xfId="84" xr:uid="{00000000-0005-0000-0000-000054000000}"/>
    <cellStyle name="Normal 20" xfId="85" xr:uid="{00000000-0005-0000-0000-000055000000}"/>
    <cellStyle name="Normal 21" xfId="86" xr:uid="{00000000-0005-0000-0000-000056000000}"/>
    <cellStyle name="Normal 21 2" xfId="87" xr:uid="{00000000-0005-0000-0000-000057000000}"/>
    <cellStyle name="Normal 22" xfId="88" xr:uid="{00000000-0005-0000-0000-000058000000}"/>
    <cellStyle name="Normal 22 2" xfId="89" xr:uid="{00000000-0005-0000-0000-000059000000}"/>
    <cellStyle name="Normal 23" xfId="90" xr:uid="{00000000-0005-0000-0000-00005A000000}"/>
    <cellStyle name="Normal 23 2" xfId="91" xr:uid="{00000000-0005-0000-0000-00005B000000}"/>
    <cellStyle name="Normal 3" xfId="92" xr:uid="{00000000-0005-0000-0000-00005C000000}"/>
    <cellStyle name="Normal 3 2" xfId="93" xr:uid="{00000000-0005-0000-0000-00005D000000}"/>
    <cellStyle name="Normal 3 3" xfId="94" xr:uid="{00000000-0005-0000-0000-00005E000000}"/>
    <cellStyle name="Normal 3 4" xfId="95" xr:uid="{00000000-0005-0000-0000-00005F000000}"/>
    <cellStyle name="Normal 4" xfId="96" xr:uid="{00000000-0005-0000-0000-000060000000}"/>
    <cellStyle name="Normal 5" xfId="97" xr:uid="{00000000-0005-0000-0000-000061000000}"/>
    <cellStyle name="Normal 5 2" xfId="98" xr:uid="{00000000-0005-0000-0000-000062000000}"/>
    <cellStyle name="Normal 6" xfId="99" xr:uid="{00000000-0005-0000-0000-000063000000}"/>
    <cellStyle name="Normal 7" xfId="100" xr:uid="{00000000-0005-0000-0000-000064000000}"/>
    <cellStyle name="Normal 7 2" xfId="101" xr:uid="{00000000-0005-0000-0000-000065000000}"/>
    <cellStyle name="Normal 8" xfId="102" xr:uid="{00000000-0005-0000-0000-000066000000}"/>
    <cellStyle name="Normal 9" xfId="103" xr:uid="{00000000-0005-0000-0000-000067000000}"/>
    <cellStyle name="Normal-blank" xfId="104" xr:uid="{00000000-0005-0000-0000-000068000000}"/>
    <cellStyle name="Normal-bottom" xfId="105" xr:uid="{00000000-0005-0000-0000-000069000000}"/>
    <cellStyle name="Normal-center" xfId="106" xr:uid="{00000000-0005-0000-0000-00006A000000}"/>
    <cellStyle name="Normal-droit" xfId="107" xr:uid="{00000000-0005-0000-0000-00006B000000}"/>
    <cellStyle name="Normal-droite" xfId="108" xr:uid="{00000000-0005-0000-0000-00006C000000}"/>
    <cellStyle name="Normale_AUS" xfId="109" xr:uid="{00000000-0005-0000-0000-00006D000000}"/>
    <cellStyle name="normální_Nove vystupy_DOPOCTENE" xfId="110" xr:uid="{00000000-0005-0000-0000-00006E000000}"/>
    <cellStyle name="Normal-top" xfId="111" xr:uid="{00000000-0005-0000-0000-00006F000000}"/>
    <cellStyle name="Note 2" xfId="112" xr:uid="{00000000-0005-0000-0000-000070000000}"/>
    <cellStyle name="Output 2" xfId="113" xr:uid="{00000000-0005-0000-0000-000071000000}"/>
    <cellStyle name="Percent [2]" xfId="114" xr:uid="{00000000-0005-0000-0000-000072000000}"/>
    <cellStyle name="Percent 2" xfId="115" xr:uid="{00000000-0005-0000-0000-000073000000}"/>
    <cellStyle name="Percent 2 2" xfId="116" xr:uid="{00000000-0005-0000-0000-000074000000}"/>
    <cellStyle name="Percent 2 3" xfId="117" xr:uid="{00000000-0005-0000-0000-000075000000}"/>
    <cellStyle name="Percent 3" xfId="118" xr:uid="{00000000-0005-0000-0000-000076000000}"/>
    <cellStyle name="Percent 3 2" xfId="119" xr:uid="{00000000-0005-0000-0000-000077000000}"/>
    <cellStyle name="Percent 3 3" xfId="120" xr:uid="{00000000-0005-0000-0000-000078000000}"/>
    <cellStyle name="Percent 3 3 2" xfId="121" xr:uid="{00000000-0005-0000-0000-000079000000}"/>
    <cellStyle name="Percent 4" xfId="122" xr:uid="{00000000-0005-0000-0000-00007A000000}"/>
    <cellStyle name="Percent 5" xfId="123" xr:uid="{00000000-0005-0000-0000-00007B000000}"/>
    <cellStyle name="Percent 6" xfId="124" xr:uid="{00000000-0005-0000-0000-00007C000000}"/>
    <cellStyle name="Percent 6 2" xfId="125" xr:uid="{00000000-0005-0000-0000-00007D000000}"/>
    <cellStyle name="Percent 7" xfId="126" xr:uid="{00000000-0005-0000-0000-00007E000000}"/>
    <cellStyle name="Percent 8" xfId="127" xr:uid="{00000000-0005-0000-0000-00007F000000}"/>
    <cellStyle name="Percent 8 2" xfId="128" xr:uid="{00000000-0005-0000-0000-000080000000}"/>
    <cellStyle name="Snorm" xfId="129" xr:uid="{00000000-0005-0000-0000-000081000000}"/>
    <cellStyle name="socxn" xfId="130" xr:uid="{00000000-0005-0000-0000-000082000000}"/>
    <cellStyle name="TEXT" xfId="131" xr:uid="{00000000-0005-0000-0000-000083000000}"/>
    <cellStyle name="Total 2" xfId="132" xr:uid="{00000000-0005-0000-0000-000084000000}"/>
    <cellStyle name="Warning Text 2" xfId="133" xr:uid="{00000000-0005-0000-0000-000085000000}"/>
    <cellStyle name="Wrapped" xfId="134" xr:uid="{00000000-0005-0000-0000-000086000000}"/>
    <cellStyle name="標準_SOCX_JPN97" xfId="135" xr:uid="{00000000-0005-0000-0000-000087000000}"/>
  </cellStyles>
  <dxfs count="0"/>
  <tableStyles count="0" defaultTableStyle="TableStyleMedium2" defaultPivotStyle="PivotStyleLight16"/>
  <colors>
    <mruColors>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e.cd/idd" TargetMode="External"/><Relationship Id="rId3" Type="http://schemas.openxmlformats.org/officeDocument/2006/relationships/hyperlink" Target="http://stats.oecd.org/Index.aspx?DataSetCode=IDD" TargetMode="External"/><Relationship Id="rId7" Type="http://schemas.openxmlformats.org/officeDocument/2006/relationships/hyperlink" Target="http://stats.oecd.org/Index.aspx?DataSetCode=IDD" TargetMode="External"/><Relationship Id="rId2" Type="http://schemas.openxmlformats.org/officeDocument/2006/relationships/hyperlink" Target="http://oe.cd/idd" TargetMode="External"/><Relationship Id="rId1" Type="http://schemas.openxmlformats.org/officeDocument/2006/relationships/hyperlink" Target="http://oe.cd/idd" TargetMode="External"/><Relationship Id="rId6" Type="http://schemas.openxmlformats.org/officeDocument/2006/relationships/hyperlink" Target="http://oe.cd/idd" TargetMode="External"/><Relationship Id="rId5" Type="http://schemas.openxmlformats.org/officeDocument/2006/relationships/hyperlink" Target="http://oe.cd/idd" TargetMode="External"/><Relationship Id="rId4" Type="http://schemas.openxmlformats.org/officeDocument/2006/relationships/hyperlink" Target="http://oe.cd/idd"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EA312-CE73-49F8-A14F-F9EBD2916577}">
  <dimension ref="A1:BM77"/>
  <sheetViews>
    <sheetView showGridLines="0" tabSelected="1" zoomScale="70" zoomScaleNormal="70" workbookViewId="0">
      <pane xSplit="2" ySplit="6" topLeftCell="C7" activePane="bottomRight" state="frozen"/>
      <selection activeCell="A57" sqref="A57:AF61"/>
      <selection pane="topRight" activeCell="A57" sqref="A57:AF61"/>
      <selection pane="bottomLeft" activeCell="A57" sqref="A57:AF61"/>
      <selection pane="bottomRight" activeCell="A3" sqref="A3"/>
    </sheetView>
  </sheetViews>
  <sheetFormatPr defaultColWidth="9.1796875" defaultRowHeight="12.5"/>
  <cols>
    <col min="1" max="1" width="17.453125" style="1" customWidth="1"/>
    <col min="2" max="2" width="0.1796875" style="1" customWidth="1"/>
    <col min="3" max="3" width="7" style="1" customWidth="1"/>
    <col min="4" max="4" width="2.26953125" style="1" customWidth="1"/>
    <col min="5" max="5" width="8.7265625" style="1" customWidth="1"/>
    <col min="6" max="6" width="2.26953125" style="1" customWidth="1"/>
    <col min="7" max="7" width="8.7265625" style="1" customWidth="1"/>
    <col min="8" max="8" width="7.54296875" style="1" customWidth="1"/>
    <col min="9" max="9" width="2.26953125" style="1" customWidth="1"/>
    <col min="10" max="10" width="7.54296875" style="1" customWidth="1"/>
    <col min="11" max="11" width="2.453125" style="1" customWidth="1"/>
    <col min="12" max="12" width="8.7265625" style="1" customWidth="1"/>
    <col min="13" max="18" width="8" style="1" customWidth="1"/>
    <col min="19" max="19" width="6.7265625" style="44" customWidth="1"/>
    <col min="20" max="20" width="3.54296875" style="44" customWidth="1"/>
    <col min="21" max="21" width="8.7265625" style="44" customWidth="1"/>
    <col min="22" max="22" width="2.26953125" style="44" customWidth="1"/>
    <col min="23" max="23" width="8.7265625" style="44" customWidth="1"/>
    <col min="24" max="24" width="9" style="44" customWidth="1"/>
    <col min="25" max="25" width="7.26953125" style="44" customWidth="1"/>
    <col min="26" max="26" width="7.81640625" style="44" customWidth="1"/>
    <col min="27" max="27" width="8.453125" style="44" customWidth="1"/>
    <col min="28" max="28" width="11.81640625" style="44" customWidth="1"/>
    <col min="29" max="29" width="6.1796875" style="44" hidden="1" customWidth="1"/>
    <col min="30" max="30" width="2.26953125" style="44" hidden="1" customWidth="1"/>
    <col min="31" max="32" width="8.7265625" style="44" hidden="1" customWidth="1"/>
    <col min="33" max="33" width="12.81640625" style="44" customWidth="1"/>
    <col min="34" max="34" width="17.453125" style="1" customWidth="1"/>
    <col min="35" max="35" width="0.1796875" style="1" customWidth="1"/>
    <col min="36" max="36" width="7" style="1" customWidth="1"/>
    <col min="37" max="37" width="2.26953125" style="1" customWidth="1"/>
    <col min="38" max="38" width="8.7265625" style="1" customWidth="1"/>
    <col min="39" max="39" width="2.453125" style="1" customWidth="1"/>
    <col min="40" max="40" width="8.7265625" style="1" customWidth="1"/>
    <col min="41" max="41" width="7.54296875" style="1" customWidth="1"/>
    <col min="42" max="42" width="2.26953125" style="1" customWidth="1"/>
    <col min="43" max="43" width="7.54296875" style="1" customWidth="1"/>
    <col min="44" max="44" width="2.453125" style="1" customWidth="1"/>
    <col min="45" max="45" width="8.7265625" style="1" customWidth="1"/>
    <col min="46" max="51" width="8" style="1" customWidth="1"/>
    <col min="52" max="52" width="6.7265625" style="44" customWidth="1"/>
    <col min="53" max="53" width="3.54296875" style="44" customWidth="1"/>
    <col min="54" max="54" width="8.7265625" style="44" customWidth="1"/>
    <col min="55" max="55" width="2.26953125" style="44" customWidth="1"/>
    <col min="56" max="56" width="8.7265625" style="44" customWidth="1"/>
    <col min="57" max="57" width="9" style="44" customWidth="1"/>
    <col min="58" max="58" width="7.26953125" style="44" customWidth="1"/>
    <col min="59" max="59" width="7.81640625" style="44" customWidth="1"/>
    <col min="60" max="60" width="8.453125" style="44" customWidth="1"/>
    <col min="61" max="61" width="11.81640625" style="44" customWidth="1"/>
    <col min="62" max="62" width="6.1796875" style="44" hidden="1" customWidth="1"/>
    <col min="63" max="63" width="2.26953125" style="44" hidden="1" customWidth="1"/>
    <col min="64" max="65" width="8.7265625" style="44" hidden="1" customWidth="1"/>
    <col min="66" max="16384" width="9.1796875" style="44"/>
  </cols>
  <sheetData>
    <row r="1" spans="1:65" ht="15.75" customHeight="1">
      <c r="A1" s="141" t="s">
        <v>170</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H1" s="141" t="s">
        <v>171</v>
      </c>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row>
    <row r="2" spans="1:65" s="1" customFormat="1" ht="16" thickBot="1">
      <c r="O2" s="142" t="s">
        <v>0</v>
      </c>
      <c r="P2" s="142"/>
      <c r="Q2" s="142"/>
      <c r="R2" s="142"/>
      <c r="S2" s="142"/>
      <c r="T2" s="142"/>
      <c r="U2" s="142"/>
      <c r="V2" s="142"/>
      <c r="W2" s="142"/>
      <c r="AV2" s="7" t="s">
        <v>123</v>
      </c>
      <c r="AW2" s="7"/>
      <c r="AX2" s="7"/>
      <c r="AY2" s="7"/>
      <c r="AZ2" s="8"/>
      <c r="BA2" s="8"/>
      <c r="BB2" s="8"/>
      <c r="BC2" s="8"/>
      <c r="BD2" s="8"/>
    </row>
    <row r="3" spans="1:65" s="1" customFormat="1" ht="12.75" customHeight="1">
      <c r="A3" s="45" t="s">
        <v>179</v>
      </c>
      <c r="B3" s="46"/>
      <c r="C3" s="143" t="s">
        <v>1</v>
      </c>
      <c r="D3" s="144"/>
      <c r="E3" s="144"/>
      <c r="F3" s="144"/>
      <c r="G3" s="145"/>
      <c r="H3" s="143" t="s">
        <v>2</v>
      </c>
      <c r="I3" s="144"/>
      <c r="J3" s="144"/>
      <c r="K3" s="144"/>
      <c r="L3" s="145"/>
      <c r="M3" s="143" t="s">
        <v>3</v>
      </c>
      <c r="N3" s="144"/>
      <c r="O3" s="144"/>
      <c r="P3" s="144"/>
      <c r="Q3" s="144"/>
      <c r="R3" s="145"/>
      <c r="S3" s="143" t="s">
        <v>4</v>
      </c>
      <c r="T3" s="144"/>
      <c r="U3" s="144"/>
      <c r="V3" s="144"/>
      <c r="W3" s="144"/>
      <c r="X3" s="144"/>
      <c r="Y3" s="144"/>
      <c r="Z3" s="144"/>
      <c r="AA3" s="144"/>
      <c r="AB3" s="145"/>
      <c r="AC3" s="144" t="s">
        <v>5</v>
      </c>
      <c r="AD3" s="144"/>
      <c r="AE3" s="144"/>
      <c r="AF3" s="144"/>
      <c r="AH3" s="45" t="s">
        <v>180</v>
      </c>
      <c r="AI3" s="46"/>
      <c r="AJ3" s="143" t="s">
        <v>100</v>
      </c>
      <c r="AK3" s="144"/>
      <c r="AL3" s="144"/>
      <c r="AM3" s="144"/>
      <c r="AN3" s="145"/>
      <c r="AO3" s="124" t="s">
        <v>101</v>
      </c>
      <c r="AP3" s="125"/>
      <c r="AQ3" s="125"/>
      <c r="AR3" s="125"/>
      <c r="AS3" s="126"/>
      <c r="AT3" s="118" t="s">
        <v>102</v>
      </c>
      <c r="AU3" s="119"/>
      <c r="AV3" s="119"/>
      <c r="AW3" s="119"/>
      <c r="AX3" s="119"/>
      <c r="AY3" s="120"/>
      <c r="AZ3" s="124" t="s">
        <v>109</v>
      </c>
      <c r="BA3" s="125"/>
      <c r="BB3" s="125"/>
      <c r="BC3" s="125"/>
      <c r="BD3" s="125"/>
      <c r="BE3" s="125"/>
      <c r="BF3" s="125"/>
      <c r="BG3" s="125"/>
      <c r="BH3" s="125"/>
      <c r="BI3" s="126"/>
      <c r="BJ3" s="125" t="s">
        <v>111</v>
      </c>
      <c r="BK3" s="125"/>
      <c r="BL3" s="125"/>
      <c r="BM3" s="125"/>
    </row>
    <row r="4" spans="1:65" s="1" customFormat="1" ht="19.5" customHeight="1" thickBot="1">
      <c r="A4" s="130" t="s">
        <v>93</v>
      </c>
      <c r="B4" s="47"/>
      <c r="C4" s="146"/>
      <c r="D4" s="147"/>
      <c r="E4" s="147"/>
      <c r="F4" s="147"/>
      <c r="G4" s="148"/>
      <c r="H4" s="146"/>
      <c r="I4" s="147"/>
      <c r="J4" s="147"/>
      <c r="K4" s="147"/>
      <c r="L4" s="148"/>
      <c r="M4" s="149"/>
      <c r="N4" s="150"/>
      <c r="O4" s="150"/>
      <c r="P4" s="150"/>
      <c r="Q4" s="150"/>
      <c r="R4" s="151"/>
      <c r="S4" s="149"/>
      <c r="T4" s="150"/>
      <c r="U4" s="150"/>
      <c r="V4" s="150"/>
      <c r="W4" s="150"/>
      <c r="X4" s="150"/>
      <c r="Y4" s="150"/>
      <c r="Z4" s="150"/>
      <c r="AA4" s="150"/>
      <c r="AB4" s="151"/>
      <c r="AC4" s="150"/>
      <c r="AD4" s="150"/>
      <c r="AE4" s="150"/>
      <c r="AF4" s="150"/>
      <c r="AH4" s="130" t="s">
        <v>114</v>
      </c>
      <c r="AI4" s="47"/>
      <c r="AJ4" s="146"/>
      <c r="AK4" s="147"/>
      <c r="AL4" s="147"/>
      <c r="AM4" s="147"/>
      <c r="AN4" s="148"/>
      <c r="AO4" s="152"/>
      <c r="AP4" s="153"/>
      <c r="AQ4" s="153"/>
      <c r="AR4" s="153"/>
      <c r="AS4" s="154"/>
      <c r="AT4" s="121"/>
      <c r="AU4" s="122"/>
      <c r="AV4" s="122"/>
      <c r="AW4" s="122"/>
      <c r="AX4" s="122"/>
      <c r="AY4" s="123"/>
      <c r="AZ4" s="127"/>
      <c r="BA4" s="128"/>
      <c r="BB4" s="128"/>
      <c r="BC4" s="128"/>
      <c r="BD4" s="128"/>
      <c r="BE4" s="128"/>
      <c r="BF4" s="128"/>
      <c r="BG4" s="128"/>
      <c r="BH4" s="128"/>
      <c r="BI4" s="129"/>
      <c r="BJ4" s="128"/>
      <c r="BK4" s="128"/>
      <c r="BL4" s="128"/>
      <c r="BM4" s="128"/>
    </row>
    <row r="5" spans="1:65" s="1" customFormat="1" ht="25.5" customHeight="1" thickBot="1">
      <c r="A5" s="131"/>
      <c r="B5" s="47"/>
      <c r="C5" s="149"/>
      <c r="D5" s="150"/>
      <c r="E5" s="150"/>
      <c r="F5" s="150"/>
      <c r="G5" s="151"/>
      <c r="H5" s="149"/>
      <c r="I5" s="150"/>
      <c r="J5" s="150"/>
      <c r="K5" s="150"/>
      <c r="L5" s="151"/>
      <c r="M5" s="2" t="s">
        <v>6</v>
      </c>
      <c r="N5" s="3" t="s">
        <v>7</v>
      </c>
      <c r="O5" s="3" t="s">
        <v>8</v>
      </c>
      <c r="P5" s="3" t="s">
        <v>9</v>
      </c>
      <c r="Q5" s="3" t="s">
        <v>10</v>
      </c>
      <c r="R5" s="4" t="s">
        <v>11</v>
      </c>
      <c r="S5" s="133" t="s">
        <v>12</v>
      </c>
      <c r="T5" s="134"/>
      <c r="U5" s="134"/>
      <c r="V5" s="134"/>
      <c r="W5" s="135"/>
      <c r="X5" s="133" t="s">
        <v>13</v>
      </c>
      <c r="Y5" s="134"/>
      <c r="Z5" s="134"/>
      <c r="AA5" s="134"/>
      <c r="AB5" s="135"/>
      <c r="AC5" s="136" t="s">
        <v>12</v>
      </c>
      <c r="AD5" s="136"/>
      <c r="AE5" s="136"/>
      <c r="AF5" s="136"/>
      <c r="AH5" s="131"/>
      <c r="AI5" s="47"/>
      <c r="AJ5" s="149"/>
      <c r="AK5" s="150"/>
      <c r="AL5" s="150"/>
      <c r="AM5" s="150"/>
      <c r="AN5" s="151"/>
      <c r="AO5" s="127"/>
      <c r="AP5" s="128"/>
      <c r="AQ5" s="128"/>
      <c r="AR5" s="128"/>
      <c r="AS5" s="129"/>
      <c r="AT5" s="9" t="s">
        <v>103</v>
      </c>
      <c r="AU5" s="10" t="s">
        <v>104</v>
      </c>
      <c r="AV5" s="10" t="s">
        <v>105</v>
      </c>
      <c r="AW5" s="10" t="s">
        <v>106</v>
      </c>
      <c r="AX5" s="10" t="s">
        <v>107</v>
      </c>
      <c r="AY5" s="11" t="s">
        <v>108</v>
      </c>
      <c r="AZ5" s="137" t="s">
        <v>12</v>
      </c>
      <c r="BA5" s="138"/>
      <c r="BB5" s="138"/>
      <c r="BC5" s="138"/>
      <c r="BD5" s="139"/>
      <c r="BE5" s="110" t="s">
        <v>110</v>
      </c>
      <c r="BF5" s="110"/>
      <c r="BG5" s="110"/>
      <c r="BH5" s="110"/>
      <c r="BI5" s="140"/>
      <c r="BJ5" s="110" t="s">
        <v>12</v>
      </c>
      <c r="BK5" s="110"/>
      <c r="BL5" s="110"/>
      <c r="BM5" s="110"/>
    </row>
    <row r="6" spans="1:65" s="1" customFormat="1" ht="59.25" customHeight="1">
      <c r="A6" s="132"/>
      <c r="B6" s="47"/>
      <c r="C6" s="48">
        <v>2007</v>
      </c>
      <c r="D6" s="49"/>
      <c r="E6" s="103">
        <v>2019</v>
      </c>
      <c r="F6" s="103"/>
      <c r="G6" s="50" t="s">
        <v>172</v>
      </c>
      <c r="H6" s="48">
        <v>2007</v>
      </c>
      <c r="I6" s="49"/>
      <c r="J6" s="103">
        <v>2019</v>
      </c>
      <c r="K6" s="103"/>
      <c r="L6" s="50" t="s">
        <v>172</v>
      </c>
      <c r="M6" s="111" t="s">
        <v>173</v>
      </c>
      <c r="N6" s="112"/>
      <c r="O6" s="112"/>
      <c r="P6" s="112"/>
      <c r="Q6" s="112"/>
      <c r="R6" s="113"/>
      <c r="S6" s="51">
        <v>2007</v>
      </c>
      <c r="T6" s="49"/>
      <c r="U6" s="103">
        <v>2019</v>
      </c>
      <c r="V6" s="103"/>
      <c r="W6" s="50" t="s">
        <v>172</v>
      </c>
      <c r="X6" s="102" t="s">
        <v>14</v>
      </c>
      <c r="Y6" s="102" t="s">
        <v>15</v>
      </c>
      <c r="Z6" s="102" t="s">
        <v>16</v>
      </c>
      <c r="AA6" s="102" t="s">
        <v>17</v>
      </c>
      <c r="AB6" s="101" t="s">
        <v>122</v>
      </c>
      <c r="AC6" s="52">
        <v>2007</v>
      </c>
      <c r="AD6" s="49"/>
      <c r="AE6" s="53">
        <v>2019</v>
      </c>
      <c r="AF6" s="54" t="s">
        <v>167</v>
      </c>
      <c r="AH6" s="132"/>
      <c r="AI6" s="47"/>
      <c r="AJ6" s="51">
        <v>2007</v>
      </c>
      <c r="AK6" s="49"/>
      <c r="AL6" s="103">
        <v>2019</v>
      </c>
      <c r="AM6" s="103"/>
      <c r="AN6" s="50" t="s">
        <v>174</v>
      </c>
      <c r="AO6" s="48">
        <v>2007</v>
      </c>
      <c r="AP6" s="49"/>
      <c r="AQ6" s="103">
        <v>2019</v>
      </c>
      <c r="AR6" s="103"/>
      <c r="AS6" s="50" t="s">
        <v>174</v>
      </c>
      <c r="AT6" s="111" t="s">
        <v>175</v>
      </c>
      <c r="AU6" s="112"/>
      <c r="AV6" s="112"/>
      <c r="AW6" s="112"/>
      <c r="AX6" s="112"/>
      <c r="AY6" s="113"/>
      <c r="AZ6" s="51">
        <v>2007</v>
      </c>
      <c r="BA6" s="49"/>
      <c r="BB6" s="103">
        <v>2019</v>
      </c>
      <c r="BC6" s="103"/>
      <c r="BD6" s="50" t="s">
        <v>174</v>
      </c>
      <c r="BE6" s="102" t="s">
        <v>14</v>
      </c>
      <c r="BF6" s="102" t="s">
        <v>15</v>
      </c>
      <c r="BG6" s="102" t="s">
        <v>16</v>
      </c>
      <c r="BH6" s="102" t="s">
        <v>17</v>
      </c>
      <c r="BI6" s="101" t="s">
        <v>99</v>
      </c>
      <c r="BJ6" s="52">
        <v>2007</v>
      </c>
      <c r="BK6" s="49"/>
      <c r="BL6" s="103">
        <v>2019</v>
      </c>
      <c r="BM6" s="102" t="s">
        <v>168</v>
      </c>
    </row>
    <row r="7" spans="1:65" s="1" customFormat="1" ht="12.75" customHeight="1">
      <c r="A7" s="47" t="s">
        <v>18</v>
      </c>
      <c r="B7" s="47" t="s">
        <v>19</v>
      </c>
      <c r="C7" s="12">
        <v>0.33780432757123618</v>
      </c>
      <c r="D7" s="13" t="s">
        <v>20</v>
      </c>
      <c r="E7" s="55">
        <v>0.32500000000000001</v>
      </c>
      <c r="F7" s="56"/>
      <c r="G7" s="55">
        <v>0.318</v>
      </c>
      <c r="H7" s="14">
        <v>5.844223013165835</v>
      </c>
      <c r="I7" s="15" t="s">
        <v>20</v>
      </c>
      <c r="J7" s="57">
        <v>5.5994794024445449</v>
      </c>
      <c r="K7" s="16"/>
      <c r="L7" s="57">
        <v>5.5645004350752059</v>
      </c>
      <c r="M7" s="58">
        <v>2.6386723924414843</v>
      </c>
      <c r="N7" s="57">
        <v>7.1867818393538174</v>
      </c>
      <c r="O7" s="57">
        <v>19.657485505862347</v>
      </c>
      <c r="P7" s="57">
        <v>63.164419895629884</v>
      </c>
      <c r="Q7" s="57">
        <v>39.990850671874902</v>
      </c>
      <c r="R7" s="57">
        <v>24.77898365443265</v>
      </c>
      <c r="S7" s="14">
        <v>14.851820191120083</v>
      </c>
      <c r="T7" s="15" t="s">
        <v>20</v>
      </c>
      <c r="U7" s="57">
        <v>12.4</v>
      </c>
      <c r="V7" s="59"/>
      <c r="W7" s="57">
        <v>12.6</v>
      </c>
      <c r="X7" s="58">
        <v>13.3</v>
      </c>
      <c r="Y7" s="57">
        <v>8.2000000000000011</v>
      </c>
      <c r="Z7" s="57">
        <v>10.437950664136626</v>
      </c>
      <c r="AA7" s="57">
        <v>22.5696551724138</v>
      </c>
      <c r="AB7" s="60">
        <v>5.140608465608465</v>
      </c>
      <c r="AC7" s="59" t="s">
        <v>21</v>
      </c>
      <c r="AD7" s="61"/>
      <c r="AE7" s="57">
        <v>7.1999999999999993</v>
      </c>
      <c r="AF7" s="57">
        <v>6.6000000000000005</v>
      </c>
      <c r="AG7" s="20">
        <f>R7/M7</f>
        <v>9.3907010682388652</v>
      </c>
      <c r="AH7" s="47" t="s">
        <v>127</v>
      </c>
      <c r="AI7" s="47" t="s">
        <v>19</v>
      </c>
      <c r="AJ7" s="12">
        <v>0.33780432757123618</v>
      </c>
      <c r="AK7" s="13" t="s">
        <v>20</v>
      </c>
      <c r="AL7" s="55">
        <v>0.32500000000000001</v>
      </c>
      <c r="AM7" s="56"/>
      <c r="AN7" s="55">
        <v>0.318</v>
      </c>
      <c r="AO7" s="14">
        <v>5.844223013165835</v>
      </c>
      <c r="AP7" s="15" t="s">
        <v>20</v>
      </c>
      <c r="AQ7" s="57">
        <v>5.5994794024445449</v>
      </c>
      <c r="AR7" s="16"/>
      <c r="AS7" s="57">
        <v>5.5645004350752059</v>
      </c>
      <c r="AT7" s="58">
        <v>2.6386723924414843</v>
      </c>
      <c r="AU7" s="57">
        <v>7.1867818393538174</v>
      </c>
      <c r="AV7" s="57">
        <v>19.657485505862347</v>
      </c>
      <c r="AW7" s="57">
        <v>63.164419895629884</v>
      </c>
      <c r="AX7" s="57">
        <v>39.990850671874902</v>
      </c>
      <c r="AY7" s="57">
        <v>24.77898365443265</v>
      </c>
      <c r="AZ7" s="14">
        <v>14.851820191120083</v>
      </c>
      <c r="BA7" s="15" t="s">
        <v>20</v>
      </c>
      <c r="BB7" s="57">
        <v>12.4</v>
      </c>
      <c r="BC7" s="59"/>
      <c r="BD7" s="57">
        <v>12.6</v>
      </c>
      <c r="BE7" s="58">
        <v>13.3</v>
      </c>
      <c r="BF7" s="57">
        <v>8.2000000000000011</v>
      </c>
      <c r="BG7" s="57">
        <v>10.437950664136626</v>
      </c>
      <c r="BH7" s="57">
        <v>22.5696551724138</v>
      </c>
      <c r="BI7" s="60">
        <v>5.140608465608465</v>
      </c>
      <c r="BJ7" s="59" t="s">
        <v>21</v>
      </c>
      <c r="BK7" s="61"/>
      <c r="BL7" s="57">
        <v>7.1999999999999993</v>
      </c>
      <c r="BM7" s="57">
        <v>6.6000000000000005</v>
      </c>
    </row>
    <row r="8" spans="1:65" s="1" customFormat="1">
      <c r="A8" s="47" t="s">
        <v>22</v>
      </c>
      <c r="B8" s="47" t="s">
        <v>23</v>
      </c>
      <c r="C8" s="62">
        <v>0.28394237843901071</v>
      </c>
      <c r="D8" s="63"/>
      <c r="E8" s="55">
        <v>0.27352685971569701</v>
      </c>
      <c r="F8" s="55"/>
      <c r="G8" s="55">
        <v>0.28084530747893899</v>
      </c>
      <c r="H8" s="58">
        <v>4.3652549493749229</v>
      </c>
      <c r="I8" s="17"/>
      <c r="J8" s="57">
        <v>4.2191432142187768</v>
      </c>
      <c r="K8" s="57"/>
      <c r="L8" s="57">
        <v>4.3658104627766301</v>
      </c>
      <c r="M8" s="58">
        <v>3.0571156756932605</v>
      </c>
      <c r="N8" s="57">
        <v>8.3533903285873592</v>
      </c>
      <c r="O8" s="57">
        <v>22.38610412528022</v>
      </c>
      <c r="P8" s="57">
        <v>59.454208585408473</v>
      </c>
      <c r="Q8" s="57">
        <v>36.469318896203809</v>
      </c>
      <c r="R8" s="57">
        <v>22.005527350143154</v>
      </c>
      <c r="S8" s="58">
        <v>9.6573853061201387</v>
      </c>
      <c r="T8" s="64"/>
      <c r="U8" s="57">
        <v>9.9864744609565506</v>
      </c>
      <c r="V8" s="57"/>
      <c r="W8" s="57">
        <v>9.8272658494932905</v>
      </c>
      <c r="X8" s="58">
        <v>11.888029669768923</v>
      </c>
      <c r="Y8" s="57">
        <v>10.749786376904979</v>
      </c>
      <c r="Z8" s="57">
        <v>8.6517901500861587</v>
      </c>
      <c r="AA8" s="57">
        <v>11.185527619660778</v>
      </c>
      <c r="AB8" s="65">
        <v>7.3178163377027747</v>
      </c>
      <c r="AC8" s="57">
        <v>9.6573853061201387</v>
      </c>
      <c r="AD8" s="64"/>
      <c r="AE8" s="57">
        <v>7.5420392975891248</v>
      </c>
      <c r="AF8" s="57">
        <v>7.4269292801134688</v>
      </c>
      <c r="AG8" s="20">
        <f>R8/M8</f>
        <v>7.1981336935027729</v>
      </c>
      <c r="AH8" s="47" t="s">
        <v>128</v>
      </c>
      <c r="AI8" s="47" t="s">
        <v>23</v>
      </c>
      <c r="AJ8" s="62">
        <v>0.28394237843901071</v>
      </c>
      <c r="AK8" s="63"/>
      <c r="AL8" s="55">
        <v>0.27352685971569701</v>
      </c>
      <c r="AM8" s="55"/>
      <c r="AN8" s="55">
        <v>0.28084530747893899</v>
      </c>
      <c r="AO8" s="58">
        <v>4.3652549493749229</v>
      </c>
      <c r="AP8" s="17"/>
      <c r="AQ8" s="57">
        <v>4.2191432142187768</v>
      </c>
      <c r="AR8" s="57"/>
      <c r="AS8" s="57">
        <v>4.3658104627766301</v>
      </c>
      <c r="AT8" s="58">
        <v>3.0571156756932605</v>
      </c>
      <c r="AU8" s="57">
        <v>8.3533903285873592</v>
      </c>
      <c r="AV8" s="57">
        <v>22.38610412528022</v>
      </c>
      <c r="AW8" s="57">
        <v>59.454208585408473</v>
      </c>
      <c r="AX8" s="57">
        <v>36.469318896203809</v>
      </c>
      <c r="AY8" s="57">
        <v>22.005527350143154</v>
      </c>
      <c r="AZ8" s="58">
        <v>9.6573853061201387</v>
      </c>
      <c r="BA8" s="64"/>
      <c r="BB8" s="57">
        <v>9.9864744609565506</v>
      </c>
      <c r="BC8" s="57"/>
      <c r="BD8" s="57">
        <v>9.8272658494932905</v>
      </c>
      <c r="BE8" s="58">
        <v>11.888029669768923</v>
      </c>
      <c r="BF8" s="57">
        <v>10.749786376904979</v>
      </c>
      <c r="BG8" s="57">
        <v>8.6517901500861587</v>
      </c>
      <c r="BH8" s="57">
        <v>11.185527619660778</v>
      </c>
      <c r="BI8" s="65">
        <v>7.3178163377027747</v>
      </c>
      <c r="BJ8" s="57">
        <v>9.6573853061201387</v>
      </c>
      <c r="BK8" s="64"/>
      <c r="BL8" s="57">
        <v>7.5420392975891248</v>
      </c>
      <c r="BM8" s="57">
        <v>7.4269292801134688</v>
      </c>
    </row>
    <row r="9" spans="1:65" s="1" customFormat="1">
      <c r="A9" s="47" t="s">
        <v>24</v>
      </c>
      <c r="B9" s="47" t="s">
        <v>25</v>
      </c>
      <c r="C9" s="62">
        <v>0.27732975494593948</v>
      </c>
      <c r="D9" s="66"/>
      <c r="E9" s="55">
        <v>0.2618041216365754</v>
      </c>
      <c r="F9" s="55"/>
      <c r="G9" s="55">
        <v>0.25558352338969104</v>
      </c>
      <c r="H9" s="58">
        <v>4.1195608015823151</v>
      </c>
      <c r="I9" s="66"/>
      <c r="J9" s="57">
        <v>3.8272720335179526</v>
      </c>
      <c r="K9" s="57"/>
      <c r="L9" s="57">
        <v>3.7121716198272323</v>
      </c>
      <c r="M9" s="58">
        <v>3.8867630985391424</v>
      </c>
      <c r="N9" s="57">
        <v>9.3351512044229761</v>
      </c>
      <c r="O9" s="57">
        <v>23.540400521471987</v>
      </c>
      <c r="P9" s="57">
        <v>57.869301756629696</v>
      </c>
      <c r="Q9" s="57">
        <v>34.653683367854974</v>
      </c>
      <c r="R9" s="57">
        <v>20.571368200952634</v>
      </c>
      <c r="S9" s="58">
        <v>9.2612680650600083</v>
      </c>
      <c r="T9" s="66"/>
      <c r="U9" s="57">
        <v>8.0666558767524617</v>
      </c>
      <c r="V9" s="57"/>
      <c r="W9" s="57">
        <v>7.772246737502603</v>
      </c>
      <c r="X9" s="58">
        <v>7.874425988713722</v>
      </c>
      <c r="Y9" s="57">
        <v>8.5489294774869613</v>
      </c>
      <c r="Z9" s="57">
        <v>6.9380934716524303</v>
      </c>
      <c r="AA9" s="57">
        <v>9.8165112769328626</v>
      </c>
      <c r="AB9" s="65">
        <v>3.6908840457806744</v>
      </c>
      <c r="AC9" s="57">
        <v>8.3281733391633246</v>
      </c>
      <c r="AD9" s="66"/>
      <c r="AE9" s="57" t="s">
        <v>21</v>
      </c>
      <c r="AF9" s="57" t="s">
        <v>21</v>
      </c>
      <c r="AG9" s="20">
        <f>R9/M9</f>
        <v>5.2926735382160226</v>
      </c>
      <c r="AH9" s="47" t="s">
        <v>129</v>
      </c>
      <c r="AI9" s="47" t="s">
        <v>25</v>
      </c>
      <c r="AJ9" s="62">
        <v>0.27732975494593948</v>
      </c>
      <c r="AK9" s="66"/>
      <c r="AL9" s="55">
        <v>0.2618041216365754</v>
      </c>
      <c r="AM9" s="55"/>
      <c r="AN9" s="55">
        <v>0.25558352338969104</v>
      </c>
      <c r="AO9" s="58">
        <v>4.1195608015823151</v>
      </c>
      <c r="AP9" s="66"/>
      <c r="AQ9" s="57">
        <v>3.8272720335179526</v>
      </c>
      <c r="AR9" s="57"/>
      <c r="AS9" s="57">
        <v>3.7121716198272323</v>
      </c>
      <c r="AT9" s="58">
        <v>3.8867630985391424</v>
      </c>
      <c r="AU9" s="57">
        <v>9.3351512044229761</v>
      </c>
      <c r="AV9" s="57">
        <v>23.540400521471987</v>
      </c>
      <c r="AW9" s="57">
        <v>57.869301756629696</v>
      </c>
      <c r="AX9" s="57">
        <v>34.653683367854974</v>
      </c>
      <c r="AY9" s="57">
        <v>20.571368200952634</v>
      </c>
      <c r="AZ9" s="58">
        <v>9.2612680650600083</v>
      </c>
      <c r="BA9" s="66"/>
      <c r="BB9" s="57">
        <v>8.0666558767524617</v>
      </c>
      <c r="BC9" s="57"/>
      <c r="BD9" s="57">
        <v>7.772246737502603</v>
      </c>
      <c r="BE9" s="58">
        <v>7.874425988713722</v>
      </c>
      <c r="BF9" s="57">
        <v>8.5489294774869613</v>
      </c>
      <c r="BG9" s="57">
        <v>6.9380934716524303</v>
      </c>
      <c r="BH9" s="57">
        <v>9.8165112769328626</v>
      </c>
      <c r="BI9" s="65">
        <v>3.6908840457806744</v>
      </c>
      <c r="BJ9" s="57">
        <v>8.3281733391633246</v>
      </c>
      <c r="BK9" s="66"/>
      <c r="BL9" s="57" t="s">
        <v>21</v>
      </c>
      <c r="BM9" s="57" t="s">
        <v>21</v>
      </c>
    </row>
    <row r="10" spans="1:65" s="1" customFormat="1">
      <c r="A10" s="26" t="s">
        <v>26</v>
      </c>
      <c r="B10" s="47" t="s">
        <v>27</v>
      </c>
      <c r="C10" s="62">
        <v>0.317</v>
      </c>
      <c r="D10" s="67"/>
      <c r="E10" s="55">
        <v>0.3</v>
      </c>
      <c r="F10" s="55"/>
      <c r="G10" s="55">
        <v>0.29199999999999998</v>
      </c>
      <c r="H10" s="18">
        <v>5.294257204661224</v>
      </c>
      <c r="I10" s="19"/>
      <c r="J10" s="57">
        <v>4.836841601683969</v>
      </c>
      <c r="K10" s="57"/>
      <c r="L10" s="57">
        <v>4.552579796598935</v>
      </c>
      <c r="M10" s="58">
        <v>3.1604391863137287</v>
      </c>
      <c r="N10" s="57">
        <v>8.2184015660907317</v>
      </c>
      <c r="O10" s="57">
        <v>21.798280704740829</v>
      </c>
      <c r="P10" s="57">
        <v>60.375351093710108</v>
      </c>
      <c r="Q10" s="57">
        <v>37.414928930121711</v>
      </c>
      <c r="R10" s="57">
        <v>22.873436037109542</v>
      </c>
      <c r="S10" s="58">
        <v>12.87296664</v>
      </c>
      <c r="T10" s="64"/>
      <c r="U10" s="57">
        <v>11.5300344</v>
      </c>
      <c r="V10" s="57"/>
      <c r="W10" s="57">
        <v>10.5229683</v>
      </c>
      <c r="X10" s="58">
        <v>9.5280000000000005</v>
      </c>
      <c r="Y10" s="57">
        <v>11.833</v>
      </c>
      <c r="Z10" s="57">
        <v>9.2969049034175342</v>
      </c>
      <c r="AA10" s="57">
        <v>14.766610169491527</v>
      </c>
      <c r="AB10" s="65">
        <v>6.803664531423383</v>
      </c>
      <c r="AC10" s="57">
        <v>11.29626874</v>
      </c>
      <c r="AD10" s="64"/>
      <c r="AE10" s="57">
        <v>6.6393846000000005</v>
      </c>
      <c r="AF10" s="57">
        <v>1.9595250000000002</v>
      </c>
      <c r="AG10" s="20">
        <f>R10/M10</f>
        <v>7.2374232467952178</v>
      </c>
      <c r="AH10" s="26" t="s">
        <v>26</v>
      </c>
      <c r="AI10" s="47" t="s">
        <v>27</v>
      </c>
      <c r="AJ10" s="62">
        <v>0.317</v>
      </c>
      <c r="AK10" s="67"/>
      <c r="AL10" s="55">
        <v>0.3</v>
      </c>
      <c r="AM10" s="55"/>
      <c r="AN10" s="55">
        <v>0.29199999999999998</v>
      </c>
      <c r="AO10" s="18">
        <v>5.294257204661224</v>
      </c>
      <c r="AP10" s="19"/>
      <c r="AQ10" s="57">
        <v>4.836841601683969</v>
      </c>
      <c r="AR10" s="57"/>
      <c r="AS10" s="57">
        <v>4.552579796598935</v>
      </c>
      <c r="AT10" s="58">
        <v>3.1604391863137287</v>
      </c>
      <c r="AU10" s="57">
        <v>8.2184015660907317</v>
      </c>
      <c r="AV10" s="57">
        <v>21.798280704740829</v>
      </c>
      <c r="AW10" s="57">
        <v>60.375351093710108</v>
      </c>
      <c r="AX10" s="57">
        <v>37.414928930121711</v>
      </c>
      <c r="AY10" s="57">
        <v>22.873436037109542</v>
      </c>
      <c r="AZ10" s="58">
        <v>12.87296664</v>
      </c>
      <c r="BA10" s="64"/>
      <c r="BB10" s="57">
        <v>11.5300344</v>
      </c>
      <c r="BC10" s="57"/>
      <c r="BD10" s="57">
        <v>10.5229683</v>
      </c>
      <c r="BE10" s="58">
        <v>9.5280000000000005</v>
      </c>
      <c r="BF10" s="57">
        <v>11.833</v>
      </c>
      <c r="BG10" s="57">
        <v>9.2969049034175342</v>
      </c>
      <c r="BH10" s="57">
        <v>14.766610169491527</v>
      </c>
      <c r="BI10" s="65">
        <v>6.803664531423383</v>
      </c>
      <c r="BJ10" s="57">
        <v>11.29626874</v>
      </c>
      <c r="BK10" s="64"/>
      <c r="BL10" s="57">
        <v>6.6393846000000005</v>
      </c>
      <c r="BM10" s="57">
        <v>1.9595250000000002</v>
      </c>
    </row>
    <row r="11" spans="1:65" s="1" customFormat="1" ht="12.75" customHeight="1">
      <c r="A11" s="47" t="s">
        <v>28</v>
      </c>
      <c r="B11" s="47" t="s">
        <v>29</v>
      </c>
      <c r="C11" s="62">
        <v>0.48</v>
      </c>
      <c r="D11" s="67"/>
      <c r="E11" s="55">
        <v>0.46</v>
      </c>
      <c r="F11" s="55"/>
      <c r="G11" s="55">
        <v>0.44814754800000001</v>
      </c>
      <c r="H11" s="18">
        <v>11.809225777178924</v>
      </c>
      <c r="I11" s="17"/>
      <c r="J11" s="57">
        <v>10.31412047037194</v>
      </c>
      <c r="K11" s="57"/>
      <c r="L11" s="57">
        <v>10.122541628176407</v>
      </c>
      <c r="M11" s="58">
        <v>1.7422084703192169</v>
      </c>
      <c r="N11" s="57">
        <v>5.0327873435446184</v>
      </c>
      <c r="O11" s="57">
        <v>14.610073119850108</v>
      </c>
      <c r="P11" s="57">
        <v>71.521831178593914</v>
      </c>
      <c r="Q11" s="57">
        <v>50.944599390789747</v>
      </c>
      <c r="R11" s="57">
        <v>35.075152212431817</v>
      </c>
      <c r="S11" s="58">
        <v>17.8</v>
      </c>
      <c r="T11" s="64"/>
      <c r="U11" s="57">
        <v>16.5</v>
      </c>
      <c r="V11" s="57"/>
      <c r="W11" s="57">
        <v>16.289548</v>
      </c>
      <c r="X11" s="58">
        <v>20.526936500000001</v>
      </c>
      <c r="Y11" s="57">
        <v>17.381701100000001</v>
      </c>
      <c r="Z11" s="57">
        <v>14.359851682224662</v>
      </c>
      <c r="AA11" s="57">
        <v>16.156844716756126</v>
      </c>
      <c r="AB11" s="65">
        <v>12.870199221686235</v>
      </c>
      <c r="AC11" s="57">
        <v>14.000000000000002</v>
      </c>
      <c r="AD11" s="64"/>
      <c r="AE11" s="57">
        <v>6.41</v>
      </c>
      <c r="AF11" s="57">
        <v>5.71</v>
      </c>
      <c r="AG11" s="20">
        <f>R11/M11</f>
        <v>20.132580463235353</v>
      </c>
      <c r="AH11" s="47" t="s">
        <v>130</v>
      </c>
      <c r="AI11" s="47" t="s">
        <v>29</v>
      </c>
      <c r="AJ11" s="62">
        <v>0.48</v>
      </c>
      <c r="AK11" s="67"/>
      <c r="AL11" s="55">
        <v>0.46</v>
      </c>
      <c r="AM11" s="55"/>
      <c r="AN11" s="55">
        <v>0.44814754800000001</v>
      </c>
      <c r="AO11" s="18">
        <v>11.809225777178924</v>
      </c>
      <c r="AP11" s="17"/>
      <c r="AQ11" s="57">
        <v>10.31412047037194</v>
      </c>
      <c r="AR11" s="57"/>
      <c r="AS11" s="57">
        <v>10.122541628176407</v>
      </c>
      <c r="AT11" s="58">
        <v>1.7422084703192169</v>
      </c>
      <c r="AU11" s="57">
        <v>5.0327873435446184</v>
      </c>
      <c r="AV11" s="57">
        <v>14.610073119850108</v>
      </c>
      <c r="AW11" s="57">
        <v>71.521831178593914</v>
      </c>
      <c r="AX11" s="57">
        <v>50.944599390789747</v>
      </c>
      <c r="AY11" s="57">
        <v>35.075152212431817</v>
      </c>
      <c r="AZ11" s="58">
        <v>17.8</v>
      </c>
      <c r="BA11" s="64"/>
      <c r="BB11" s="57">
        <v>16.5</v>
      </c>
      <c r="BC11" s="57"/>
      <c r="BD11" s="57">
        <v>16.289548</v>
      </c>
      <c r="BE11" s="58">
        <v>20.526936500000001</v>
      </c>
      <c r="BF11" s="57">
        <v>17.381701100000001</v>
      </c>
      <c r="BG11" s="57">
        <v>14.359851682224662</v>
      </c>
      <c r="BH11" s="57">
        <v>16.156844716756126</v>
      </c>
      <c r="BI11" s="65">
        <v>12.870199221686235</v>
      </c>
      <c r="BJ11" s="57">
        <v>14.000000000000002</v>
      </c>
      <c r="BK11" s="64"/>
      <c r="BL11" s="57">
        <v>6.41</v>
      </c>
      <c r="BM11" s="57">
        <v>5.71</v>
      </c>
    </row>
    <row r="12" spans="1:65" s="1" customFormat="1">
      <c r="A12" s="47" t="s">
        <v>121</v>
      </c>
      <c r="B12" s="47"/>
      <c r="C12" s="62" t="s">
        <v>21</v>
      </c>
      <c r="D12" s="67"/>
      <c r="E12" s="55" t="s">
        <v>21</v>
      </c>
      <c r="F12" s="55"/>
      <c r="G12" s="55" t="s">
        <v>21</v>
      </c>
      <c r="H12" s="18" t="s">
        <v>21</v>
      </c>
      <c r="I12" s="17"/>
      <c r="J12" s="21" t="s">
        <v>21</v>
      </c>
      <c r="K12" s="21"/>
      <c r="L12" s="25" t="s">
        <v>21</v>
      </c>
      <c r="M12" s="57" t="s">
        <v>21</v>
      </c>
      <c r="N12" s="57" t="s">
        <v>21</v>
      </c>
      <c r="O12" s="57" t="s">
        <v>21</v>
      </c>
      <c r="P12" s="57" t="s">
        <v>21</v>
      </c>
      <c r="Q12" s="57" t="s">
        <v>21</v>
      </c>
      <c r="R12" s="57" t="s">
        <v>21</v>
      </c>
      <c r="S12" s="58" t="s">
        <v>21</v>
      </c>
      <c r="T12" s="64"/>
      <c r="U12" s="57" t="s">
        <v>21</v>
      </c>
      <c r="V12" s="57"/>
      <c r="W12" s="65" t="s">
        <v>21</v>
      </c>
      <c r="X12" s="22" t="s">
        <v>21</v>
      </c>
      <c r="Y12" s="23" t="s">
        <v>21</v>
      </c>
      <c r="Z12" s="23" t="s">
        <v>21</v>
      </c>
      <c r="AA12" s="23" t="s">
        <v>21</v>
      </c>
      <c r="AB12" s="24" t="s">
        <v>21</v>
      </c>
      <c r="AC12" s="57" t="s">
        <v>21</v>
      </c>
      <c r="AD12" s="64"/>
      <c r="AE12" s="57" t="s">
        <v>21</v>
      </c>
      <c r="AF12" s="57" t="s">
        <v>21</v>
      </c>
      <c r="AG12" s="20"/>
      <c r="AH12" s="47" t="s">
        <v>131</v>
      </c>
      <c r="AI12" s="47"/>
      <c r="AJ12" s="62" t="s">
        <v>21</v>
      </c>
      <c r="AK12" s="67"/>
      <c r="AL12" s="55" t="s">
        <v>21</v>
      </c>
      <c r="AM12" s="55"/>
      <c r="AN12" s="55" t="s">
        <v>21</v>
      </c>
      <c r="AO12" s="18" t="s">
        <v>21</v>
      </c>
      <c r="AP12" s="17"/>
      <c r="AQ12" s="21" t="s">
        <v>21</v>
      </c>
      <c r="AR12" s="21"/>
      <c r="AS12" s="25" t="s">
        <v>21</v>
      </c>
      <c r="AT12" s="57" t="s">
        <v>21</v>
      </c>
      <c r="AU12" s="57" t="s">
        <v>21</v>
      </c>
      <c r="AV12" s="57" t="s">
        <v>21</v>
      </c>
      <c r="AW12" s="57" t="s">
        <v>21</v>
      </c>
      <c r="AX12" s="57" t="s">
        <v>21</v>
      </c>
      <c r="AY12" s="57" t="s">
        <v>21</v>
      </c>
      <c r="AZ12" s="58" t="s">
        <v>21</v>
      </c>
      <c r="BA12" s="64"/>
      <c r="BB12" s="57" t="s">
        <v>21</v>
      </c>
      <c r="BC12" s="57"/>
      <c r="BD12" s="65" t="s">
        <v>21</v>
      </c>
      <c r="BE12" s="22" t="s">
        <v>21</v>
      </c>
      <c r="BF12" s="23" t="s">
        <v>21</v>
      </c>
      <c r="BG12" s="23" t="s">
        <v>21</v>
      </c>
      <c r="BH12" s="23" t="s">
        <v>21</v>
      </c>
      <c r="BI12" s="24" t="s">
        <v>21</v>
      </c>
      <c r="BJ12" s="57" t="s">
        <v>21</v>
      </c>
      <c r="BK12" s="64"/>
      <c r="BL12" s="57" t="s">
        <v>21</v>
      </c>
      <c r="BM12" s="57" t="s">
        <v>21</v>
      </c>
    </row>
    <row r="13" spans="1:65" s="1" customFormat="1">
      <c r="A13" s="39" t="s">
        <v>90</v>
      </c>
      <c r="B13" s="70"/>
      <c r="C13" s="71" t="s">
        <v>21</v>
      </c>
      <c r="D13" s="72"/>
      <c r="E13" s="73">
        <v>0.47836865000000001</v>
      </c>
      <c r="F13" s="73"/>
      <c r="G13" s="73">
        <v>0.47032436</v>
      </c>
      <c r="H13" s="76" t="s">
        <v>21</v>
      </c>
      <c r="I13" s="77"/>
      <c r="J13" s="75">
        <v>12.671071576445083</v>
      </c>
      <c r="K13" s="75"/>
      <c r="L13" s="75">
        <v>12.267234324852115</v>
      </c>
      <c r="M13" s="76">
        <v>1.4932531350469327</v>
      </c>
      <c r="N13" s="75">
        <v>4.2423184789785493</v>
      </c>
      <c r="O13" s="75">
        <v>12.692054896203258</v>
      </c>
      <c r="P13" s="75">
        <v>73.845419308802036</v>
      </c>
      <c r="Q13" s="75">
        <v>52.041514862280081</v>
      </c>
      <c r="R13" s="75">
        <v>34.56815627032114</v>
      </c>
      <c r="S13" s="76" t="s">
        <v>21</v>
      </c>
      <c r="T13" s="77"/>
      <c r="U13" s="75">
        <v>19.903039</v>
      </c>
      <c r="V13" s="75"/>
      <c r="W13" s="75">
        <v>21.1606557</v>
      </c>
      <c r="X13" s="76">
        <v>29.592578100000001</v>
      </c>
      <c r="Y13" s="75">
        <v>16.987988999999999</v>
      </c>
      <c r="Z13" s="75">
        <v>17.38276195025907</v>
      </c>
      <c r="AA13" s="75">
        <v>25.782993212685952</v>
      </c>
      <c r="AB13" s="78">
        <v>15.130113962685721</v>
      </c>
      <c r="AC13" s="68" t="s">
        <v>21</v>
      </c>
      <c r="AD13" s="69"/>
      <c r="AE13" s="68" t="s">
        <v>21</v>
      </c>
      <c r="AF13" s="68" t="s">
        <v>21</v>
      </c>
      <c r="AG13" s="20">
        <f t="shared" ref="AG13:AG44" si="0">R13/M13</f>
        <v>23.149562159958009</v>
      </c>
      <c r="AH13" s="39" t="s">
        <v>90</v>
      </c>
      <c r="AI13" s="47"/>
      <c r="AJ13" s="71" t="s">
        <v>21</v>
      </c>
      <c r="AK13" s="72"/>
      <c r="AL13" s="73">
        <v>0.47836865000000001</v>
      </c>
      <c r="AM13" s="73"/>
      <c r="AN13" s="73">
        <v>0.47032436</v>
      </c>
      <c r="AO13" s="76" t="s">
        <v>21</v>
      </c>
      <c r="AP13" s="77"/>
      <c r="AQ13" s="75">
        <v>12.671071576445083</v>
      </c>
      <c r="AR13" s="75"/>
      <c r="AS13" s="75">
        <v>12.267234324852115</v>
      </c>
      <c r="AT13" s="76">
        <v>1.4932531350469327</v>
      </c>
      <c r="AU13" s="75">
        <v>4.2423184789785493</v>
      </c>
      <c r="AV13" s="75">
        <v>12.692054896203258</v>
      </c>
      <c r="AW13" s="75">
        <v>73.845419308802036</v>
      </c>
      <c r="AX13" s="75">
        <v>52.041514862280081</v>
      </c>
      <c r="AY13" s="75">
        <v>34.56815627032114</v>
      </c>
      <c r="AZ13" s="76" t="s">
        <v>21</v>
      </c>
      <c r="BA13" s="77"/>
      <c r="BB13" s="75">
        <v>19.903039</v>
      </c>
      <c r="BC13" s="75"/>
      <c r="BD13" s="75">
        <v>21.1606557</v>
      </c>
      <c r="BE13" s="76">
        <v>29.592578100000001</v>
      </c>
      <c r="BF13" s="75">
        <v>16.987988999999999</v>
      </c>
      <c r="BG13" s="75">
        <v>17.38276195025907</v>
      </c>
      <c r="BH13" s="75">
        <v>25.782993212685952</v>
      </c>
      <c r="BI13" s="78">
        <v>15.130113962685721</v>
      </c>
      <c r="BJ13" s="68" t="s">
        <v>21</v>
      </c>
      <c r="BK13" s="69"/>
      <c r="BL13" s="68" t="s">
        <v>21</v>
      </c>
      <c r="BM13" s="68" t="s">
        <v>21</v>
      </c>
    </row>
    <row r="14" spans="1:65" s="1" customFormat="1">
      <c r="A14" s="47" t="s">
        <v>177</v>
      </c>
      <c r="B14" s="47" t="s">
        <v>30</v>
      </c>
      <c r="C14" s="62">
        <v>0.25606578642869149</v>
      </c>
      <c r="D14" s="63"/>
      <c r="E14" s="55">
        <v>0.24826474715899516</v>
      </c>
      <c r="F14" s="55"/>
      <c r="G14" s="55">
        <v>0.25488221080621853</v>
      </c>
      <c r="H14" s="58">
        <v>3.5992735598339189</v>
      </c>
      <c r="I14" s="17"/>
      <c r="J14" s="57">
        <v>3.4976721438946234</v>
      </c>
      <c r="K14" s="57"/>
      <c r="L14" s="57">
        <v>3.637584912212743</v>
      </c>
      <c r="M14" s="58">
        <v>3.9919933533343137</v>
      </c>
      <c r="N14" s="57">
        <v>9.6530904035389291</v>
      </c>
      <c r="O14" s="57">
        <v>23.948672583479265</v>
      </c>
      <c r="P14" s="57">
        <v>57.891267743367294</v>
      </c>
      <c r="Q14" s="57">
        <v>35.113936008138822</v>
      </c>
      <c r="R14" s="57">
        <v>21.060504285598157</v>
      </c>
      <c r="S14" s="58">
        <v>5.4910898582502909</v>
      </c>
      <c r="T14" s="64"/>
      <c r="U14" s="57">
        <v>5.5895474211251894</v>
      </c>
      <c r="V14" s="57"/>
      <c r="W14" s="57">
        <v>6.3975271383578471</v>
      </c>
      <c r="X14" s="58">
        <v>8.3989387108698921</v>
      </c>
      <c r="Y14" s="57">
        <v>6.3031941998547518</v>
      </c>
      <c r="Z14" s="57">
        <v>4.9112294729355712</v>
      </c>
      <c r="AA14" s="57">
        <v>8.5425032027760395</v>
      </c>
      <c r="AB14" s="65">
        <v>3.7718236993571708</v>
      </c>
      <c r="AC14" s="57">
        <v>3.3389818009912418</v>
      </c>
      <c r="AD14" s="64"/>
      <c r="AE14" s="57">
        <v>1.2613193183838805</v>
      </c>
      <c r="AF14" s="57">
        <v>1.6288572332419173</v>
      </c>
      <c r="AG14" s="20">
        <f t="shared" si="0"/>
        <v>5.275686210250667</v>
      </c>
      <c r="AH14" s="47" t="s">
        <v>178</v>
      </c>
      <c r="AI14" s="47" t="s">
        <v>30</v>
      </c>
      <c r="AJ14" s="62">
        <v>0.25606578642869149</v>
      </c>
      <c r="AK14" s="63"/>
      <c r="AL14" s="55">
        <v>0.24826474715899516</v>
      </c>
      <c r="AM14" s="55"/>
      <c r="AN14" s="55">
        <v>0.25488221080621853</v>
      </c>
      <c r="AO14" s="58">
        <v>3.5992735598339189</v>
      </c>
      <c r="AP14" s="17"/>
      <c r="AQ14" s="57">
        <v>3.4976721438946234</v>
      </c>
      <c r="AR14" s="57"/>
      <c r="AS14" s="57">
        <v>3.637584912212743</v>
      </c>
      <c r="AT14" s="58">
        <v>3.9919933533343137</v>
      </c>
      <c r="AU14" s="57">
        <v>9.6530904035389291</v>
      </c>
      <c r="AV14" s="57">
        <v>23.948672583479265</v>
      </c>
      <c r="AW14" s="57">
        <v>57.891267743367294</v>
      </c>
      <c r="AX14" s="57">
        <v>35.113936008138822</v>
      </c>
      <c r="AY14" s="57">
        <v>21.060504285598157</v>
      </c>
      <c r="AZ14" s="58">
        <v>5.4910898582502909</v>
      </c>
      <c r="BA14" s="64"/>
      <c r="BB14" s="57">
        <v>5.5895474211251894</v>
      </c>
      <c r="BC14" s="57"/>
      <c r="BD14" s="57">
        <v>6.3975271383578471</v>
      </c>
      <c r="BE14" s="58">
        <v>8.3989387108698921</v>
      </c>
      <c r="BF14" s="57">
        <v>6.3031941998547518</v>
      </c>
      <c r="BG14" s="57">
        <v>4.9112294729355712</v>
      </c>
      <c r="BH14" s="57">
        <v>8.5425032027760395</v>
      </c>
      <c r="BI14" s="65">
        <v>3.7718236993571708</v>
      </c>
      <c r="BJ14" s="57">
        <v>3.3389818009912418</v>
      </c>
      <c r="BK14" s="64"/>
      <c r="BL14" s="57">
        <v>1.2613193183838805</v>
      </c>
      <c r="BM14" s="57">
        <v>1.6288572332419173</v>
      </c>
    </row>
    <row r="15" spans="1:65" s="1" customFormat="1" ht="13">
      <c r="A15" s="47" t="s">
        <v>31</v>
      </c>
      <c r="B15" s="47" t="s">
        <v>32</v>
      </c>
      <c r="C15" s="27">
        <v>0.24385833003561536</v>
      </c>
      <c r="D15" s="19" t="s">
        <v>20</v>
      </c>
      <c r="E15" s="55">
        <v>0.26779999999999998</v>
      </c>
      <c r="F15" s="55"/>
      <c r="G15" s="35">
        <v>0.26779999999999998</v>
      </c>
      <c r="H15" s="18">
        <v>3.443704859433574</v>
      </c>
      <c r="I15" s="19" t="s">
        <v>20</v>
      </c>
      <c r="J15" s="57">
        <v>3.8376247815397377</v>
      </c>
      <c r="K15" s="57"/>
      <c r="L15" s="36">
        <v>3.8376247815397377</v>
      </c>
      <c r="M15" s="58">
        <v>3.7830580306741011</v>
      </c>
      <c r="N15" s="57">
        <v>9.3818977645771469</v>
      </c>
      <c r="O15" s="57">
        <v>23.44560818439199</v>
      </c>
      <c r="P15" s="57">
        <v>58.52441248501902</v>
      </c>
      <c r="Q15" s="57">
        <v>36.00420335921352</v>
      </c>
      <c r="R15" s="57">
        <v>22.261963072968232</v>
      </c>
      <c r="S15" s="58">
        <v>5.8773333333333344</v>
      </c>
      <c r="T15" s="64" t="s">
        <v>20</v>
      </c>
      <c r="U15" s="57">
        <v>6.5100000000000007</v>
      </c>
      <c r="V15" s="57"/>
      <c r="W15" s="36">
        <v>6.5100000000000007</v>
      </c>
      <c r="X15" s="58">
        <v>4.8</v>
      </c>
      <c r="Y15" s="57">
        <v>20.3</v>
      </c>
      <c r="Z15" s="57">
        <v>5.1917647058823535</v>
      </c>
      <c r="AA15" s="57">
        <v>4.2629629629629626</v>
      </c>
      <c r="AB15" s="65">
        <v>4.6898817345597887</v>
      </c>
      <c r="AC15" s="57">
        <v>4.7274645030425981</v>
      </c>
      <c r="AD15" s="64" t="s">
        <v>20</v>
      </c>
      <c r="AE15" s="57">
        <v>4.3099999999999996</v>
      </c>
      <c r="AF15" s="36">
        <v>4.3099999999999996</v>
      </c>
      <c r="AG15" s="20">
        <f t="shared" si="0"/>
        <v>5.8846475238978515</v>
      </c>
      <c r="AH15" s="47" t="s">
        <v>132</v>
      </c>
      <c r="AI15" s="47" t="s">
        <v>32</v>
      </c>
      <c r="AJ15" s="27">
        <v>0.24385833003561536</v>
      </c>
      <c r="AK15" s="19" t="s">
        <v>20</v>
      </c>
      <c r="AL15" s="55">
        <v>0.26779999999999998</v>
      </c>
      <c r="AM15" s="55"/>
      <c r="AN15" s="35">
        <v>0.26779999999999998</v>
      </c>
      <c r="AO15" s="18">
        <v>3.443704859433574</v>
      </c>
      <c r="AP15" s="19" t="s">
        <v>20</v>
      </c>
      <c r="AQ15" s="57">
        <v>3.8376247815397377</v>
      </c>
      <c r="AR15" s="57"/>
      <c r="AS15" s="36">
        <v>3.8376247815397377</v>
      </c>
      <c r="AT15" s="58">
        <v>3.7830580306741011</v>
      </c>
      <c r="AU15" s="57">
        <v>9.3818977645771469</v>
      </c>
      <c r="AV15" s="57">
        <v>23.44560818439199</v>
      </c>
      <c r="AW15" s="57">
        <v>58.52441248501902</v>
      </c>
      <c r="AX15" s="57">
        <v>36.00420335921352</v>
      </c>
      <c r="AY15" s="57">
        <v>22.261963072968232</v>
      </c>
      <c r="AZ15" s="58">
        <v>5.8773333333333344</v>
      </c>
      <c r="BA15" s="64" t="s">
        <v>20</v>
      </c>
      <c r="BB15" s="57">
        <v>6.5100000000000007</v>
      </c>
      <c r="BC15" s="57"/>
      <c r="BD15" s="36">
        <v>6.5100000000000007</v>
      </c>
      <c r="BE15" s="58">
        <v>4.8</v>
      </c>
      <c r="BF15" s="57">
        <v>20.3</v>
      </c>
      <c r="BG15" s="57">
        <v>5.1917647058823535</v>
      </c>
      <c r="BH15" s="57">
        <v>4.2629629629629626</v>
      </c>
      <c r="BI15" s="65">
        <v>4.6898817345597887</v>
      </c>
      <c r="BJ15" s="57">
        <v>4.7274645030425981</v>
      </c>
      <c r="BK15" s="64" t="s">
        <v>20</v>
      </c>
      <c r="BL15" s="57">
        <v>4.3099999999999996</v>
      </c>
      <c r="BM15" s="36">
        <v>4.3099999999999996</v>
      </c>
    </row>
    <row r="16" spans="1:65" s="1" customFormat="1">
      <c r="A16" s="47" t="s">
        <v>33</v>
      </c>
      <c r="B16" s="47" t="s">
        <v>34</v>
      </c>
      <c r="C16" s="62">
        <v>0.3134109191884995</v>
      </c>
      <c r="D16" s="66"/>
      <c r="E16" s="55">
        <v>0.30454020478670474</v>
      </c>
      <c r="F16" s="55"/>
      <c r="G16" s="55">
        <v>0.32141076891357701</v>
      </c>
      <c r="H16" s="58">
        <v>5.1993029454968136</v>
      </c>
      <c r="I16" s="66"/>
      <c r="J16" s="57">
        <v>5.128964299042595</v>
      </c>
      <c r="K16" s="57"/>
      <c r="L16" s="57">
        <v>5.5908743082173427</v>
      </c>
      <c r="M16" s="58">
        <v>2.739413540752115</v>
      </c>
      <c r="N16" s="57">
        <v>6.9659108356414849</v>
      </c>
      <c r="O16" s="57">
        <v>19.230627820430158</v>
      </c>
      <c r="P16" s="57">
        <v>63.035676260392535</v>
      </c>
      <c r="Q16" s="57">
        <v>38.94553192432079</v>
      </c>
      <c r="R16" s="57">
        <v>23.058031395482985</v>
      </c>
      <c r="S16" s="58">
        <v>13.862987776183672</v>
      </c>
      <c r="T16" s="66"/>
      <c r="U16" s="57">
        <v>14.929885016063876</v>
      </c>
      <c r="V16" s="57"/>
      <c r="W16" s="57">
        <v>16.459789557454041</v>
      </c>
      <c r="X16" s="58">
        <v>8.0055960510751039</v>
      </c>
      <c r="Y16" s="57">
        <v>15.01225733410295</v>
      </c>
      <c r="Z16" s="57">
        <v>11.079358575330209</v>
      </c>
      <c r="AA16" s="57">
        <v>41.303295562818285</v>
      </c>
      <c r="AB16" s="65">
        <v>7.357623360256409</v>
      </c>
      <c r="AC16" s="57">
        <v>4.4300211340838214</v>
      </c>
      <c r="AD16" s="66"/>
      <c r="AE16" s="57" t="s">
        <v>21</v>
      </c>
      <c r="AF16" s="57" t="s">
        <v>21</v>
      </c>
      <c r="AG16" s="20">
        <f t="shared" si="0"/>
        <v>8.4171414985239235</v>
      </c>
      <c r="AH16" s="47" t="s">
        <v>133</v>
      </c>
      <c r="AI16" s="47" t="s">
        <v>34</v>
      </c>
      <c r="AJ16" s="62">
        <v>0.3134109191884995</v>
      </c>
      <c r="AK16" s="66"/>
      <c r="AL16" s="55">
        <v>0.30454020478670474</v>
      </c>
      <c r="AM16" s="55"/>
      <c r="AN16" s="55">
        <v>0.32141076891357701</v>
      </c>
      <c r="AO16" s="58">
        <v>5.1993029454968136</v>
      </c>
      <c r="AP16" s="66"/>
      <c r="AQ16" s="57">
        <v>5.128964299042595</v>
      </c>
      <c r="AR16" s="57"/>
      <c r="AS16" s="57">
        <v>5.5908743082173427</v>
      </c>
      <c r="AT16" s="58">
        <v>2.739413540752115</v>
      </c>
      <c r="AU16" s="57">
        <v>6.9659108356414849</v>
      </c>
      <c r="AV16" s="57">
        <v>19.230627820430158</v>
      </c>
      <c r="AW16" s="57">
        <v>63.035676260392535</v>
      </c>
      <c r="AX16" s="57">
        <v>38.94553192432079</v>
      </c>
      <c r="AY16" s="57">
        <v>23.058031395482985</v>
      </c>
      <c r="AZ16" s="58">
        <v>13.862987776183672</v>
      </c>
      <c r="BA16" s="66"/>
      <c r="BB16" s="57">
        <v>14.929885016063876</v>
      </c>
      <c r="BC16" s="57"/>
      <c r="BD16" s="57">
        <v>16.459789557454041</v>
      </c>
      <c r="BE16" s="58">
        <v>8.0055960510751039</v>
      </c>
      <c r="BF16" s="57">
        <v>15.01225733410295</v>
      </c>
      <c r="BG16" s="57">
        <v>11.079358575330209</v>
      </c>
      <c r="BH16" s="57">
        <v>41.303295562818285</v>
      </c>
      <c r="BI16" s="65">
        <v>7.357623360256409</v>
      </c>
      <c r="BJ16" s="57">
        <v>4.4300211340838214</v>
      </c>
      <c r="BK16" s="66"/>
      <c r="BL16" s="57" t="s">
        <v>21</v>
      </c>
      <c r="BM16" s="57" t="s">
        <v>21</v>
      </c>
    </row>
    <row r="17" spans="1:65" s="1" customFormat="1">
      <c r="A17" s="70" t="s">
        <v>35</v>
      </c>
      <c r="B17" s="70" t="s">
        <v>36</v>
      </c>
      <c r="C17" s="71">
        <v>0.26908499800000002</v>
      </c>
      <c r="D17" s="72"/>
      <c r="E17" s="73">
        <v>0.27289000000000002</v>
      </c>
      <c r="F17" s="73"/>
      <c r="G17" s="73">
        <v>0.27354000000000001</v>
      </c>
      <c r="H17" s="42">
        <v>3.9149279727130888</v>
      </c>
      <c r="I17" s="74"/>
      <c r="J17" s="75">
        <v>3.9033008571324457</v>
      </c>
      <c r="K17" s="75"/>
      <c r="L17" s="75">
        <v>3.9490611396270547</v>
      </c>
      <c r="M17" s="76">
        <v>3.869760704909623</v>
      </c>
      <c r="N17" s="75">
        <v>9.2887534325115428</v>
      </c>
      <c r="O17" s="75">
        <v>23.164851081806933</v>
      </c>
      <c r="P17" s="75">
        <v>59.103473249041919</v>
      </c>
      <c r="Q17" s="75">
        <v>36.681855215908747</v>
      </c>
      <c r="R17" s="75">
        <v>22.645825160686801</v>
      </c>
      <c r="S17" s="76">
        <v>7.8</v>
      </c>
      <c r="T17" s="77"/>
      <c r="U17" s="75">
        <v>6.3890500000000001</v>
      </c>
      <c r="V17" s="75"/>
      <c r="W17" s="75">
        <v>6.6551299999999998</v>
      </c>
      <c r="X17" s="76">
        <v>3.8</v>
      </c>
      <c r="Y17" s="75">
        <v>21.4</v>
      </c>
      <c r="Z17" s="75">
        <v>5.822047244094489</v>
      </c>
      <c r="AA17" s="75">
        <v>5.454545454545455</v>
      </c>
      <c r="AB17" s="78">
        <v>4.4911479944674966</v>
      </c>
      <c r="AC17" s="57">
        <v>6.4</v>
      </c>
      <c r="AD17" s="64"/>
      <c r="AE17" s="57">
        <v>3.7192099999999999</v>
      </c>
      <c r="AF17" s="57">
        <v>3.7502099999999996</v>
      </c>
      <c r="AG17" s="20">
        <f t="shared" si="0"/>
        <v>5.8519962570180901</v>
      </c>
      <c r="AH17" s="70" t="s">
        <v>134</v>
      </c>
      <c r="AI17" s="47" t="s">
        <v>36</v>
      </c>
      <c r="AJ17" s="71">
        <v>0.26908499800000002</v>
      </c>
      <c r="AK17" s="72"/>
      <c r="AL17" s="73">
        <v>0.27289000000000002</v>
      </c>
      <c r="AM17" s="73"/>
      <c r="AN17" s="73">
        <v>0.27354000000000001</v>
      </c>
      <c r="AO17" s="42">
        <v>3.9149279727130888</v>
      </c>
      <c r="AP17" s="74"/>
      <c r="AQ17" s="75">
        <v>3.9033008571324457</v>
      </c>
      <c r="AR17" s="75"/>
      <c r="AS17" s="75">
        <v>3.9490611396270547</v>
      </c>
      <c r="AT17" s="76">
        <v>3.869760704909623</v>
      </c>
      <c r="AU17" s="75">
        <v>9.2887534325115428</v>
      </c>
      <c r="AV17" s="75">
        <v>23.164851081806933</v>
      </c>
      <c r="AW17" s="75">
        <v>59.103473249041919</v>
      </c>
      <c r="AX17" s="75">
        <v>36.681855215908747</v>
      </c>
      <c r="AY17" s="75">
        <v>22.645825160686801</v>
      </c>
      <c r="AZ17" s="76">
        <v>7.8</v>
      </c>
      <c r="BA17" s="77"/>
      <c r="BB17" s="75">
        <v>6.3890500000000001</v>
      </c>
      <c r="BC17" s="75"/>
      <c r="BD17" s="75">
        <v>6.6551299999999998</v>
      </c>
      <c r="BE17" s="76">
        <v>3.8</v>
      </c>
      <c r="BF17" s="75">
        <v>21.4</v>
      </c>
      <c r="BG17" s="75">
        <v>5.822047244094489</v>
      </c>
      <c r="BH17" s="75">
        <v>5.454545454545455</v>
      </c>
      <c r="BI17" s="78">
        <v>4.4911479944674966</v>
      </c>
      <c r="BJ17" s="57">
        <v>6.4</v>
      </c>
      <c r="BK17" s="64"/>
      <c r="BL17" s="57">
        <v>3.7192099999999999</v>
      </c>
      <c r="BM17" s="57">
        <v>3.7502099999999996</v>
      </c>
    </row>
    <row r="18" spans="1:65" s="1" customFormat="1" ht="13">
      <c r="A18" s="47" t="s">
        <v>37</v>
      </c>
      <c r="B18" s="47" t="s">
        <v>38</v>
      </c>
      <c r="C18" s="27">
        <v>0.28767150556128934</v>
      </c>
      <c r="D18" s="19" t="s">
        <v>20</v>
      </c>
      <c r="E18" s="55">
        <v>0.2848280701754386</v>
      </c>
      <c r="F18" s="19" t="s">
        <v>20</v>
      </c>
      <c r="G18" s="55">
        <v>0.29799999999999999</v>
      </c>
      <c r="H18" s="18">
        <v>4.2717547585133024</v>
      </c>
      <c r="I18" s="19" t="s">
        <v>20</v>
      </c>
      <c r="J18" s="57">
        <v>4.2712721646178897</v>
      </c>
      <c r="K18" s="19" t="s">
        <v>20</v>
      </c>
      <c r="L18" s="57">
        <v>4.5415309446254071</v>
      </c>
      <c r="M18" s="58">
        <v>3.2837884548911163</v>
      </c>
      <c r="N18" s="57">
        <v>8.4894573107500868</v>
      </c>
      <c r="O18" s="57">
        <v>22.105081230556518</v>
      </c>
      <c r="P18" s="57">
        <v>60.539232630487383</v>
      </c>
      <c r="Q18" s="57">
        <v>38.555133079847906</v>
      </c>
      <c r="R18" s="57">
        <v>24.541997926028344</v>
      </c>
      <c r="S18" s="58">
        <v>7.8653842896085315</v>
      </c>
      <c r="T18" s="64" t="s">
        <v>20</v>
      </c>
      <c r="U18" s="57">
        <v>8.7405405405405396</v>
      </c>
      <c r="V18" s="19" t="s">
        <v>20</v>
      </c>
      <c r="W18" s="57">
        <v>8.5</v>
      </c>
      <c r="X18" s="58">
        <v>11.899999999999999</v>
      </c>
      <c r="Y18" s="57">
        <v>10.100000000000001</v>
      </c>
      <c r="Z18" s="57">
        <v>7.7339250493096632</v>
      </c>
      <c r="AA18" s="57">
        <v>5.8242424242424242</v>
      </c>
      <c r="AB18" s="65">
        <v>5.8170299727520431</v>
      </c>
      <c r="AC18" s="57" t="s">
        <v>21</v>
      </c>
      <c r="AD18" s="64"/>
      <c r="AE18" s="57" t="e">
        <v>#N/A</v>
      </c>
      <c r="AF18" s="36" t="e">
        <v>#N/A</v>
      </c>
      <c r="AG18" s="20">
        <f t="shared" si="0"/>
        <v>7.4736842105263159</v>
      </c>
      <c r="AH18" s="47" t="s">
        <v>37</v>
      </c>
      <c r="AI18" s="47" t="s">
        <v>38</v>
      </c>
      <c r="AJ18" s="27">
        <v>0.28767150556128934</v>
      </c>
      <c r="AK18" s="19" t="s">
        <v>20</v>
      </c>
      <c r="AL18" s="55">
        <v>0.2848280701754386</v>
      </c>
      <c r="AM18" s="55" t="s">
        <v>20</v>
      </c>
      <c r="AN18" s="55">
        <v>0.29799999999999999</v>
      </c>
      <c r="AO18" s="18">
        <v>4.2717547585133024</v>
      </c>
      <c r="AP18" s="19" t="s">
        <v>20</v>
      </c>
      <c r="AQ18" s="57">
        <v>4.2712721646178897</v>
      </c>
      <c r="AR18" s="57" t="s">
        <v>20</v>
      </c>
      <c r="AS18" s="57">
        <v>4.5415309446254071</v>
      </c>
      <c r="AT18" s="58">
        <v>3.2837884548911163</v>
      </c>
      <c r="AU18" s="57">
        <v>8.4894573107500868</v>
      </c>
      <c r="AV18" s="57">
        <v>22.105081230556518</v>
      </c>
      <c r="AW18" s="57">
        <v>60.539232630487383</v>
      </c>
      <c r="AX18" s="57">
        <v>38.555133079847906</v>
      </c>
      <c r="AY18" s="57">
        <v>24.541997926028344</v>
      </c>
      <c r="AZ18" s="58">
        <v>7.8653842896085315</v>
      </c>
      <c r="BA18" s="64" t="s">
        <v>20</v>
      </c>
      <c r="BB18" s="57">
        <v>8.7405405405405396</v>
      </c>
      <c r="BC18" s="57" t="s">
        <v>20</v>
      </c>
      <c r="BD18" s="57">
        <v>8.5</v>
      </c>
      <c r="BE18" s="58">
        <v>11.899999999999999</v>
      </c>
      <c r="BF18" s="57">
        <v>10.100000000000001</v>
      </c>
      <c r="BG18" s="57">
        <v>7.7339250493096632</v>
      </c>
      <c r="BH18" s="57">
        <v>5.8242424242424242</v>
      </c>
      <c r="BI18" s="65">
        <v>5.8170299727520431</v>
      </c>
      <c r="BJ18" s="57" t="s">
        <v>21</v>
      </c>
      <c r="BK18" s="64"/>
      <c r="BL18" s="57">
        <v>6.6000000000000005</v>
      </c>
      <c r="BM18" s="36">
        <v>6.6000000000000005</v>
      </c>
    </row>
    <row r="19" spans="1:65" s="1" customFormat="1" ht="13">
      <c r="A19" s="47" t="s">
        <v>39</v>
      </c>
      <c r="B19" s="47" t="s">
        <v>40</v>
      </c>
      <c r="C19" s="27">
        <v>0.28472999999999998</v>
      </c>
      <c r="D19" s="19"/>
      <c r="E19" s="55">
        <v>0.2959</v>
      </c>
      <c r="F19" s="55"/>
      <c r="G19" s="55">
        <v>0.30256</v>
      </c>
      <c r="H19" s="18">
        <v>4.2802692905230462</v>
      </c>
      <c r="I19" s="17"/>
      <c r="J19" s="57">
        <v>4.6130545896350919</v>
      </c>
      <c r="K19" s="57"/>
      <c r="L19" s="57">
        <v>4.8782543690514668</v>
      </c>
      <c r="M19" s="58">
        <v>2.9343263806194368</v>
      </c>
      <c r="N19" s="57">
        <v>7.8518681056539403</v>
      </c>
      <c r="O19" s="57">
        <v>21.407783573686736</v>
      </c>
      <c r="P19" s="57">
        <v>60.851905703075019</v>
      </c>
      <c r="Q19" s="57">
        <v>38.303409891622195</v>
      </c>
      <c r="R19" s="57">
        <v>24.000232715071839</v>
      </c>
      <c r="S19" s="18">
        <v>8.98</v>
      </c>
      <c r="T19" s="17"/>
      <c r="U19" s="57">
        <v>10.91</v>
      </c>
      <c r="V19" s="57"/>
      <c r="W19" s="57">
        <v>11.559999999999999</v>
      </c>
      <c r="X19" s="58">
        <v>10.57</v>
      </c>
      <c r="Y19" s="57">
        <v>19.600000000000001</v>
      </c>
      <c r="Z19" s="57">
        <v>9.8377647704408275</v>
      </c>
      <c r="AA19" s="57">
        <v>13.750174418604653</v>
      </c>
      <c r="AB19" s="65">
        <v>5.3412482620114332</v>
      </c>
      <c r="AC19" s="21">
        <v>8.84</v>
      </c>
      <c r="AD19" s="17"/>
      <c r="AE19" s="57">
        <v>7.21</v>
      </c>
      <c r="AF19" s="36">
        <v>7.21</v>
      </c>
      <c r="AG19" s="20">
        <f t="shared" si="0"/>
        <v>8.1791285637439497</v>
      </c>
      <c r="AH19" s="47" t="s">
        <v>135</v>
      </c>
      <c r="AI19" s="47" t="s">
        <v>40</v>
      </c>
      <c r="AJ19" s="27">
        <v>0.28472999999999998</v>
      </c>
      <c r="AK19" s="19"/>
      <c r="AL19" s="55">
        <v>0.2959</v>
      </c>
      <c r="AM19" s="55"/>
      <c r="AN19" s="55">
        <v>0.30256</v>
      </c>
      <c r="AO19" s="18">
        <v>4.2802692905230462</v>
      </c>
      <c r="AP19" s="17"/>
      <c r="AQ19" s="57">
        <v>4.6130545896350919</v>
      </c>
      <c r="AR19" s="57"/>
      <c r="AS19" s="57">
        <v>4.8782543690514668</v>
      </c>
      <c r="AT19" s="58">
        <v>2.9343263806194368</v>
      </c>
      <c r="AU19" s="57">
        <v>7.8518681056539403</v>
      </c>
      <c r="AV19" s="57">
        <v>21.407783573686736</v>
      </c>
      <c r="AW19" s="57">
        <v>60.851905703075019</v>
      </c>
      <c r="AX19" s="57">
        <v>38.303409891622195</v>
      </c>
      <c r="AY19" s="57">
        <v>24.000232715071839</v>
      </c>
      <c r="AZ19" s="18">
        <v>8.98</v>
      </c>
      <c r="BA19" s="17"/>
      <c r="BB19" s="57">
        <v>10.91</v>
      </c>
      <c r="BC19" s="57"/>
      <c r="BD19" s="57">
        <v>11.559999999999999</v>
      </c>
      <c r="BE19" s="58">
        <v>10.57</v>
      </c>
      <c r="BF19" s="57">
        <v>19.600000000000001</v>
      </c>
      <c r="BG19" s="57">
        <v>9.8377647704408275</v>
      </c>
      <c r="BH19" s="57">
        <v>13.750174418604653</v>
      </c>
      <c r="BI19" s="65">
        <v>5.3412482620114332</v>
      </c>
      <c r="BJ19" s="21">
        <v>8.84</v>
      </c>
      <c r="BK19" s="17"/>
      <c r="BL19" s="57">
        <v>7.21</v>
      </c>
      <c r="BM19" s="36">
        <v>7.21</v>
      </c>
    </row>
    <row r="20" spans="1:65" s="1" customFormat="1">
      <c r="A20" s="47" t="s">
        <v>41</v>
      </c>
      <c r="B20" s="47" t="s">
        <v>42</v>
      </c>
      <c r="C20" s="62">
        <v>0.32862570839445149</v>
      </c>
      <c r="D20" s="63"/>
      <c r="E20" s="55">
        <v>0.31154915421692952</v>
      </c>
      <c r="F20" s="55"/>
      <c r="G20" s="55">
        <v>0.3123081039305402</v>
      </c>
      <c r="H20" s="58">
        <v>5.5982717707862122</v>
      </c>
      <c r="I20" s="17"/>
      <c r="J20" s="57">
        <v>5.1167659001833954</v>
      </c>
      <c r="K20" s="57"/>
      <c r="L20" s="57">
        <v>5.1320087411522444</v>
      </c>
      <c r="M20" s="58">
        <v>2.7383522604632526</v>
      </c>
      <c r="N20" s="57">
        <v>7.5691910855623465</v>
      </c>
      <c r="O20" s="57">
        <v>20.629792103297135</v>
      </c>
      <c r="P20" s="57">
        <v>61.791655935522769</v>
      </c>
      <c r="Q20" s="57">
        <v>38.84515481455761</v>
      </c>
      <c r="R20" s="57">
        <v>24.073368104920672</v>
      </c>
      <c r="S20" s="58">
        <v>13.228562758132153</v>
      </c>
      <c r="T20" s="64"/>
      <c r="U20" s="57">
        <v>11.485450136032609</v>
      </c>
      <c r="V20" s="57"/>
      <c r="W20" s="57">
        <v>11.656518076581179</v>
      </c>
      <c r="X20" s="58">
        <v>13.902959916503093</v>
      </c>
      <c r="Y20" s="57">
        <v>12.881008812639895</v>
      </c>
      <c r="Z20" s="57">
        <v>11.400987329942678</v>
      </c>
      <c r="AA20" s="57">
        <v>10.082847696220387</v>
      </c>
      <c r="AB20" s="65">
        <v>8.4569235722387823</v>
      </c>
      <c r="AC20" s="57">
        <v>11.343761964752936</v>
      </c>
      <c r="AD20" s="64"/>
      <c r="AE20" s="57">
        <v>22.633574166099208</v>
      </c>
      <c r="AF20" s="57">
        <v>23.535116400539742</v>
      </c>
      <c r="AG20" s="20">
        <f t="shared" si="0"/>
        <v>8.7911874788702793</v>
      </c>
      <c r="AH20" s="47" t="s">
        <v>136</v>
      </c>
      <c r="AI20" s="47" t="s">
        <v>42</v>
      </c>
      <c r="AJ20" s="62">
        <v>0.32862570839445149</v>
      </c>
      <c r="AK20" s="63"/>
      <c r="AL20" s="55">
        <v>0.31154915421692952</v>
      </c>
      <c r="AM20" s="55"/>
      <c r="AN20" s="55">
        <v>0.3123081039305402</v>
      </c>
      <c r="AO20" s="58">
        <v>5.5982717707862122</v>
      </c>
      <c r="AP20" s="17"/>
      <c r="AQ20" s="57">
        <v>5.1167659001833954</v>
      </c>
      <c r="AR20" s="57"/>
      <c r="AS20" s="57">
        <v>5.1320087411522444</v>
      </c>
      <c r="AT20" s="58">
        <v>2.7383522604632526</v>
      </c>
      <c r="AU20" s="57">
        <v>7.5691910855623465</v>
      </c>
      <c r="AV20" s="57">
        <v>20.629792103297135</v>
      </c>
      <c r="AW20" s="57">
        <v>61.791655935522769</v>
      </c>
      <c r="AX20" s="57">
        <v>38.84515481455761</v>
      </c>
      <c r="AY20" s="57">
        <v>24.073368104920672</v>
      </c>
      <c r="AZ20" s="58">
        <v>13.228562758132153</v>
      </c>
      <c r="BA20" s="64"/>
      <c r="BB20" s="57">
        <v>11.485450136032609</v>
      </c>
      <c r="BC20" s="57"/>
      <c r="BD20" s="57">
        <v>11.656518076581179</v>
      </c>
      <c r="BE20" s="58">
        <v>13.902959916503093</v>
      </c>
      <c r="BF20" s="57">
        <v>12.881008812639895</v>
      </c>
      <c r="BG20" s="57">
        <v>11.400987329942678</v>
      </c>
      <c r="BH20" s="57">
        <v>10.082847696220387</v>
      </c>
      <c r="BI20" s="65">
        <v>8.4569235722387823</v>
      </c>
      <c r="BJ20" s="57">
        <v>11.343761964752936</v>
      </c>
      <c r="BK20" s="64"/>
      <c r="BL20" s="57">
        <v>22.633574166099208</v>
      </c>
      <c r="BM20" s="57">
        <v>23.535116400539742</v>
      </c>
    </row>
    <row r="21" spans="1:65" s="1" customFormat="1">
      <c r="A21" s="47" t="s">
        <v>43</v>
      </c>
      <c r="B21" s="47" t="s">
        <v>44</v>
      </c>
      <c r="C21" s="62">
        <v>0.25718654874383362</v>
      </c>
      <c r="D21" s="63"/>
      <c r="E21" s="55">
        <v>0.2864733950557008</v>
      </c>
      <c r="F21" s="55"/>
      <c r="G21" s="55">
        <v>0.27770980095666986</v>
      </c>
      <c r="H21" s="58">
        <v>3.6817529545441969</v>
      </c>
      <c r="I21" s="17"/>
      <c r="J21" s="57">
        <v>4.3678947879389129</v>
      </c>
      <c r="K21" s="57"/>
      <c r="L21" s="57">
        <v>4.0947320146573878</v>
      </c>
      <c r="M21" s="58">
        <v>3.3593176939927019</v>
      </c>
      <c r="N21" s="57">
        <v>9.0203326897589626</v>
      </c>
      <c r="O21" s="57">
        <v>23.164908224879756</v>
      </c>
      <c r="P21" s="57">
        <v>59.287179505723429</v>
      </c>
      <c r="Q21" s="57">
        <v>36.935845047616617</v>
      </c>
      <c r="R21" s="57">
        <v>22.970636420765807</v>
      </c>
      <c r="S21" s="58">
        <v>6.5229289866869298</v>
      </c>
      <c r="T21" s="64"/>
      <c r="U21" s="57">
        <v>9.2371111376048756</v>
      </c>
      <c r="V21" s="57"/>
      <c r="W21" s="57">
        <v>6.7319769350441749</v>
      </c>
      <c r="X21" s="58">
        <v>5.2118026689938466</v>
      </c>
      <c r="Y21" s="57">
        <v>4.8751429774018415</v>
      </c>
      <c r="Z21" s="57">
        <v>7.5318371060884601</v>
      </c>
      <c r="AA21" s="57">
        <v>6.7103956661625954</v>
      </c>
      <c r="AB21" s="65">
        <v>4.361687762175869</v>
      </c>
      <c r="AC21" s="57">
        <v>7.1581857523305619</v>
      </c>
      <c r="AD21" s="64"/>
      <c r="AE21" s="57">
        <v>6.1831712492642588</v>
      </c>
      <c r="AF21" s="57">
        <v>4.0998973640093954</v>
      </c>
      <c r="AG21" s="20">
        <f t="shared" si="0"/>
        <v>6.8378874858555463</v>
      </c>
      <c r="AH21" s="47" t="s">
        <v>137</v>
      </c>
      <c r="AI21" s="47" t="s">
        <v>44</v>
      </c>
      <c r="AJ21" s="62">
        <v>0.25718654874383362</v>
      </c>
      <c r="AK21" s="63"/>
      <c r="AL21" s="55">
        <v>0.2864733950557008</v>
      </c>
      <c r="AM21" s="55"/>
      <c r="AN21" s="55">
        <v>0.27770980095666986</v>
      </c>
      <c r="AO21" s="58">
        <v>3.6817529545441969</v>
      </c>
      <c r="AP21" s="17"/>
      <c r="AQ21" s="57">
        <v>4.3678947879389129</v>
      </c>
      <c r="AR21" s="57"/>
      <c r="AS21" s="57">
        <v>4.0947320146573878</v>
      </c>
      <c r="AT21" s="58">
        <v>3.3593176939927019</v>
      </c>
      <c r="AU21" s="57">
        <v>9.0203326897589626</v>
      </c>
      <c r="AV21" s="57">
        <v>23.164908224879756</v>
      </c>
      <c r="AW21" s="57">
        <v>59.287179505723429</v>
      </c>
      <c r="AX21" s="57">
        <v>36.935845047616617</v>
      </c>
      <c r="AY21" s="57">
        <v>22.970636420765807</v>
      </c>
      <c r="AZ21" s="58">
        <v>6.5229289866869298</v>
      </c>
      <c r="BA21" s="64"/>
      <c r="BB21" s="57">
        <v>9.2371111376048756</v>
      </c>
      <c r="BC21" s="57"/>
      <c r="BD21" s="57">
        <v>6.7319769350441749</v>
      </c>
      <c r="BE21" s="58">
        <v>5.2118026689938466</v>
      </c>
      <c r="BF21" s="57">
        <v>4.8751429774018415</v>
      </c>
      <c r="BG21" s="57">
        <v>7.5318371060884601</v>
      </c>
      <c r="BH21" s="57">
        <v>6.7103956661625954</v>
      </c>
      <c r="BI21" s="65">
        <v>4.361687762175869</v>
      </c>
      <c r="BJ21" s="57">
        <v>7.1581857523305619</v>
      </c>
      <c r="BK21" s="64"/>
      <c r="BL21" s="57">
        <v>6.1831712492642588</v>
      </c>
      <c r="BM21" s="57">
        <v>4.0998973640093954</v>
      </c>
    </row>
    <row r="22" spans="1:65" s="1" customFormat="1">
      <c r="A22" s="47" t="s">
        <v>45</v>
      </c>
      <c r="B22" s="47" t="s">
        <v>46</v>
      </c>
      <c r="C22" s="62">
        <v>0.28536288525829323</v>
      </c>
      <c r="D22" s="63"/>
      <c r="E22" s="55">
        <v>0.26441943458674633</v>
      </c>
      <c r="F22" s="55"/>
      <c r="G22" s="55">
        <v>0.24960891339665281</v>
      </c>
      <c r="H22" s="58">
        <v>4.144181013225424</v>
      </c>
      <c r="I22" s="17"/>
      <c r="J22" s="57">
        <v>3.7663287518443034</v>
      </c>
      <c r="K22" s="57"/>
      <c r="L22" s="65">
        <v>3.4997251347144056</v>
      </c>
      <c r="M22" s="57">
        <v>4.1457886130702066</v>
      </c>
      <c r="N22" s="57">
        <v>9.9941613979661952</v>
      </c>
      <c r="O22" s="57">
        <v>24.575121985688952</v>
      </c>
      <c r="P22" s="57">
        <v>57.280464497125379</v>
      </c>
      <c r="Q22" s="57">
        <v>34.97681784485475</v>
      </c>
      <c r="R22" s="57">
        <v>21.340917316247282</v>
      </c>
      <c r="S22" s="58">
        <v>6.6419515438952121</v>
      </c>
      <c r="T22" s="64"/>
      <c r="U22" s="57">
        <v>6.0297109192605722</v>
      </c>
      <c r="V22" s="57"/>
      <c r="W22" s="65">
        <v>4.8591764085723561</v>
      </c>
      <c r="X22" s="57">
        <v>5.3923215753864699</v>
      </c>
      <c r="Y22" s="57">
        <v>4.9645905616190262</v>
      </c>
      <c r="Z22" s="57">
        <v>5.0579101031507436</v>
      </c>
      <c r="AA22" s="57">
        <v>3.0510733435372801</v>
      </c>
      <c r="AB22" s="65">
        <v>4.4450233110284589</v>
      </c>
      <c r="AC22" s="57">
        <v>3.7463337069537381</v>
      </c>
      <c r="AD22" s="64"/>
      <c r="AE22" s="57">
        <v>3.35612550835125</v>
      </c>
      <c r="AF22" s="57">
        <v>2.4567019357541646</v>
      </c>
      <c r="AG22" s="20">
        <f t="shared" si="0"/>
        <v>5.1476134718897413</v>
      </c>
      <c r="AH22" s="47" t="s">
        <v>138</v>
      </c>
      <c r="AI22" s="47" t="s">
        <v>46</v>
      </c>
      <c r="AJ22" s="62">
        <v>0.28536288525829323</v>
      </c>
      <c r="AK22" s="63"/>
      <c r="AL22" s="55">
        <v>0.26441943458674633</v>
      </c>
      <c r="AM22" s="55"/>
      <c r="AN22" s="55">
        <v>0.24960891339665281</v>
      </c>
      <c r="AO22" s="58">
        <v>4.144181013225424</v>
      </c>
      <c r="AP22" s="17"/>
      <c r="AQ22" s="57">
        <v>3.7663287518443034</v>
      </c>
      <c r="AR22" s="57"/>
      <c r="AS22" s="65">
        <v>3.4997251347144056</v>
      </c>
      <c r="AT22" s="57">
        <v>4.1457886130702066</v>
      </c>
      <c r="AU22" s="57">
        <v>9.9941613979661952</v>
      </c>
      <c r="AV22" s="57">
        <v>24.575121985688952</v>
      </c>
      <c r="AW22" s="57">
        <v>57.280464497125379</v>
      </c>
      <c r="AX22" s="57">
        <v>34.97681784485475</v>
      </c>
      <c r="AY22" s="57">
        <v>21.340917316247282</v>
      </c>
      <c r="AZ22" s="58">
        <v>6.6419515438952121</v>
      </c>
      <c r="BA22" s="64"/>
      <c r="BB22" s="57">
        <v>6.0297109192605722</v>
      </c>
      <c r="BC22" s="57"/>
      <c r="BD22" s="65">
        <v>4.8591764085723561</v>
      </c>
      <c r="BE22" s="57">
        <v>5.3923215753864699</v>
      </c>
      <c r="BF22" s="57">
        <v>4.9645905616190262</v>
      </c>
      <c r="BG22" s="57">
        <v>5.0579101031507436</v>
      </c>
      <c r="BH22" s="57">
        <v>3.0510733435372801</v>
      </c>
      <c r="BI22" s="65">
        <v>4.4450233110284589</v>
      </c>
      <c r="BJ22" s="57">
        <v>3.7463337069537381</v>
      </c>
      <c r="BK22" s="64"/>
      <c r="BL22" s="57">
        <v>3.35612550835125</v>
      </c>
      <c r="BM22" s="57">
        <v>2.4567019357541646</v>
      </c>
    </row>
    <row r="23" spans="1:65" s="1" customFormat="1">
      <c r="A23" s="47" t="s">
        <v>47</v>
      </c>
      <c r="B23" s="47" t="s">
        <v>48</v>
      </c>
      <c r="C23" s="79">
        <v>0.30367588412680258</v>
      </c>
      <c r="D23" s="63"/>
      <c r="E23" s="55">
        <v>0.29292461130060143</v>
      </c>
      <c r="F23" s="55"/>
      <c r="G23" s="55">
        <v>0.29115805385295812</v>
      </c>
      <c r="H23" s="18">
        <v>4.626610895640904</v>
      </c>
      <c r="I23" s="17"/>
      <c r="J23" s="57">
        <v>4.3281718089244281</v>
      </c>
      <c r="K23" s="57"/>
      <c r="L23" s="57">
        <v>4.3604624784879542</v>
      </c>
      <c r="M23" s="58">
        <v>3.5607138181133098</v>
      </c>
      <c r="N23" s="57">
        <v>8.6413528294343518</v>
      </c>
      <c r="O23" s="57">
        <v>22.034926761803867</v>
      </c>
      <c r="P23" s="57">
        <v>60.347991608658305</v>
      </c>
      <c r="Q23" s="57">
        <v>37.680294776124214</v>
      </c>
      <c r="R23" s="57">
        <v>23.494130219471746</v>
      </c>
      <c r="S23" s="58">
        <v>9.6421806066890863</v>
      </c>
      <c r="T23" s="64"/>
      <c r="U23" s="57">
        <v>8.1110448201015366</v>
      </c>
      <c r="V23" s="57"/>
      <c r="W23" s="57">
        <v>9.669682972382283</v>
      </c>
      <c r="X23" s="58">
        <v>9.47875876903578</v>
      </c>
      <c r="Y23" s="57">
        <v>4.9989361067279674</v>
      </c>
      <c r="Z23" s="57">
        <v>8.3902400954623264</v>
      </c>
      <c r="AA23" s="57">
        <v>18.153872608763052</v>
      </c>
      <c r="AB23" s="65">
        <v>4.54045495587554</v>
      </c>
      <c r="AC23" s="57">
        <v>7.259220005543134</v>
      </c>
      <c r="AD23" s="64"/>
      <c r="AE23" s="57">
        <v>4.4762712693479161</v>
      </c>
      <c r="AF23" s="57">
        <v>2.8246338319967976</v>
      </c>
      <c r="AG23" s="20">
        <f t="shared" si="0"/>
        <v>6.5981517806787444</v>
      </c>
      <c r="AH23" s="47" t="s">
        <v>139</v>
      </c>
      <c r="AI23" s="47" t="s">
        <v>48</v>
      </c>
      <c r="AJ23" s="79">
        <v>0.30367588412680258</v>
      </c>
      <c r="AK23" s="63"/>
      <c r="AL23" s="55">
        <v>0.29292461130060143</v>
      </c>
      <c r="AM23" s="55"/>
      <c r="AN23" s="55">
        <v>0.29115805385295812</v>
      </c>
      <c r="AO23" s="18">
        <v>4.626610895640904</v>
      </c>
      <c r="AP23" s="17"/>
      <c r="AQ23" s="57">
        <v>4.3281718089244281</v>
      </c>
      <c r="AR23" s="57"/>
      <c r="AS23" s="57">
        <v>4.3604624784879542</v>
      </c>
      <c r="AT23" s="58">
        <v>3.5607138181133098</v>
      </c>
      <c r="AU23" s="57">
        <v>8.6413528294343518</v>
      </c>
      <c r="AV23" s="57">
        <v>22.034926761803867</v>
      </c>
      <c r="AW23" s="57">
        <v>60.347991608658305</v>
      </c>
      <c r="AX23" s="57">
        <v>37.680294776124214</v>
      </c>
      <c r="AY23" s="57">
        <v>23.494130219471746</v>
      </c>
      <c r="AZ23" s="58">
        <v>9.6421806066890863</v>
      </c>
      <c r="BA23" s="64"/>
      <c r="BB23" s="57">
        <v>8.1110448201015366</v>
      </c>
      <c r="BC23" s="57"/>
      <c r="BD23" s="57">
        <v>9.669682972382283</v>
      </c>
      <c r="BE23" s="58">
        <v>9.47875876903578</v>
      </c>
      <c r="BF23" s="57">
        <v>4.9989361067279674</v>
      </c>
      <c r="BG23" s="57">
        <v>8.3902400954623264</v>
      </c>
      <c r="BH23" s="57">
        <v>18.153872608763052</v>
      </c>
      <c r="BI23" s="65">
        <v>4.54045495587554</v>
      </c>
      <c r="BJ23" s="57">
        <v>7.259220005543134</v>
      </c>
      <c r="BK23" s="64"/>
      <c r="BL23" s="57">
        <v>4.4762712693479161</v>
      </c>
      <c r="BM23" s="57">
        <v>2.8246338319967976</v>
      </c>
    </row>
    <row r="24" spans="1:65" s="1" customFormat="1">
      <c r="A24" s="70" t="s">
        <v>49</v>
      </c>
      <c r="B24" s="70" t="s">
        <v>50</v>
      </c>
      <c r="C24" s="40">
        <v>0.36458251487302995</v>
      </c>
      <c r="D24" s="41" t="s">
        <v>20</v>
      </c>
      <c r="E24" s="73">
        <v>0.34227000000000002</v>
      </c>
      <c r="F24" s="73"/>
      <c r="G24" s="73">
        <v>0.34811999999999999</v>
      </c>
      <c r="H24" s="42">
        <v>7.503399215548419</v>
      </c>
      <c r="I24" s="74" t="s">
        <v>20</v>
      </c>
      <c r="J24" s="75">
        <v>6.3602768529125528</v>
      </c>
      <c r="K24" s="37"/>
      <c r="L24" s="75">
        <v>6.5580599487864628</v>
      </c>
      <c r="M24" s="76">
        <v>2.2144957127324858</v>
      </c>
      <c r="N24" s="75">
        <v>6.1842018579052818</v>
      </c>
      <c r="O24" s="75">
        <v>18.105511177941221</v>
      </c>
      <c r="P24" s="75">
        <v>64.541842590083618</v>
      </c>
      <c r="Q24" s="75">
        <v>40.556366519539459</v>
      </c>
      <c r="R24" s="75">
        <v>24.754731973037625</v>
      </c>
      <c r="S24" s="42">
        <v>17.259393377711586</v>
      </c>
      <c r="T24" s="74" t="s">
        <v>20</v>
      </c>
      <c r="U24" s="75">
        <v>17.330000000000002</v>
      </c>
      <c r="V24" s="75"/>
      <c r="W24" s="75">
        <v>17.757518399999999</v>
      </c>
      <c r="X24" s="76">
        <v>20.5888375</v>
      </c>
      <c r="Y24" s="75">
        <v>19.992841299999998</v>
      </c>
      <c r="Z24" s="75">
        <v>14.516748723764254</v>
      </c>
      <c r="AA24" s="75">
        <v>19.87787462065565</v>
      </c>
      <c r="AB24" s="78">
        <v>12.397678948472189</v>
      </c>
      <c r="AC24" s="57" t="s">
        <v>21</v>
      </c>
      <c r="AD24" s="64"/>
      <c r="AE24" s="57">
        <v>8.82</v>
      </c>
      <c r="AF24" s="57">
        <v>7.155563299999999</v>
      </c>
      <c r="AG24" s="20">
        <f t="shared" si="0"/>
        <v>11.178496228603009</v>
      </c>
      <c r="AH24" s="70" t="s">
        <v>140</v>
      </c>
      <c r="AI24" s="47" t="s">
        <v>50</v>
      </c>
      <c r="AJ24" s="40">
        <v>0.36458251487302995</v>
      </c>
      <c r="AK24" s="41" t="s">
        <v>20</v>
      </c>
      <c r="AL24" s="73">
        <v>0.34227000000000002</v>
      </c>
      <c r="AM24" s="73"/>
      <c r="AN24" s="73">
        <v>0.34811999999999999</v>
      </c>
      <c r="AO24" s="42">
        <v>7.503399215548419</v>
      </c>
      <c r="AP24" s="74" t="s">
        <v>20</v>
      </c>
      <c r="AQ24" s="75">
        <v>6.3602768529125528</v>
      </c>
      <c r="AR24" s="37"/>
      <c r="AS24" s="75">
        <v>6.5580599487864628</v>
      </c>
      <c r="AT24" s="76">
        <v>2.2144957127324858</v>
      </c>
      <c r="AU24" s="75">
        <v>6.1842018579052818</v>
      </c>
      <c r="AV24" s="75">
        <v>18.105511177941221</v>
      </c>
      <c r="AW24" s="75">
        <v>64.541842590083618</v>
      </c>
      <c r="AX24" s="75">
        <v>40.556366519539459</v>
      </c>
      <c r="AY24" s="75">
        <v>24.754731973037625</v>
      </c>
      <c r="AZ24" s="42">
        <v>17.259393377711586</v>
      </c>
      <c r="BA24" s="74" t="s">
        <v>20</v>
      </c>
      <c r="BB24" s="75">
        <v>17.330000000000002</v>
      </c>
      <c r="BC24" s="75"/>
      <c r="BD24" s="75">
        <v>17.757518399999999</v>
      </c>
      <c r="BE24" s="76">
        <v>20.5888375</v>
      </c>
      <c r="BF24" s="75">
        <v>19.992841299999998</v>
      </c>
      <c r="BG24" s="75">
        <v>14.516748723764254</v>
      </c>
      <c r="BH24" s="75">
        <v>19.87787462065565</v>
      </c>
      <c r="BI24" s="78">
        <v>12.397678948472189</v>
      </c>
      <c r="BJ24" s="57" t="s">
        <v>21</v>
      </c>
      <c r="BK24" s="64"/>
      <c r="BL24" s="57">
        <v>8.82</v>
      </c>
      <c r="BM24" s="57">
        <v>7.155563299999999</v>
      </c>
    </row>
    <row r="25" spans="1:65" s="1" customFormat="1">
      <c r="A25" s="47" t="s">
        <v>51</v>
      </c>
      <c r="B25" s="47" t="s">
        <v>52</v>
      </c>
      <c r="C25" s="79">
        <v>0.31254104582239006</v>
      </c>
      <c r="D25" s="63"/>
      <c r="E25" s="55">
        <v>0.32523449913933677</v>
      </c>
      <c r="F25" s="55"/>
      <c r="G25" s="55">
        <v>0.32968682527553628</v>
      </c>
      <c r="H25" s="18">
        <v>5.1950601513964818</v>
      </c>
      <c r="I25" s="17"/>
      <c r="J25" s="57">
        <v>5.7621644754528365</v>
      </c>
      <c r="K25" s="57"/>
      <c r="L25" s="57">
        <v>5.7032376172518999</v>
      </c>
      <c r="M25" s="58">
        <v>2.4663793594653241</v>
      </c>
      <c r="N25" s="57">
        <v>7.0258112851896897</v>
      </c>
      <c r="O25" s="57">
        <v>19.666897138827995</v>
      </c>
      <c r="P25" s="57">
        <v>63.031281714058771</v>
      </c>
      <c r="Q25" s="57">
        <v>40.069871213406756</v>
      </c>
      <c r="R25" s="57">
        <v>25.117793348940047</v>
      </c>
      <c r="S25" s="58">
        <v>11.917917534875745</v>
      </c>
      <c r="T25" s="64"/>
      <c r="U25" s="57">
        <v>13.643118132705915</v>
      </c>
      <c r="V25" s="57"/>
      <c r="W25" s="57">
        <v>12.801850784224014</v>
      </c>
      <c r="X25" s="58">
        <v>15.678507206277903</v>
      </c>
      <c r="Y25" s="57">
        <v>11.779194211176417</v>
      </c>
      <c r="Z25" s="57">
        <v>12.551222879846808</v>
      </c>
      <c r="AA25" s="57">
        <v>11.715961187784712</v>
      </c>
      <c r="AB25" s="65">
        <v>10.274318377621377</v>
      </c>
      <c r="AC25" s="57">
        <v>10.618854723017348</v>
      </c>
      <c r="AD25" s="64"/>
      <c r="AE25" s="57">
        <v>13.003395652163929</v>
      </c>
      <c r="AF25" s="57">
        <v>13.521792692726207</v>
      </c>
      <c r="AG25" s="20">
        <f t="shared" si="0"/>
        <v>10.184075394786481</v>
      </c>
      <c r="AH25" s="47" t="s">
        <v>141</v>
      </c>
      <c r="AI25" s="47" t="s">
        <v>52</v>
      </c>
      <c r="AJ25" s="79">
        <v>0.31254104582239006</v>
      </c>
      <c r="AK25" s="63"/>
      <c r="AL25" s="55">
        <v>0.32523449913933677</v>
      </c>
      <c r="AM25" s="55"/>
      <c r="AN25" s="55">
        <v>0.32968682527553628</v>
      </c>
      <c r="AO25" s="18">
        <v>5.1950601513964818</v>
      </c>
      <c r="AP25" s="17"/>
      <c r="AQ25" s="57">
        <v>5.7621644754528365</v>
      </c>
      <c r="AR25" s="57"/>
      <c r="AS25" s="57">
        <v>5.7032376172518999</v>
      </c>
      <c r="AT25" s="58">
        <v>2.4663793594653241</v>
      </c>
      <c r="AU25" s="57">
        <v>7.0258112851896897</v>
      </c>
      <c r="AV25" s="57">
        <v>19.666897138827995</v>
      </c>
      <c r="AW25" s="57">
        <v>63.031281714058771</v>
      </c>
      <c r="AX25" s="57">
        <v>40.069871213406756</v>
      </c>
      <c r="AY25" s="57">
        <v>25.117793348940047</v>
      </c>
      <c r="AZ25" s="58">
        <v>11.917917534875745</v>
      </c>
      <c r="BA25" s="64"/>
      <c r="BB25" s="57">
        <v>13.643118132705915</v>
      </c>
      <c r="BC25" s="57"/>
      <c r="BD25" s="57">
        <v>12.801850784224014</v>
      </c>
      <c r="BE25" s="58">
        <v>15.678507206277903</v>
      </c>
      <c r="BF25" s="57">
        <v>11.779194211176417</v>
      </c>
      <c r="BG25" s="57">
        <v>12.551222879846808</v>
      </c>
      <c r="BH25" s="57">
        <v>11.715961187784712</v>
      </c>
      <c r="BI25" s="65">
        <v>10.274318377621377</v>
      </c>
      <c r="BJ25" s="57">
        <v>10.618854723017348</v>
      </c>
      <c r="BK25" s="64"/>
      <c r="BL25" s="57">
        <v>13.003395652163929</v>
      </c>
      <c r="BM25" s="57">
        <v>13.521792692726207</v>
      </c>
    </row>
    <row r="26" spans="1:65" s="1" customFormat="1">
      <c r="A26" s="70" t="s">
        <v>53</v>
      </c>
      <c r="B26" s="70" t="s">
        <v>54</v>
      </c>
      <c r="C26" s="40">
        <v>0.32925795557254145</v>
      </c>
      <c r="D26" s="41"/>
      <c r="E26" s="73">
        <v>0.33400000000000002</v>
      </c>
      <c r="F26" s="73"/>
      <c r="G26" s="73">
        <v>0.33800000000000002</v>
      </c>
      <c r="H26" s="42">
        <v>5.9542043113161753</v>
      </c>
      <c r="I26" s="74"/>
      <c r="J26" s="37">
        <v>6.2247252747252748</v>
      </c>
      <c r="K26" s="73"/>
      <c r="L26" s="75">
        <v>6.354838709677419</v>
      </c>
      <c r="M26" s="76">
        <v>2.1088435374149657</v>
      </c>
      <c r="N26" s="75">
        <v>6.3265306122448974</v>
      </c>
      <c r="O26" s="75">
        <v>18.80952380952381</v>
      </c>
      <c r="P26" s="75">
        <v>63.945578231292522</v>
      </c>
      <c r="Q26" s="75">
        <v>40.204081632653057</v>
      </c>
      <c r="R26" s="75">
        <v>24.693877551020407</v>
      </c>
      <c r="S26" s="42">
        <v>16.006840783139459</v>
      </c>
      <c r="T26" s="74"/>
      <c r="U26" s="75">
        <v>15.7</v>
      </c>
      <c r="V26" s="73"/>
      <c r="W26" s="75">
        <v>15.4</v>
      </c>
      <c r="X26" s="76">
        <v>11.537073400000001</v>
      </c>
      <c r="Y26" s="75">
        <v>16.886138200000001</v>
      </c>
      <c r="Z26" s="75">
        <v>12.217604122595079</v>
      </c>
      <c r="AA26" s="75">
        <v>20.032513765552697</v>
      </c>
      <c r="AB26" s="78">
        <v>10.44000906491228</v>
      </c>
      <c r="AC26" s="57" t="s">
        <v>21</v>
      </c>
      <c r="AD26" s="64"/>
      <c r="AE26" s="57" t="s">
        <v>21</v>
      </c>
      <c r="AF26" s="57" t="s">
        <v>21</v>
      </c>
      <c r="AG26" s="20">
        <f t="shared" si="0"/>
        <v>11.70967741935484</v>
      </c>
      <c r="AH26" s="70" t="s">
        <v>142</v>
      </c>
      <c r="AI26" s="47" t="s">
        <v>54</v>
      </c>
      <c r="AJ26" s="40">
        <v>0.32925795557254145</v>
      </c>
      <c r="AK26" s="41"/>
      <c r="AL26" s="73">
        <v>0.33400000000000002</v>
      </c>
      <c r="AM26" s="73"/>
      <c r="AN26" s="73">
        <v>0.33800000000000002</v>
      </c>
      <c r="AO26" s="42">
        <v>5.9542043113161753</v>
      </c>
      <c r="AP26" s="74"/>
      <c r="AQ26" s="37">
        <v>6.2247252747252748</v>
      </c>
      <c r="AR26" s="73"/>
      <c r="AS26" s="75">
        <v>6.354838709677419</v>
      </c>
      <c r="AT26" s="76">
        <v>2.1088435374149657</v>
      </c>
      <c r="AU26" s="75">
        <v>6.3265306122448974</v>
      </c>
      <c r="AV26" s="75">
        <v>18.80952380952381</v>
      </c>
      <c r="AW26" s="75">
        <v>63.945578231292522</v>
      </c>
      <c r="AX26" s="75">
        <v>40.204081632653057</v>
      </c>
      <c r="AY26" s="75">
        <v>24.693877551020407</v>
      </c>
      <c r="AZ26" s="42">
        <v>16.006840783139459</v>
      </c>
      <c r="BA26" s="74"/>
      <c r="BB26" s="75">
        <v>15.7</v>
      </c>
      <c r="BC26" s="73"/>
      <c r="BD26" s="75">
        <v>15.4</v>
      </c>
      <c r="BE26" s="76">
        <v>11.537073400000001</v>
      </c>
      <c r="BF26" s="75">
        <v>16.886138200000001</v>
      </c>
      <c r="BG26" s="75">
        <v>12.217604122595079</v>
      </c>
      <c r="BH26" s="75">
        <v>20.032513765552697</v>
      </c>
      <c r="BI26" s="78">
        <v>10.44000906491228</v>
      </c>
      <c r="BJ26" s="57" t="s">
        <v>21</v>
      </c>
      <c r="BK26" s="64"/>
      <c r="BL26" s="57" t="s">
        <v>21</v>
      </c>
      <c r="BM26" s="57" t="s">
        <v>21</v>
      </c>
    </row>
    <row r="27" spans="1:65" s="1" customFormat="1">
      <c r="A27" s="70" t="s">
        <v>55</v>
      </c>
      <c r="B27" s="70" t="s">
        <v>56</v>
      </c>
      <c r="C27" s="40">
        <v>0.312</v>
      </c>
      <c r="D27" s="80" t="s">
        <v>20</v>
      </c>
      <c r="E27" s="73">
        <v>0.33900000000000002</v>
      </c>
      <c r="F27" s="73"/>
      <c r="G27" s="73">
        <v>0.32400000000000001</v>
      </c>
      <c r="H27" s="42">
        <v>5.5983421638237987</v>
      </c>
      <c r="I27" s="80" t="s">
        <v>20</v>
      </c>
      <c r="J27" s="75">
        <v>6.2538497433504432</v>
      </c>
      <c r="K27" s="75"/>
      <c r="L27" s="75">
        <v>5.7662434652725914</v>
      </c>
      <c r="M27" s="76">
        <v>2.4237804878048781</v>
      </c>
      <c r="N27" s="75">
        <v>6.803861788617886</v>
      </c>
      <c r="O27" s="75">
        <v>19.644308943089431</v>
      </c>
      <c r="P27" s="75">
        <v>62.721036585365852</v>
      </c>
      <c r="Q27" s="75">
        <v>39.232723577235774</v>
      </c>
      <c r="R27" s="75">
        <v>24.054878048780488</v>
      </c>
      <c r="S27" s="42">
        <v>14.799999999999999</v>
      </c>
      <c r="T27" s="80" t="s">
        <v>20</v>
      </c>
      <c r="U27" s="75">
        <v>16.276331799999998</v>
      </c>
      <c r="V27" s="75"/>
      <c r="W27" s="75">
        <v>14.875408200000001</v>
      </c>
      <c r="X27" s="76">
        <v>9.5</v>
      </c>
      <c r="Y27" s="75">
        <v>8.6999999999999993</v>
      </c>
      <c r="Z27" s="75">
        <v>10.145791245791248</v>
      </c>
      <c r="AA27" s="75">
        <v>39.739285714285721</v>
      </c>
      <c r="AB27" s="78">
        <v>8.0942455242966762</v>
      </c>
      <c r="AC27" s="21">
        <v>14.399999999999999</v>
      </c>
      <c r="AD27" s="66" t="s">
        <v>20</v>
      </c>
      <c r="AE27" s="57" t="s">
        <v>21</v>
      </c>
      <c r="AF27" s="57" t="s">
        <v>21</v>
      </c>
      <c r="AG27" s="20">
        <f t="shared" si="0"/>
        <v>9.9245283018867916</v>
      </c>
      <c r="AH27" s="70" t="s">
        <v>143</v>
      </c>
      <c r="AI27" s="47" t="s">
        <v>56</v>
      </c>
      <c r="AJ27" s="40">
        <v>0.312</v>
      </c>
      <c r="AK27" s="80" t="s">
        <v>20</v>
      </c>
      <c r="AL27" s="73">
        <v>0.33900000000000002</v>
      </c>
      <c r="AM27" s="73"/>
      <c r="AN27" s="73">
        <v>0.32400000000000001</v>
      </c>
      <c r="AO27" s="42">
        <v>5.5983421638237987</v>
      </c>
      <c r="AP27" s="80" t="s">
        <v>20</v>
      </c>
      <c r="AQ27" s="75">
        <v>6.2538497433504432</v>
      </c>
      <c r="AR27" s="75"/>
      <c r="AS27" s="75">
        <v>5.7662434652725914</v>
      </c>
      <c r="AT27" s="76">
        <v>2.4237804878048781</v>
      </c>
      <c r="AU27" s="75">
        <v>6.803861788617886</v>
      </c>
      <c r="AV27" s="75">
        <v>19.644308943089431</v>
      </c>
      <c r="AW27" s="75">
        <v>62.721036585365852</v>
      </c>
      <c r="AX27" s="75">
        <v>39.232723577235774</v>
      </c>
      <c r="AY27" s="75">
        <v>24.054878048780488</v>
      </c>
      <c r="AZ27" s="42">
        <v>14.799999999999999</v>
      </c>
      <c r="BA27" s="80" t="s">
        <v>20</v>
      </c>
      <c r="BB27" s="75">
        <v>16.276331799999998</v>
      </c>
      <c r="BC27" s="75"/>
      <c r="BD27" s="75">
        <v>14.875408200000001</v>
      </c>
      <c r="BE27" s="76">
        <v>9.5</v>
      </c>
      <c r="BF27" s="75">
        <v>8.6999999999999993</v>
      </c>
      <c r="BG27" s="75">
        <v>10.145791245791248</v>
      </c>
      <c r="BH27" s="75">
        <v>39.739285714285721</v>
      </c>
      <c r="BI27" s="78">
        <v>8.0942455242966762</v>
      </c>
      <c r="BJ27" s="21">
        <v>14.399999999999999</v>
      </c>
      <c r="BK27" s="66" t="s">
        <v>20</v>
      </c>
      <c r="BL27" s="57" t="s">
        <v>21</v>
      </c>
      <c r="BM27" s="57" t="s">
        <v>21</v>
      </c>
    </row>
    <row r="28" spans="1:65" s="1" customFormat="1">
      <c r="A28" s="70" t="s">
        <v>57</v>
      </c>
      <c r="B28" s="70" t="s">
        <v>58</v>
      </c>
      <c r="C28" s="71">
        <v>0.3754462288134191</v>
      </c>
      <c r="D28" s="81"/>
      <c r="E28" s="73">
        <v>0.3436485704351373</v>
      </c>
      <c r="F28" s="73"/>
      <c r="G28" s="73">
        <v>0.34340602999999997</v>
      </c>
      <c r="H28" s="76">
        <v>7.398444605669388</v>
      </c>
      <c r="I28" s="74"/>
      <c r="J28" s="75">
        <v>6.2341520663114416</v>
      </c>
      <c r="K28" s="75"/>
      <c r="L28" s="75">
        <v>6.3152768324829784</v>
      </c>
      <c r="M28" s="76">
        <v>2.348859399033147</v>
      </c>
      <c r="N28" s="75">
        <v>6.4564161002651819</v>
      </c>
      <c r="O28" s="75">
        <v>18.490064353415615</v>
      </c>
      <c r="P28" s="75">
        <v>64.258547302849138</v>
      </c>
      <c r="Q28" s="75">
        <v>40.774055018874797</v>
      </c>
      <c r="R28" s="75">
        <v>25.122324839182969</v>
      </c>
      <c r="S28" s="76">
        <v>18.639998612072699</v>
      </c>
      <c r="T28" s="77"/>
      <c r="U28" s="75">
        <v>16.222364048326305</v>
      </c>
      <c r="V28" s="75"/>
      <c r="W28" s="75">
        <v>15.981804</v>
      </c>
      <c r="X28" s="76">
        <v>9.6347726999999992</v>
      </c>
      <c r="Y28" s="75">
        <v>9.9074013999999995</v>
      </c>
      <c r="Z28" s="75">
        <v>13.266396989183281</v>
      </c>
      <c r="AA28" s="75">
        <v>32.163322449843967</v>
      </c>
      <c r="AB28" s="78">
        <v>8.3095917386531237</v>
      </c>
      <c r="AC28" s="57">
        <v>5.3064868319658967</v>
      </c>
      <c r="AD28" s="64"/>
      <c r="AE28" s="57">
        <v>2.5068264218672569</v>
      </c>
      <c r="AF28" s="57">
        <v>2.3898274433497728</v>
      </c>
      <c r="AG28" s="20">
        <f t="shared" si="0"/>
        <v>10.695542206367902</v>
      </c>
      <c r="AH28" s="70" t="s">
        <v>144</v>
      </c>
      <c r="AI28" s="47" t="s">
        <v>58</v>
      </c>
      <c r="AJ28" s="71">
        <v>0.3754462288134191</v>
      </c>
      <c r="AK28" s="81"/>
      <c r="AL28" s="73">
        <v>0.3436485704351373</v>
      </c>
      <c r="AM28" s="73"/>
      <c r="AN28" s="73">
        <v>0.34340602999999997</v>
      </c>
      <c r="AO28" s="76">
        <v>7.398444605669388</v>
      </c>
      <c r="AP28" s="74"/>
      <c r="AQ28" s="75">
        <v>6.2341520663114416</v>
      </c>
      <c r="AR28" s="75"/>
      <c r="AS28" s="75">
        <v>6.3152768324829784</v>
      </c>
      <c r="AT28" s="76">
        <v>2.348859399033147</v>
      </c>
      <c r="AU28" s="75">
        <v>6.4564161002651819</v>
      </c>
      <c r="AV28" s="75">
        <v>18.490064353415615</v>
      </c>
      <c r="AW28" s="75">
        <v>64.258547302849138</v>
      </c>
      <c r="AX28" s="75">
        <v>40.774055018874797</v>
      </c>
      <c r="AY28" s="75">
        <v>25.122324839182969</v>
      </c>
      <c r="AZ28" s="76">
        <v>18.639998612072699</v>
      </c>
      <c r="BA28" s="77"/>
      <c r="BB28" s="75">
        <v>16.222364048326305</v>
      </c>
      <c r="BC28" s="75"/>
      <c r="BD28" s="75">
        <v>15.981804</v>
      </c>
      <c r="BE28" s="76">
        <v>9.6347726999999992</v>
      </c>
      <c r="BF28" s="75">
        <v>9.9074013999999995</v>
      </c>
      <c r="BG28" s="75">
        <v>13.266396989183281</v>
      </c>
      <c r="BH28" s="75">
        <v>32.163322449843967</v>
      </c>
      <c r="BI28" s="78">
        <v>8.3095917386531237</v>
      </c>
      <c r="BJ28" s="57">
        <v>5.3064868319658967</v>
      </c>
      <c r="BK28" s="64"/>
      <c r="BL28" s="57">
        <v>2.5068264218672569</v>
      </c>
      <c r="BM28" s="57">
        <v>2.3898274433497728</v>
      </c>
    </row>
    <row r="29" spans="1:65" s="1" customFormat="1">
      <c r="A29" s="47" t="s">
        <v>96</v>
      </c>
      <c r="B29" s="47" t="s">
        <v>97</v>
      </c>
      <c r="C29" s="62">
        <v>0.33687621943905777</v>
      </c>
      <c r="D29" s="63"/>
      <c r="E29" s="55">
        <v>0.35703255735286032</v>
      </c>
      <c r="F29" s="55"/>
      <c r="G29" s="55">
        <v>0.3664047792478915</v>
      </c>
      <c r="H29" s="58">
        <v>5.7845580207269318</v>
      </c>
      <c r="I29" s="17"/>
      <c r="J29" s="21">
        <v>6.4562727749951234</v>
      </c>
      <c r="K29" s="21"/>
      <c r="L29" s="21">
        <v>6.6239986029791762</v>
      </c>
      <c r="M29" s="58">
        <v>2.4630301248012003</v>
      </c>
      <c r="N29" s="57">
        <v>6.5563176312305833</v>
      </c>
      <c r="O29" s="57">
        <v>18.023710775463208</v>
      </c>
      <c r="P29" s="57">
        <v>65.939401621318765</v>
      </c>
      <c r="Q29" s="57">
        <v>43.429038829959126</v>
      </c>
      <c r="R29" s="57">
        <v>28.020025688112032</v>
      </c>
      <c r="S29" s="58">
        <v>13.233418633367192</v>
      </c>
      <c r="T29" s="64"/>
      <c r="U29" s="57">
        <v>15.406325807330761</v>
      </c>
      <c r="V29" s="57"/>
      <c r="W29" s="57">
        <v>13.61871751201261</v>
      </c>
      <c r="X29" s="58">
        <v>9.8680289071486467</v>
      </c>
      <c r="Y29" s="57">
        <v>7.949716845882465</v>
      </c>
      <c r="Z29" s="57">
        <v>10.844305768743165</v>
      </c>
      <c r="AA29" s="57">
        <v>27.784238550965046</v>
      </c>
      <c r="AB29" s="65">
        <v>6.8784841103574923</v>
      </c>
      <c r="AC29" s="57">
        <v>3.8994296271356936</v>
      </c>
      <c r="AD29" s="64"/>
      <c r="AE29" s="57">
        <v>2.1167390579643985</v>
      </c>
      <c r="AF29" s="57">
        <v>1.7747382841183701</v>
      </c>
      <c r="AG29" s="20">
        <f t="shared" si="0"/>
        <v>11.376241567639626</v>
      </c>
      <c r="AH29" s="47" t="s">
        <v>145</v>
      </c>
      <c r="AI29" s="47" t="s">
        <v>97</v>
      </c>
      <c r="AJ29" s="62">
        <v>0.33687621943905777</v>
      </c>
      <c r="AK29" s="63"/>
      <c r="AL29" s="55">
        <v>0.35703255735286032</v>
      </c>
      <c r="AM29" s="55"/>
      <c r="AN29" s="55">
        <v>0.3664047792478915</v>
      </c>
      <c r="AO29" s="58">
        <v>5.7845580207269318</v>
      </c>
      <c r="AP29" s="17"/>
      <c r="AQ29" s="21">
        <v>6.4562727749951234</v>
      </c>
      <c r="AR29" s="21"/>
      <c r="AS29" s="21">
        <v>6.6239986029791762</v>
      </c>
      <c r="AT29" s="58">
        <v>2.4630301248012003</v>
      </c>
      <c r="AU29" s="57">
        <v>6.5563176312305833</v>
      </c>
      <c r="AV29" s="57">
        <v>18.023710775463208</v>
      </c>
      <c r="AW29" s="57">
        <v>65.939401621318765</v>
      </c>
      <c r="AX29" s="57">
        <v>43.429038829959126</v>
      </c>
      <c r="AY29" s="57">
        <v>28.020025688112032</v>
      </c>
      <c r="AZ29" s="58">
        <v>13.233418633367192</v>
      </c>
      <c r="BA29" s="64"/>
      <c r="BB29" s="57">
        <v>15.406325807330761</v>
      </c>
      <c r="BC29" s="57"/>
      <c r="BD29" s="57">
        <v>13.61871751201261</v>
      </c>
      <c r="BE29" s="58">
        <v>9.8680289071486467</v>
      </c>
      <c r="BF29" s="57">
        <v>7.949716845882465</v>
      </c>
      <c r="BG29" s="57">
        <v>10.844305768743165</v>
      </c>
      <c r="BH29" s="57">
        <v>27.784238550965046</v>
      </c>
      <c r="BI29" s="65">
        <v>6.8784841103574923</v>
      </c>
      <c r="BJ29" s="57">
        <v>3.8994296271356936</v>
      </c>
      <c r="BK29" s="64"/>
      <c r="BL29" s="57">
        <v>2.1167390579643985</v>
      </c>
      <c r="BM29" s="57">
        <v>1.7747382841183701</v>
      </c>
    </row>
    <row r="30" spans="1:65" s="1" customFormat="1">
      <c r="A30" s="47" t="s">
        <v>59</v>
      </c>
      <c r="B30" s="47" t="s">
        <v>60</v>
      </c>
      <c r="C30" s="62">
        <v>0.27706429145584299</v>
      </c>
      <c r="D30" s="66"/>
      <c r="E30" s="55">
        <v>0.30467633420634854</v>
      </c>
      <c r="F30" s="55"/>
      <c r="G30" s="55">
        <v>0.28387244793460997</v>
      </c>
      <c r="H30" s="58">
        <v>4.0493440422178564</v>
      </c>
      <c r="I30" s="66"/>
      <c r="J30" s="57">
        <v>4.7701173438140261</v>
      </c>
      <c r="K30" s="57"/>
      <c r="L30" s="57">
        <v>4.432586019646795</v>
      </c>
      <c r="M30" s="58">
        <v>3.1149886613932325</v>
      </c>
      <c r="N30" s="57">
        <v>8.247767885915378</v>
      </c>
      <c r="O30" s="57">
        <v>21.90725804972729</v>
      </c>
      <c r="P30" s="57">
        <v>60.01455530037866</v>
      </c>
      <c r="Q30" s="57">
        <v>36.558940624400307</v>
      </c>
      <c r="R30" s="57">
        <v>21.700585917727679</v>
      </c>
      <c r="S30" s="58">
        <v>7.1138869849759718</v>
      </c>
      <c r="T30" s="66"/>
      <c r="U30" s="57">
        <v>10.499552824653332</v>
      </c>
      <c r="V30" s="57"/>
      <c r="W30" s="57">
        <v>9.5861858163000004</v>
      </c>
      <c r="X30" s="58">
        <v>13.221602209309083</v>
      </c>
      <c r="Y30" s="57">
        <v>10.562353577887556</v>
      </c>
      <c r="Z30" s="57">
        <v>8.7217941063682698</v>
      </c>
      <c r="AA30" s="57">
        <v>6.8319106176444366</v>
      </c>
      <c r="AB30" s="65">
        <v>9.2572398504988485</v>
      </c>
      <c r="AC30" s="57">
        <v>7.0068338585239598</v>
      </c>
      <c r="AD30" s="66"/>
      <c r="AE30" s="57" t="s">
        <v>21</v>
      </c>
      <c r="AF30" s="57" t="s">
        <v>21</v>
      </c>
      <c r="AG30" s="20">
        <f t="shared" si="0"/>
        <v>6.9665055885056475</v>
      </c>
      <c r="AH30" s="47" t="s">
        <v>59</v>
      </c>
      <c r="AI30" s="47" t="s">
        <v>60</v>
      </c>
      <c r="AJ30" s="62">
        <v>0.27706429145584299</v>
      </c>
      <c r="AK30" s="66"/>
      <c r="AL30" s="55">
        <v>0.30467633420634854</v>
      </c>
      <c r="AM30" s="55"/>
      <c r="AN30" s="55">
        <v>0.28387244793460997</v>
      </c>
      <c r="AO30" s="58">
        <v>4.0493440422178564</v>
      </c>
      <c r="AP30" s="66"/>
      <c r="AQ30" s="57">
        <v>4.7701173438140261</v>
      </c>
      <c r="AR30" s="57"/>
      <c r="AS30" s="57">
        <v>4.432586019646795</v>
      </c>
      <c r="AT30" s="58">
        <v>3.1149886613932325</v>
      </c>
      <c r="AU30" s="57">
        <v>8.247767885915378</v>
      </c>
      <c r="AV30" s="57">
        <v>21.90725804972729</v>
      </c>
      <c r="AW30" s="57">
        <v>60.01455530037866</v>
      </c>
      <c r="AX30" s="57">
        <v>36.558940624400307</v>
      </c>
      <c r="AY30" s="57">
        <v>21.700585917727679</v>
      </c>
      <c r="AZ30" s="58">
        <v>7.1138869849759718</v>
      </c>
      <c r="BA30" s="66"/>
      <c r="BB30" s="57">
        <v>10.499552824653332</v>
      </c>
      <c r="BC30" s="57"/>
      <c r="BD30" s="57">
        <v>9.5861858163000004</v>
      </c>
      <c r="BE30" s="58">
        <v>13.221602209309083</v>
      </c>
      <c r="BF30" s="57">
        <v>10.562353577887556</v>
      </c>
      <c r="BG30" s="57">
        <v>8.7217941063682698</v>
      </c>
      <c r="BH30" s="57">
        <v>6.8319106176444366</v>
      </c>
      <c r="BI30" s="65">
        <v>9.2572398504988485</v>
      </c>
      <c r="BJ30" s="57">
        <v>7.0068338585239598</v>
      </c>
      <c r="BK30" s="66"/>
      <c r="BL30" s="57" t="s">
        <v>21</v>
      </c>
      <c r="BM30" s="57" t="s">
        <v>21</v>
      </c>
    </row>
    <row r="31" spans="1:65" s="1" customFormat="1">
      <c r="A31" s="70" t="s">
        <v>61</v>
      </c>
      <c r="B31" s="70" t="s">
        <v>62</v>
      </c>
      <c r="C31" s="40">
        <v>0.45048002237603507</v>
      </c>
      <c r="D31" s="41" t="s">
        <v>20</v>
      </c>
      <c r="E31" s="73">
        <v>0.41799219999999998</v>
      </c>
      <c r="F31" s="73"/>
      <c r="G31" s="73">
        <v>0.40011190000000002</v>
      </c>
      <c r="H31" s="42">
        <v>10.819575558157267</v>
      </c>
      <c r="I31" s="74" t="s">
        <v>20</v>
      </c>
      <c r="J31" s="75">
        <v>8.6345312432739938</v>
      </c>
      <c r="K31" s="75"/>
      <c r="L31" s="75">
        <v>7.7924184373487124</v>
      </c>
      <c r="M31" s="76">
        <v>2.1899958610440873</v>
      </c>
      <c r="N31" s="75">
        <v>5.9644450209061777</v>
      </c>
      <c r="O31" s="75">
        <v>16.676753073026873</v>
      </c>
      <c r="P31" s="75">
        <v>68.106713239247824</v>
      </c>
      <c r="Q31" s="75">
        <v>46.477451349462022</v>
      </c>
      <c r="R31" s="75">
        <v>31.056307360134568</v>
      </c>
      <c r="S31" s="42">
        <v>18.424840473627079</v>
      </c>
      <c r="T31" s="74" t="s">
        <v>20</v>
      </c>
      <c r="U31" s="75">
        <v>15.9336365</v>
      </c>
      <c r="V31" s="75"/>
      <c r="W31" s="75">
        <v>14.997931400000001</v>
      </c>
      <c r="X31" s="76">
        <v>19.1050866</v>
      </c>
      <c r="Y31" s="75">
        <v>10.3788663</v>
      </c>
      <c r="Z31" s="75">
        <v>13.223157393583682</v>
      </c>
      <c r="AA31" s="75">
        <v>18.292951391369698</v>
      </c>
      <c r="AB31" s="78">
        <v>14.150507475736537</v>
      </c>
      <c r="AC31" s="21">
        <v>13.318724156676854</v>
      </c>
      <c r="AD31" s="17" t="s">
        <v>20</v>
      </c>
      <c r="AE31" s="57">
        <v>9.2275594999999999</v>
      </c>
      <c r="AF31" s="57">
        <v>10.990634999999999</v>
      </c>
      <c r="AG31" s="20">
        <f t="shared" si="0"/>
        <v>14.180989066037951</v>
      </c>
      <c r="AH31" s="70" t="s">
        <v>146</v>
      </c>
      <c r="AI31" s="47" t="s">
        <v>62</v>
      </c>
      <c r="AJ31" s="40">
        <v>0.45048002237603507</v>
      </c>
      <c r="AK31" s="41" t="s">
        <v>20</v>
      </c>
      <c r="AL31" s="73">
        <v>0.41799219999999998</v>
      </c>
      <c r="AM31" s="73"/>
      <c r="AN31" s="73">
        <v>0.40011190000000002</v>
      </c>
      <c r="AO31" s="42">
        <v>10.819575558157267</v>
      </c>
      <c r="AP31" s="74" t="s">
        <v>20</v>
      </c>
      <c r="AQ31" s="75">
        <v>8.6345312432739938</v>
      </c>
      <c r="AR31" s="75"/>
      <c r="AS31" s="75">
        <v>7.7924184373487124</v>
      </c>
      <c r="AT31" s="76">
        <v>2.1899958610440873</v>
      </c>
      <c r="AU31" s="75">
        <v>5.9644450209061777</v>
      </c>
      <c r="AV31" s="75">
        <v>16.676753073026873</v>
      </c>
      <c r="AW31" s="75">
        <v>68.106713239247824</v>
      </c>
      <c r="AX31" s="75">
        <v>46.477451349462022</v>
      </c>
      <c r="AY31" s="75">
        <v>31.056307360134568</v>
      </c>
      <c r="AZ31" s="42">
        <v>18.424840473627079</v>
      </c>
      <c r="BA31" s="74" t="s">
        <v>20</v>
      </c>
      <c r="BB31" s="75">
        <v>15.9336365</v>
      </c>
      <c r="BC31" s="75"/>
      <c r="BD31" s="75">
        <v>14.997931400000001</v>
      </c>
      <c r="BE31" s="76">
        <v>19.1050866</v>
      </c>
      <c r="BF31" s="75">
        <v>10.3788663</v>
      </c>
      <c r="BG31" s="75">
        <v>13.223157393583682</v>
      </c>
      <c r="BH31" s="75">
        <v>18.292951391369698</v>
      </c>
      <c r="BI31" s="78">
        <v>14.150507475736537</v>
      </c>
      <c r="BJ31" s="21">
        <v>13.318724156676854</v>
      </c>
      <c r="BK31" s="17" t="s">
        <v>20</v>
      </c>
      <c r="BL31" s="57">
        <v>9.2275594999999999</v>
      </c>
      <c r="BM31" s="57">
        <v>10.990634999999999</v>
      </c>
    </row>
    <row r="32" spans="1:65" s="1" customFormat="1">
      <c r="A32" s="70" t="s">
        <v>63</v>
      </c>
      <c r="B32" s="70" t="s">
        <v>64</v>
      </c>
      <c r="C32" s="40">
        <v>0.30776792137718384</v>
      </c>
      <c r="D32" s="41" t="s">
        <v>20</v>
      </c>
      <c r="E32" s="73">
        <v>0.312</v>
      </c>
      <c r="F32" s="73"/>
      <c r="G32" s="73">
        <v>0.28799999999999998</v>
      </c>
      <c r="H32" s="42">
        <v>4.5740733963704869</v>
      </c>
      <c r="I32" s="74" t="s">
        <v>20</v>
      </c>
      <c r="J32" s="75">
        <v>4.7318840579710146</v>
      </c>
      <c r="K32" s="75"/>
      <c r="L32" s="75">
        <v>4.2852664576802511</v>
      </c>
      <c r="M32" s="76">
        <v>3.4340659340659343</v>
      </c>
      <c r="N32" s="75">
        <v>8.7637362637362628</v>
      </c>
      <c r="O32" s="75">
        <v>22.390109890109891</v>
      </c>
      <c r="P32" s="75">
        <v>60</v>
      </c>
      <c r="Q32" s="75">
        <v>37.554945054945051</v>
      </c>
      <c r="R32" s="75">
        <v>23.571428571428569</v>
      </c>
      <c r="S32" s="42">
        <v>6.5303797468354432</v>
      </c>
      <c r="T32" s="74" t="s">
        <v>20</v>
      </c>
      <c r="U32" s="75">
        <v>8</v>
      </c>
      <c r="V32" s="75"/>
      <c r="W32" s="75">
        <v>7.3999999999999995</v>
      </c>
      <c r="X32" s="76">
        <v>9.6</v>
      </c>
      <c r="Y32" s="75">
        <v>16.2</v>
      </c>
      <c r="Z32" s="75">
        <v>5.8514285714285714</v>
      </c>
      <c r="AA32" s="75">
        <v>4.4885869565217398</v>
      </c>
      <c r="AB32" s="78">
        <v>5.5542056074766348</v>
      </c>
      <c r="AC32" s="21">
        <v>5.5771428571428574</v>
      </c>
      <c r="AD32" s="17" t="s">
        <v>20</v>
      </c>
      <c r="AE32" s="57">
        <v>4.9000000000000004</v>
      </c>
      <c r="AF32" s="57">
        <v>4.5999999999999996</v>
      </c>
      <c r="AG32" s="20">
        <f t="shared" si="0"/>
        <v>6.863999999999999</v>
      </c>
      <c r="AH32" s="70" t="s">
        <v>147</v>
      </c>
      <c r="AI32" s="47" t="s">
        <v>64</v>
      </c>
      <c r="AJ32" s="40">
        <v>0.30776792137718384</v>
      </c>
      <c r="AK32" s="41" t="s">
        <v>20</v>
      </c>
      <c r="AL32" s="73">
        <v>0.312</v>
      </c>
      <c r="AM32" s="73"/>
      <c r="AN32" s="73">
        <v>0.28799999999999998</v>
      </c>
      <c r="AO32" s="42">
        <v>4.5740733963704869</v>
      </c>
      <c r="AP32" s="74" t="s">
        <v>20</v>
      </c>
      <c r="AQ32" s="75">
        <v>4.7318840579710146</v>
      </c>
      <c r="AR32" s="75"/>
      <c r="AS32" s="75">
        <v>4.2852664576802511</v>
      </c>
      <c r="AT32" s="76">
        <v>3.4340659340659343</v>
      </c>
      <c r="AU32" s="75">
        <v>8.7637362637362628</v>
      </c>
      <c r="AV32" s="75">
        <v>22.390109890109891</v>
      </c>
      <c r="AW32" s="75">
        <v>60</v>
      </c>
      <c r="AX32" s="75">
        <v>37.554945054945051</v>
      </c>
      <c r="AY32" s="75">
        <v>23.571428571428569</v>
      </c>
      <c r="AZ32" s="42">
        <v>6.5303797468354432</v>
      </c>
      <c r="BA32" s="74" t="s">
        <v>20</v>
      </c>
      <c r="BB32" s="75">
        <v>8</v>
      </c>
      <c r="BC32" s="75"/>
      <c r="BD32" s="75">
        <v>7.3999999999999995</v>
      </c>
      <c r="BE32" s="76">
        <v>9.6</v>
      </c>
      <c r="BF32" s="75">
        <v>16.2</v>
      </c>
      <c r="BG32" s="75">
        <v>5.8514285714285714</v>
      </c>
      <c r="BH32" s="75">
        <v>4.4885869565217398</v>
      </c>
      <c r="BI32" s="78">
        <v>5.5542056074766348</v>
      </c>
      <c r="BJ32" s="21">
        <v>5.5771428571428574</v>
      </c>
      <c r="BK32" s="17" t="s">
        <v>20</v>
      </c>
      <c r="BL32" s="57">
        <v>4.9000000000000004</v>
      </c>
      <c r="BM32" s="57">
        <v>4.5999999999999996</v>
      </c>
    </row>
    <row r="33" spans="1:65" s="1" customFormat="1">
      <c r="A33" s="47" t="s">
        <v>65</v>
      </c>
      <c r="B33" s="47" t="s">
        <v>66</v>
      </c>
      <c r="C33" s="55">
        <v>0.33100000000000002</v>
      </c>
      <c r="D33" s="19"/>
      <c r="E33" s="55">
        <v>0.32600000000000001</v>
      </c>
      <c r="F33" s="55"/>
      <c r="G33" s="55">
        <v>0.32</v>
      </c>
      <c r="H33" s="58">
        <v>5.912645947802198</v>
      </c>
      <c r="I33" s="17" t="s">
        <v>20</v>
      </c>
      <c r="J33" s="57">
        <v>5.5414508439634069</v>
      </c>
      <c r="K33" s="21"/>
      <c r="L33" s="57">
        <v>5.3772698810269253</v>
      </c>
      <c r="M33" s="58">
        <v>2.701914119487459</v>
      </c>
      <c r="N33" s="57">
        <v>7.2982616490605166</v>
      </c>
      <c r="O33" s="57">
        <v>19.967482818624436</v>
      </c>
      <c r="P33" s="57">
        <v>62.558838521434978</v>
      </c>
      <c r="Q33" s="57">
        <v>39.244722549347024</v>
      </c>
      <c r="R33" s="57">
        <v>24.057265392930589</v>
      </c>
      <c r="S33" s="58">
        <v>14.2</v>
      </c>
      <c r="T33" s="17"/>
      <c r="U33" s="57">
        <v>12.9</v>
      </c>
      <c r="V33" s="57"/>
      <c r="W33" s="57">
        <v>12.4</v>
      </c>
      <c r="X33" s="58">
        <v>14.799999999999999</v>
      </c>
      <c r="Y33" s="57">
        <v>11.899999999999999</v>
      </c>
      <c r="Z33" s="57">
        <v>10.183238095238098</v>
      </c>
      <c r="AA33" s="57">
        <v>16.809859154929576</v>
      </c>
      <c r="AB33" s="65">
        <v>7.2508905852417316</v>
      </c>
      <c r="AC33" s="57">
        <v>11.600000000000001</v>
      </c>
      <c r="AD33" s="17"/>
      <c r="AE33" s="57">
        <v>5.8999999999999995</v>
      </c>
      <c r="AF33" s="57">
        <v>5</v>
      </c>
      <c r="AG33" s="20">
        <f t="shared" si="0"/>
        <v>8.9037861046057767</v>
      </c>
      <c r="AH33" s="47" t="s">
        <v>148</v>
      </c>
      <c r="AI33" s="47" t="s">
        <v>66</v>
      </c>
      <c r="AJ33" s="55">
        <v>0.33100000000000002</v>
      </c>
      <c r="AK33" s="19"/>
      <c r="AL33" s="55">
        <v>0.32600000000000001</v>
      </c>
      <c r="AM33" s="55"/>
      <c r="AN33" s="55">
        <v>0.32</v>
      </c>
      <c r="AO33" s="58">
        <v>5.912645947802198</v>
      </c>
      <c r="AP33" s="17" t="s">
        <v>20</v>
      </c>
      <c r="AQ33" s="57">
        <v>5.5414508439634069</v>
      </c>
      <c r="AR33" s="21"/>
      <c r="AS33" s="57">
        <v>5.3772698810269253</v>
      </c>
      <c r="AT33" s="58">
        <v>2.701914119487459</v>
      </c>
      <c r="AU33" s="57">
        <v>7.2982616490605166</v>
      </c>
      <c r="AV33" s="57">
        <v>19.967482818624436</v>
      </c>
      <c r="AW33" s="57">
        <v>62.558838521434978</v>
      </c>
      <c r="AX33" s="57">
        <v>39.244722549347024</v>
      </c>
      <c r="AY33" s="57">
        <v>24.057265392930589</v>
      </c>
      <c r="AZ33" s="58">
        <v>14.2</v>
      </c>
      <c r="BA33" s="17"/>
      <c r="BB33" s="57">
        <v>12.9</v>
      </c>
      <c r="BC33" s="57"/>
      <c r="BD33" s="57">
        <v>12.4</v>
      </c>
      <c r="BE33" s="58">
        <v>14.799999999999999</v>
      </c>
      <c r="BF33" s="57">
        <v>11.899999999999999</v>
      </c>
      <c r="BG33" s="57">
        <v>10.183238095238098</v>
      </c>
      <c r="BH33" s="57">
        <v>16.809859154929576</v>
      </c>
      <c r="BI33" s="65">
        <v>7.2508905852417316</v>
      </c>
      <c r="BJ33" s="57">
        <v>11.600000000000001</v>
      </c>
      <c r="BK33" s="17"/>
      <c r="BL33" s="57">
        <v>5.8999999999999995</v>
      </c>
      <c r="BM33" s="57">
        <v>5</v>
      </c>
    </row>
    <row r="34" spans="1:65" s="1" customFormat="1">
      <c r="A34" s="70" t="s">
        <v>67</v>
      </c>
      <c r="B34" s="70" t="s">
        <v>68</v>
      </c>
      <c r="C34" s="71">
        <v>0.25</v>
      </c>
      <c r="D34" s="81"/>
      <c r="E34" s="73">
        <v>0.26127</v>
      </c>
      <c r="F34" s="73"/>
      <c r="G34" s="73">
        <v>0.26233000000000001</v>
      </c>
      <c r="H34" s="76">
        <v>3.7078770654675668</v>
      </c>
      <c r="I34" s="74"/>
      <c r="J34" s="75">
        <v>3.956918579803351</v>
      </c>
      <c r="K34" s="75"/>
      <c r="L34" s="75">
        <v>3.9715378289753458</v>
      </c>
      <c r="M34" s="76">
        <v>3.2477506366130142</v>
      </c>
      <c r="N34" s="75">
        <v>8.8767037980744732</v>
      </c>
      <c r="O34" s="75">
        <v>23.626552136334084</v>
      </c>
      <c r="P34" s="75">
        <v>57.93379057087941</v>
      </c>
      <c r="Q34" s="75">
        <v>35.254164930661894</v>
      </c>
      <c r="R34" s="75">
        <v>21.363596669863561</v>
      </c>
      <c r="S34" s="76">
        <v>7.79</v>
      </c>
      <c r="T34" s="77"/>
      <c r="U34" s="75">
        <v>8.41</v>
      </c>
      <c r="V34" s="75"/>
      <c r="W34" s="75">
        <v>7.9799999999999995</v>
      </c>
      <c r="X34" s="76">
        <v>7.04</v>
      </c>
      <c r="Y34" s="75">
        <v>24.72</v>
      </c>
      <c r="Z34" s="75">
        <v>6.5672586141613021</v>
      </c>
      <c r="AA34" s="75">
        <v>4.0662790697674422</v>
      </c>
      <c r="AB34" s="78">
        <v>6.13025703952467</v>
      </c>
      <c r="AC34" s="57">
        <v>5.13</v>
      </c>
      <c r="AD34" s="64"/>
      <c r="AE34" s="57">
        <v>4.3999999999999995</v>
      </c>
      <c r="AF34" s="57">
        <v>4.12</v>
      </c>
      <c r="AG34" s="20">
        <f t="shared" si="0"/>
        <v>6.5779670486472579</v>
      </c>
      <c r="AH34" s="70" t="s">
        <v>149</v>
      </c>
      <c r="AI34" s="47" t="s">
        <v>68</v>
      </c>
      <c r="AJ34" s="71">
        <v>0.25</v>
      </c>
      <c r="AK34" s="81"/>
      <c r="AL34" s="73">
        <v>0.26127</v>
      </c>
      <c r="AM34" s="73"/>
      <c r="AN34" s="73">
        <v>0.26233000000000001</v>
      </c>
      <c r="AO34" s="76">
        <v>3.7078770654675668</v>
      </c>
      <c r="AP34" s="74"/>
      <c r="AQ34" s="75">
        <v>3.956918579803351</v>
      </c>
      <c r="AR34" s="75"/>
      <c r="AS34" s="75">
        <v>3.9715378289753458</v>
      </c>
      <c r="AT34" s="76">
        <v>3.2477506366130142</v>
      </c>
      <c r="AU34" s="75">
        <v>8.8767037980744732</v>
      </c>
      <c r="AV34" s="75">
        <v>23.626552136334084</v>
      </c>
      <c r="AW34" s="75">
        <v>57.93379057087941</v>
      </c>
      <c r="AX34" s="75">
        <v>35.254164930661894</v>
      </c>
      <c r="AY34" s="75">
        <v>21.363596669863561</v>
      </c>
      <c r="AZ34" s="76">
        <v>7.79</v>
      </c>
      <c r="BA34" s="77"/>
      <c r="BB34" s="75">
        <v>8.41</v>
      </c>
      <c r="BC34" s="75"/>
      <c r="BD34" s="75">
        <v>7.9799999999999995</v>
      </c>
      <c r="BE34" s="76">
        <v>7.04</v>
      </c>
      <c r="BF34" s="75">
        <v>24.72</v>
      </c>
      <c r="BG34" s="75">
        <v>6.5672586141613021</v>
      </c>
      <c r="BH34" s="75">
        <v>4.0662790697674422</v>
      </c>
      <c r="BI34" s="78">
        <v>6.13025703952467</v>
      </c>
      <c r="BJ34" s="57">
        <v>5.13</v>
      </c>
      <c r="BK34" s="64"/>
      <c r="BL34" s="57">
        <v>4.3999999999999995</v>
      </c>
      <c r="BM34" s="57">
        <v>4.12</v>
      </c>
    </row>
    <row r="35" spans="1:65" s="1" customFormat="1">
      <c r="A35" s="47" t="s">
        <v>69</v>
      </c>
      <c r="B35" s="47" t="s">
        <v>70</v>
      </c>
      <c r="C35" s="62">
        <v>0.31481260500553465</v>
      </c>
      <c r="D35" s="63"/>
      <c r="E35" s="55">
        <v>0.26806666814632796</v>
      </c>
      <c r="F35" s="55"/>
      <c r="G35" s="55">
        <v>0.26093280640720606</v>
      </c>
      <c r="H35" s="58">
        <v>4.9683068149953922</v>
      </c>
      <c r="I35" s="17"/>
      <c r="J35" s="57">
        <v>4.0278318083272673</v>
      </c>
      <c r="K35" s="57"/>
      <c r="L35" s="65">
        <v>3.9128557416644365</v>
      </c>
      <c r="M35" s="57">
        <v>3.5030772279896825</v>
      </c>
      <c r="N35" s="57">
        <v>8.995143831338769</v>
      </c>
      <c r="O35" s="57">
        <v>23.398202847815927</v>
      </c>
      <c r="P35" s="57">
        <v>58.20790729077617</v>
      </c>
      <c r="Q35" s="57">
        <v>35.196700187551336</v>
      </c>
      <c r="R35" s="57">
        <v>20.821861159197685</v>
      </c>
      <c r="S35" s="58">
        <v>9.5761661944468823</v>
      </c>
      <c r="T35" s="64"/>
      <c r="U35" s="57">
        <v>9.3611666954029396</v>
      </c>
      <c r="V35" s="57"/>
      <c r="W35" s="65">
        <v>8.8360243947315649</v>
      </c>
      <c r="X35" s="57">
        <v>8.2875948408836742</v>
      </c>
      <c r="Y35" s="57">
        <v>9.5710327771069998</v>
      </c>
      <c r="Z35" s="57">
        <v>8.0871019070923413</v>
      </c>
      <c r="AA35" s="57">
        <v>11.488819931123984</v>
      </c>
      <c r="AB35" s="65">
        <v>5.7104287704695018</v>
      </c>
      <c r="AC35" s="57">
        <v>5.1489238970960614</v>
      </c>
      <c r="AD35" s="64"/>
      <c r="AE35" s="57">
        <v>0.94578062580539868</v>
      </c>
      <c r="AF35" s="57">
        <v>1.1401289721980876</v>
      </c>
      <c r="AG35" s="20">
        <f t="shared" si="0"/>
        <v>5.9438772839006937</v>
      </c>
      <c r="AH35" s="47" t="s">
        <v>150</v>
      </c>
      <c r="AI35" s="47" t="s">
        <v>70</v>
      </c>
      <c r="AJ35" s="62">
        <v>0.31481260500553465</v>
      </c>
      <c r="AK35" s="63"/>
      <c r="AL35" s="55">
        <v>0.26806666814632796</v>
      </c>
      <c r="AM35" s="55"/>
      <c r="AN35" s="55">
        <v>0.26093280640720606</v>
      </c>
      <c r="AO35" s="58">
        <v>4.9683068149953922</v>
      </c>
      <c r="AP35" s="17"/>
      <c r="AQ35" s="57">
        <v>4.0278318083272673</v>
      </c>
      <c r="AR35" s="57"/>
      <c r="AS35" s="65">
        <v>3.9128557416644365</v>
      </c>
      <c r="AT35" s="57">
        <v>3.5030772279896825</v>
      </c>
      <c r="AU35" s="57">
        <v>8.995143831338769</v>
      </c>
      <c r="AV35" s="57">
        <v>23.398202847815927</v>
      </c>
      <c r="AW35" s="57">
        <v>58.20790729077617</v>
      </c>
      <c r="AX35" s="57">
        <v>35.196700187551336</v>
      </c>
      <c r="AY35" s="57">
        <v>20.821861159197685</v>
      </c>
      <c r="AZ35" s="58">
        <v>9.5761661944468823</v>
      </c>
      <c r="BA35" s="64"/>
      <c r="BB35" s="57">
        <v>9.3611666954029396</v>
      </c>
      <c r="BC35" s="57"/>
      <c r="BD35" s="65">
        <v>8.8360243947315649</v>
      </c>
      <c r="BE35" s="57">
        <v>8.2875948408836742</v>
      </c>
      <c r="BF35" s="57">
        <v>9.5710327771069998</v>
      </c>
      <c r="BG35" s="57">
        <v>8.0871019070923413</v>
      </c>
      <c r="BH35" s="57">
        <v>11.488819931123984</v>
      </c>
      <c r="BI35" s="65">
        <v>5.7104287704695018</v>
      </c>
      <c r="BJ35" s="57">
        <v>5.1489238970960614</v>
      </c>
      <c r="BK35" s="64"/>
      <c r="BL35" s="57">
        <v>0.94578062580539868</v>
      </c>
      <c r="BM35" s="57">
        <v>1.1401289721980876</v>
      </c>
    </row>
    <row r="36" spans="1:65" s="1" customFormat="1">
      <c r="A36" s="47" t="s">
        <v>71</v>
      </c>
      <c r="B36" s="47" t="s">
        <v>72</v>
      </c>
      <c r="C36" s="62">
        <v>0.36035058843660434</v>
      </c>
      <c r="D36" s="63"/>
      <c r="E36" s="55">
        <v>0.30985666638731035</v>
      </c>
      <c r="F36" s="55"/>
      <c r="G36" s="55">
        <v>0.31269227679974421</v>
      </c>
      <c r="H36" s="58">
        <v>6.2668982894316905</v>
      </c>
      <c r="I36" s="17"/>
      <c r="J36" s="57">
        <v>4.9457804005198662</v>
      </c>
      <c r="K36" s="57"/>
      <c r="L36" s="57">
        <v>4.961431362670857</v>
      </c>
      <c r="M36" s="58">
        <v>3.0983845399464549</v>
      </c>
      <c r="N36" s="57">
        <v>8.0244782185517423</v>
      </c>
      <c r="O36" s="57">
        <v>21.165642195935177</v>
      </c>
      <c r="P36" s="57">
        <v>61.789322995219166</v>
      </c>
      <c r="Q36" s="57">
        <v>39.812897902591786</v>
      </c>
      <c r="R36" s="57">
        <v>25.00931171287958</v>
      </c>
      <c r="S36" s="58">
        <v>12.809203021979151</v>
      </c>
      <c r="T36" s="64"/>
      <c r="U36" s="57">
        <v>10.582806454347015</v>
      </c>
      <c r="V36" s="57"/>
      <c r="W36" s="57">
        <v>9.9280866936923484</v>
      </c>
      <c r="X36" s="58">
        <v>11.954267876705764</v>
      </c>
      <c r="Y36" s="57">
        <v>8.6788620902862199</v>
      </c>
      <c r="Z36" s="57">
        <v>9.351283826725691</v>
      </c>
      <c r="AA36" s="57">
        <v>10.345426571343982</v>
      </c>
      <c r="AB36" s="65">
        <v>7.0622092557067111</v>
      </c>
      <c r="AC36" s="57">
        <v>10.814367346206257</v>
      </c>
      <c r="AD36" s="64"/>
      <c r="AE36" s="57">
        <v>6.1908708509521011</v>
      </c>
      <c r="AF36" s="57">
        <v>7.131849226402319</v>
      </c>
      <c r="AG36" s="20">
        <f t="shared" si="0"/>
        <v>8.0717262142393018</v>
      </c>
      <c r="AH36" s="47" t="s">
        <v>71</v>
      </c>
      <c r="AI36" s="47" t="s">
        <v>72</v>
      </c>
      <c r="AJ36" s="62">
        <v>0.36035058843660434</v>
      </c>
      <c r="AK36" s="63"/>
      <c r="AL36" s="55">
        <v>0.30985666638731035</v>
      </c>
      <c r="AM36" s="55"/>
      <c r="AN36" s="55">
        <v>0.31269227679974421</v>
      </c>
      <c r="AO36" s="58">
        <v>6.2668982894316905</v>
      </c>
      <c r="AP36" s="17"/>
      <c r="AQ36" s="57">
        <v>4.9457804005198662</v>
      </c>
      <c r="AR36" s="57"/>
      <c r="AS36" s="57">
        <v>4.961431362670857</v>
      </c>
      <c r="AT36" s="58">
        <v>3.0983845399464549</v>
      </c>
      <c r="AU36" s="57">
        <v>8.0244782185517423</v>
      </c>
      <c r="AV36" s="57">
        <v>21.165642195935177</v>
      </c>
      <c r="AW36" s="57">
        <v>61.789322995219166</v>
      </c>
      <c r="AX36" s="57">
        <v>39.812897902591786</v>
      </c>
      <c r="AY36" s="57">
        <v>25.00931171287958</v>
      </c>
      <c r="AZ36" s="58">
        <v>12.809203021979151</v>
      </c>
      <c r="BA36" s="64"/>
      <c r="BB36" s="57">
        <v>10.582806454347015</v>
      </c>
      <c r="BC36" s="57"/>
      <c r="BD36" s="57">
        <v>9.9280866936923484</v>
      </c>
      <c r="BE36" s="58">
        <v>11.954267876705764</v>
      </c>
      <c r="BF36" s="57">
        <v>8.6788620902862199</v>
      </c>
      <c r="BG36" s="57">
        <v>9.351283826725691</v>
      </c>
      <c r="BH36" s="57">
        <v>10.345426571343982</v>
      </c>
      <c r="BI36" s="65">
        <v>7.0622092557067111</v>
      </c>
      <c r="BJ36" s="57">
        <v>10.814367346206257</v>
      </c>
      <c r="BK36" s="64"/>
      <c r="BL36" s="57">
        <v>6.1908708509521011</v>
      </c>
      <c r="BM36" s="57">
        <v>7.131849226402319</v>
      </c>
    </row>
    <row r="37" spans="1:65" s="1" customFormat="1" ht="13">
      <c r="A37" s="47" t="s">
        <v>73</v>
      </c>
      <c r="B37" s="47" t="s">
        <v>74</v>
      </c>
      <c r="C37" s="62">
        <v>0.24647587803708948</v>
      </c>
      <c r="D37" s="63"/>
      <c r="E37" s="55">
        <v>0.22239102208256445</v>
      </c>
      <c r="F37" s="55"/>
      <c r="G37" s="55">
        <v>0.21663404633207439</v>
      </c>
      <c r="H37" s="58">
        <v>3.5567453289497308</v>
      </c>
      <c r="I37" s="17"/>
      <c r="J37" s="57">
        <v>3.1374891679739911</v>
      </c>
      <c r="K37" s="57"/>
      <c r="L37" s="57">
        <v>3.1374891679739911</v>
      </c>
      <c r="M37" s="58">
        <v>3.9170686338661458</v>
      </c>
      <c r="N37" s="57">
        <v>10.062619335678965</v>
      </c>
      <c r="O37" s="57">
        <v>25.601072512103233</v>
      </c>
      <c r="P37" s="57">
        <v>55.038654960732899</v>
      </c>
      <c r="Q37" s="57">
        <v>31.571359167138397</v>
      </c>
      <c r="R37" s="57">
        <v>17.738660177996803</v>
      </c>
      <c r="S37" s="58">
        <v>6.945798148794263</v>
      </c>
      <c r="T37" s="64"/>
      <c r="U37" s="57">
        <v>7.9154149363840034</v>
      </c>
      <c r="V37" s="57"/>
      <c r="W37" s="57">
        <v>7.9154149363840034</v>
      </c>
      <c r="X37" s="58">
        <v>14.446052485919299</v>
      </c>
      <c r="Y37" s="57">
        <v>7.2420077311150504</v>
      </c>
      <c r="Z37" s="57">
        <v>6.5665934051290993</v>
      </c>
      <c r="AA37" s="57">
        <v>5.2303064041605696</v>
      </c>
      <c r="AB37" s="65">
        <v>5.1572580555604945</v>
      </c>
      <c r="AC37" s="57">
        <v>3.4848713307530836</v>
      </c>
      <c r="AD37" s="64"/>
      <c r="AE37" s="57">
        <v>1.4397321793695448</v>
      </c>
      <c r="AF37" s="36">
        <v>1.4397321793695448</v>
      </c>
      <c r="AG37" s="20">
        <f t="shared" si="0"/>
        <v>4.5285548546768117</v>
      </c>
      <c r="AH37" s="47" t="s">
        <v>151</v>
      </c>
      <c r="AI37" s="47" t="s">
        <v>74</v>
      </c>
      <c r="AJ37" s="62">
        <v>0.24647587803708948</v>
      </c>
      <c r="AK37" s="63"/>
      <c r="AL37" s="55">
        <v>0.22239102208256445</v>
      </c>
      <c r="AM37" s="55"/>
      <c r="AN37" s="55">
        <v>0.21663404633207439</v>
      </c>
      <c r="AO37" s="58">
        <v>3.5567453289497308</v>
      </c>
      <c r="AP37" s="17"/>
      <c r="AQ37" s="57">
        <v>3.1374891679739911</v>
      </c>
      <c r="AR37" s="57"/>
      <c r="AS37" s="57">
        <v>3.1374891679739911</v>
      </c>
      <c r="AT37" s="58">
        <v>3.9170686338661458</v>
      </c>
      <c r="AU37" s="57">
        <v>10.062619335678965</v>
      </c>
      <c r="AV37" s="57">
        <v>25.601072512103233</v>
      </c>
      <c r="AW37" s="57">
        <v>55.038654960732899</v>
      </c>
      <c r="AX37" s="57">
        <v>31.571359167138397</v>
      </c>
      <c r="AY37" s="57">
        <v>17.738660177996803</v>
      </c>
      <c r="AZ37" s="58">
        <v>6.945798148794263</v>
      </c>
      <c r="BA37" s="64"/>
      <c r="BB37" s="57">
        <v>7.9154149363840034</v>
      </c>
      <c r="BC37" s="57"/>
      <c r="BD37" s="57">
        <v>7.9154149363840034</v>
      </c>
      <c r="BE37" s="58">
        <v>14.446052485919299</v>
      </c>
      <c r="BF37" s="57">
        <v>7.2420077311150504</v>
      </c>
      <c r="BG37" s="57">
        <v>6.5665934051290993</v>
      </c>
      <c r="BH37" s="57">
        <v>5.2303064041605696</v>
      </c>
      <c r="BI37" s="65">
        <v>5.1572580555604945</v>
      </c>
      <c r="BJ37" s="57">
        <v>3.4848713307530836</v>
      </c>
      <c r="BK37" s="64"/>
      <c r="BL37" s="57">
        <v>1.4397321793695448</v>
      </c>
      <c r="BM37" s="36">
        <v>1.4397321793695448</v>
      </c>
    </row>
    <row r="38" spans="1:65" s="1" customFormat="1">
      <c r="A38" s="47" t="s">
        <v>75</v>
      </c>
      <c r="B38" s="47" t="s">
        <v>76</v>
      </c>
      <c r="C38" s="62">
        <v>0.23847662473799236</v>
      </c>
      <c r="D38" s="63"/>
      <c r="E38" s="55">
        <v>0.24573461056591017</v>
      </c>
      <c r="F38" s="55"/>
      <c r="G38" s="55">
        <v>0.24153567171461088</v>
      </c>
      <c r="H38" s="58">
        <v>3.4669289424582828</v>
      </c>
      <c r="I38" s="17"/>
      <c r="J38" s="57">
        <v>3.4847365617560819</v>
      </c>
      <c r="K38" s="57"/>
      <c r="L38" s="57">
        <v>3.4847365617560819</v>
      </c>
      <c r="M38" s="58">
        <v>3.906913573346821</v>
      </c>
      <c r="N38" s="57">
        <v>9.6844596760994737</v>
      </c>
      <c r="O38" s="57">
        <v>24.504451845914112</v>
      </c>
      <c r="P38" s="57">
        <v>56.857334626759027</v>
      </c>
      <c r="Q38" s="57">
        <v>33.747790714156295</v>
      </c>
      <c r="R38" s="57">
        <v>19.797700521374008</v>
      </c>
      <c r="S38" s="58">
        <v>7.9397506565487985</v>
      </c>
      <c r="T38" s="64"/>
      <c r="U38" s="57">
        <v>7.6956509994527567</v>
      </c>
      <c r="V38" s="57"/>
      <c r="W38" s="57">
        <v>7.6956509994527567</v>
      </c>
      <c r="X38" s="58">
        <v>5.1676287330057766</v>
      </c>
      <c r="Y38" s="57">
        <v>4.4545373693174621</v>
      </c>
      <c r="Z38" s="57">
        <v>7.3520655446414755</v>
      </c>
      <c r="AA38" s="57">
        <v>12.847932890514475</v>
      </c>
      <c r="AB38" s="65">
        <v>4.0066269258258362</v>
      </c>
      <c r="AC38" s="57">
        <v>6.0587551435474962</v>
      </c>
      <c r="AD38" s="64"/>
      <c r="AE38" s="57">
        <v>4.0025787925813985</v>
      </c>
      <c r="AF38" s="57">
        <v>2.8428142076103917</v>
      </c>
      <c r="AG38" s="20">
        <f t="shared" si="0"/>
        <v>5.0673505184335301</v>
      </c>
      <c r="AH38" s="47" t="s">
        <v>152</v>
      </c>
      <c r="AI38" s="47" t="s">
        <v>76</v>
      </c>
      <c r="AJ38" s="62">
        <v>0.23847662473799236</v>
      </c>
      <c r="AK38" s="63"/>
      <c r="AL38" s="55">
        <v>0.24573461056591017</v>
      </c>
      <c r="AM38" s="55"/>
      <c r="AN38" s="55">
        <v>0.24153567171461088</v>
      </c>
      <c r="AO38" s="58">
        <v>3.4669289424582828</v>
      </c>
      <c r="AP38" s="17"/>
      <c r="AQ38" s="57">
        <v>3.4847365617560819</v>
      </c>
      <c r="AR38" s="57"/>
      <c r="AS38" s="57">
        <v>3.4847365617560819</v>
      </c>
      <c r="AT38" s="58">
        <v>3.906913573346821</v>
      </c>
      <c r="AU38" s="57">
        <v>9.6844596760994737</v>
      </c>
      <c r="AV38" s="57">
        <v>24.504451845914112</v>
      </c>
      <c r="AW38" s="57">
        <v>56.857334626759027</v>
      </c>
      <c r="AX38" s="57">
        <v>33.747790714156295</v>
      </c>
      <c r="AY38" s="57">
        <v>19.797700521374008</v>
      </c>
      <c r="AZ38" s="58">
        <v>7.9397506565487985</v>
      </c>
      <c r="BA38" s="64"/>
      <c r="BB38" s="57">
        <v>7.6956509994527567</v>
      </c>
      <c r="BC38" s="57"/>
      <c r="BD38" s="57">
        <v>7.6956509994527567</v>
      </c>
      <c r="BE38" s="58">
        <v>5.1676287330057766</v>
      </c>
      <c r="BF38" s="57">
        <v>4.4545373693174621</v>
      </c>
      <c r="BG38" s="57">
        <v>7.3520655446414755</v>
      </c>
      <c r="BH38" s="57">
        <v>12.847932890514475</v>
      </c>
      <c r="BI38" s="65">
        <v>4.0066269258258362</v>
      </c>
      <c r="BJ38" s="57">
        <v>6.0587551435474962</v>
      </c>
      <c r="BK38" s="64"/>
      <c r="BL38" s="57">
        <v>4.0025787925813985</v>
      </c>
      <c r="BM38" s="57">
        <v>2.8428142076103917</v>
      </c>
    </row>
    <row r="39" spans="1:65" s="1" customFormat="1">
      <c r="A39" s="47" t="s">
        <v>77</v>
      </c>
      <c r="B39" s="47" t="s">
        <v>78</v>
      </c>
      <c r="C39" s="62">
        <v>0.31290721254840825</v>
      </c>
      <c r="D39" s="63"/>
      <c r="E39" s="55">
        <v>0.32033718440717229</v>
      </c>
      <c r="F39" s="55"/>
      <c r="G39" s="55">
        <v>0.31955516287794739</v>
      </c>
      <c r="H39" s="58">
        <v>5.3596393172669439</v>
      </c>
      <c r="I39" s="17"/>
      <c r="J39" s="57">
        <v>5.616654203216962</v>
      </c>
      <c r="K39" s="57"/>
      <c r="L39" s="57">
        <v>5.616654203216962</v>
      </c>
      <c r="M39" s="58">
        <v>2.4351211796768379</v>
      </c>
      <c r="N39" s="57">
        <v>6.9321326617177981</v>
      </c>
      <c r="O39" s="57">
        <v>19.752030115628799</v>
      </c>
      <c r="P39" s="57">
        <v>62.52494492122073</v>
      </c>
      <c r="Q39" s="57">
        <v>38.935392051694862</v>
      </c>
      <c r="R39" s="57">
        <v>23.505467939004465</v>
      </c>
      <c r="S39" s="58">
        <v>14.38804541475549</v>
      </c>
      <c r="T39" s="64"/>
      <c r="U39" s="57">
        <v>14.43303552475575</v>
      </c>
      <c r="V39" s="57"/>
      <c r="W39" s="57">
        <v>14.43303552475575</v>
      </c>
      <c r="X39" s="58">
        <v>20.51483485307002</v>
      </c>
      <c r="Y39" s="57">
        <v>13.973365066462323</v>
      </c>
      <c r="Z39" s="57">
        <v>12.998111833048146</v>
      </c>
      <c r="AA39" s="57">
        <v>13.290343871719124</v>
      </c>
      <c r="AB39" s="65">
        <v>12.37910481358392</v>
      </c>
      <c r="AC39" s="57">
        <v>14.38804541475549</v>
      </c>
      <c r="AD39" s="64"/>
      <c r="AE39" s="57">
        <v>13.127772427966047</v>
      </c>
      <c r="AF39" s="57">
        <v>13.937377532806504</v>
      </c>
      <c r="AG39" s="20">
        <f t="shared" si="0"/>
        <v>9.6526892111890081</v>
      </c>
      <c r="AH39" s="47" t="s">
        <v>153</v>
      </c>
      <c r="AI39" s="47" t="s">
        <v>78</v>
      </c>
      <c r="AJ39" s="62">
        <v>0.31290721254840825</v>
      </c>
      <c r="AK39" s="63"/>
      <c r="AL39" s="55">
        <v>0.32033718440717229</v>
      </c>
      <c r="AM39" s="55"/>
      <c r="AN39" s="55">
        <v>0.31955516287794739</v>
      </c>
      <c r="AO39" s="58">
        <v>5.3596393172669439</v>
      </c>
      <c r="AP39" s="17"/>
      <c r="AQ39" s="57">
        <v>5.616654203216962</v>
      </c>
      <c r="AR39" s="57"/>
      <c r="AS39" s="57">
        <v>5.616654203216962</v>
      </c>
      <c r="AT39" s="58">
        <v>2.4351211796768379</v>
      </c>
      <c r="AU39" s="57">
        <v>6.9321326617177981</v>
      </c>
      <c r="AV39" s="57">
        <v>19.752030115628799</v>
      </c>
      <c r="AW39" s="57">
        <v>62.52494492122073</v>
      </c>
      <c r="AX39" s="57">
        <v>38.935392051694862</v>
      </c>
      <c r="AY39" s="57">
        <v>23.505467939004465</v>
      </c>
      <c r="AZ39" s="58">
        <v>14.38804541475549</v>
      </c>
      <c r="BA39" s="64"/>
      <c r="BB39" s="57">
        <v>14.43303552475575</v>
      </c>
      <c r="BC39" s="57"/>
      <c r="BD39" s="57">
        <v>14.43303552475575</v>
      </c>
      <c r="BE39" s="58">
        <v>20.51483485307002</v>
      </c>
      <c r="BF39" s="57">
        <v>13.973365066462323</v>
      </c>
      <c r="BG39" s="57">
        <v>12.998111833048146</v>
      </c>
      <c r="BH39" s="57">
        <v>13.290343871719124</v>
      </c>
      <c r="BI39" s="65">
        <v>12.37910481358392</v>
      </c>
      <c r="BJ39" s="57">
        <v>14.38804541475549</v>
      </c>
      <c r="BK39" s="64"/>
      <c r="BL39" s="57">
        <v>13.127772427966047</v>
      </c>
      <c r="BM39" s="57">
        <v>13.937377532806504</v>
      </c>
    </row>
    <row r="40" spans="1:65" s="1" customFormat="1" ht="15" customHeight="1">
      <c r="A40" s="39" t="s">
        <v>79</v>
      </c>
      <c r="B40" s="70" t="s">
        <v>80</v>
      </c>
      <c r="C40" s="40">
        <v>0.25932600000000006</v>
      </c>
      <c r="D40" s="41" t="s">
        <v>20</v>
      </c>
      <c r="E40" s="73">
        <v>0.27700000000000002</v>
      </c>
      <c r="F40" s="73"/>
      <c r="G40" s="73">
        <v>0.28999999999999998</v>
      </c>
      <c r="H40" s="42">
        <v>3.8539094549323369</v>
      </c>
      <c r="I40" s="74" t="s">
        <v>20</v>
      </c>
      <c r="J40" s="75">
        <v>4.1339874387723512</v>
      </c>
      <c r="K40" s="75"/>
      <c r="L40" s="75">
        <v>4.3088926130939855</v>
      </c>
      <c r="M40" s="76">
        <v>3.5649732905456255</v>
      </c>
      <c r="N40" s="75">
        <v>8.7481842750284944</v>
      </c>
      <c r="O40" s="75">
        <v>22.418714534579376</v>
      </c>
      <c r="P40" s="75">
        <v>59.935914073327204</v>
      </c>
      <c r="Q40" s="75">
        <v>37.694986600655241</v>
      </c>
      <c r="R40" s="75">
        <v>23.947975197710242</v>
      </c>
      <c r="S40" s="42">
        <v>8.3543000000000021</v>
      </c>
      <c r="T40" s="74" t="s">
        <v>20</v>
      </c>
      <c r="U40" s="75">
        <v>9.1321574000000005</v>
      </c>
      <c r="V40" s="75"/>
      <c r="W40" s="75">
        <v>8.3524244000000003</v>
      </c>
      <c r="X40" s="76">
        <v>8.5260186000000004</v>
      </c>
      <c r="Y40" s="75">
        <v>12.1485529</v>
      </c>
      <c r="Z40" s="75">
        <v>7.1605559818756808</v>
      </c>
      <c r="AA40" s="75">
        <v>9.3994736511833565</v>
      </c>
      <c r="AB40" s="78">
        <v>5.6738099928236005</v>
      </c>
      <c r="AC40" s="57" t="s">
        <v>21</v>
      </c>
      <c r="AD40" s="64"/>
      <c r="AE40" s="57">
        <v>2.2990188000000003</v>
      </c>
      <c r="AF40" s="57">
        <v>2.2126984999999997</v>
      </c>
      <c r="AG40" s="20">
        <f t="shared" si="0"/>
        <v>6.7175749286034518</v>
      </c>
      <c r="AH40" s="39" t="s">
        <v>154</v>
      </c>
      <c r="AI40" s="47" t="s">
        <v>80</v>
      </c>
      <c r="AJ40" s="40">
        <v>0.25932600000000006</v>
      </c>
      <c r="AK40" s="41" t="s">
        <v>20</v>
      </c>
      <c r="AL40" s="73">
        <v>0.27700000000000002</v>
      </c>
      <c r="AM40" s="73"/>
      <c r="AN40" s="73">
        <v>0.28999999999999998</v>
      </c>
      <c r="AO40" s="42">
        <v>3.8539094549323369</v>
      </c>
      <c r="AP40" s="74" t="s">
        <v>20</v>
      </c>
      <c r="AQ40" s="75">
        <v>4.1339874387723512</v>
      </c>
      <c r="AR40" s="75"/>
      <c r="AS40" s="75">
        <v>4.3088926130939855</v>
      </c>
      <c r="AT40" s="76">
        <v>3.5649732905456255</v>
      </c>
      <c r="AU40" s="75">
        <v>8.7481842750284944</v>
      </c>
      <c r="AV40" s="75">
        <v>22.418714534579376</v>
      </c>
      <c r="AW40" s="75">
        <v>59.935914073327204</v>
      </c>
      <c r="AX40" s="75">
        <v>37.694986600655241</v>
      </c>
      <c r="AY40" s="75">
        <v>23.947975197710242</v>
      </c>
      <c r="AZ40" s="42">
        <v>8.3543000000000021</v>
      </c>
      <c r="BA40" s="74" t="s">
        <v>20</v>
      </c>
      <c r="BB40" s="75">
        <v>9.1321574000000005</v>
      </c>
      <c r="BC40" s="75"/>
      <c r="BD40" s="75">
        <v>8.3524244000000003</v>
      </c>
      <c r="BE40" s="76">
        <v>8.5260186000000004</v>
      </c>
      <c r="BF40" s="75">
        <v>12.1485529</v>
      </c>
      <c r="BG40" s="75">
        <v>7.1605559818756808</v>
      </c>
      <c r="BH40" s="75">
        <v>9.3994736511833565</v>
      </c>
      <c r="BI40" s="78">
        <v>5.6738099928236005</v>
      </c>
      <c r="BJ40" s="57" t="s">
        <v>21</v>
      </c>
      <c r="BK40" s="64"/>
      <c r="BL40" s="57">
        <v>2.2990188000000003</v>
      </c>
      <c r="BM40" s="57">
        <v>2.2126984999999997</v>
      </c>
    </row>
    <row r="41" spans="1:65" s="1" customFormat="1" ht="13">
      <c r="A41" s="47" t="s">
        <v>81</v>
      </c>
      <c r="B41" s="47" t="s">
        <v>82</v>
      </c>
      <c r="C41" s="62">
        <v>0.31169235000000001</v>
      </c>
      <c r="D41" s="63"/>
      <c r="E41" s="55">
        <v>0.31586640300000002</v>
      </c>
      <c r="F41" s="55"/>
      <c r="G41" s="55">
        <v>0.31982766200000001</v>
      </c>
      <c r="H41" s="58">
        <v>4.9150776402578069</v>
      </c>
      <c r="I41" s="17"/>
      <c r="J41" s="57">
        <v>5.0419015613541562</v>
      </c>
      <c r="K41" s="57"/>
      <c r="L41" s="57">
        <v>5.0419015613541562</v>
      </c>
      <c r="M41" s="58">
        <v>3.0213110296890964</v>
      </c>
      <c r="N41" s="57">
        <v>7.9351624290617577</v>
      </c>
      <c r="O41" s="57">
        <v>20.851888420634783</v>
      </c>
      <c r="P41" s="57">
        <v>62.263487376567873</v>
      </c>
      <c r="Q41" s="57">
        <v>40.008307840685319</v>
      </c>
      <c r="R41" s="57">
        <v>25.706244378233585</v>
      </c>
      <c r="S41" s="58">
        <v>9.3637430999999989</v>
      </c>
      <c r="T41" s="64"/>
      <c r="U41" s="57">
        <v>9.8885567999999999</v>
      </c>
      <c r="V41" s="57"/>
      <c r="W41" s="57">
        <v>9.8885567999999999</v>
      </c>
      <c r="X41" s="58">
        <v>10.784897300000001</v>
      </c>
      <c r="Y41" s="57">
        <v>6.6766351000000004</v>
      </c>
      <c r="Z41" s="57">
        <v>7.4301301404606361</v>
      </c>
      <c r="AA41" s="57">
        <v>18.695058718949447</v>
      </c>
      <c r="AB41" s="65">
        <v>6.8900000000000006</v>
      </c>
      <c r="AC41" s="57">
        <v>8.7534068999999999</v>
      </c>
      <c r="AD41" s="64"/>
      <c r="AE41" s="57">
        <v>8.4704219999999992</v>
      </c>
      <c r="AF41" s="36">
        <v>8.4704219999999992</v>
      </c>
      <c r="AG41" s="20">
        <f t="shared" si="0"/>
        <v>8.5083078589491823</v>
      </c>
      <c r="AH41" s="47" t="s">
        <v>155</v>
      </c>
      <c r="AI41" s="47" t="s">
        <v>82</v>
      </c>
      <c r="AJ41" s="62">
        <v>0.31169235000000001</v>
      </c>
      <c r="AK41" s="63"/>
      <c r="AL41" s="55">
        <v>0.31586640300000002</v>
      </c>
      <c r="AM41" s="55"/>
      <c r="AN41" s="55">
        <v>0.31982766200000001</v>
      </c>
      <c r="AO41" s="58">
        <v>4.9150776402578069</v>
      </c>
      <c r="AP41" s="17"/>
      <c r="AQ41" s="57">
        <v>5.0419015613541562</v>
      </c>
      <c r="AR41" s="57"/>
      <c r="AS41" s="57">
        <v>5.0419015613541562</v>
      </c>
      <c r="AT41" s="58">
        <v>3.0213110296890964</v>
      </c>
      <c r="AU41" s="57">
        <v>7.9351624290617577</v>
      </c>
      <c r="AV41" s="57">
        <v>20.851888420634783</v>
      </c>
      <c r="AW41" s="57">
        <v>62.263487376567873</v>
      </c>
      <c r="AX41" s="57">
        <v>40.008307840685319</v>
      </c>
      <c r="AY41" s="57">
        <v>25.706244378233585</v>
      </c>
      <c r="AZ41" s="58">
        <v>9.3637430999999989</v>
      </c>
      <c r="BA41" s="64"/>
      <c r="BB41" s="57">
        <v>9.8885567999999999</v>
      </c>
      <c r="BC41" s="57"/>
      <c r="BD41" s="57">
        <v>9.8885567999999999</v>
      </c>
      <c r="BE41" s="58">
        <v>10.784897300000001</v>
      </c>
      <c r="BF41" s="57">
        <v>6.6766351000000004</v>
      </c>
      <c r="BG41" s="57">
        <v>7.4301301404606361</v>
      </c>
      <c r="BH41" s="57">
        <v>18.695058718949447</v>
      </c>
      <c r="BI41" s="65">
        <v>6.8900000000000006</v>
      </c>
      <c r="BJ41" s="57">
        <v>8.7534068999999999</v>
      </c>
      <c r="BK41" s="64"/>
      <c r="BL41" s="57">
        <v>8.4704219999999992</v>
      </c>
      <c r="BM41" s="36">
        <v>8.4704219999999992</v>
      </c>
    </row>
    <row r="42" spans="1:65" s="1" customFormat="1" ht="13">
      <c r="A42" s="70" t="s">
        <v>156</v>
      </c>
      <c r="B42" s="70" t="s">
        <v>83</v>
      </c>
      <c r="C42" s="40">
        <v>0.40899999999999997</v>
      </c>
      <c r="D42" s="41" t="s">
        <v>20</v>
      </c>
      <c r="E42" s="73">
        <v>0.41475800000000002</v>
      </c>
      <c r="F42" s="73"/>
      <c r="G42" s="73">
        <v>0.43314200000000003</v>
      </c>
      <c r="H42" s="42">
        <v>7.7538436326128801</v>
      </c>
      <c r="I42" s="74" t="s">
        <v>20</v>
      </c>
      <c r="J42" s="75">
        <v>8.2091540529813791</v>
      </c>
      <c r="K42" s="75"/>
      <c r="L42" s="75">
        <v>8.3573565439082209</v>
      </c>
      <c r="M42" s="76">
        <v>2.3025236649566914</v>
      </c>
      <c r="N42" s="75">
        <v>5.9297376811226181</v>
      </c>
      <c r="O42" s="75">
        <v>15.976035153009011</v>
      </c>
      <c r="P42" s="75">
        <v>69.807696206697727</v>
      </c>
      <c r="Q42" s="75">
        <v>49.556932012989272</v>
      </c>
      <c r="R42" s="75">
        <v>35.390860304268088</v>
      </c>
      <c r="S42" s="42">
        <v>16.981818181818181</v>
      </c>
      <c r="T42" s="74" t="s">
        <v>20</v>
      </c>
      <c r="U42" s="75">
        <v>14.979999999999999</v>
      </c>
      <c r="V42" s="75"/>
      <c r="W42" s="75">
        <v>13.99</v>
      </c>
      <c r="X42" s="76">
        <v>22.61</v>
      </c>
      <c r="Y42" s="75">
        <v>11.940000000000001</v>
      </c>
      <c r="Z42" s="75">
        <v>10.788334603658537</v>
      </c>
      <c r="AA42" s="75">
        <v>9.3553871681415917</v>
      </c>
      <c r="AB42" s="78">
        <v>13.503764199449957</v>
      </c>
      <c r="AC42" s="57" t="s">
        <v>21</v>
      </c>
      <c r="AD42" s="64"/>
      <c r="AE42" s="57">
        <v>5.96</v>
      </c>
      <c r="AF42" s="36">
        <v>5.96</v>
      </c>
      <c r="AG42" s="20">
        <f t="shared" si="0"/>
        <v>15.370465391040296</v>
      </c>
      <c r="AH42" s="70" t="s">
        <v>156</v>
      </c>
      <c r="AI42" s="47" t="s">
        <v>83</v>
      </c>
      <c r="AJ42" s="40">
        <v>0.40899999999999997</v>
      </c>
      <c r="AK42" s="41" t="s">
        <v>20</v>
      </c>
      <c r="AL42" s="73">
        <v>0.41475800000000002</v>
      </c>
      <c r="AM42" s="73"/>
      <c r="AN42" s="73">
        <v>0.43314200000000003</v>
      </c>
      <c r="AO42" s="42">
        <v>7.7538436326128801</v>
      </c>
      <c r="AP42" s="74" t="s">
        <v>20</v>
      </c>
      <c r="AQ42" s="75">
        <v>8.2091540529813791</v>
      </c>
      <c r="AR42" s="75"/>
      <c r="AS42" s="75">
        <v>8.3573565439082209</v>
      </c>
      <c r="AT42" s="76">
        <v>2.3025236649566914</v>
      </c>
      <c r="AU42" s="75">
        <v>5.9297376811226181</v>
      </c>
      <c r="AV42" s="75">
        <v>15.976035153009011</v>
      </c>
      <c r="AW42" s="75">
        <v>69.807696206697727</v>
      </c>
      <c r="AX42" s="75">
        <v>49.556932012989272</v>
      </c>
      <c r="AY42" s="75">
        <v>35.390860304268088</v>
      </c>
      <c r="AZ42" s="42">
        <v>16.981818181818181</v>
      </c>
      <c r="BA42" s="74" t="s">
        <v>20</v>
      </c>
      <c r="BB42" s="75">
        <v>14.979999999999999</v>
      </c>
      <c r="BC42" s="75"/>
      <c r="BD42" s="75">
        <v>13.99</v>
      </c>
      <c r="BE42" s="76">
        <v>22.61</v>
      </c>
      <c r="BF42" s="75">
        <v>11.940000000000001</v>
      </c>
      <c r="BG42" s="75">
        <v>10.788334603658537</v>
      </c>
      <c r="BH42" s="75">
        <v>9.3553871681415917</v>
      </c>
      <c r="BI42" s="78">
        <v>13.503764199449957</v>
      </c>
      <c r="BJ42" s="57" t="s">
        <v>21</v>
      </c>
      <c r="BK42" s="64"/>
      <c r="BL42" s="57">
        <v>5.96</v>
      </c>
      <c r="BM42" s="36">
        <v>5.96</v>
      </c>
    </row>
    <row r="43" spans="1:65" s="1" customFormat="1">
      <c r="A43" s="26" t="s">
        <v>84</v>
      </c>
      <c r="B43" s="47" t="s">
        <v>85</v>
      </c>
      <c r="C43" s="62">
        <v>0.37269709070000001</v>
      </c>
      <c r="D43" s="67"/>
      <c r="E43" s="55">
        <v>0.36599999999999999</v>
      </c>
      <c r="F43" s="55"/>
      <c r="G43" s="55">
        <v>0.35406426299999999</v>
      </c>
      <c r="H43" s="18">
        <v>6.613638372148686</v>
      </c>
      <c r="I43" s="17"/>
      <c r="J43" s="57">
        <v>6.4540434627716428</v>
      </c>
      <c r="K43" s="57"/>
      <c r="L43" s="57">
        <v>6.1528587399909629</v>
      </c>
      <c r="M43" s="58">
        <v>2.415193505220012</v>
      </c>
      <c r="N43" s="57">
        <v>6.9029049640441746</v>
      </c>
      <c r="O43" s="57">
        <v>19.09007509264416</v>
      </c>
      <c r="P43" s="57">
        <v>64.465172429907796</v>
      </c>
      <c r="Q43" s="57">
        <v>42.472599139346208</v>
      </c>
      <c r="R43" s="57">
        <v>28.029183468327055</v>
      </c>
      <c r="S43" s="58">
        <v>12.772660135512167</v>
      </c>
      <c r="T43" s="64"/>
      <c r="U43" s="57">
        <v>12.4</v>
      </c>
      <c r="V43" s="57"/>
      <c r="W43" s="57">
        <v>11.6858301</v>
      </c>
      <c r="X43" s="58">
        <v>12.703361599999999</v>
      </c>
      <c r="Y43" s="57">
        <v>8.8644698999999996</v>
      </c>
      <c r="Z43" s="57">
        <v>10.812288169044923</v>
      </c>
      <c r="AA43" s="57">
        <v>14.467669373620639</v>
      </c>
      <c r="AB43" s="65">
        <v>6.2524290242965703</v>
      </c>
      <c r="AC43" s="57">
        <v>11.827429918991465</v>
      </c>
      <c r="AD43" s="64"/>
      <c r="AE43" s="57">
        <v>9.3000000000000007</v>
      </c>
      <c r="AF43" s="57">
        <v>8.9</v>
      </c>
      <c r="AG43" s="20">
        <f t="shared" si="0"/>
        <v>11.60535725512136</v>
      </c>
      <c r="AH43" s="26" t="s">
        <v>157</v>
      </c>
      <c r="AI43" s="47" t="s">
        <v>85</v>
      </c>
      <c r="AJ43" s="62">
        <v>0.37269709070000001</v>
      </c>
      <c r="AK43" s="67"/>
      <c r="AL43" s="55">
        <v>0.36599999999999999</v>
      </c>
      <c r="AM43" s="55"/>
      <c r="AN43" s="55">
        <v>0.35406426299999999</v>
      </c>
      <c r="AO43" s="18">
        <v>6.613638372148686</v>
      </c>
      <c r="AP43" s="17"/>
      <c r="AQ43" s="57">
        <v>6.4540434627716428</v>
      </c>
      <c r="AR43" s="57"/>
      <c r="AS43" s="57">
        <v>6.1528587399909629</v>
      </c>
      <c r="AT43" s="58">
        <v>2.415193505220012</v>
      </c>
      <c r="AU43" s="57">
        <v>6.9029049640441746</v>
      </c>
      <c r="AV43" s="57">
        <v>19.09007509264416</v>
      </c>
      <c r="AW43" s="57">
        <v>64.465172429907796</v>
      </c>
      <c r="AX43" s="57">
        <v>42.472599139346208</v>
      </c>
      <c r="AY43" s="57">
        <v>28.029183468327055</v>
      </c>
      <c r="AZ43" s="58">
        <v>12.772660135512167</v>
      </c>
      <c r="BA43" s="64"/>
      <c r="BB43" s="57">
        <v>12.4</v>
      </c>
      <c r="BC43" s="57"/>
      <c r="BD43" s="57">
        <v>11.6858301</v>
      </c>
      <c r="BE43" s="58">
        <v>12.703361599999999</v>
      </c>
      <c r="BF43" s="57">
        <v>8.8644698999999996</v>
      </c>
      <c r="BG43" s="57">
        <v>10.812288169044923</v>
      </c>
      <c r="BH43" s="57">
        <v>14.467669373620639</v>
      </c>
      <c r="BI43" s="65">
        <v>6.2524290242965703</v>
      </c>
      <c r="BJ43" s="57">
        <v>11.827429918991465</v>
      </c>
      <c r="BK43" s="64"/>
      <c r="BL43" s="57">
        <v>9.3000000000000007</v>
      </c>
      <c r="BM43" s="57">
        <v>8.9</v>
      </c>
    </row>
    <row r="44" spans="1:65" s="1" customFormat="1">
      <c r="A44" s="82" t="s">
        <v>86</v>
      </c>
      <c r="B44" s="82" t="s">
        <v>87</v>
      </c>
      <c r="C44" s="28">
        <v>0.37444853419099111</v>
      </c>
      <c r="D44" s="29" t="s">
        <v>20</v>
      </c>
      <c r="E44" s="55">
        <v>0.39489999999999997</v>
      </c>
      <c r="F44" s="55"/>
      <c r="G44" s="55">
        <v>0.39610000000000001</v>
      </c>
      <c r="H44" s="30">
        <v>7.8951085702787935</v>
      </c>
      <c r="I44" s="31" t="s">
        <v>20</v>
      </c>
      <c r="J44" s="57">
        <v>8.4153310104529613</v>
      </c>
      <c r="K44" s="57"/>
      <c r="L44" s="57">
        <v>8.6049950706539597</v>
      </c>
      <c r="M44" s="58">
        <v>1.6511547742157879</v>
      </c>
      <c r="N44" s="57">
        <v>5.2447431920027574</v>
      </c>
      <c r="O44" s="57">
        <v>16.149603584970702</v>
      </c>
      <c r="P44" s="57">
        <v>67.805928990003451</v>
      </c>
      <c r="Q44" s="57">
        <v>45.130989314029648</v>
      </c>
      <c r="R44" s="57">
        <v>29.472595656670116</v>
      </c>
      <c r="S44" s="30">
        <v>17.410994076894649</v>
      </c>
      <c r="T44" s="31" t="s">
        <v>20</v>
      </c>
      <c r="U44" s="57">
        <v>18.04</v>
      </c>
      <c r="V44" s="57"/>
      <c r="W44" s="57">
        <v>18.079999999999998</v>
      </c>
      <c r="X44" s="58">
        <v>20.830000000000002</v>
      </c>
      <c r="Y44" s="57">
        <v>18.829999999999998</v>
      </c>
      <c r="Z44" s="57">
        <v>15.165000000000001</v>
      </c>
      <c r="AA44" s="57">
        <v>23.091824664945289</v>
      </c>
      <c r="AB44" s="65">
        <v>12.189601216581352</v>
      </c>
      <c r="AC44" s="83" t="s">
        <v>21</v>
      </c>
      <c r="AD44" s="84"/>
      <c r="AE44" s="57">
        <v>12.58</v>
      </c>
      <c r="AF44" s="57">
        <v>9.5990000000000002</v>
      </c>
      <c r="AG44" s="20">
        <f t="shared" si="0"/>
        <v>17.849686847599163</v>
      </c>
      <c r="AH44" s="82" t="s">
        <v>158</v>
      </c>
      <c r="AI44" s="82" t="s">
        <v>87</v>
      </c>
      <c r="AJ44" s="28">
        <v>0.37444853419099111</v>
      </c>
      <c r="AK44" s="29" t="s">
        <v>20</v>
      </c>
      <c r="AL44" s="55">
        <v>0.39489999999999997</v>
      </c>
      <c r="AM44" s="55"/>
      <c r="AN44" s="55">
        <v>0.39610000000000001</v>
      </c>
      <c r="AO44" s="30">
        <v>7.8951085702787935</v>
      </c>
      <c r="AP44" s="31" t="s">
        <v>20</v>
      </c>
      <c r="AQ44" s="57">
        <v>8.4153310104529613</v>
      </c>
      <c r="AR44" s="57"/>
      <c r="AS44" s="57">
        <v>8.6049950706539597</v>
      </c>
      <c r="AT44" s="58">
        <v>1.6511547742157879</v>
      </c>
      <c r="AU44" s="57">
        <v>5.2447431920027574</v>
      </c>
      <c r="AV44" s="57">
        <v>16.149603584970702</v>
      </c>
      <c r="AW44" s="57">
        <v>67.805928990003451</v>
      </c>
      <c r="AX44" s="57">
        <v>45.130989314029648</v>
      </c>
      <c r="AY44" s="57">
        <v>29.472595656670116</v>
      </c>
      <c r="AZ44" s="30">
        <v>17.410994076894649</v>
      </c>
      <c r="BA44" s="31" t="s">
        <v>20</v>
      </c>
      <c r="BB44" s="57">
        <v>18.04</v>
      </c>
      <c r="BC44" s="57"/>
      <c r="BD44" s="57">
        <v>18.079999999999998</v>
      </c>
      <c r="BE44" s="58">
        <v>20.830000000000002</v>
      </c>
      <c r="BF44" s="57">
        <v>18.829999999999998</v>
      </c>
      <c r="BG44" s="57">
        <v>15.165000000000001</v>
      </c>
      <c r="BH44" s="57">
        <v>23.091824664945289</v>
      </c>
      <c r="BI44" s="65">
        <v>12.189601216581352</v>
      </c>
      <c r="BJ44" s="83" t="s">
        <v>21</v>
      </c>
      <c r="BK44" s="84"/>
      <c r="BL44" s="57">
        <v>12.58</v>
      </c>
      <c r="BM44" s="57">
        <v>9.5838999999999999</v>
      </c>
    </row>
    <row r="45" spans="1:65" s="1" customFormat="1">
      <c r="A45" s="85" t="s">
        <v>88</v>
      </c>
      <c r="B45" s="82"/>
      <c r="C45" s="86">
        <f>AVERAGE(C7:C8,C10:C11,C14:C15,C17:C26,C28:C29,C31:C44)</f>
        <v>0.31853584826529696</v>
      </c>
      <c r="D45" s="32" t="s">
        <v>20</v>
      </c>
      <c r="E45" s="87">
        <f>AVERAGE(E7:E8,E10:E11,E14:E15,E17:E26,E28:E29,E31:E44)</f>
        <v>0.31368545792896019</v>
      </c>
      <c r="F45" s="87"/>
      <c r="G45" s="88">
        <f>AVERAGE(G7:G8,G10:G11,G14:G15,G17:G26,G28:G29,G31:G44)</f>
        <v>0.31272198006490587</v>
      </c>
      <c r="H45" s="89">
        <f>AVERAGE(H7:H8,H10:H11,H14:H15,H17:H26,H28:H29,H31:H44)</f>
        <v>5.5116763329806897</v>
      </c>
      <c r="I45" s="33" t="s">
        <v>20</v>
      </c>
      <c r="J45" s="90">
        <f>AVERAGE(J7:J8,J10:J11,J14:J15,J17:J26,J28:J29,J31:J44)</f>
        <v>5.3137798847489286</v>
      </c>
      <c r="K45" s="90"/>
      <c r="L45" s="91">
        <f>AVERAGE(L7:L8,L10:L11,L14:L15,L17:L26,L28:L29,L31:L44)</f>
        <v>5.2842966475371362</v>
      </c>
      <c r="M45" s="89">
        <f t="shared" ref="M45:O45" si="1">AVERAGE(M7:M44)</f>
        <v>2.9436429746616981</v>
      </c>
      <c r="N45" s="90">
        <f t="shared" si="1"/>
        <v>7.7348234263288074</v>
      </c>
      <c r="O45" s="90">
        <f t="shared" si="1"/>
        <v>20.665071916020249</v>
      </c>
      <c r="P45" s="90">
        <f>AVERAGE(P7:P44)</f>
        <v>62.071128134738068</v>
      </c>
      <c r="Q45" s="90">
        <f>AVERAGE(Q7:Q44)</f>
        <v>39.379497143585255</v>
      </c>
      <c r="R45" s="91">
        <f>AVERAGE(R7:R44)</f>
        <v>24.655483951877113</v>
      </c>
      <c r="S45" s="89">
        <f>AVERAGE(S7:S8,S10:S11,S14:S15,S17:S26,S28:S29,S31:S44)</f>
        <v>11.493027237694209</v>
      </c>
      <c r="T45" s="33" t="s">
        <v>20</v>
      </c>
      <c r="U45" s="90">
        <f>AVERAGE(U7:U8,U10:U11,U14:U15,U17:U26,U28:U29,U31:U44)</f>
        <v>11.293537410447728</v>
      </c>
      <c r="V45" s="90"/>
      <c r="W45" s="91">
        <f>AVERAGE(W7:W8,W10:W11,W14:W15,W17:W26,W28:W29,W31:W44)</f>
        <v>10.966332488302632</v>
      </c>
      <c r="X45" s="89">
        <f>AVERAGE(X7:X44)</f>
        <v>12.177538182774784</v>
      </c>
      <c r="Y45" s="90">
        <f>AVERAGE(Y7:Y44)</f>
        <v>12.040338127458728</v>
      </c>
      <c r="Z45" s="90">
        <f>AVERAGE(Z7:Z44)</f>
        <v>9.6709413296430835</v>
      </c>
      <c r="AA45" s="90">
        <f>AVERAGE(AA7:AA44)</f>
        <v>14.795380600908036</v>
      </c>
      <c r="AB45" s="91">
        <f>AVERAGE(AB7:AB44)</f>
        <v>7.6159132909918856</v>
      </c>
      <c r="AC45" s="90">
        <f>AVERAGE(AC8,AC10:AC11,AC14:AC15,AC17,AC19:AC23,AC25,AC28:AC29,AC31:AC39,AC41,AC43)</f>
        <v>8.1477615970809136</v>
      </c>
      <c r="AD45" s="33" t="s">
        <v>20</v>
      </c>
      <c r="AE45" s="90">
        <f>AVERAGE(AE8,AE10:AE11,AE14:AE15,AE17,AE19:AE23,AE25,AE28:AE29,AE31:AE39,AE41,AE43)</f>
        <v>6.3709109167082287</v>
      </c>
      <c r="AF45" s="91">
        <f>AVERAGE(AF8,AF10:AF11,AF14:AF15,AF17,AF19:AF23,AF25,AF28:AF29,AF31:AF39,AF41,AF43)</f>
        <v>6.0468475433694664</v>
      </c>
      <c r="AG45" s="38">
        <f>AVERAGE(AG7:AG44)</f>
        <v>9.2631242686861981</v>
      </c>
      <c r="AH45" s="85" t="s">
        <v>159</v>
      </c>
      <c r="AI45" s="82"/>
      <c r="AJ45" s="86">
        <v>0.31853584826529696</v>
      </c>
      <c r="AK45" s="32" t="s">
        <v>20</v>
      </c>
      <c r="AL45" s="87">
        <v>0.31368545792896019</v>
      </c>
      <c r="AM45" s="87"/>
      <c r="AN45" s="88">
        <v>0.31300323006490588</v>
      </c>
      <c r="AO45" s="89">
        <v>5.5116763329806897</v>
      </c>
      <c r="AP45" s="33" t="s">
        <v>20</v>
      </c>
      <c r="AQ45" s="90">
        <v>5.3137798847489286</v>
      </c>
      <c r="AR45" s="90"/>
      <c r="AS45" s="91">
        <v>5.2917003301202934</v>
      </c>
      <c r="AT45" s="89">
        <v>2.9406507411305425</v>
      </c>
      <c r="AU45" s="90">
        <v>7.7293947232953135</v>
      </c>
      <c r="AV45" s="90">
        <v>20.65630862881385</v>
      </c>
      <c r="AW45" s="90">
        <v>62.080838443849579</v>
      </c>
      <c r="AX45" s="90">
        <v>39.391363817128571</v>
      </c>
      <c r="AY45" s="91">
        <v>24.668199832856466</v>
      </c>
      <c r="AZ45" s="89">
        <v>11.493027237694209</v>
      </c>
      <c r="BA45" s="33" t="s">
        <v>20</v>
      </c>
      <c r="BB45" s="90">
        <v>11.293537410447728</v>
      </c>
      <c r="BC45" s="90"/>
      <c r="BD45" s="91">
        <v>11.000707488302631</v>
      </c>
      <c r="BE45" s="89">
        <v>12.196457101693703</v>
      </c>
      <c r="BF45" s="90">
        <v>12.056554343674945</v>
      </c>
      <c r="BG45" s="90">
        <v>9.6893318698173037</v>
      </c>
      <c r="BH45" s="90">
        <v>14.834432833247249</v>
      </c>
      <c r="BI45" s="91">
        <v>7.6168983882386652</v>
      </c>
      <c r="BJ45" s="90">
        <v>8.1477615970809136</v>
      </c>
      <c r="BK45" s="33" t="s">
        <v>20</v>
      </c>
      <c r="BL45" s="90">
        <v>6.3709109167082287</v>
      </c>
      <c r="BM45" s="91">
        <v>6.0468475433694664</v>
      </c>
    </row>
    <row r="46" spans="1:65" s="1" customFormat="1">
      <c r="A46" s="70" t="s">
        <v>124</v>
      </c>
      <c r="B46" s="70"/>
      <c r="C46" s="71">
        <v>0.50879538999999996</v>
      </c>
      <c r="D46" s="80"/>
      <c r="E46" s="73">
        <v>0.47568783100000001</v>
      </c>
      <c r="F46" s="73"/>
      <c r="G46" s="73">
        <v>0.45117845000000001</v>
      </c>
      <c r="H46" s="76">
        <v>15.227231367991891</v>
      </c>
      <c r="I46" s="80"/>
      <c r="J46" s="75">
        <v>13.630053794269303</v>
      </c>
      <c r="K46" s="75"/>
      <c r="L46" s="75">
        <v>11.236408546212663</v>
      </c>
      <c r="M46" s="76">
        <v>1.457278020018117</v>
      </c>
      <c r="N46" s="75">
        <v>4.4989770303833279</v>
      </c>
      <c r="O46" s="75">
        <v>14.081016742665902</v>
      </c>
      <c r="P46" s="75">
        <v>71.662089146226094</v>
      </c>
      <c r="Q46" s="75">
        <v>50.55234395341369</v>
      </c>
      <c r="R46" s="75">
        <v>34.529778077609038</v>
      </c>
      <c r="S46" s="76">
        <v>21.2255444</v>
      </c>
      <c r="T46" s="80"/>
      <c r="U46" s="75">
        <v>20.886445800000001</v>
      </c>
      <c r="V46" s="75"/>
      <c r="W46" s="75">
        <v>19.231280600000002</v>
      </c>
      <c r="X46" s="76">
        <v>31.097687899999997</v>
      </c>
      <c r="Y46" s="75">
        <v>19.701135499999999</v>
      </c>
      <c r="Z46" s="75">
        <v>16.699269237281097</v>
      </c>
      <c r="AA46" s="75">
        <v>2.2319448255166052</v>
      </c>
      <c r="AB46" s="78">
        <v>16.675059718171823</v>
      </c>
      <c r="AC46" s="57" t="s">
        <v>21</v>
      </c>
      <c r="AD46" s="64"/>
      <c r="AE46" s="57" t="s">
        <v>21</v>
      </c>
      <c r="AF46" s="57" t="s">
        <v>21</v>
      </c>
      <c r="AH46" s="70" t="s">
        <v>160</v>
      </c>
      <c r="AI46" s="47"/>
      <c r="AJ46" s="71">
        <v>0.50879538999999996</v>
      </c>
      <c r="AK46" s="81"/>
      <c r="AL46" s="73">
        <v>0.47568783100000001</v>
      </c>
      <c r="AM46" s="73"/>
      <c r="AN46" s="73">
        <v>0.45117845000000001</v>
      </c>
      <c r="AO46" s="76">
        <v>15.227231367991891</v>
      </c>
      <c r="AP46" s="74"/>
      <c r="AQ46" s="75">
        <v>13.630053794269303</v>
      </c>
      <c r="AR46" s="75"/>
      <c r="AS46" s="75">
        <v>11.236408546212663</v>
      </c>
      <c r="AT46" s="76">
        <v>1.457278020018117</v>
      </c>
      <c r="AU46" s="75">
        <v>4.4989770303833279</v>
      </c>
      <c r="AV46" s="75">
        <v>14.081016742665902</v>
      </c>
      <c r="AW46" s="75">
        <v>71.662089146226094</v>
      </c>
      <c r="AX46" s="75">
        <v>50.55234395341369</v>
      </c>
      <c r="AY46" s="75">
        <v>34.529778077609038</v>
      </c>
      <c r="AZ46" s="76">
        <v>21.2255444</v>
      </c>
      <c r="BA46" s="77"/>
      <c r="BB46" s="75">
        <v>20.886445800000001</v>
      </c>
      <c r="BC46" s="75"/>
      <c r="BD46" s="75">
        <v>19.231280600000002</v>
      </c>
      <c r="BE46" s="76">
        <v>31.097687899999997</v>
      </c>
      <c r="BF46" s="75">
        <v>19.701135499999999</v>
      </c>
      <c r="BG46" s="75">
        <v>16.699269237281097</v>
      </c>
      <c r="BH46" s="75">
        <v>2.2319448255166052</v>
      </c>
      <c r="BI46" s="78">
        <v>16.675059718171823</v>
      </c>
      <c r="BJ46" s="57" t="s">
        <v>21</v>
      </c>
      <c r="BK46" s="64"/>
      <c r="BL46" s="57" t="s">
        <v>21</v>
      </c>
      <c r="BM46" s="57" t="s">
        <v>21</v>
      </c>
    </row>
    <row r="47" spans="1:65" s="1" customFormat="1">
      <c r="A47" s="47" t="s">
        <v>115</v>
      </c>
      <c r="B47" s="47"/>
      <c r="C47" s="62">
        <v>0.36267138274920874</v>
      </c>
      <c r="D47" s="63"/>
      <c r="E47" s="55">
        <v>0.40184626119815325</v>
      </c>
      <c r="F47" s="55"/>
      <c r="G47" s="55">
        <v>0.38321715008133017</v>
      </c>
      <c r="H47" s="58">
        <v>6.8523190240517806</v>
      </c>
      <c r="I47" s="17"/>
      <c r="J47" s="57">
        <v>8.1327768670396665</v>
      </c>
      <c r="K47" s="57"/>
      <c r="L47" s="57">
        <v>7.4110986052897516</v>
      </c>
      <c r="M47" s="58">
        <v>2.2443383975113687</v>
      </c>
      <c r="N47" s="57">
        <v>5.9788929989385151</v>
      </c>
      <c r="O47" s="57">
        <v>16.88369622345763</v>
      </c>
      <c r="P47" s="57">
        <v>67.214090677006709</v>
      </c>
      <c r="Q47" s="57">
        <v>44.310165565609886</v>
      </c>
      <c r="R47" s="57">
        <v>28.57174630662729</v>
      </c>
      <c r="S47" s="58">
        <v>16.620570488420668</v>
      </c>
      <c r="T47" s="64"/>
      <c r="U47" s="57">
        <v>17.562242790158571</v>
      </c>
      <c r="V47" s="57"/>
      <c r="W47" s="57">
        <v>16.51393423453608</v>
      </c>
      <c r="X47" s="58">
        <v>18.435619789409696</v>
      </c>
      <c r="Y47" s="57">
        <v>15.440328703823289</v>
      </c>
      <c r="Z47" s="57">
        <v>11.277990711997496</v>
      </c>
      <c r="AA47" s="57">
        <v>29.452975591722929</v>
      </c>
      <c r="AB47" s="65">
        <v>9.6479974158800719</v>
      </c>
      <c r="AC47" s="57">
        <v>7.7615119103413805</v>
      </c>
      <c r="AD47" s="64"/>
      <c r="AE47" s="57">
        <v>3.143613727009321</v>
      </c>
      <c r="AF47" s="57">
        <v>1.6487215713579684</v>
      </c>
      <c r="AH47" s="47" t="s">
        <v>161</v>
      </c>
      <c r="AI47" s="47"/>
      <c r="AJ47" s="62">
        <v>0.36267138274920874</v>
      </c>
      <c r="AK47" s="63"/>
      <c r="AL47" s="55">
        <v>0.40184626119815325</v>
      </c>
      <c r="AM47" s="55"/>
      <c r="AN47" s="55">
        <v>0.38321715008133017</v>
      </c>
      <c r="AO47" s="58">
        <v>6.8523190240517806</v>
      </c>
      <c r="AP47" s="17"/>
      <c r="AQ47" s="57">
        <v>8.1327768670396665</v>
      </c>
      <c r="AR47" s="57"/>
      <c r="AS47" s="57">
        <v>7.4110986052897516</v>
      </c>
      <c r="AT47" s="58">
        <v>2.2443383975113687</v>
      </c>
      <c r="AU47" s="57">
        <v>5.9788929989385151</v>
      </c>
      <c r="AV47" s="57">
        <v>16.88369622345763</v>
      </c>
      <c r="AW47" s="57">
        <v>67.214090677006709</v>
      </c>
      <c r="AX47" s="57">
        <v>44.310165565609886</v>
      </c>
      <c r="AY47" s="57">
        <v>28.57174630662729</v>
      </c>
      <c r="AZ47" s="58">
        <v>16.620570488420668</v>
      </c>
      <c r="BA47" s="64"/>
      <c r="BB47" s="57">
        <v>17.562242790158571</v>
      </c>
      <c r="BC47" s="57"/>
      <c r="BD47" s="57">
        <v>16.51393423453608</v>
      </c>
      <c r="BE47" s="58">
        <v>18.435619789409696</v>
      </c>
      <c r="BF47" s="57">
        <v>15.440328703823289</v>
      </c>
      <c r="BG47" s="57">
        <v>11.277990711997496</v>
      </c>
      <c r="BH47" s="57">
        <v>29.452975591722929</v>
      </c>
      <c r="BI47" s="65">
        <v>9.6479974158800719</v>
      </c>
      <c r="BJ47" s="57">
        <v>7.7615119103413805</v>
      </c>
      <c r="BK47" s="64"/>
      <c r="BL47" s="57">
        <v>3.143613727009321</v>
      </c>
      <c r="BM47" s="57">
        <v>1.6487215713579684</v>
      </c>
    </row>
    <row r="48" spans="1:65" s="1" customFormat="1">
      <c r="A48" s="47" t="s">
        <v>89</v>
      </c>
      <c r="B48" s="47"/>
      <c r="C48" s="62" t="s">
        <v>21</v>
      </c>
      <c r="D48" s="67"/>
      <c r="E48" s="55" t="s">
        <v>21</v>
      </c>
      <c r="F48" s="55"/>
      <c r="G48" s="55">
        <v>0.51426159999999999</v>
      </c>
      <c r="H48" s="58" t="s">
        <v>21</v>
      </c>
      <c r="I48" s="64"/>
      <c r="J48" s="57" t="s">
        <v>21</v>
      </c>
      <c r="K48" s="57"/>
      <c r="L48" s="57">
        <v>28.257543592266515</v>
      </c>
      <c r="M48" s="92">
        <v>0.34285302266886886</v>
      </c>
      <c r="N48" s="93">
        <v>1.8937374794150146</v>
      </c>
      <c r="O48" s="93">
        <v>9.3648286513883008</v>
      </c>
      <c r="P48" s="93">
        <v>76.494287884556485</v>
      </c>
      <c r="Q48" s="93">
        <v>53.512369376878674</v>
      </c>
      <c r="R48" s="93">
        <v>36.172341709991251</v>
      </c>
      <c r="S48" s="58" t="s">
        <v>21</v>
      </c>
      <c r="T48" s="64"/>
      <c r="U48" s="57" t="s">
        <v>21</v>
      </c>
      <c r="V48" s="57"/>
      <c r="W48" s="65">
        <v>28.829450000000001</v>
      </c>
      <c r="X48" s="92">
        <v>33.116750000000003</v>
      </c>
      <c r="Y48" s="93">
        <v>22.174440000000001</v>
      </c>
      <c r="Z48" s="93">
        <v>26.589653521959296</v>
      </c>
      <c r="AA48" s="93">
        <v>39.011235200779495</v>
      </c>
      <c r="AB48" s="94">
        <v>25.614040443374275</v>
      </c>
      <c r="AC48" s="68" t="s">
        <v>21</v>
      </c>
      <c r="AD48" s="69"/>
      <c r="AE48" s="68" t="s">
        <v>21</v>
      </c>
      <c r="AF48" s="68" t="s">
        <v>21</v>
      </c>
      <c r="AH48" s="47" t="s">
        <v>162</v>
      </c>
      <c r="AI48" s="47"/>
      <c r="AJ48" s="62" t="s">
        <v>21</v>
      </c>
      <c r="AK48" s="67"/>
      <c r="AL48" s="55" t="s">
        <v>21</v>
      </c>
      <c r="AM48" s="55"/>
      <c r="AN48" s="55">
        <v>0.51426159999999999</v>
      </c>
      <c r="AO48" s="58" t="s">
        <v>21</v>
      </c>
      <c r="AP48" s="64"/>
      <c r="AQ48" s="57" t="s">
        <v>21</v>
      </c>
      <c r="AR48" s="57"/>
      <c r="AS48" s="57">
        <v>28.257543592266515</v>
      </c>
      <c r="AT48" s="92">
        <v>0.34285302266886886</v>
      </c>
      <c r="AU48" s="93">
        <v>1.8937374794150146</v>
      </c>
      <c r="AV48" s="93">
        <v>9.3648286513883008</v>
      </c>
      <c r="AW48" s="93">
        <v>76.494287884556485</v>
      </c>
      <c r="AX48" s="93">
        <v>53.512369376878674</v>
      </c>
      <c r="AY48" s="93">
        <v>36.172341709991251</v>
      </c>
      <c r="AZ48" s="58" t="s">
        <v>21</v>
      </c>
      <c r="BA48" s="64"/>
      <c r="BB48" s="57" t="s">
        <v>21</v>
      </c>
      <c r="BC48" s="57"/>
      <c r="BD48" s="65">
        <v>28.829450000000001</v>
      </c>
      <c r="BE48" s="92">
        <v>33.116750000000003</v>
      </c>
      <c r="BF48" s="93">
        <v>22.174440000000001</v>
      </c>
      <c r="BG48" s="93">
        <v>26.589653521959296</v>
      </c>
      <c r="BH48" s="93">
        <v>39.011235200779495</v>
      </c>
      <c r="BI48" s="94">
        <v>25.614040443374275</v>
      </c>
      <c r="BJ48" s="68" t="s">
        <v>21</v>
      </c>
      <c r="BK48" s="69"/>
      <c r="BL48" s="68" t="s">
        <v>21</v>
      </c>
      <c r="BM48" s="68" t="s">
        <v>21</v>
      </c>
    </row>
    <row r="49" spans="1:65" s="1" customFormat="1">
      <c r="A49" s="47" t="s">
        <v>169</v>
      </c>
      <c r="B49" s="47"/>
      <c r="C49" s="62" t="s">
        <v>21</v>
      </c>
      <c r="D49" s="63"/>
      <c r="E49" s="55">
        <v>0.2843152110328353</v>
      </c>
      <c r="F49" s="55"/>
      <c r="G49" s="55">
        <v>0.28767394788599843</v>
      </c>
      <c r="H49" s="58" t="s">
        <v>21</v>
      </c>
      <c r="I49" s="17"/>
      <c r="J49" s="57">
        <v>4.8261433379658962</v>
      </c>
      <c r="K49" s="57"/>
      <c r="L49" s="57">
        <v>4.6795324021083031</v>
      </c>
      <c r="M49" s="58">
        <v>2.9265774198294343</v>
      </c>
      <c r="N49" s="57">
        <v>7.8003751874619125</v>
      </c>
      <c r="O49" s="57">
        <v>21.486529394352775</v>
      </c>
      <c r="P49" s="57">
        <v>60.208856883067384</v>
      </c>
      <c r="Q49" s="57">
        <v>36.502108438329643</v>
      </c>
      <c r="R49" s="57">
        <v>21.61812902191847</v>
      </c>
      <c r="S49" s="58" t="s">
        <v>21</v>
      </c>
      <c r="T49" s="64"/>
      <c r="U49" s="57">
        <v>13.279704092842874</v>
      </c>
      <c r="V49" s="57"/>
      <c r="W49" s="57">
        <v>12.666874519473998</v>
      </c>
      <c r="X49" s="58">
        <v>9.4121650893579201</v>
      </c>
      <c r="Y49" s="57">
        <v>6.190373560700527</v>
      </c>
      <c r="Z49" s="57">
        <v>9.3228581725027855</v>
      </c>
      <c r="AA49" s="57">
        <v>26.71922671367275</v>
      </c>
      <c r="AB49" s="65">
        <v>4.8141365693015405</v>
      </c>
      <c r="AC49" s="57" t="s">
        <v>21</v>
      </c>
      <c r="AD49" s="64"/>
      <c r="AE49" s="57" t="s">
        <v>21</v>
      </c>
      <c r="AF49" s="57" t="s">
        <v>21</v>
      </c>
      <c r="AH49" s="47" t="s">
        <v>161</v>
      </c>
      <c r="AI49" s="47"/>
      <c r="AJ49" s="62" t="s">
        <v>21</v>
      </c>
      <c r="AK49" s="63"/>
      <c r="AL49" s="55">
        <v>0.2843152110328353</v>
      </c>
      <c r="AM49" s="55"/>
      <c r="AN49" s="55">
        <v>0.28767394788599843</v>
      </c>
      <c r="AO49" s="58" t="s">
        <v>21</v>
      </c>
      <c r="AP49" s="17"/>
      <c r="AQ49" s="57">
        <v>4.8261433379658962</v>
      </c>
      <c r="AR49" s="57"/>
      <c r="AS49" s="57">
        <v>4.6795324021083031</v>
      </c>
      <c r="AT49" s="58">
        <v>2.9265774198294343</v>
      </c>
      <c r="AU49" s="57">
        <v>7.8003751874619125</v>
      </c>
      <c r="AV49" s="57">
        <v>21.486529394352775</v>
      </c>
      <c r="AW49" s="57">
        <v>60.208856883067384</v>
      </c>
      <c r="AX49" s="57">
        <v>36.502108438329643</v>
      </c>
      <c r="AY49" s="57">
        <v>21.61812902191847</v>
      </c>
      <c r="AZ49" s="58" t="s">
        <v>21</v>
      </c>
      <c r="BA49" s="64"/>
      <c r="BB49" s="57">
        <v>13.279704092842874</v>
      </c>
      <c r="BC49" s="57"/>
      <c r="BD49" s="57">
        <v>12.666874519473998</v>
      </c>
      <c r="BE49" s="58">
        <v>9.4121650893579201</v>
      </c>
      <c r="BF49" s="57">
        <v>6.190373560700527</v>
      </c>
      <c r="BG49" s="57">
        <v>9.3228581725027855</v>
      </c>
      <c r="BH49" s="57">
        <v>26.71922671367275</v>
      </c>
      <c r="BI49" s="65">
        <v>4.8141365693015405</v>
      </c>
      <c r="BJ49" s="57" t="s">
        <v>21</v>
      </c>
      <c r="BK49" s="64"/>
      <c r="BL49" s="57" t="s">
        <v>21</v>
      </c>
      <c r="BM49" s="57" t="s">
        <v>21</v>
      </c>
    </row>
    <row r="50" spans="1:65" s="1" customFormat="1">
      <c r="A50" s="47" t="s">
        <v>91</v>
      </c>
      <c r="B50" s="47"/>
      <c r="C50" s="62">
        <v>0.48150317394525799</v>
      </c>
      <c r="D50" s="67"/>
      <c r="E50" s="55" t="s">
        <v>21</v>
      </c>
      <c r="F50" s="55"/>
      <c r="G50" s="55">
        <v>0.49479147913761301</v>
      </c>
      <c r="H50" s="58">
        <v>12.543974676099227</v>
      </c>
      <c r="I50" s="64"/>
      <c r="J50" s="57" t="s">
        <v>21</v>
      </c>
      <c r="K50" s="57"/>
      <c r="L50" s="57">
        <v>13.403769480671579</v>
      </c>
      <c r="M50" s="92">
        <v>1.3759192150287212</v>
      </c>
      <c r="N50" s="93">
        <v>4.0724767477630612</v>
      </c>
      <c r="O50" s="93">
        <v>12.32816413527345</v>
      </c>
      <c r="P50" s="93">
        <v>74.913308453165612</v>
      </c>
      <c r="Q50" s="93">
        <v>54.58653954241116</v>
      </c>
      <c r="R50" s="93">
        <v>38.143475356043247</v>
      </c>
      <c r="S50" s="58">
        <v>19.842907875017399</v>
      </c>
      <c r="T50" s="64"/>
      <c r="U50" s="57" t="s">
        <v>21</v>
      </c>
      <c r="V50" s="57"/>
      <c r="W50" s="65">
        <v>19.67958794922</v>
      </c>
      <c r="X50" s="92">
        <v>23.645044607272002</v>
      </c>
      <c r="Y50" s="93">
        <v>15.616611049569201</v>
      </c>
      <c r="Z50" s="93">
        <v>17.663517489300027</v>
      </c>
      <c r="AA50" s="93">
        <v>22.945502857702031</v>
      </c>
      <c r="AB50" s="94">
        <v>18.492527226624393</v>
      </c>
      <c r="AC50" s="68" t="s">
        <v>21</v>
      </c>
      <c r="AD50" s="69"/>
      <c r="AE50" s="68" t="s">
        <v>21</v>
      </c>
      <c r="AF50" s="68" t="s">
        <v>21</v>
      </c>
      <c r="AH50" s="47" t="s">
        <v>163</v>
      </c>
      <c r="AI50" s="47"/>
      <c r="AJ50" s="62">
        <v>0.48150317394525799</v>
      </c>
      <c r="AK50" s="67"/>
      <c r="AL50" s="55" t="s">
        <v>21</v>
      </c>
      <c r="AM50" s="55"/>
      <c r="AN50" s="55">
        <v>0.49479147913761301</v>
      </c>
      <c r="AO50" s="58">
        <v>12.543974676099227</v>
      </c>
      <c r="AP50" s="64"/>
      <c r="AQ50" s="57" t="s">
        <v>21</v>
      </c>
      <c r="AR50" s="57"/>
      <c r="AS50" s="57">
        <v>13.403769480671579</v>
      </c>
      <c r="AT50" s="92">
        <v>1.3759192150287212</v>
      </c>
      <c r="AU50" s="93">
        <v>4.0724767477630612</v>
      </c>
      <c r="AV50" s="93">
        <v>12.32816413527345</v>
      </c>
      <c r="AW50" s="93">
        <v>74.913308453165612</v>
      </c>
      <c r="AX50" s="93">
        <v>54.58653954241116</v>
      </c>
      <c r="AY50" s="93">
        <v>38.143475356043247</v>
      </c>
      <c r="AZ50" s="58">
        <v>19.842907875017399</v>
      </c>
      <c r="BA50" s="64"/>
      <c r="BB50" s="57" t="s">
        <v>21</v>
      </c>
      <c r="BC50" s="57"/>
      <c r="BD50" s="65">
        <v>19.67958794922</v>
      </c>
      <c r="BE50" s="92">
        <v>23.645044607272002</v>
      </c>
      <c r="BF50" s="93">
        <v>15.616611049569201</v>
      </c>
      <c r="BG50" s="93">
        <v>17.663517489300027</v>
      </c>
      <c r="BH50" s="93">
        <v>22.945502857702031</v>
      </c>
      <c r="BI50" s="94">
        <v>18.492527226624393</v>
      </c>
      <c r="BJ50" s="68" t="s">
        <v>21</v>
      </c>
      <c r="BK50" s="69"/>
      <c r="BL50" s="68" t="s">
        <v>21</v>
      </c>
      <c r="BM50" s="68" t="s">
        <v>21</v>
      </c>
    </row>
    <row r="51" spans="1:65" s="1" customFormat="1">
      <c r="A51" s="47" t="s">
        <v>116</v>
      </c>
      <c r="B51" s="47"/>
      <c r="C51" s="62">
        <v>0.35995139480647853</v>
      </c>
      <c r="D51" s="63"/>
      <c r="E51" s="55">
        <v>0.33895462415326882</v>
      </c>
      <c r="F51" s="55"/>
      <c r="G51" s="55">
        <v>0.31695749297357989</v>
      </c>
      <c r="H51" s="58">
        <v>7.1280501025642495</v>
      </c>
      <c r="I51" s="17"/>
      <c r="J51" s="57">
        <v>6.6795799560615983</v>
      </c>
      <c r="K51" s="57"/>
      <c r="L51" s="57">
        <v>5.9645584559687865</v>
      </c>
      <c r="M51" s="58">
        <v>1.9833396705210751</v>
      </c>
      <c r="N51" s="57">
        <v>6.3898546392005953</v>
      </c>
      <c r="O51" s="57">
        <v>19.571176159353122</v>
      </c>
      <c r="P51" s="57">
        <v>62.205332996768405</v>
      </c>
      <c r="Q51" s="57">
        <v>38.112661520655287</v>
      </c>
      <c r="R51" s="57">
        <v>22.637273340791666</v>
      </c>
      <c r="S51" s="58">
        <v>16.985106399700129</v>
      </c>
      <c r="T51" s="64"/>
      <c r="U51" s="57">
        <v>17.028652506083375</v>
      </c>
      <c r="V51" s="57"/>
      <c r="W51" s="57">
        <v>16.188316964455957</v>
      </c>
      <c r="X51" s="58">
        <v>19.579305295288112</v>
      </c>
      <c r="Y51" s="57">
        <v>16.746868807985514</v>
      </c>
      <c r="Z51" s="57">
        <v>14.838389455168475</v>
      </c>
      <c r="AA51" s="57">
        <v>16.419615713913224</v>
      </c>
      <c r="AB51" s="65">
        <v>12.695893147550914</v>
      </c>
      <c r="AC51" s="57">
        <v>14.97188381576548</v>
      </c>
      <c r="AD51" s="64"/>
      <c r="AE51" s="57">
        <v>4.8667137338903483</v>
      </c>
      <c r="AF51" s="57">
        <v>4.4413265738498113</v>
      </c>
      <c r="AH51" s="47" t="s">
        <v>164</v>
      </c>
      <c r="AI51" s="47"/>
      <c r="AJ51" s="62">
        <v>0.35995139480647853</v>
      </c>
      <c r="AK51" s="63"/>
      <c r="AL51" s="55">
        <v>0.33895462415326882</v>
      </c>
      <c r="AM51" s="55"/>
      <c r="AN51" s="55">
        <v>0.31695749297357989</v>
      </c>
      <c r="AO51" s="58">
        <v>7.1280501025642495</v>
      </c>
      <c r="AP51" s="17"/>
      <c r="AQ51" s="57">
        <v>6.6795799560615983</v>
      </c>
      <c r="AR51" s="57"/>
      <c r="AS51" s="57">
        <v>5.9645584559687865</v>
      </c>
      <c r="AT51" s="58">
        <v>1.9833396705210751</v>
      </c>
      <c r="AU51" s="57">
        <v>6.3898546392005953</v>
      </c>
      <c r="AV51" s="57">
        <v>19.571176159353122</v>
      </c>
      <c r="AW51" s="57">
        <v>62.205332996768405</v>
      </c>
      <c r="AX51" s="57">
        <v>38.112661520655287</v>
      </c>
      <c r="AY51" s="57">
        <v>22.637273340791666</v>
      </c>
      <c r="AZ51" s="58">
        <v>16.985106399700129</v>
      </c>
      <c r="BA51" s="64"/>
      <c r="BB51" s="57">
        <v>17.028652506083375</v>
      </c>
      <c r="BC51" s="57"/>
      <c r="BD51" s="57">
        <v>16.188316964455957</v>
      </c>
      <c r="BE51" s="58">
        <v>19.579305295288112</v>
      </c>
      <c r="BF51" s="57">
        <v>16.746868807985514</v>
      </c>
      <c r="BG51" s="57">
        <v>14.838389455168475</v>
      </c>
      <c r="BH51" s="57">
        <v>16.419615713913224</v>
      </c>
      <c r="BI51" s="65">
        <v>12.695893147550914</v>
      </c>
      <c r="BJ51" s="57">
        <v>14.97188381576548</v>
      </c>
      <c r="BK51" s="64"/>
      <c r="BL51" s="57">
        <v>4.8667137338903483</v>
      </c>
      <c r="BM51" s="57">
        <v>4.4413265738498113</v>
      </c>
    </row>
    <row r="52" spans="1:65" s="1" customFormat="1" hidden="1">
      <c r="A52" s="47" t="s">
        <v>94</v>
      </c>
      <c r="B52" s="47"/>
      <c r="C52" s="62" t="s">
        <v>21</v>
      </c>
      <c r="D52" s="67"/>
      <c r="E52" s="95">
        <v>0.33100000000000002</v>
      </c>
      <c r="F52" s="95"/>
      <c r="G52" s="55">
        <v>0.317</v>
      </c>
      <c r="H52" s="62" t="s">
        <v>21</v>
      </c>
      <c r="I52" s="67"/>
      <c r="J52" s="57">
        <v>5.5137311397119388</v>
      </c>
      <c r="K52" s="57"/>
      <c r="L52" s="57">
        <v>5.1259628624300886</v>
      </c>
      <c r="M52" s="58">
        <v>3.0365228236509738</v>
      </c>
      <c r="N52" s="57">
        <v>7.7143587665243221</v>
      </c>
      <c r="O52" s="57">
        <v>20.278282380350234</v>
      </c>
      <c r="P52" s="57">
        <v>62.616134709028117</v>
      </c>
      <c r="Q52" s="57">
        <v>39.543516544665664</v>
      </c>
      <c r="R52" s="57">
        <v>24.196616007271587</v>
      </c>
      <c r="S52" s="62" t="s">
        <v>21</v>
      </c>
      <c r="T52" s="67"/>
      <c r="U52" s="57">
        <v>12.7</v>
      </c>
      <c r="V52" s="57"/>
      <c r="W52" s="57">
        <v>11.5102621</v>
      </c>
      <c r="X52" s="58">
        <v>17.936887000000002</v>
      </c>
      <c r="Y52" s="57">
        <v>10.1906584</v>
      </c>
      <c r="Z52" s="57">
        <v>9.4434881189732458</v>
      </c>
      <c r="AA52" s="57">
        <v>12.025666153450562</v>
      </c>
      <c r="AB52" s="65">
        <v>9.190002857644286</v>
      </c>
      <c r="AC52" s="68" t="s">
        <v>21</v>
      </c>
      <c r="AD52" s="69"/>
      <c r="AE52" s="68" t="s">
        <v>21</v>
      </c>
      <c r="AF52" s="68" t="s">
        <v>21</v>
      </c>
      <c r="AH52" s="47" t="s">
        <v>165</v>
      </c>
      <c r="AI52" s="47"/>
      <c r="AJ52" s="62" t="s">
        <v>21</v>
      </c>
      <c r="AK52" s="67"/>
      <c r="AL52" s="95">
        <v>0.33100000000000002</v>
      </c>
      <c r="AM52" s="95"/>
      <c r="AN52" s="55">
        <v>0.317</v>
      </c>
      <c r="AO52" s="62" t="s">
        <v>21</v>
      </c>
      <c r="AP52" s="67"/>
      <c r="AQ52" s="57">
        <v>5.5137311397119388</v>
      </c>
      <c r="AR52" s="57"/>
      <c r="AS52" s="57">
        <v>5.1259628624300886</v>
      </c>
      <c r="AT52" s="58">
        <v>3.0365228236509738</v>
      </c>
      <c r="AU52" s="57">
        <v>7.7143587665243221</v>
      </c>
      <c r="AV52" s="57">
        <v>20.278282380350234</v>
      </c>
      <c r="AW52" s="57">
        <v>62.616134709028117</v>
      </c>
      <c r="AX52" s="57">
        <v>39.543516544665664</v>
      </c>
      <c r="AY52" s="57">
        <v>24.196616007271587</v>
      </c>
      <c r="AZ52" s="62" t="s">
        <v>21</v>
      </c>
      <c r="BA52" s="67"/>
      <c r="BB52" s="57">
        <v>12.7</v>
      </c>
      <c r="BC52" s="57"/>
      <c r="BD52" s="57">
        <v>11.5102621</v>
      </c>
      <c r="BE52" s="58">
        <v>17.936887000000002</v>
      </c>
      <c r="BF52" s="57">
        <v>10.1906584</v>
      </c>
      <c r="BG52" s="57">
        <v>9.4434881189732458</v>
      </c>
      <c r="BH52" s="57">
        <v>12.025666153450562</v>
      </c>
      <c r="BI52" s="65">
        <v>9.190002857644286</v>
      </c>
      <c r="BJ52" s="68" t="s">
        <v>21</v>
      </c>
      <c r="BK52" s="69"/>
      <c r="BL52" s="68" t="s">
        <v>21</v>
      </c>
      <c r="BM52" s="68" t="s">
        <v>21</v>
      </c>
    </row>
    <row r="53" spans="1:65" s="1" customFormat="1">
      <c r="A53" s="47" t="s">
        <v>95</v>
      </c>
      <c r="B53" s="47"/>
      <c r="C53" s="96" t="s">
        <v>21</v>
      </c>
      <c r="D53" s="67"/>
      <c r="E53" s="55">
        <v>0.62560213499999995</v>
      </c>
      <c r="F53" s="55"/>
      <c r="G53" s="55">
        <v>0.61757853799999995</v>
      </c>
      <c r="H53" s="62" t="s">
        <v>21</v>
      </c>
      <c r="I53" s="67"/>
      <c r="J53" s="57">
        <v>33.117290640856829</v>
      </c>
      <c r="K53" s="57"/>
      <c r="L53" s="57">
        <v>32.444047033202438</v>
      </c>
      <c r="M53" s="58">
        <v>0.61524797777708085</v>
      </c>
      <c r="N53" s="57">
        <v>2.029395709151423</v>
      </c>
      <c r="O53" s="57">
        <v>6.9929327701763775</v>
      </c>
      <c r="P53" s="57">
        <v>83.927761280041324</v>
      </c>
      <c r="Q53" s="57">
        <v>65.841809836688</v>
      </c>
      <c r="R53" s="57">
        <v>48.164180972819402</v>
      </c>
      <c r="S53" s="97" t="s">
        <v>21</v>
      </c>
      <c r="T53" s="84"/>
      <c r="U53" s="57">
        <v>27.2269109</v>
      </c>
      <c r="V53" s="57"/>
      <c r="W53" s="57">
        <v>27.667104300000002</v>
      </c>
      <c r="X53" s="58">
        <v>34.989471000000002</v>
      </c>
      <c r="Y53" s="57">
        <v>28.893784300000004</v>
      </c>
      <c r="Z53" s="57">
        <v>22.241245544618103</v>
      </c>
      <c r="AA53" s="57">
        <v>22.144710425742041</v>
      </c>
      <c r="AB53" s="98">
        <v>13.019090583988843</v>
      </c>
      <c r="AC53" s="99" t="s">
        <v>21</v>
      </c>
      <c r="AD53" s="100"/>
      <c r="AE53" s="68" t="s">
        <v>21</v>
      </c>
      <c r="AF53" s="68" t="s">
        <v>21</v>
      </c>
      <c r="AH53" s="47" t="s">
        <v>166</v>
      </c>
      <c r="AI53" s="47"/>
      <c r="AJ53" s="96" t="s">
        <v>21</v>
      </c>
      <c r="AK53" s="67"/>
      <c r="AL53" s="55">
        <v>0.62560213499999995</v>
      </c>
      <c r="AM53" s="55"/>
      <c r="AN53" s="55">
        <v>0.61757853799999995</v>
      </c>
      <c r="AO53" s="62" t="s">
        <v>21</v>
      </c>
      <c r="AP53" s="67"/>
      <c r="AQ53" s="57">
        <v>33.117290640856829</v>
      </c>
      <c r="AR53" s="57"/>
      <c r="AS53" s="57">
        <v>32.444047033202438</v>
      </c>
      <c r="AT53" s="58">
        <v>0.61524797777708085</v>
      </c>
      <c r="AU53" s="57">
        <v>2.029395709151423</v>
      </c>
      <c r="AV53" s="57">
        <v>6.9929327701763775</v>
      </c>
      <c r="AW53" s="57">
        <v>83.927761280041324</v>
      </c>
      <c r="AX53" s="57">
        <v>65.841809836688</v>
      </c>
      <c r="AY53" s="57">
        <v>48.164180972819402</v>
      </c>
      <c r="AZ53" s="97" t="s">
        <v>21</v>
      </c>
      <c r="BA53" s="84"/>
      <c r="BB53" s="57">
        <v>27.2269109</v>
      </c>
      <c r="BC53" s="57"/>
      <c r="BD53" s="57">
        <v>27.667104300000002</v>
      </c>
      <c r="BE53" s="58">
        <v>34.989471000000002</v>
      </c>
      <c r="BF53" s="57">
        <v>28.893784300000004</v>
      </c>
      <c r="BG53" s="57">
        <v>22.241245544618103</v>
      </c>
      <c r="BH53" s="57">
        <v>22.144710425742041</v>
      </c>
      <c r="BI53" s="98">
        <v>13.019090583988843</v>
      </c>
      <c r="BJ53" s="99" t="s">
        <v>21</v>
      </c>
      <c r="BK53" s="100"/>
      <c r="BL53" s="68" t="s">
        <v>21</v>
      </c>
      <c r="BM53" s="68" t="s">
        <v>21</v>
      </c>
    </row>
    <row r="54" spans="1:65" s="1" customFormat="1" ht="12.75" customHeight="1">
      <c r="A54" s="114" t="s">
        <v>117</v>
      </c>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H54" s="115" t="s">
        <v>112</v>
      </c>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row>
    <row r="55" spans="1:65" s="1" customFormat="1" ht="11.2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c r="BJ55" s="116"/>
      <c r="BK55" s="116"/>
      <c r="BL55" s="116"/>
      <c r="BM55" s="116"/>
    </row>
    <row r="56" spans="1:65" s="1" customFormat="1" ht="17.149999999999999"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H56" s="116"/>
      <c r="AI56" s="116"/>
      <c r="AJ56" s="116"/>
      <c r="AK56" s="116"/>
      <c r="AL56" s="116"/>
      <c r="AM56" s="116"/>
      <c r="AN56" s="116"/>
      <c r="AO56" s="116"/>
      <c r="AP56" s="116"/>
      <c r="AQ56" s="116"/>
      <c r="AR56" s="116"/>
      <c r="AS56" s="116"/>
      <c r="AT56" s="116"/>
      <c r="AU56" s="116"/>
      <c r="AV56" s="116"/>
      <c r="AW56" s="116"/>
      <c r="AX56" s="116"/>
      <c r="AY56" s="116"/>
      <c r="AZ56" s="116"/>
      <c r="BA56" s="116"/>
      <c r="BB56" s="116"/>
      <c r="BC56" s="116"/>
      <c r="BD56" s="116"/>
      <c r="BE56" s="116"/>
      <c r="BF56" s="116"/>
      <c r="BG56" s="116"/>
      <c r="BH56" s="116"/>
      <c r="BI56" s="116"/>
      <c r="BJ56" s="116"/>
      <c r="BK56" s="116"/>
      <c r="BL56" s="116"/>
      <c r="BM56" s="116"/>
    </row>
    <row r="57" spans="1:65" s="1" customFormat="1" ht="4"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H57" s="116"/>
      <c r="AI57" s="116"/>
      <c r="AJ57" s="116"/>
      <c r="AK57" s="116"/>
      <c r="AL57" s="116"/>
      <c r="AM57" s="116"/>
      <c r="AN57" s="116"/>
      <c r="AO57" s="116"/>
      <c r="AP57" s="116"/>
      <c r="AQ57" s="116"/>
      <c r="AR57" s="116"/>
      <c r="AS57" s="116"/>
      <c r="AT57" s="116"/>
      <c r="AU57" s="116"/>
      <c r="AV57" s="116"/>
      <c r="AW57" s="116"/>
      <c r="AX57" s="116"/>
      <c r="AY57" s="116"/>
      <c r="AZ57" s="116"/>
      <c r="BA57" s="116"/>
      <c r="BB57" s="116"/>
      <c r="BC57" s="116"/>
      <c r="BD57" s="116"/>
      <c r="BE57" s="116"/>
      <c r="BF57" s="116"/>
      <c r="BG57" s="116"/>
      <c r="BH57" s="116"/>
      <c r="BI57" s="116"/>
      <c r="BJ57" s="116"/>
      <c r="BK57" s="116"/>
      <c r="BL57" s="116"/>
      <c r="BM57" s="116"/>
    </row>
    <row r="58" spans="1:65" s="1" customFormat="1" ht="16.5" customHeight="1">
      <c r="A58" s="117" t="s">
        <v>181</v>
      </c>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H58" s="105" t="str">
        <f>A58</f>
        <v>The latest available data refer to 2021 for all countries except Costa Rica (2023), Brazil, Chile, Finland, Korea, Latvia, the Netherlands, Mexico, Norway, Sweden and the United States (2022); Australia, Germany, Mexico and Switzerland (2020); Denmark, (2019); Iceland and South Africa (2017); China and India (2011).  
Data shown for 2019 refer to 2019 for all countries except Australia, Japan and Mexico (2018); Chile (2017); Iceland (2016); Chile and South Africa (2015).  
Data shown for 2007 refer to 2007 for all countries except Chile (2009); Australia, France, Germany, Israel, Mexico, Norway, Sweden and the United States (2008); Brazil and Japan (2006); India (2004).  
2022 data for Latvia and the Netherlands are provisional. For Romania, the value of goods produced for own consumption was excluded from the income definition due to methodological issues. 
Survey estimates for 2020 are subject to additional uncertainty and are to be treated with extra caution, as in most countries the survey fieldwork was affected by the Coronavirus (COVID-19) pandemic.</v>
      </c>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row>
    <row r="59" spans="1:65" s="1" customFormat="1" ht="16.5" customHeight="1">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row>
    <row r="60" spans="1:65" s="1" customFormat="1" ht="16.5" customHeight="1">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row>
    <row r="61" spans="1:65" s="1" customFormat="1" ht="16.5" customHeight="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row>
    <row r="62" spans="1:65" s="1" customFormat="1" ht="16.5" customHeight="1">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row>
    <row r="63" spans="1:65" s="1" customFormat="1" ht="4.5" customHeight="1">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row>
    <row r="64" spans="1:65" s="1" customFormat="1" ht="16.5" customHeight="1">
      <c r="A64" s="105" t="s">
        <v>176</v>
      </c>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H64" s="105" t="str">
        <f>A64</f>
        <v>In the case of most countries, values for the three years are based on the same income definition (wave 7). In the case Australia, Denmark, France, Germany, Israel, Japan, Korea, Mexico, the Netherlands, New Zealand, Norway, Sweden and Turkey, the values shown (marked with "e") are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Small changes in estimates between years should be treated with caution as they may not be statistically significant.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(32 OECD countries for all the indicators except anchored poverty, for which the OECD average is limited to 24 countries). The OECD average for income shares in total income and poverty rates by age group includes 37 OECD countries, as comparable data referring to the latest available year are available for all OECD countries, except Colombia.</v>
      </c>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row>
    <row r="65" spans="1:65" s="1" customFormat="1" ht="16.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row>
    <row r="66" spans="1:65" s="1" customFormat="1" ht="16.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row>
    <row r="67" spans="1:65" s="1" customFormat="1" ht="16.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row>
    <row r="68" spans="1:65" s="1" customFormat="1" ht="16.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row>
    <row r="69" spans="1:65" s="1" customFormat="1" ht="11.2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row>
    <row r="70" spans="1:65" s="47" customFormat="1">
      <c r="A70" s="106" t="s">
        <v>98</v>
      </c>
      <c r="B70" s="106"/>
      <c r="C70" s="106"/>
      <c r="D70" s="106"/>
      <c r="E70" s="106"/>
      <c r="F70" s="106"/>
      <c r="G70" s="106"/>
      <c r="H70" s="106"/>
      <c r="I70" s="106"/>
      <c r="J70" s="106"/>
      <c r="K70" s="106"/>
      <c r="L70" s="106"/>
      <c r="M70" s="106"/>
      <c r="N70" s="106"/>
      <c r="O70" s="106"/>
      <c r="R70" s="107" t="s">
        <v>118</v>
      </c>
      <c r="S70" s="107"/>
      <c r="T70" s="107"/>
      <c r="U70" s="107"/>
      <c r="V70" s="107"/>
      <c r="W70" s="107"/>
      <c r="X70" s="107"/>
      <c r="Y70" s="107"/>
      <c r="Z70" s="107"/>
      <c r="AA70" s="107"/>
      <c r="AB70" s="107"/>
      <c r="AC70" s="107"/>
      <c r="AD70" s="107"/>
      <c r="AE70" s="107"/>
      <c r="AF70" s="107"/>
      <c r="AH70" s="104" t="s">
        <v>120</v>
      </c>
      <c r="AI70" s="104"/>
      <c r="AJ70" s="104"/>
      <c r="AK70" s="104"/>
      <c r="AL70" s="104"/>
      <c r="AM70" s="104"/>
      <c r="AN70" s="104"/>
      <c r="AO70" s="104"/>
      <c r="AP70" s="104"/>
      <c r="AQ70" s="104"/>
      <c r="AR70" s="104"/>
      <c r="AS70" s="104"/>
      <c r="AT70" s="104"/>
      <c r="AU70" s="104"/>
      <c r="AV70" s="104"/>
      <c r="AY70" s="107" t="s">
        <v>119</v>
      </c>
      <c r="AZ70" s="107"/>
      <c r="BA70" s="107"/>
      <c r="BB70" s="107"/>
      <c r="BC70" s="107"/>
      <c r="BD70" s="107"/>
      <c r="BE70" s="107"/>
      <c r="BF70" s="107"/>
      <c r="BG70" s="107"/>
      <c r="BH70" s="107"/>
      <c r="BI70" s="107"/>
      <c r="BJ70" s="107"/>
      <c r="BK70" s="107"/>
      <c r="BL70" s="107"/>
      <c r="BM70" s="107"/>
    </row>
    <row r="71" spans="1:65" s="47" customFormat="1">
      <c r="A71" s="5"/>
      <c r="B71" s="5"/>
      <c r="S71" s="5"/>
      <c r="T71" s="5"/>
      <c r="AH71" s="5"/>
      <c r="AI71" s="5"/>
      <c r="AZ71" s="5"/>
      <c r="BA71" s="5"/>
    </row>
    <row r="72" spans="1:65">
      <c r="A72" s="47" t="s">
        <v>125</v>
      </c>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H72" s="47" t="s">
        <v>126</v>
      </c>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row>
    <row r="73" spans="1:65" ht="30" customHeight="1">
      <c r="A73" s="108" t="s">
        <v>92</v>
      </c>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H73" s="109" t="s">
        <v>113</v>
      </c>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row>
    <row r="74" spans="1:65">
      <c r="A74" s="6"/>
      <c r="B74" s="6"/>
      <c r="C74" s="6"/>
      <c r="D74" s="6"/>
      <c r="E74" s="6"/>
      <c r="F74" s="6"/>
      <c r="G74" s="6"/>
      <c r="H74" s="47"/>
      <c r="I74" s="47"/>
      <c r="J74" s="47"/>
      <c r="K74" s="47"/>
      <c r="L74" s="47"/>
      <c r="M74" s="6"/>
      <c r="N74" s="6"/>
      <c r="O74" s="6"/>
      <c r="P74" s="6"/>
      <c r="Q74" s="6"/>
      <c r="R74" s="6"/>
      <c r="S74" s="6"/>
      <c r="T74" s="6"/>
      <c r="U74" s="6"/>
      <c r="V74" s="6"/>
      <c r="W74" s="6"/>
      <c r="X74" s="6"/>
      <c r="Y74" s="6"/>
      <c r="Z74" s="6"/>
      <c r="AA74" s="6"/>
      <c r="AB74" s="6"/>
      <c r="AC74" s="6"/>
      <c r="AD74" s="6"/>
      <c r="AE74" s="6"/>
      <c r="AF74" s="6"/>
      <c r="AH74" s="6"/>
      <c r="AI74" s="6"/>
      <c r="AJ74" s="6"/>
      <c r="AK74" s="6"/>
      <c r="AL74" s="6"/>
      <c r="AM74" s="6"/>
      <c r="AN74" s="6"/>
      <c r="AO74" s="47"/>
      <c r="AP74" s="47"/>
      <c r="AQ74" s="47"/>
      <c r="AR74" s="47"/>
      <c r="AS74" s="47"/>
      <c r="AT74" s="6"/>
      <c r="AU74" s="6"/>
      <c r="AV74" s="6"/>
      <c r="AW74" s="6"/>
      <c r="AX74" s="6"/>
      <c r="AY74" s="6"/>
      <c r="AZ74" s="6"/>
      <c r="BA74" s="6"/>
      <c r="BB74" s="6"/>
      <c r="BC74" s="6"/>
      <c r="BD74" s="6"/>
      <c r="BE74" s="6"/>
      <c r="BF74" s="6"/>
      <c r="BG74" s="6"/>
      <c r="BH74" s="6"/>
      <c r="BI74" s="6"/>
      <c r="BJ74" s="6"/>
      <c r="BK74" s="6"/>
      <c r="BL74" s="6"/>
      <c r="BM74" s="6"/>
    </row>
    <row r="75" spans="1:6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row>
    <row r="77" spans="1:65">
      <c r="O77" s="43"/>
      <c r="P77" s="43"/>
    </row>
  </sheetData>
  <mergeCells count="34">
    <mergeCell ref="A64:AF69"/>
    <mergeCell ref="AH64:BM69"/>
    <mergeCell ref="A70:O70"/>
    <mergeCell ref="R70:AF70"/>
    <mergeCell ref="AY70:BM70"/>
    <mergeCell ref="A73:AF73"/>
    <mergeCell ref="AH73:BM73"/>
    <mergeCell ref="BJ5:BM5"/>
    <mergeCell ref="M6:R6"/>
    <mergeCell ref="AT6:AY6"/>
    <mergeCell ref="A54:AF57"/>
    <mergeCell ref="AH54:BM57"/>
    <mergeCell ref="A58:AF63"/>
    <mergeCell ref="AH58:BM63"/>
    <mergeCell ref="AT3:AY4"/>
    <mergeCell ref="AZ3:BI4"/>
    <mergeCell ref="BJ3:BM4"/>
    <mergeCell ref="A4:A6"/>
    <mergeCell ref="AH4:AH6"/>
    <mergeCell ref="S5:W5"/>
    <mergeCell ref="X5:AB5"/>
    <mergeCell ref="AC5:AF5"/>
    <mergeCell ref="AZ5:BD5"/>
    <mergeCell ref="BE5:BI5"/>
    <mergeCell ref="A1:AF1"/>
    <mergeCell ref="AH1:BM1"/>
    <mergeCell ref="O2:W2"/>
    <mergeCell ref="C3:G5"/>
    <mergeCell ref="H3:L5"/>
    <mergeCell ref="M3:R4"/>
    <mergeCell ref="S3:AB4"/>
    <mergeCell ref="AC3:AF4"/>
    <mergeCell ref="AJ3:AN5"/>
    <mergeCell ref="AO3:AS5"/>
  </mergeCells>
  <hyperlinks>
    <hyperlink ref="A70" r:id="rId1" display="Source: OECD Income Distribution Database, via http://oe.cd/idd." xr:uid="{55714780-DB34-4E52-99B5-50F0051E56BA}"/>
    <hyperlink ref="R70" r:id="rId2" display="Source: OECD Income Distribution Database, via http://oe.cd/idd." xr:uid="{E3C22A84-E711-4AAF-B507-411FF5B744C7}"/>
    <hyperlink ref="A70:O70" r:id="rId3" display="Source: OECD Income Distribution Database (IDD), http://stats.oecd.org/Index.aspx?DataSetCode=IDD" xr:uid="{E1EE6AA5-EA74-45FC-AA24-F2D19EBA27F2}"/>
    <hyperlink ref="R70:AF70" r:id="rId4" display="For more information,on OECD-IDD, www.oecd.org/social/income-distribution-database.htm" xr:uid="{051C8AD9-BFF8-4763-91F2-65F85865634D}"/>
    <hyperlink ref="AH70" r:id="rId5" display="Source: OECD Income Distribution Database, via http://oe.cd/idd." xr:uid="{DD56BFDC-1FBA-48BA-AAE8-4414B1B4C280}"/>
    <hyperlink ref="AY70" r:id="rId6" display="Source: OECD Income Distribution Database, via http://oe.cd/idd." xr:uid="{6958C2D4-7003-459D-B0D7-45DF3C602BAC}"/>
    <hyperlink ref="AH70:AV70" r:id="rId7" display="Source: OECD Income Distribution Database (IDD), http://stats.oecd.org/Index.aspx?DataSetCode=IDD" xr:uid="{2B900905-20F1-4001-BF9E-3ACFA498492B}"/>
    <hyperlink ref="AY70:BM70" r:id="rId8" display="For more information,on OECD-IDD, www.oecd.org/social/income-distribution-database.htm" xr:uid="{3DAF35A8-3CB0-4DB6-AFCA-516C49B8E868}"/>
  </hyperlinks>
  <pageMargins left="0.70866141732283472" right="0.70866141732283472" top="0.35433070866141736" bottom="0.35433070866141736" header="0.19685039370078741" footer="0.19685039370078741"/>
  <pageSetup paperSize="9" scale="55" fitToWidth="2" orientation="landscape" r:id="rId9"/>
  <headerFooter>
    <oddFooter>&amp;C_x000D_&amp;1#&amp;"Calibri"&amp;10&amp;K0000FF Restricted Use - À usage restreint&amp;ROECD, Key indicators  on income distribution and  poverty - &amp;A</oddFooter>
  </headerFooter>
  <colBreaks count="1" manualBreakCount="1">
    <brk id="33" max="64"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Version July 2024</vt:lpstr>
      <vt:lpstr>'Version July 2024'!Print_Area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 STD/HSPM</dc:creator>
  <cp:lastModifiedBy>LADAIQUE Maxime</cp:lastModifiedBy>
  <cp:lastPrinted>2024-07-11T13:24:23Z</cp:lastPrinted>
  <dcterms:created xsi:type="dcterms:W3CDTF">2017-11-29T11:35:04Z</dcterms:created>
  <dcterms:modified xsi:type="dcterms:W3CDTF">2024-07-11T13:24:27Z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5510b0-e729-4ef0-a3dd-4ba0dfe56c99_Enabled">
    <vt:lpwstr>true</vt:lpwstr>
  </property>
  <property fmtid="{D5CDD505-2E9C-101B-9397-08002B2CF9AE}" pid="3" name="MSIP_Label_0e5510b0-e729-4ef0-a3dd-4ba0dfe56c99_SetDate">
    <vt:lpwstr>2024-07-03T13:45:26Z</vt:lpwstr>
  </property>
  <property fmtid="{D5CDD505-2E9C-101B-9397-08002B2CF9AE}" pid="4" name="MSIP_Label_0e5510b0-e729-4ef0-a3dd-4ba0dfe56c99_Method">
    <vt:lpwstr>Standard</vt:lpwstr>
  </property>
  <property fmtid="{D5CDD505-2E9C-101B-9397-08002B2CF9AE}" pid="5" name="MSIP_Label_0e5510b0-e729-4ef0-a3dd-4ba0dfe56c99_Name">
    <vt:lpwstr>Restricted Use</vt:lpwstr>
  </property>
  <property fmtid="{D5CDD505-2E9C-101B-9397-08002B2CF9AE}" pid="6" name="MSIP_Label_0e5510b0-e729-4ef0-a3dd-4ba0dfe56c99_SiteId">
    <vt:lpwstr>ac41c7d4-1f61-460d-b0f4-fc925a2b471c</vt:lpwstr>
  </property>
  <property fmtid="{D5CDD505-2E9C-101B-9397-08002B2CF9AE}" pid="7" name="MSIP_Label_0e5510b0-e729-4ef0-a3dd-4ba0dfe56c99_ActionId">
    <vt:lpwstr>a9206d1c-345a-4bfa-acf0-f1911d96e043</vt:lpwstr>
  </property>
  <property fmtid="{D5CDD505-2E9C-101B-9397-08002B2CF9AE}" pid="8" name="MSIP_Label_0e5510b0-e729-4ef0-a3dd-4ba0dfe56c99_ContentBits">
    <vt:lpwstr>2</vt:lpwstr>
  </property>
</Properties>
</file>