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pgrad Data Analytics\Optimization\"/>
    </mc:Choice>
  </mc:AlternateContent>
  <xr:revisionPtr revIDLastSave="0" documentId="13_ncr:1_{D18F8401-7EAF-4A2E-A0E5-804F02E02DBF}" xr6:coauthVersionLast="47" xr6:coauthVersionMax="47" xr10:uidLastSave="{00000000-0000-0000-0000-000000000000}"/>
  <bookViews>
    <workbookView xWindow="-120" yWindow="-120" windowWidth="20730" windowHeight="11160" xr2:uid="{9B7B5118-5F5C-4D05-9425-6C3D0973587E}"/>
  </bookViews>
  <sheets>
    <sheet name="Maximum Profit" sheetId="1" r:id="rId1"/>
    <sheet name="Sensitivity Analysis" sheetId="2" r:id="rId2"/>
  </sheets>
  <definedNames>
    <definedName name="_xlchart.v1.0" hidden="1">'Sensitivity Analysis'!$A$2:$A$13</definedName>
    <definedName name="_xlchart.v1.1" hidden="1">'Sensitivity Analysis'!$B$1</definedName>
    <definedName name="_xlchart.v1.10" hidden="1">'Sensitivity Analysis'!$B$1</definedName>
    <definedName name="_xlchart.v1.11" hidden="1">'Sensitivity Analysis'!$B$2:$B$13</definedName>
    <definedName name="_xlchart.v1.12" hidden="1">'Sensitivity Analysis'!$A$2:$A$13</definedName>
    <definedName name="_xlchart.v1.13" hidden="1">'Sensitivity Analysis'!$B$1</definedName>
    <definedName name="_xlchart.v1.14" hidden="1">'Sensitivity Analysis'!$B$2:$B$13</definedName>
    <definedName name="_xlchart.v1.2" hidden="1">'Sensitivity Analysis'!$B$2:$B$13</definedName>
    <definedName name="_xlchart.v1.3" hidden="1">'Sensitivity Analysis'!$A$2:$A$13</definedName>
    <definedName name="_xlchart.v1.4" hidden="1">'Sensitivity Analysis'!$B$1</definedName>
    <definedName name="_xlchart.v1.5" hidden="1">'Sensitivity Analysis'!$B$2:$B$13</definedName>
    <definedName name="_xlchart.v1.6" hidden="1">'Sensitivity Analysis'!$A$2:$A$13</definedName>
    <definedName name="_xlchart.v1.7" hidden="1">'Sensitivity Analysis'!$B$1</definedName>
    <definedName name="_xlchart.v1.8" hidden="1">'Sensitivity Analysis'!$B$2:$B$13</definedName>
    <definedName name="_xlchart.v1.9" hidden="1">'Sensitivity Analysis'!$A$2:$A$13</definedName>
    <definedName name="solver_adj" localSheetId="0" hidden="1">'Maximum Profit'!$K$2:$K$4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'Maximum Profit'!$B$15:$B$18</definedName>
    <definedName name="solver_lhs2" localSheetId="0" hidden="1">'Maximum Profit'!$B$19:$B$21</definedName>
    <definedName name="solver_lhs3" localSheetId="0" hidden="1">'Maximum Profit'!$B$22:$B$23</definedName>
    <definedName name="solver_lhs4" localSheetId="0" hidden="1">'Maximum Profit'!$K$2:$K$4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'Maximum Profit'!$C$11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4</definedName>
    <definedName name="solver_rhs1" localSheetId="0" hidden="1">'Maximum Profit'!$D$15:$D$18</definedName>
    <definedName name="solver_rhs2" localSheetId="0" hidden="1">'Maximum Profit'!$D$19:$D$21</definedName>
    <definedName name="solver_rhs3" localSheetId="0" hidden="1">'Maximum Profit'!$D$22:$D$23</definedName>
    <definedName name="solver_rhs4" localSheetId="0" hidden="1">"integer"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G4" i="1" s="1"/>
  <c r="E2" i="1"/>
  <c r="B23" i="1"/>
  <c r="B22" i="1"/>
  <c r="B15" i="1"/>
  <c r="B21" i="1"/>
  <c r="B20" i="1"/>
  <c r="B19" i="1"/>
  <c r="B18" i="1"/>
  <c r="B17" i="1"/>
  <c r="B16" i="1"/>
  <c r="F4" i="1"/>
  <c r="F3" i="1"/>
  <c r="F2" i="1"/>
  <c r="G2" i="1" s="1"/>
  <c r="E3" i="1"/>
  <c r="G3" i="1" s="1"/>
  <c r="I3" i="1" l="1"/>
  <c r="I2" i="1"/>
  <c r="I4" i="1"/>
  <c r="C11" i="1" s="1"/>
</calcChain>
</file>

<file path=xl/sharedStrings.xml><?xml version="1.0" encoding="utf-8"?>
<sst xmlns="http://schemas.openxmlformats.org/spreadsheetml/2006/main" count="56" uniqueCount="47">
  <si>
    <t>Car Model</t>
  </si>
  <si>
    <t xml:space="preserve">M1 </t>
  </si>
  <si>
    <t>M2</t>
  </si>
  <si>
    <t>M3</t>
  </si>
  <si>
    <t>S.P</t>
  </si>
  <si>
    <t>Cost of Components</t>
  </si>
  <si>
    <t>Assembly hours</t>
  </si>
  <si>
    <t>Testing hours</t>
  </si>
  <si>
    <t>Maximum No. cars produced</t>
  </si>
  <si>
    <t>Cost price of Assy Labour</t>
  </si>
  <si>
    <t>Cost price of Testing Labour</t>
  </si>
  <si>
    <t>C.P of car</t>
  </si>
  <si>
    <t>Profit</t>
  </si>
  <si>
    <t>Demand</t>
  </si>
  <si>
    <t>Constraints</t>
  </si>
  <si>
    <t>Total cars</t>
  </si>
  <si>
    <t>LHS</t>
  </si>
  <si>
    <t xml:space="preserve">Sign </t>
  </si>
  <si>
    <t>RHS</t>
  </si>
  <si>
    <t>&lt;=</t>
  </si>
  <si>
    <t>M1 no.</t>
  </si>
  <si>
    <t>M2 no.</t>
  </si>
  <si>
    <t>M3 no.</t>
  </si>
  <si>
    <t>M1 NN</t>
  </si>
  <si>
    <t>M2 NN</t>
  </si>
  <si>
    <t>M3 NN</t>
  </si>
  <si>
    <t>&gt;=</t>
  </si>
  <si>
    <t>Total assy hrs</t>
  </si>
  <si>
    <t>Total Testing hrs</t>
  </si>
  <si>
    <t xml:space="preserve">Assembly </t>
  </si>
  <si>
    <t xml:space="preserve">Testing </t>
  </si>
  <si>
    <t>Available hrs</t>
  </si>
  <si>
    <t>Type</t>
  </si>
  <si>
    <t>Labour cost/hr</t>
  </si>
  <si>
    <t>Objective Function(Maximum Profit)</t>
  </si>
  <si>
    <t xml:space="preserve"> 50L</t>
  </si>
  <si>
    <t xml:space="preserve"> 51L</t>
  </si>
  <si>
    <t>52L</t>
  </si>
  <si>
    <t>55L</t>
  </si>
  <si>
    <t>60L</t>
  </si>
  <si>
    <t>59L</t>
  </si>
  <si>
    <t xml:space="preserve"> 58L</t>
  </si>
  <si>
    <t>57L</t>
  </si>
  <si>
    <t>56L</t>
  </si>
  <si>
    <t>53L</t>
  </si>
  <si>
    <t>54L</t>
  </si>
  <si>
    <t xml:space="preserve"> S.P of M3 vs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</si>
</sst>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'Sensitivity Analysis'!$B$1</c:f>
              <c:strCache>
                <c:ptCount val="1"/>
                <c:pt idx="0">
                  <c:v> S.P of M3 vs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'Sensitivity Analysis'!$A$2:$A$13</c:f>
              <c:strCache>
                <c:ptCount val="12"/>
                <c:pt idx="0">
                  <c:v> 50L</c:v>
                </c:pt>
                <c:pt idx="1">
                  <c:v> 51L</c:v>
                </c:pt>
                <c:pt idx="2">
                  <c:v>52L</c:v>
                </c:pt>
                <c:pt idx="3">
                  <c:v>53L</c:v>
                </c:pt>
                <c:pt idx="4">
                  <c:v>54L</c:v>
                </c:pt>
                <c:pt idx="5">
                  <c:v>55L</c:v>
                </c:pt>
                <c:pt idx="6">
                  <c:v>55L</c:v>
                </c:pt>
                <c:pt idx="7">
                  <c:v>56L</c:v>
                </c:pt>
                <c:pt idx="8">
                  <c:v>57L</c:v>
                </c:pt>
                <c:pt idx="9">
                  <c:v> 58L</c:v>
                </c:pt>
                <c:pt idx="10">
                  <c:v>59L</c:v>
                </c:pt>
                <c:pt idx="11">
                  <c:v>60L</c:v>
                </c:pt>
              </c:strCache>
            </c:strRef>
          </c:cat>
          <c:val>
            <c:numRef>
              <c:f>'Sensitivity Analysis'!$B$2:$B$13</c:f>
              <c:numCache>
                <c:formatCode>General</c:formatCode>
                <c:ptCount val="12"/>
                <c:pt idx="0">
                  <c:v>1996</c:v>
                </c:pt>
                <c:pt idx="1">
                  <c:v>1996</c:v>
                </c:pt>
                <c:pt idx="2">
                  <c:v>1996</c:v>
                </c:pt>
                <c:pt idx="3">
                  <c:v>1996</c:v>
                </c:pt>
                <c:pt idx="4">
                  <c:v>1996.96</c:v>
                </c:pt>
                <c:pt idx="5">
                  <c:v>1996.96</c:v>
                </c:pt>
                <c:pt idx="6">
                  <c:v>1999.76</c:v>
                </c:pt>
                <c:pt idx="7">
                  <c:v>2001.76</c:v>
                </c:pt>
                <c:pt idx="8">
                  <c:v>2004.56</c:v>
                </c:pt>
                <c:pt idx="9">
                  <c:v>2007.36</c:v>
                </c:pt>
                <c:pt idx="10">
                  <c:v>2010.16</c:v>
                </c:pt>
                <c:pt idx="11">
                  <c:v>2015.5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0C-4763-AB93-0F158B6C08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22116464"/>
        <c:axId val="2122138096"/>
      </c:barChart>
      <c:catAx>
        <c:axId val="212211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Selling</a:t>
                </a:r>
                <a:r>
                  <a:rPr lang="en-US" baseline="0"/>
                  <a:t> price of model 3 car)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138096"/>
        <c:crosses val="autoZero"/>
        <c:auto val="1"/>
        <c:lblAlgn val="ctr"/>
        <c:lblOffset val="100"/>
        <c:noMultiLvlLbl val="0"/>
      </c:catAx>
      <c:valAx>
        <c:axId val="212213809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  <a:r>
                  <a:rPr lang="en-US" baseline="0"/>
                  <a:t> (*10L)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12211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0</xdr:row>
      <xdr:rowOff>0</xdr:rowOff>
    </xdr:from>
    <xdr:to>
      <xdr:col>10</xdr:col>
      <xdr:colOff>495300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1EAC0D-D43F-406E-9B33-66B27A11A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BBBA-2C6C-4BF6-9C27-9D2087339A06}">
  <dimension ref="A1:K23"/>
  <sheetViews>
    <sheetView tabSelected="1" workbookViewId="0">
      <selection activeCell="D5" sqref="D5"/>
    </sheetView>
  </sheetViews>
  <sheetFormatPr defaultRowHeight="15" x14ac:dyDescent="0.25"/>
  <cols>
    <col min="1" max="1" width="22.85546875" bestFit="1" customWidth="1"/>
    <col min="2" max="2" width="14.42578125" customWidth="1"/>
    <col min="3" max="3" width="15.140625" bestFit="1" customWidth="1"/>
    <col min="4" max="4" width="12.85546875" bestFit="1" customWidth="1"/>
    <col min="5" max="5" width="15.85546875" customWidth="1"/>
    <col min="6" max="6" width="11.140625" customWidth="1"/>
    <col min="7" max="7" width="11.42578125" bestFit="1" customWidth="1"/>
    <col min="8" max="9" width="10.140625" customWidth="1"/>
    <col min="10" max="10" width="13.85546875" customWidth="1"/>
    <col min="11" max="11" width="11" bestFit="1" customWidth="1"/>
  </cols>
  <sheetData>
    <row r="1" spans="1:11" ht="45" x14ac:dyDescent="0.25">
      <c r="A1" s="3" t="s">
        <v>0</v>
      </c>
      <c r="B1" s="4" t="s">
        <v>5</v>
      </c>
      <c r="C1" s="3" t="s">
        <v>6</v>
      </c>
      <c r="D1" s="3" t="s">
        <v>7</v>
      </c>
      <c r="E1" s="4" t="s">
        <v>9</v>
      </c>
      <c r="F1" s="4" t="s">
        <v>10</v>
      </c>
      <c r="G1" s="3" t="s">
        <v>11</v>
      </c>
      <c r="H1" s="3" t="s">
        <v>4</v>
      </c>
      <c r="I1" s="3" t="s">
        <v>12</v>
      </c>
      <c r="J1" s="4" t="s">
        <v>8</v>
      </c>
      <c r="K1" s="3" t="s">
        <v>13</v>
      </c>
    </row>
    <row r="2" spans="1:11" x14ac:dyDescent="0.25">
      <c r="A2" s="1" t="s">
        <v>1</v>
      </c>
      <c r="B2" s="1">
        <v>1500000</v>
      </c>
      <c r="C2" s="1">
        <v>500</v>
      </c>
      <c r="D2" s="1">
        <v>100</v>
      </c>
      <c r="E2" s="1">
        <f>C2*B7</f>
        <v>550000</v>
      </c>
      <c r="F2" s="1">
        <f>D2*B8</f>
        <v>150000</v>
      </c>
      <c r="G2" s="1">
        <f>B2+E2+F2</f>
        <v>2200000</v>
      </c>
      <c r="H2" s="1">
        <v>3000000</v>
      </c>
      <c r="I2" s="1">
        <f>H2-G2</f>
        <v>800000</v>
      </c>
      <c r="J2" s="1">
        <v>600</v>
      </c>
      <c r="K2" s="5">
        <v>524</v>
      </c>
    </row>
    <row r="3" spans="1:11" x14ac:dyDescent="0.25">
      <c r="A3" s="1" t="s">
        <v>2</v>
      </c>
      <c r="B3" s="1">
        <v>2250000</v>
      </c>
      <c r="C3" s="1">
        <v>600</v>
      </c>
      <c r="D3" s="1">
        <v>200</v>
      </c>
      <c r="E3" s="1">
        <f>C3*B7</f>
        <v>660000</v>
      </c>
      <c r="F3" s="1">
        <f>D3*B8</f>
        <v>300000</v>
      </c>
      <c r="G3" s="1">
        <f>B3+E3+F3</f>
        <v>3210000</v>
      </c>
      <c r="H3" s="1">
        <v>4500000</v>
      </c>
      <c r="I3" s="1">
        <f t="shared" ref="I3:I4" si="0">H3-G3</f>
        <v>1290000</v>
      </c>
      <c r="J3" s="1">
        <v>1200</v>
      </c>
      <c r="K3" s="5">
        <v>1166</v>
      </c>
    </row>
    <row r="4" spans="1:11" x14ac:dyDescent="0.25">
      <c r="A4" s="1" t="s">
        <v>3</v>
      </c>
      <c r="B4" s="1">
        <v>2750000</v>
      </c>
      <c r="C4" s="1">
        <v>800</v>
      </c>
      <c r="D4" s="1">
        <v>300</v>
      </c>
      <c r="E4" s="1">
        <f>C4*B7</f>
        <v>880000</v>
      </c>
      <c r="F4" s="1">
        <f>D4*B8</f>
        <v>450000</v>
      </c>
      <c r="G4" s="1">
        <f>B4+E4+F4</f>
        <v>4080000</v>
      </c>
      <c r="H4" s="1">
        <v>6000000</v>
      </c>
      <c r="I4" s="1">
        <f t="shared" si="0"/>
        <v>1920000</v>
      </c>
      <c r="J4" s="1">
        <v>50</v>
      </c>
      <c r="K4" s="5">
        <v>48</v>
      </c>
    </row>
    <row r="6" spans="1:11" x14ac:dyDescent="0.25">
      <c r="A6" s="9" t="s">
        <v>32</v>
      </c>
      <c r="B6" s="10" t="s">
        <v>33</v>
      </c>
      <c r="C6" s="10" t="s">
        <v>31</v>
      </c>
    </row>
    <row r="7" spans="1:11" x14ac:dyDescent="0.25">
      <c r="A7" s="8" t="s">
        <v>29</v>
      </c>
      <c r="B7" s="6">
        <v>1100</v>
      </c>
      <c r="C7" s="7">
        <v>1000000</v>
      </c>
    </row>
    <row r="8" spans="1:11" x14ac:dyDescent="0.25">
      <c r="A8" s="8" t="s">
        <v>30</v>
      </c>
      <c r="B8" s="6">
        <v>1500</v>
      </c>
      <c r="C8" s="7">
        <v>300000</v>
      </c>
    </row>
    <row r="11" spans="1:11" x14ac:dyDescent="0.25">
      <c r="A11" s="11" t="s">
        <v>34</v>
      </c>
      <c r="B11" s="11"/>
      <c r="C11" s="2">
        <f>SUMPRODUCT(I2:I4,K2:K4)</f>
        <v>2015500000</v>
      </c>
    </row>
    <row r="14" spans="1:11" x14ac:dyDescent="0.25">
      <c r="A14" s="12" t="s">
        <v>14</v>
      </c>
      <c r="B14" s="12" t="s">
        <v>16</v>
      </c>
      <c r="C14" s="12" t="s">
        <v>17</v>
      </c>
      <c r="D14" s="12" t="s">
        <v>18</v>
      </c>
    </row>
    <row r="15" spans="1:11" x14ac:dyDescent="0.25">
      <c r="A15" s="12" t="s">
        <v>15</v>
      </c>
      <c r="B15" s="1">
        <f>SUM(K2:K4)</f>
        <v>1738</v>
      </c>
      <c r="C15" s="1" t="s">
        <v>19</v>
      </c>
      <c r="D15" s="1">
        <v>1850</v>
      </c>
    </row>
    <row r="16" spans="1:11" x14ac:dyDescent="0.25">
      <c r="A16" s="12" t="s">
        <v>20</v>
      </c>
      <c r="B16" s="1">
        <f>K2</f>
        <v>524</v>
      </c>
      <c r="C16" s="1" t="s">
        <v>19</v>
      </c>
      <c r="D16" s="1">
        <v>600</v>
      </c>
    </row>
    <row r="17" spans="1:4" x14ac:dyDescent="0.25">
      <c r="A17" s="12" t="s">
        <v>21</v>
      </c>
      <c r="B17" s="1">
        <f>K3</f>
        <v>1166</v>
      </c>
      <c r="C17" s="1" t="s">
        <v>19</v>
      </c>
      <c r="D17" s="1">
        <v>1200</v>
      </c>
    </row>
    <row r="18" spans="1:4" x14ac:dyDescent="0.25">
      <c r="A18" s="12" t="s">
        <v>22</v>
      </c>
      <c r="B18" s="1">
        <f>K4</f>
        <v>48</v>
      </c>
      <c r="C18" s="1" t="s">
        <v>19</v>
      </c>
      <c r="D18" s="1">
        <v>50</v>
      </c>
    </row>
    <row r="19" spans="1:4" x14ac:dyDescent="0.25">
      <c r="A19" s="12" t="s">
        <v>23</v>
      </c>
      <c r="B19" s="1">
        <f>K2</f>
        <v>524</v>
      </c>
      <c r="C19" s="1" t="s">
        <v>26</v>
      </c>
      <c r="D19" s="1">
        <v>0</v>
      </c>
    </row>
    <row r="20" spans="1:4" x14ac:dyDescent="0.25">
      <c r="A20" s="12" t="s">
        <v>24</v>
      </c>
      <c r="B20" s="1">
        <f>K3</f>
        <v>1166</v>
      </c>
      <c r="C20" s="1" t="s">
        <v>26</v>
      </c>
      <c r="D20" s="1">
        <v>0</v>
      </c>
    </row>
    <row r="21" spans="1:4" x14ac:dyDescent="0.25">
      <c r="A21" s="12" t="s">
        <v>25</v>
      </c>
      <c r="B21" s="1">
        <f>K4</f>
        <v>48</v>
      </c>
      <c r="C21" s="1" t="s">
        <v>26</v>
      </c>
      <c r="D21" s="1">
        <v>0</v>
      </c>
    </row>
    <row r="22" spans="1:4" x14ac:dyDescent="0.25">
      <c r="A22" s="12" t="s">
        <v>27</v>
      </c>
      <c r="B22" s="1">
        <f>SUMPRODUCT(C2:C4,K2:K4)</f>
        <v>1000000</v>
      </c>
      <c r="C22" s="1" t="s">
        <v>19</v>
      </c>
      <c r="D22" s="1">
        <v>1000000</v>
      </c>
    </row>
    <row r="23" spans="1:4" x14ac:dyDescent="0.25">
      <c r="A23" s="12" t="s">
        <v>28</v>
      </c>
      <c r="B23" s="1">
        <f>SUMPRODUCT(D2:D4,K2:K4)</f>
        <v>300000</v>
      </c>
      <c r="C23" s="1" t="s">
        <v>19</v>
      </c>
      <c r="D23" s="1">
        <v>300000</v>
      </c>
    </row>
  </sheetData>
  <mergeCells count="1"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BF07-F1ED-44C2-89D3-0E3448A9518A}">
  <dimension ref="A1:B13"/>
  <sheetViews>
    <sheetView workbookViewId="0">
      <selection activeCell="B13" sqref="B13"/>
    </sheetView>
  </sheetViews>
  <sheetFormatPr defaultRowHeight="15" x14ac:dyDescent="0.25"/>
  <cols>
    <col min="1" max="1" width="4.28515625" bestFit="1" customWidth="1"/>
    <col min="2" max="2" width="16.42578125" bestFit="1" customWidth="1"/>
  </cols>
  <sheetData>
    <row r="1" spans="1:2" x14ac:dyDescent="0.25">
      <c r="A1" s="1" t="s">
        <v>4</v>
      </c>
      <c r="B1" s="1" t="s">
        <v>46</v>
      </c>
    </row>
    <row r="2" spans="1:2" x14ac:dyDescent="0.25">
      <c r="A2" s="1" t="s">
        <v>35</v>
      </c>
      <c r="B2" s="1">
        <v>1996</v>
      </c>
    </row>
    <row r="3" spans="1:2" x14ac:dyDescent="0.25">
      <c r="A3" s="1" t="s">
        <v>36</v>
      </c>
      <c r="B3" s="1">
        <v>1996</v>
      </c>
    </row>
    <row r="4" spans="1:2" x14ac:dyDescent="0.25">
      <c r="A4" s="1" t="s">
        <v>37</v>
      </c>
      <c r="B4" s="1">
        <v>1996</v>
      </c>
    </row>
    <row r="5" spans="1:2" x14ac:dyDescent="0.25">
      <c r="A5" s="1" t="s">
        <v>44</v>
      </c>
      <c r="B5" s="1">
        <v>1996</v>
      </c>
    </row>
    <row r="6" spans="1:2" x14ac:dyDescent="0.25">
      <c r="A6" s="1" t="s">
        <v>45</v>
      </c>
      <c r="B6" s="1">
        <v>1996.96</v>
      </c>
    </row>
    <row r="7" spans="1:2" x14ac:dyDescent="0.25">
      <c r="A7" s="1" t="s">
        <v>38</v>
      </c>
      <c r="B7" s="1">
        <v>1996.96</v>
      </c>
    </row>
    <row r="8" spans="1:2" x14ac:dyDescent="0.25">
      <c r="A8" s="1" t="s">
        <v>38</v>
      </c>
      <c r="B8" s="1">
        <v>1999.76</v>
      </c>
    </row>
    <row r="9" spans="1:2" x14ac:dyDescent="0.25">
      <c r="A9" s="1" t="s">
        <v>43</v>
      </c>
      <c r="B9" s="1">
        <v>2001.76</v>
      </c>
    </row>
    <row r="10" spans="1:2" x14ac:dyDescent="0.25">
      <c r="A10" s="1" t="s">
        <v>42</v>
      </c>
      <c r="B10" s="1">
        <v>2004.56</v>
      </c>
    </row>
    <row r="11" spans="1:2" x14ac:dyDescent="0.25">
      <c r="A11" s="1" t="s">
        <v>41</v>
      </c>
      <c r="B11" s="1">
        <v>2007.36</v>
      </c>
    </row>
    <row r="12" spans="1:2" x14ac:dyDescent="0.25">
      <c r="A12" s="1" t="s">
        <v>40</v>
      </c>
      <c r="B12" s="1">
        <v>2010.16</v>
      </c>
    </row>
    <row r="13" spans="1:2" x14ac:dyDescent="0.25">
      <c r="A13" s="1" t="s">
        <v>39</v>
      </c>
      <c r="B13" s="1">
        <v>2015.5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Maximum Profit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2022-03-11T06:14:04Z</dcterms:created>
  <dcterms:modified xsi:type="dcterms:W3CDTF">2022-03-11T07:34:35Z</dcterms:modified>
</cp:coreProperties>
</file>