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6"/>
  <workbookPr/>
  <mc:AlternateContent xmlns:mc="http://schemas.openxmlformats.org/markup-compatibility/2006">
    <mc:Choice Requires="x15">
      <x15ac:absPath xmlns:x15ac="http://schemas.microsoft.com/office/spreadsheetml/2010/11/ac" url="/Users/vatsaljariwala/Documents/AAV_Project/LDH assay/Datasheet/"/>
    </mc:Choice>
  </mc:AlternateContent>
  <xr:revisionPtr revIDLastSave="0" documentId="13_ncr:1_{9DCBF490-9D0D-B640-8381-6AFB2961AB59}" xr6:coauthVersionLast="47" xr6:coauthVersionMax="47" xr10:uidLastSave="{00000000-0000-0000-0000-000000000000}"/>
  <bookViews>
    <workbookView xWindow="-35560" yWindow="2960" windowWidth="25340" windowHeight="19740" firstSheet="2" activeTab="9" xr2:uid="{00000000-000D-0000-FFFF-FFFF00000000}"/>
  </bookViews>
  <sheets>
    <sheet name="Patient 1" sheetId="2" r:id="rId1"/>
    <sheet name="Patient 2_Iba1_GFAP" sheetId="3" r:id="rId2"/>
    <sheet name="Patient 2_Neun" sheetId="4" r:id="rId3"/>
    <sheet name="Patient3_Iba1_Olig2" sheetId="5" r:id="rId4"/>
    <sheet name="Patient3_Neun_GFAP" sheetId="6" r:id="rId5"/>
    <sheet name="df_all" sheetId="7" r:id="rId6"/>
    <sheet name="Patient_4_Neun" sheetId="9" r:id="rId7"/>
    <sheet name="Patient_4_Olig" sheetId="10" r:id="rId8"/>
    <sheet name="Patient_4_GFAP" sheetId="11" r:id="rId9"/>
    <sheet name="Patient_4_Iba1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2" l="1"/>
  <c r="G15" i="12"/>
  <c r="G14" i="12"/>
  <c r="G13" i="12"/>
  <c r="G11" i="12"/>
  <c r="G10" i="12"/>
  <c r="G9" i="12"/>
  <c r="G8" i="12"/>
  <c r="G6" i="12"/>
  <c r="G5" i="12"/>
  <c r="G4" i="12"/>
  <c r="G3" i="12"/>
  <c r="G16" i="11"/>
  <c r="G15" i="11"/>
  <c r="G14" i="11"/>
  <c r="G13" i="11"/>
  <c r="G11" i="11"/>
  <c r="G10" i="11"/>
  <c r="G9" i="11"/>
  <c r="G8" i="11"/>
  <c r="G6" i="11"/>
  <c r="G5" i="11"/>
  <c r="G4" i="11"/>
  <c r="G3" i="11"/>
  <c r="G16" i="10"/>
  <c r="G15" i="10"/>
  <c r="G14" i="10"/>
  <c r="G13" i="10"/>
  <c r="G11" i="10"/>
  <c r="G10" i="10"/>
  <c r="G9" i="10"/>
  <c r="G8" i="10"/>
  <c r="G6" i="10"/>
  <c r="G5" i="10"/>
  <c r="G4" i="10"/>
  <c r="G3" i="10"/>
  <c r="S28" i="5" l="1"/>
  <c r="R28" i="5"/>
  <c r="Q28" i="5"/>
  <c r="P28" i="5"/>
  <c r="O28" i="5"/>
  <c r="N28" i="5"/>
  <c r="M28" i="5"/>
  <c r="S23" i="5"/>
  <c r="R23" i="5"/>
  <c r="Q23" i="5"/>
  <c r="P23" i="5"/>
  <c r="O23" i="5"/>
  <c r="N23" i="5"/>
  <c r="M23" i="5"/>
  <c r="S18" i="5"/>
  <c r="R18" i="5"/>
  <c r="Q18" i="5"/>
  <c r="P18" i="5"/>
  <c r="O18" i="5"/>
  <c r="N18" i="5"/>
  <c r="M18" i="5"/>
  <c r="S13" i="5"/>
  <c r="R13" i="5"/>
  <c r="Q13" i="5"/>
  <c r="P13" i="5"/>
  <c r="O13" i="5"/>
  <c r="N13" i="5"/>
  <c r="M13" i="5"/>
  <c r="S8" i="5"/>
  <c r="R8" i="5"/>
  <c r="Q8" i="5"/>
  <c r="P8" i="5"/>
  <c r="O8" i="5"/>
  <c r="N8" i="5"/>
  <c r="M8" i="5"/>
  <c r="M3" i="5"/>
  <c r="S3" i="5"/>
  <c r="R3" i="5"/>
  <c r="Q3" i="5"/>
  <c r="O3" i="5"/>
  <c r="P3" i="5"/>
  <c r="N3" i="5"/>
  <c r="R21" i="4"/>
  <c r="Q26" i="4"/>
  <c r="R26" i="4"/>
  <c r="Q21" i="4"/>
  <c r="Q17" i="4"/>
  <c r="R17" i="4"/>
  <c r="Q12" i="4"/>
  <c r="R12" i="4"/>
  <c r="Q7" i="4"/>
  <c r="R7" i="4"/>
  <c r="P17" i="4"/>
  <c r="P26" i="4"/>
  <c r="P21" i="4"/>
  <c r="P12" i="4"/>
  <c r="P7" i="4"/>
  <c r="P3" i="4"/>
  <c r="N26" i="4"/>
  <c r="N21" i="4"/>
  <c r="N17" i="4"/>
  <c r="N12" i="4"/>
  <c r="N7" i="4"/>
  <c r="M26" i="4"/>
  <c r="M21" i="4"/>
  <c r="M17" i="4"/>
  <c r="M12" i="4"/>
  <c r="M7" i="4"/>
  <c r="R3" i="4"/>
  <c r="N3" i="4"/>
  <c r="M3" i="4"/>
  <c r="L26" i="4"/>
  <c r="L21" i="4"/>
  <c r="L17" i="4"/>
  <c r="L12" i="4"/>
  <c r="L7" i="4"/>
  <c r="L3" i="4"/>
  <c r="R28" i="3"/>
  <c r="Q28" i="3"/>
  <c r="P28" i="3"/>
  <c r="O28" i="3"/>
  <c r="R23" i="3"/>
  <c r="Q23" i="3"/>
  <c r="P23" i="3"/>
  <c r="O23" i="3"/>
  <c r="R18" i="3"/>
  <c r="Q18" i="3"/>
  <c r="P18" i="3"/>
  <c r="O18" i="3"/>
  <c r="R13" i="3"/>
  <c r="Q13" i="3"/>
  <c r="P13" i="3"/>
  <c r="O13" i="3"/>
  <c r="R8" i="3"/>
  <c r="Q8" i="3"/>
  <c r="P8" i="3"/>
  <c r="O8" i="3"/>
  <c r="R3" i="3"/>
  <c r="Q3" i="3"/>
  <c r="P3" i="3"/>
  <c r="O3" i="3"/>
  <c r="M13" i="3"/>
  <c r="M23" i="3"/>
  <c r="M28" i="3"/>
  <c r="N28" i="3"/>
  <c r="L28" i="3"/>
  <c r="N23" i="3"/>
  <c r="L23" i="3"/>
  <c r="N18" i="3"/>
  <c r="M18" i="3"/>
  <c r="L18" i="3"/>
  <c r="N13" i="3"/>
  <c r="L13" i="3"/>
  <c r="L8" i="3"/>
  <c r="N8" i="3"/>
  <c r="M8" i="3"/>
  <c r="N3" i="3"/>
  <c r="M3" i="3"/>
  <c r="L3" i="3"/>
  <c r="J31" i="7"/>
  <c r="I31" i="7"/>
  <c r="J30" i="7"/>
  <c r="I30" i="7"/>
  <c r="J29" i="7"/>
  <c r="I29" i="7"/>
  <c r="J28" i="7"/>
  <c r="I28" i="7"/>
  <c r="J26" i="7"/>
  <c r="I26" i="7"/>
  <c r="J25" i="7"/>
  <c r="I25" i="7"/>
  <c r="J24" i="7"/>
  <c r="I24" i="7"/>
  <c r="J23" i="7"/>
  <c r="I23" i="7"/>
  <c r="J21" i="7"/>
  <c r="I21" i="7"/>
  <c r="J20" i="7"/>
  <c r="I20" i="7"/>
  <c r="J19" i="7"/>
  <c r="I19" i="7"/>
  <c r="J18" i="7"/>
  <c r="I18" i="7"/>
  <c r="J16" i="7"/>
  <c r="I16" i="7"/>
  <c r="J15" i="7"/>
  <c r="I15" i="7"/>
  <c r="J14" i="7"/>
  <c r="I14" i="7"/>
  <c r="J13" i="7"/>
  <c r="I13" i="7"/>
  <c r="J11" i="7"/>
  <c r="I11" i="7"/>
  <c r="J10" i="7"/>
  <c r="I10" i="7"/>
  <c r="J9" i="7"/>
  <c r="I9" i="7"/>
  <c r="J8" i="7"/>
  <c r="I8" i="7"/>
  <c r="J6" i="7"/>
  <c r="I6" i="7"/>
  <c r="J5" i="7"/>
  <c r="I5" i="7"/>
  <c r="J4" i="7"/>
  <c r="I4" i="7"/>
  <c r="J3" i="7"/>
  <c r="I3" i="7"/>
  <c r="J4" i="6"/>
  <c r="J5" i="6"/>
  <c r="J6" i="6"/>
  <c r="J8" i="6"/>
  <c r="J9" i="6"/>
  <c r="J10" i="6"/>
  <c r="J11" i="6"/>
  <c r="J13" i="6"/>
  <c r="J14" i="6"/>
  <c r="J15" i="6"/>
  <c r="J16" i="6"/>
  <c r="J18" i="6"/>
  <c r="J19" i="6"/>
  <c r="J20" i="6"/>
  <c r="J21" i="6"/>
  <c r="J23" i="6"/>
  <c r="J24" i="6"/>
  <c r="J25" i="6"/>
  <c r="J26" i="6"/>
  <c r="J28" i="6"/>
  <c r="J29" i="6"/>
  <c r="J30" i="6"/>
  <c r="J31" i="6"/>
  <c r="J3" i="6"/>
  <c r="I4" i="6"/>
  <c r="I5" i="6"/>
  <c r="I6" i="6"/>
  <c r="I8" i="6"/>
  <c r="I9" i="6"/>
  <c r="I10" i="6"/>
  <c r="I11" i="6"/>
  <c r="I13" i="6"/>
  <c r="I14" i="6"/>
  <c r="I15" i="6"/>
  <c r="I16" i="6"/>
  <c r="I18" i="6"/>
  <c r="I19" i="6"/>
  <c r="I20" i="6"/>
  <c r="I21" i="6"/>
  <c r="I23" i="6"/>
  <c r="I24" i="6"/>
  <c r="I25" i="6"/>
  <c r="I26" i="6"/>
  <c r="I28" i="6"/>
  <c r="I29" i="6"/>
  <c r="I30" i="6"/>
  <c r="I31" i="6"/>
  <c r="I3" i="6"/>
  <c r="J8" i="5"/>
  <c r="J9" i="5"/>
  <c r="J10" i="5"/>
  <c r="J11" i="5"/>
  <c r="J13" i="5"/>
  <c r="J14" i="5"/>
  <c r="J15" i="5"/>
  <c r="J16" i="5"/>
  <c r="J18" i="5"/>
  <c r="J19" i="5"/>
  <c r="J20" i="5"/>
  <c r="J21" i="5"/>
  <c r="J23" i="5"/>
  <c r="J24" i="5"/>
  <c r="J25" i="5"/>
  <c r="J26" i="5"/>
  <c r="J28" i="5"/>
  <c r="J29" i="5"/>
  <c r="J30" i="5"/>
  <c r="J31" i="5"/>
  <c r="J3" i="5"/>
  <c r="J4" i="5"/>
  <c r="J5" i="5"/>
  <c r="J6" i="5"/>
  <c r="I3" i="5"/>
  <c r="I8" i="5"/>
  <c r="I9" i="5"/>
  <c r="I10" i="5"/>
  <c r="I11" i="5"/>
  <c r="I13" i="5"/>
  <c r="I14" i="5"/>
  <c r="I15" i="5"/>
  <c r="I16" i="5"/>
  <c r="I18" i="5"/>
  <c r="I19" i="5"/>
  <c r="I20" i="5"/>
  <c r="I21" i="5"/>
  <c r="I23" i="5"/>
  <c r="I24" i="5"/>
  <c r="I25" i="5"/>
  <c r="I26" i="5"/>
  <c r="I28" i="5"/>
  <c r="I29" i="5"/>
  <c r="I30" i="5"/>
  <c r="I31" i="5"/>
  <c r="I4" i="5"/>
  <c r="I5" i="5"/>
  <c r="I6" i="5"/>
  <c r="J4" i="4"/>
  <c r="J5" i="4"/>
  <c r="J7" i="4"/>
  <c r="J8" i="4"/>
  <c r="J9" i="4"/>
  <c r="J10" i="4"/>
  <c r="J12" i="4"/>
  <c r="J13" i="4"/>
  <c r="J14" i="4"/>
  <c r="J15" i="4"/>
  <c r="J17" i="4"/>
  <c r="J18" i="4"/>
  <c r="J19" i="4"/>
  <c r="J21" i="4"/>
  <c r="J22" i="4"/>
  <c r="J23" i="4"/>
  <c r="J24" i="4"/>
  <c r="J26" i="4"/>
  <c r="J27" i="4"/>
  <c r="J28" i="4"/>
  <c r="J29" i="4"/>
  <c r="J3" i="4"/>
  <c r="G4" i="4"/>
  <c r="O3" i="4" s="1"/>
  <c r="G5" i="4"/>
  <c r="G7" i="4"/>
  <c r="O7" i="4" s="1"/>
  <c r="G8" i="4"/>
  <c r="G9" i="4"/>
  <c r="G10" i="4"/>
  <c r="G12" i="4"/>
  <c r="G13" i="4"/>
  <c r="G14" i="4"/>
  <c r="G15" i="4"/>
  <c r="O12" i="4" s="1"/>
  <c r="G17" i="4"/>
  <c r="O17" i="4" s="1"/>
  <c r="G18" i="4"/>
  <c r="G19" i="4"/>
  <c r="G21" i="4"/>
  <c r="O21" i="4" s="1"/>
  <c r="G22" i="4"/>
  <c r="G23" i="4"/>
  <c r="G24" i="4"/>
  <c r="G26" i="4"/>
  <c r="O26" i="4" s="1"/>
  <c r="G27" i="4"/>
  <c r="G28" i="4"/>
  <c r="G29" i="4"/>
  <c r="G3" i="4"/>
  <c r="J4" i="3"/>
  <c r="J5" i="3"/>
  <c r="J6" i="3"/>
  <c r="J8" i="3"/>
  <c r="J9" i="3"/>
  <c r="J10" i="3"/>
  <c r="J11" i="3"/>
  <c r="J13" i="3"/>
  <c r="J14" i="3"/>
  <c r="J15" i="3"/>
  <c r="J16" i="3"/>
  <c r="J18" i="3"/>
  <c r="J19" i="3"/>
  <c r="J20" i="3"/>
  <c r="J21" i="3"/>
  <c r="J23" i="3"/>
  <c r="J24" i="3"/>
  <c r="J25" i="3"/>
  <c r="J26" i="3"/>
  <c r="J28" i="3"/>
  <c r="J29" i="3"/>
  <c r="J30" i="3"/>
  <c r="J31" i="3"/>
  <c r="J3" i="3"/>
  <c r="I8" i="3"/>
  <c r="I9" i="3"/>
  <c r="I10" i="3"/>
  <c r="I11" i="3"/>
  <c r="I13" i="3"/>
  <c r="I14" i="3"/>
  <c r="I15" i="3"/>
  <c r="I16" i="3"/>
  <c r="I18" i="3"/>
  <c r="I19" i="3"/>
  <c r="I20" i="3"/>
  <c r="I21" i="3"/>
  <c r="I23" i="3"/>
  <c r="I24" i="3"/>
  <c r="I25" i="3"/>
  <c r="I26" i="3"/>
  <c r="I28" i="3"/>
  <c r="I29" i="3"/>
  <c r="I30" i="3"/>
  <c r="I31" i="3"/>
  <c r="I4" i="3"/>
  <c r="I5" i="3"/>
  <c r="I6" i="3"/>
  <c r="I3" i="3"/>
  <c r="L44" i="2"/>
  <c r="N43" i="2" s="1"/>
  <c r="L45" i="2"/>
  <c r="L46" i="2"/>
  <c r="L43" i="2"/>
  <c r="L39" i="2"/>
  <c r="N38" i="2" s="1"/>
  <c r="L40" i="2"/>
  <c r="L41" i="2"/>
  <c r="L38" i="2"/>
  <c r="L34" i="2"/>
  <c r="N33" i="2" s="1"/>
  <c r="L35" i="2"/>
  <c r="L36" i="2"/>
  <c r="L33" i="2"/>
  <c r="L29" i="2"/>
  <c r="N28" i="2" s="1"/>
  <c r="L30" i="2"/>
  <c r="L31" i="2"/>
  <c r="L28" i="2"/>
  <c r="L24" i="2"/>
  <c r="N23" i="2" s="1"/>
  <c r="L25" i="2"/>
  <c r="L26" i="2"/>
  <c r="L23" i="2"/>
  <c r="L19" i="2"/>
  <c r="N18" i="2" s="1"/>
  <c r="L20" i="2"/>
  <c r="L21" i="2"/>
  <c r="L18" i="2"/>
  <c r="L14" i="2"/>
  <c r="N13" i="2" s="1"/>
  <c r="L15" i="2"/>
  <c r="L16" i="2"/>
  <c r="L13" i="2"/>
  <c r="L9" i="2"/>
  <c r="N8" i="2" s="1"/>
  <c r="L10" i="2"/>
  <c r="L11" i="2"/>
  <c r="L8" i="2"/>
  <c r="L4" i="2"/>
  <c r="L5" i="2"/>
  <c r="L6" i="2"/>
  <c r="L3" i="2"/>
  <c r="N2" i="2" s="1"/>
  <c r="M43" i="2"/>
  <c r="M38" i="2"/>
  <c r="M33" i="2"/>
  <c r="M28" i="2"/>
  <c r="M23" i="2"/>
  <c r="M18" i="2"/>
  <c r="M13" i="2"/>
  <c r="M8" i="2"/>
  <c r="M3" i="2"/>
  <c r="J38" i="2"/>
  <c r="J39" i="2"/>
  <c r="J40" i="2"/>
  <c r="J41" i="2"/>
  <c r="J43" i="2"/>
  <c r="J44" i="2"/>
  <c r="J45" i="2"/>
  <c r="J46" i="2"/>
  <c r="H38" i="2"/>
  <c r="H39" i="2"/>
  <c r="H40" i="2"/>
  <c r="H41" i="2"/>
  <c r="H43" i="2"/>
  <c r="H44" i="2"/>
  <c r="H45" i="2"/>
  <c r="H46" i="2"/>
  <c r="J33" i="2"/>
  <c r="J34" i="2"/>
  <c r="J35" i="2"/>
  <c r="J36" i="2"/>
  <c r="H33" i="2"/>
  <c r="H34" i="2"/>
  <c r="I33" i="2" s="1"/>
  <c r="H35" i="2"/>
  <c r="H36" i="2"/>
  <c r="J31" i="2"/>
  <c r="H31" i="2"/>
  <c r="J30" i="2"/>
  <c r="H30" i="2"/>
  <c r="J29" i="2"/>
  <c r="H29" i="2"/>
  <c r="J28" i="2"/>
  <c r="H28" i="2"/>
  <c r="J6" i="2"/>
  <c r="H6" i="2"/>
  <c r="J5" i="2"/>
  <c r="H5" i="2"/>
  <c r="J4" i="2"/>
  <c r="H4" i="2"/>
  <c r="J3" i="2"/>
  <c r="H3" i="2"/>
  <c r="J18" i="2"/>
  <c r="J19" i="2"/>
  <c r="J20" i="2"/>
  <c r="J21" i="2"/>
  <c r="J23" i="2"/>
  <c r="J24" i="2"/>
  <c r="J25" i="2"/>
  <c r="J26" i="2"/>
  <c r="H18" i="2"/>
  <c r="H19" i="2"/>
  <c r="H20" i="2"/>
  <c r="H21" i="2"/>
  <c r="H23" i="2"/>
  <c r="H24" i="2"/>
  <c r="H25" i="2"/>
  <c r="H26" i="2"/>
  <c r="J13" i="2"/>
  <c r="J14" i="2"/>
  <c r="J15" i="2"/>
  <c r="J16" i="2"/>
  <c r="H13" i="2"/>
  <c r="H14" i="2"/>
  <c r="H15" i="2"/>
  <c r="H16" i="2"/>
  <c r="J8" i="2"/>
  <c r="J9" i="2"/>
  <c r="J10" i="2"/>
  <c r="J11" i="2"/>
  <c r="H8" i="2"/>
  <c r="H9" i="2"/>
  <c r="H10" i="2"/>
  <c r="H11" i="2"/>
  <c r="Q3" i="4" l="1"/>
  <c r="I43" i="2"/>
  <c r="I3" i="2"/>
  <c r="K38" i="2"/>
  <c r="I38" i="2"/>
  <c r="K33" i="2"/>
  <c r="K43" i="2"/>
  <c r="I23" i="2"/>
  <c r="K8" i="2"/>
  <c r="I8" i="2"/>
  <c r="K18" i="2"/>
  <c r="K23" i="2"/>
  <c r="K13" i="2"/>
  <c r="I18" i="2"/>
  <c r="I13" i="2"/>
  <c r="K3" i="2"/>
  <c r="I28" i="2"/>
  <c r="K28" i="2"/>
</calcChain>
</file>

<file path=xl/sharedStrings.xml><?xml version="1.0" encoding="utf-8"?>
<sst xmlns="http://schemas.openxmlformats.org/spreadsheetml/2006/main" count="546" uniqueCount="69">
  <si>
    <t>Condition</t>
  </si>
  <si>
    <t>DAPI</t>
  </si>
  <si>
    <t>Neun</t>
  </si>
  <si>
    <t>ROI no.</t>
  </si>
  <si>
    <t>Astrocyte</t>
  </si>
  <si>
    <t xml:space="preserve"> Neun / Dapi  %</t>
  </si>
  <si>
    <t>Average</t>
  </si>
  <si>
    <t xml:space="preserve"> Astrocyte / Dapi  %</t>
  </si>
  <si>
    <t>A1_GFP_E12</t>
  </si>
  <si>
    <t>A2_GFP_E10</t>
  </si>
  <si>
    <t>A1_syn_E12</t>
  </si>
  <si>
    <t>A2_syn_E10</t>
  </si>
  <si>
    <t>ctrl_Day 5 (A)</t>
  </si>
  <si>
    <t>ctrl_Day 12 (B)</t>
  </si>
  <si>
    <t>B1_syn_E12</t>
  </si>
  <si>
    <t>B2_syn_E10</t>
  </si>
  <si>
    <t>B2_GFP_E10</t>
  </si>
  <si>
    <t>NeuN+AAV</t>
  </si>
  <si>
    <t>GFAP+AAV</t>
  </si>
  <si>
    <t>%Neun+AAV / NeuN</t>
  </si>
  <si>
    <t>average %Neun+AAV / NeuN</t>
  </si>
  <si>
    <t>Average(NeuN+AAV) (No. cell)</t>
  </si>
  <si>
    <t>Microglia</t>
  </si>
  <si>
    <t>DIV</t>
  </si>
  <si>
    <t>CTRL</t>
  </si>
  <si>
    <t>AAV9_CMV</t>
  </si>
  <si>
    <t>AAV2_HSYN</t>
  </si>
  <si>
    <t>Neun_AAV</t>
  </si>
  <si>
    <t>GFAP_AAV</t>
  </si>
  <si>
    <t>Microglia_AAV</t>
  </si>
  <si>
    <t>Dapi_microglia %</t>
  </si>
  <si>
    <t>Dapi_astrocyte %</t>
  </si>
  <si>
    <t>Dapi_Dapi %</t>
  </si>
  <si>
    <t>Dapi_dapi%</t>
  </si>
  <si>
    <t>Olig</t>
  </si>
  <si>
    <t>Dapi_Olig</t>
  </si>
  <si>
    <t>Olig_AAV</t>
  </si>
  <si>
    <t>Timepoint</t>
  </si>
  <si>
    <t>Transfection</t>
  </si>
  <si>
    <t>Control_PBS</t>
  </si>
  <si>
    <t>CMV</t>
  </si>
  <si>
    <t>Hsyn</t>
  </si>
  <si>
    <t>Microglia_Percent_DAPI</t>
  </si>
  <si>
    <t>Olig_Percent_DAPI</t>
  </si>
  <si>
    <t>Astrocyte_Percent_DAPI</t>
  </si>
  <si>
    <t>Neuron_Percent_DAPI</t>
  </si>
  <si>
    <t>DIV5</t>
  </si>
  <si>
    <t>DIV8</t>
  </si>
  <si>
    <t>Avg Dapi</t>
  </si>
  <si>
    <t>Avg Microglia</t>
  </si>
  <si>
    <t>Avg Astrocyte</t>
  </si>
  <si>
    <t>Avg_GFAP_AAV</t>
  </si>
  <si>
    <t>Avg_Microglia_AAV</t>
  </si>
  <si>
    <t>Avg_Dapi_microglia %</t>
  </si>
  <si>
    <t>Avg_Dapi_astrocyte %</t>
  </si>
  <si>
    <t>Avg_Dapi</t>
  </si>
  <si>
    <t>Avg_Neun</t>
  </si>
  <si>
    <t>Avg_Neun_AAV</t>
  </si>
  <si>
    <t>Avg_Neuron_Percent_DAPI</t>
  </si>
  <si>
    <t>Avg_Olig</t>
  </si>
  <si>
    <t>Avg_Dapi_Olig</t>
  </si>
  <si>
    <t>Avg_Olig_AAV</t>
  </si>
  <si>
    <t>Avg_DAPI</t>
  </si>
  <si>
    <t>Avg_Microglia</t>
  </si>
  <si>
    <t>Avg_Olig_Percent_DAPI</t>
  </si>
  <si>
    <t>Avg_Microglia_Percent_DAPI</t>
  </si>
  <si>
    <t>Olig2</t>
  </si>
  <si>
    <t>Olig2_AAV</t>
  </si>
  <si>
    <t>GFAP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</si>
</sst>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 (Body)"/>
    </font>
    <font>
      <sz val="11"/>
      <color rgb="FF00B0F0"/>
      <name val="Calibri (Body)"/>
    </font>
    <font>
      <b/>
      <sz val="11"/>
      <color rgb="FFFF0000"/>
      <name val="Calibri (Body)"/>
    </font>
    <font>
      <b/>
      <sz val="11"/>
      <color rgb="FF0070C0"/>
      <name val="Calibri (Body)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6"/>
  <sheetViews>
    <sheetView zoomScale="67" zoomScaleNormal="70" workbookViewId="0">
      <selection activeCell="D61" sqref="D61"/>
    </sheetView>
  </sheetViews>
  <sheetFormatPr baseColWidth="10" defaultRowHeight="15" x14ac:dyDescent="0.2"/>
  <cols>
    <col min="1" max="1" width="18.5" customWidth="1"/>
    <col min="5" max="6" width="13.5" customWidth="1"/>
    <col min="8" max="9" width="25.33203125" customWidth="1"/>
    <col min="10" max="10" width="28.1640625" customWidth="1"/>
    <col min="11" max="12" width="17.5" customWidth="1"/>
    <col min="13" max="13" width="26.83203125" customWidth="1"/>
    <col min="14" max="14" width="23.83203125" customWidth="1"/>
  </cols>
  <sheetData>
    <row r="1" spans="1:14" x14ac:dyDescent="0.2">
      <c r="A1" t="s">
        <v>0</v>
      </c>
      <c r="B1" t="s">
        <v>3</v>
      </c>
      <c r="C1" s="3" t="s">
        <v>1</v>
      </c>
      <c r="D1" s="1" t="s">
        <v>2</v>
      </c>
      <c r="E1" s="2" t="s">
        <v>4</v>
      </c>
      <c r="F1" s="2" t="s">
        <v>18</v>
      </c>
      <c r="G1" t="s">
        <v>17</v>
      </c>
      <c r="H1" s="1" t="s">
        <v>5</v>
      </c>
      <c r="I1" s="1" t="s">
        <v>6</v>
      </c>
      <c r="J1" s="2" t="s">
        <v>7</v>
      </c>
      <c r="K1" s="2" t="s">
        <v>6</v>
      </c>
      <c r="L1" s="2" t="s">
        <v>19</v>
      </c>
      <c r="M1" t="s">
        <v>21</v>
      </c>
      <c r="N1" s="2" t="s">
        <v>20</v>
      </c>
    </row>
    <row r="2" spans="1:14" x14ac:dyDescent="0.2">
      <c r="N2">
        <f>AVERAGE(L3:L6)</f>
        <v>0</v>
      </c>
    </row>
    <row r="3" spans="1:14" x14ac:dyDescent="0.2">
      <c r="A3" s="4" t="s">
        <v>12</v>
      </c>
      <c r="B3">
        <v>1</v>
      </c>
      <c r="C3">
        <v>96</v>
      </c>
      <c r="D3">
        <v>30</v>
      </c>
      <c r="E3">
        <v>17</v>
      </c>
      <c r="F3">
        <v>0</v>
      </c>
      <c r="G3">
        <v>0</v>
      </c>
      <c r="H3">
        <f t="shared" ref="H3:H6" si="0">D3*100/C3</f>
        <v>31.25</v>
      </c>
      <c r="I3">
        <f>AVERAGE(H3,H4,H5,H6)</f>
        <v>37.111270651021606</v>
      </c>
      <c r="J3">
        <f t="shared" ref="J3:J6" si="1">E3*100/C3</f>
        <v>17.708333333333332</v>
      </c>
      <c r="K3">
        <f>AVERAGE(J3,J4,J5,J6)</f>
        <v>18.050790278134443</v>
      </c>
      <c r="L3">
        <f>(G3/D3)*100</f>
        <v>0</v>
      </c>
      <c r="M3">
        <f>AVERAGE(G3:G6)</f>
        <v>0</v>
      </c>
    </row>
    <row r="4" spans="1:14" x14ac:dyDescent="0.2">
      <c r="B4">
        <v>2</v>
      </c>
      <c r="C4">
        <v>69</v>
      </c>
      <c r="D4">
        <v>25</v>
      </c>
      <c r="E4">
        <v>13</v>
      </c>
      <c r="F4">
        <v>0</v>
      </c>
      <c r="G4">
        <v>0</v>
      </c>
      <c r="H4">
        <f t="shared" si="0"/>
        <v>36.231884057971016</v>
      </c>
      <c r="J4">
        <f t="shared" si="1"/>
        <v>18.840579710144926</v>
      </c>
      <c r="L4">
        <f t="shared" ref="L4:L46" si="2">(G4/D4)*100</f>
        <v>0</v>
      </c>
    </row>
    <row r="5" spans="1:14" x14ac:dyDescent="0.2">
      <c r="B5">
        <v>3</v>
      </c>
      <c r="C5">
        <v>71</v>
      </c>
      <c r="D5">
        <v>30</v>
      </c>
      <c r="E5">
        <v>11</v>
      </c>
      <c r="F5">
        <v>0</v>
      </c>
      <c r="G5">
        <v>0</v>
      </c>
      <c r="H5">
        <f t="shared" si="0"/>
        <v>42.25352112676056</v>
      </c>
      <c r="J5">
        <f t="shared" si="1"/>
        <v>15.492957746478874</v>
      </c>
      <c r="L5">
        <f t="shared" si="2"/>
        <v>0</v>
      </c>
    </row>
    <row r="6" spans="1:14" x14ac:dyDescent="0.2">
      <c r="B6">
        <v>4</v>
      </c>
      <c r="C6">
        <v>124</v>
      </c>
      <c r="D6">
        <v>48</v>
      </c>
      <c r="E6">
        <v>25</v>
      </c>
      <c r="F6">
        <v>0</v>
      </c>
      <c r="G6">
        <v>0</v>
      </c>
      <c r="H6">
        <f t="shared" si="0"/>
        <v>38.70967741935484</v>
      </c>
      <c r="J6">
        <f t="shared" si="1"/>
        <v>20.161290322580644</v>
      </c>
      <c r="L6">
        <f t="shared" si="2"/>
        <v>0</v>
      </c>
    </row>
    <row r="8" spans="1:14" x14ac:dyDescent="0.2">
      <c r="A8" t="s">
        <v>8</v>
      </c>
      <c r="B8">
        <v>1</v>
      </c>
      <c r="C8">
        <v>129</v>
      </c>
      <c r="D8">
        <v>42</v>
      </c>
      <c r="E8">
        <v>7</v>
      </c>
      <c r="F8">
        <v>4</v>
      </c>
      <c r="G8">
        <v>28</v>
      </c>
      <c r="H8">
        <f t="shared" ref="H8:H26" si="3">D8*100/C8</f>
        <v>32.558139534883722</v>
      </c>
      <c r="I8">
        <f>AVERAGE(H8,H9,H10,H11)</f>
        <v>37.121335498840139</v>
      </c>
      <c r="J8">
        <f t="shared" ref="J8:J26" si="4">E8*100/C8</f>
        <v>5.4263565891472867</v>
      </c>
      <c r="K8">
        <f>AVERAGE(J8,J9,J10,J11)</f>
        <v>7.7670173815718275</v>
      </c>
      <c r="L8">
        <f t="shared" si="2"/>
        <v>66.666666666666657</v>
      </c>
      <c r="M8">
        <f>AVERAGE(G8:G11)</f>
        <v>22.5</v>
      </c>
      <c r="N8">
        <f>AVERAGE(L9:L12)</f>
        <v>41.274509803921568</v>
      </c>
    </row>
    <row r="9" spans="1:14" x14ac:dyDescent="0.2">
      <c r="B9">
        <v>2</v>
      </c>
      <c r="C9">
        <v>146</v>
      </c>
      <c r="D9">
        <v>68</v>
      </c>
      <c r="E9">
        <v>11</v>
      </c>
      <c r="F9">
        <v>7</v>
      </c>
      <c r="G9">
        <v>23</v>
      </c>
      <c r="H9">
        <f t="shared" si="3"/>
        <v>46.575342465753423</v>
      </c>
      <c r="J9">
        <f t="shared" si="4"/>
        <v>7.5342465753424657</v>
      </c>
      <c r="L9">
        <f t="shared" si="2"/>
        <v>33.82352941176471</v>
      </c>
    </row>
    <row r="10" spans="1:14" x14ac:dyDescent="0.2">
      <c r="B10">
        <v>3</v>
      </c>
      <c r="C10">
        <v>137</v>
      </c>
      <c r="D10">
        <v>62</v>
      </c>
      <c r="E10">
        <v>5</v>
      </c>
      <c r="F10">
        <v>3</v>
      </c>
      <c r="G10">
        <v>31</v>
      </c>
      <c r="H10">
        <f t="shared" si="3"/>
        <v>45.255474452554743</v>
      </c>
      <c r="J10">
        <f t="shared" si="4"/>
        <v>3.6496350364963503</v>
      </c>
      <c r="L10">
        <f t="shared" si="2"/>
        <v>50</v>
      </c>
    </row>
    <row r="11" spans="1:14" x14ac:dyDescent="0.2">
      <c r="B11">
        <v>4</v>
      </c>
      <c r="C11">
        <v>83</v>
      </c>
      <c r="D11">
        <v>20</v>
      </c>
      <c r="E11">
        <v>12</v>
      </c>
      <c r="F11">
        <v>5</v>
      </c>
      <c r="G11">
        <v>8</v>
      </c>
      <c r="H11">
        <f t="shared" si="3"/>
        <v>24.096385542168676</v>
      </c>
      <c r="J11">
        <f t="shared" si="4"/>
        <v>14.457831325301205</v>
      </c>
      <c r="L11">
        <f t="shared" si="2"/>
        <v>40</v>
      </c>
    </row>
    <row r="13" spans="1:14" x14ac:dyDescent="0.2">
      <c r="A13" t="s">
        <v>9</v>
      </c>
      <c r="B13">
        <v>1</v>
      </c>
      <c r="C13">
        <v>164</v>
      </c>
      <c r="D13">
        <v>57</v>
      </c>
      <c r="E13">
        <v>9</v>
      </c>
      <c r="F13">
        <v>3</v>
      </c>
      <c r="G13">
        <v>22</v>
      </c>
      <c r="H13">
        <f t="shared" si="3"/>
        <v>34.756097560975611</v>
      </c>
      <c r="I13">
        <f>AVERAGE(H13,H14,H15,H16)</f>
        <v>31.033468116266576</v>
      </c>
      <c r="J13">
        <f t="shared" si="4"/>
        <v>5.4878048780487809</v>
      </c>
      <c r="K13">
        <f>AVERAGE(J13,J14,J15,J16)</f>
        <v>10.721222739836346</v>
      </c>
      <c r="L13">
        <f t="shared" si="2"/>
        <v>38.596491228070171</v>
      </c>
      <c r="M13">
        <f>AVERAGE(G13:G16)</f>
        <v>20.25</v>
      </c>
      <c r="N13">
        <f>AVERAGE(L14:L17)</f>
        <v>56.783389211147181</v>
      </c>
    </row>
    <row r="14" spans="1:14" x14ac:dyDescent="0.2">
      <c r="B14">
        <v>2</v>
      </c>
      <c r="C14">
        <v>114</v>
      </c>
      <c r="D14">
        <v>43</v>
      </c>
      <c r="E14">
        <v>16</v>
      </c>
      <c r="F14">
        <v>4</v>
      </c>
      <c r="G14">
        <v>18</v>
      </c>
      <c r="H14">
        <f t="shared" si="3"/>
        <v>37.719298245614034</v>
      </c>
      <c r="J14">
        <f t="shared" si="4"/>
        <v>14.035087719298245</v>
      </c>
      <c r="L14">
        <f t="shared" si="2"/>
        <v>41.860465116279073</v>
      </c>
    </row>
    <row r="15" spans="1:14" x14ac:dyDescent="0.2">
      <c r="B15">
        <v>3</v>
      </c>
      <c r="C15">
        <v>132</v>
      </c>
      <c r="D15">
        <v>23</v>
      </c>
      <c r="E15">
        <v>13</v>
      </c>
      <c r="F15">
        <v>7</v>
      </c>
      <c r="G15">
        <v>12</v>
      </c>
      <c r="H15">
        <f t="shared" si="3"/>
        <v>17.424242424242426</v>
      </c>
      <c r="J15">
        <f t="shared" si="4"/>
        <v>9.8484848484848477</v>
      </c>
      <c r="L15">
        <f t="shared" si="2"/>
        <v>52.173913043478258</v>
      </c>
    </row>
    <row r="16" spans="1:14" x14ac:dyDescent="0.2">
      <c r="B16">
        <v>4</v>
      </c>
      <c r="C16">
        <v>111</v>
      </c>
      <c r="D16">
        <v>38</v>
      </c>
      <c r="E16">
        <v>15</v>
      </c>
      <c r="F16">
        <v>10</v>
      </c>
      <c r="G16">
        <v>29</v>
      </c>
      <c r="H16">
        <f t="shared" si="3"/>
        <v>34.234234234234236</v>
      </c>
      <c r="J16">
        <f t="shared" si="4"/>
        <v>13.513513513513514</v>
      </c>
      <c r="L16">
        <f t="shared" si="2"/>
        <v>76.31578947368422</v>
      </c>
    </row>
    <row r="18" spans="1:14" x14ac:dyDescent="0.2">
      <c r="A18" t="s">
        <v>10</v>
      </c>
      <c r="B18">
        <v>1</v>
      </c>
      <c r="C18">
        <v>141</v>
      </c>
      <c r="D18">
        <v>34</v>
      </c>
      <c r="E18">
        <v>4</v>
      </c>
      <c r="F18">
        <v>1</v>
      </c>
      <c r="G18">
        <v>18</v>
      </c>
      <c r="H18">
        <f t="shared" si="3"/>
        <v>24.113475177304963</v>
      </c>
      <c r="I18">
        <f>AVERAGE(H18,H19,H20,H21)</f>
        <v>22.904233344512022</v>
      </c>
      <c r="J18">
        <f t="shared" si="4"/>
        <v>2.8368794326241136</v>
      </c>
      <c r="K18">
        <f>AVERAGE(J18,J19,J20,J21)</f>
        <v>8.5160951127395652</v>
      </c>
      <c r="L18">
        <f t="shared" si="2"/>
        <v>52.941176470588239</v>
      </c>
      <c r="M18">
        <f>AVERAGE(G18:G21)</f>
        <v>14.25</v>
      </c>
      <c r="N18">
        <f>AVERAGE(L19:L22)</f>
        <v>45.871212121212125</v>
      </c>
    </row>
    <row r="19" spans="1:14" x14ac:dyDescent="0.2">
      <c r="B19">
        <v>2</v>
      </c>
      <c r="C19">
        <v>109</v>
      </c>
      <c r="D19">
        <v>20</v>
      </c>
      <c r="E19">
        <v>10</v>
      </c>
      <c r="F19">
        <v>3</v>
      </c>
      <c r="G19">
        <v>9</v>
      </c>
      <c r="H19">
        <f t="shared" si="3"/>
        <v>18.348623853211009</v>
      </c>
      <c r="J19">
        <f t="shared" si="4"/>
        <v>9.1743119266055047</v>
      </c>
      <c r="L19">
        <f t="shared" si="2"/>
        <v>45</v>
      </c>
    </row>
    <row r="20" spans="1:14" x14ac:dyDescent="0.2">
      <c r="B20">
        <v>3</v>
      </c>
      <c r="C20">
        <v>116</v>
      </c>
      <c r="D20">
        <v>32</v>
      </c>
      <c r="E20">
        <v>18</v>
      </c>
      <c r="F20">
        <v>6</v>
      </c>
      <c r="G20">
        <v>18</v>
      </c>
      <c r="H20">
        <f t="shared" si="3"/>
        <v>27.586206896551722</v>
      </c>
      <c r="J20">
        <f t="shared" si="4"/>
        <v>15.517241379310345</v>
      </c>
      <c r="L20">
        <f t="shared" si="2"/>
        <v>56.25</v>
      </c>
    </row>
    <row r="21" spans="1:14" x14ac:dyDescent="0.2">
      <c r="B21">
        <v>4</v>
      </c>
      <c r="C21">
        <v>153</v>
      </c>
      <c r="D21">
        <v>33</v>
      </c>
      <c r="E21">
        <v>10</v>
      </c>
      <c r="F21">
        <v>4</v>
      </c>
      <c r="G21">
        <v>12</v>
      </c>
      <c r="H21">
        <f t="shared" si="3"/>
        <v>21.568627450980394</v>
      </c>
      <c r="J21">
        <f t="shared" si="4"/>
        <v>6.5359477124183005</v>
      </c>
      <c r="L21">
        <f t="shared" si="2"/>
        <v>36.363636363636367</v>
      </c>
    </row>
    <row r="23" spans="1:14" x14ac:dyDescent="0.2">
      <c r="A23" t="s">
        <v>11</v>
      </c>
      <c r="B23">
        <v>1</v>
      </c>
      <c r="C23">
        <v>222</v>
      </c>
      <c r="D23">
        <v>47</v>
      </c>
      <c r="E23">
        <v>3</v>
      </c>
      <c r="F23">
        <v>2</v>
      </c>
      <c r="G23">
        <v>18</v>
      </c>
      <c r="H23">
        <f t="shared" si="3"/>
        <v>21.171171171171171</v>
      </c>
      <c r="I23">
        <f>AVERAGE(H23,H24,H25,H26)</f>
        <v>27.323648222085723</v>
      </c>
      <c r="J23">
        <f t="shared" si="4"/>
        <v>1.3513513513513513</v>
      </c>
      <c r="K23">
        <f>AVERAGE(J23,J24,J25,J26)</f>
        <v>12.151284807534807</v>
      </c>
      <c r="L23">
        <f t="shared" si="2"/>
        <v>38.297872340425535</v>
      </c>
      <c r="M23">
        <f>AVERAGE(G23:G26)</f>
        <v>13.75</v>
      </c>
      <c r="N23">
        <f>AVERAGE(L24:L27)</f>
        <v>31.601601601601601</v>
      </c>
    </row>
    <row r="24" spans="1:14" x14ac:dyDescent="0.2">
      <c r="B24">
        <v>2</v>
      </c>
      <c r="C24">
        <v>132</v>
      </c>
      <c r="D24">
        <v>36</v>
      </c>
      <c r="E24">
        <v>17</v>
      </c>
      <c r="F24">
        <v>5</v>
      </c>
      <c r="G24">
        <v>14</v>
      </c>
      <c r="H24">
        <f t="shared" si="3"/>
        <v>27.272727272727273</v>
      </c>
      <c r="J24">
        <f t="shared" si="4"/>
        <v>12.878787878787879</v>
      </c>
      <c r="L24">
        <f t="shared" si="2"/>
        <v>38.888888888888893</v>
      </c>
    </row>
    <row r="25" spans="1:14" x14ac:dyDescent="0.2">
      <c r="B25">
        <v>3</v>
      </c>
      <c r="C25">
        <v>128</v>
      </c>
      <c r="D25">
        <v>45</v>
      </c>
      <c r="E25">
        <v>28</v>
      </c>
      <c r="F25">
        <v>14</v>
      </c>
      <c r="G25">
        <v>13</v>
      </c>
      <c r="H25">
        <f t="shared" si="3"/>
        <v>35.15625</v>
      </c>
      <c r="J25">
        <f t="shared" si="4"/>
        <v>21.875</v>
      </c>
      <c r="L25">
        <f t="shared" si="2"/>
        <v>28.888888888888886</v>
      </c>
    </row>
    <row r="26" spans="1:14" x14ac:dyDescent="0.2">
      <c r="B26">
        <v>4</v>
      </c>
      <c r="C26">
        <v>144</v>
      </c>
      <c r="D26">
        <v>37</v>
      </c>
      <c r="E26">
        <v>18</v>
      </c>
      <c r="F26">
        <v>8</v>
      </c>
      <c r="G26">
        <v>10</v>
      </c>
      <c r="H26">
        <f t="shared" si="3"/>
        <v>25.694444444444443</v>
      </c>
      <c r="J26">
        <f t="shared" si="4"/>
        <v>12.5</v>
      </c>
      <c r="L26">
        <f t="shared" si="2"/>
        <v>27.027027027027028</v>
      </c>
    </row>
    <row r="28" spans="1:14" x14ac:dyDescent="0.2">
      <c r="A28" s="4" t="s">
        <v>13</v>
      </c>
      <c r="B28">
        <v>1</v>
      </c>
      <c r="C28">
        <v>95</v>
      </c>
      <c r="D28">
        <v>25</v>
      </c>
      <c r="E28">
        <v>7</v>
      </c>
      <c r="F28">
        <v>0</v>
      </c>
      <c r="G28">
        <v>0</v>
      </c>
      <c r="H28">
        <f>D28*100/C28</f>
        <v>26.315789473684209</v>
      </c>
      <c r="I28">
        <f>AVERAGE(H28,H29,H30,H31)</f>
        <v>37.640250895827691</v>
      </c>
      <c r="J28">
        <f>E28*100/C28</f>
        <v>7.3684210526315788</v>
      </c>
      <c r="K28">
        <f>AVERAGE(J28,J29,J30,J31)</f>
        <v>10.329927492819763</v>
      </c>
      <c r="L28">
        <f t="shared" si="2"/>
        <v>0</v>
      </c>
      <c r="M28">
        <f>AVERAGE(G28:G31)</f>
        <v>0</v>
      </c>
      <c r="N28">
        <f>AVERAGE(L29:L32)</f>
        <v>0</v>
      </c>
    </row>
    <row r="29" spans="1:14" x14ac:dyDescent="0.2">
      <c r="B29">
        <v>2</v>
      </c>
      <c r="C29">
        <v>88</v>
      </c>
      <c r="D29">
        <v>36</v>
      </c>
      <c r="E29">
        <v>11</v>
      </c>
      <c r="F29">
        <v>0</v>
      </c>
      <c r="G29">
        <v>0</v>
      </c>
      <c r="H29">
        <f t="shared" ref="H29:H46" si="5">D29*100/C29</f>
        <v>40.909090909090907</v>
      </c>
      <c r="J29">
        <f t="shared" ref="J29:J30" si="6">E29*100/C29</f>
        <v>12.5</v>
      </c>
      <c r="L29">
        <f t="shared" si="2"/>
        <v>0</v>
      </c>
    </row>
    <row r="30" spans="1:14" x14ac:dyDescent="0.2">
      <c r="B30">
        <v>3</v>
      </c>
      <c r="C30">
        <v>116</v>
      </c>
      <c r="D30">
        <v>55</v>
      </c>
      <c r="E30">
        <v>17</v>
      </c>
      <c r="F30">
        <v>0</v>
      </c>
      <c r="G30">
        <v>0</v>
      </c>
      <c r="H30">
        <f t="shared" si="5"/>
        <v>47.413793103448278</v>
      </c>
      <c r="J30">
        <f t="shared" si="6"/>
        <v>14.655172413793103</v>
      </c>
      <c r="L30">
        <f t="shared" si="2"/>
        <v>0</v>
      </c>
    </row>
    <row r="31" spans="1:14" x14ac:dyDescent="0.2">
      <c r="B31">
        <v>4</v>
      </c>
      <c r="C31">
        <v>103</v>
      </c>
      <c r="D31">
        <v>37</v>
      </c>
      <c r="E31">
        <v>7</v>
      </c>
      <c r="F31">
        <v>0</v>
      </c>
      <c r="G31">
        <v>0</v>
      </c>
      <c r="H31">
        <f t="shared" si="5"/>
        <v>35.922330097087375</v>
      </c>
      <c r="J31">
        <f>E31*100/C31</f>
        <v>6.7961165048543686</v>
      </c>
      <c r="L31">
        <f t="shared" si="2"/>
        <v>0</v>
      </c>
    </row>
    <row r="33" spans="1:14" x14ac:dyDescent="0.2">
      <c r="A33" t="s">
        <v>14</v>
      </c>
      <c r="B33">
        <v>1</v>
      </c>
      <c r="C33">
        <v>61</v>
      </c>
      <c r="D33">
        <v>29</v>
      </c>
      <c r="E33">
        <v>9</v>
      </c>
      <c r="F33">
        <v>3</v>
      </c>
      <c r="G33">
        <v>12</v>
      </c>
      <c r="H33">
        <f t="shared" si="5"/>
        <v>47.540983606557376</v>
      </c>
      <c r="I33">
        <f>AVERAGE(H33,H34,H35,H36)</f>
        <v>39.561474843920486</v>
      </c>
      <c r="J33">
        <f t="shared" ref="J33:J46" si="7">E33*100/C33</f>
        <v>14.754098360655737</v>
      </c>
      <c r="K33">
        <f>AVERAGE(J33,J34,J35,J36)</f>
        <v>17.532895965474623</v>
      </c>
      <c r="L33">
        <f t="shared" si="2"/>
        <v>41.379310344827587</v>
      </c>
      <c r="M33">
        <f>AVERAGE(G33:G36)</f>
        <v>17</v>
      </c>
      <c r="N33">
        <f>AVERAGE(L34:L37)</f>
        <v>47.294372294372295</v>
      </c>
    </row>
    <row r="34" spans="1:14" x14ac:dyDescent="0.2">
      <c r="B34">
        <v>2</v>
      </c>
      <c r="C34">
        <v>71</v>
      </c>
      <c r="D34">
        <v>21</v>
      </c>
      <c r="E34">
        <v>17</v>
      </c>
      <c r="F34">
        <v>10</v>
      </c>
      <c r="G34">
        <v>8</v>
      </c>
      <c r="H34">
        <f t="shared" si="5"/>
        <v>29.577464788732396</v>
      </c>
      <c r="J34">
        <f t="shared" si="7"/>
        <v>23.943661971830984</v>
      </c>
      <c r="L34">
        <f t="shared" si="2"/>
        <v>38.095238095238095</v>
      </c>
    </row>
    <row r="35" spans="1:14" x14ac:dyDescent="0.2">
      <c r="B35">
        <v>3</v>
      </c>
      <c r="C35">
        <v>136</v>
      </c>
      <c r="D35">
        <v>48</v>
      </c>
      <c r="E35">
        <v>13</v>
      </c>
      <c r="F35">
        <v>5</v>
      </c>
      <c r="G35">
        <v>28</v>
      </c>
      <c r="H35">
        <f t="shared" si="5"/>
        <v>35.294117647058826</v>
      </c>
      <c r="J35">
        <f t="shared" si="7"/>
        <v>9.5588235294117645</v>
      </c>
      <c r="L35">
        <f t="shared" si="2"/>
        <v>58.333333333333336</v>
      </c>
    </row>
    <row r="36" spans="1:14" x14ac:dyDescent="0.2">
      <c r="B36">
        <v>4</v>
      </c>
      <c r="C36">
        <v>96</v>
      </c>
      <c r="D36">
        <v>44</v>
      </c>
      <c r="E36">
        <v>21</v>
      </c>
      <c r="F36">
        <v>9</v>
      </c>
      <c r="G36">
        <v>20</v>
      </c>
      <c r="H36">
        <f t="shared" si="5"/>
        <v>45.833333333333336</v>
      </c>
      <c r="J36">
        <f t="shared" si="7"/>
        <v>21.875</v>
      </c>
      <c r="L36">
        <f t="shared" si="2"/>
        <v>45.454545454545453</v>
      </c>
    </row>
    <row r="38" spans="1:14" x14ac:dyDescent="0.2">
      <c r="A38" t="s">
        <v>15</v>
      </c>
      <c r="B38">
        <v>1</v>
      </c>
      <c r="C38">
        <v>124</v>
      </c>
      <c r="D38">
        <v>40</v>
      </c>
      <c r="E38">
        <v>17</v>
      </c>
      <c r="F38">
        <v>6</v>
      </c>
      <c r="G38">
        <v>14</v>
      </c>
      <c r="H38">
        <f t="shared" si="5"/>
        <v>32.258064516129032</v>
      </c>
      <c r="I38">
        <f>AVERAGE(H38,H39,H40,H41)</f>
        <v>36.389955631133745</v>
      </c>
      <c r="J38">
        <f t="shared" si="7"/>
        <v>13.709677419354838</v>
      </c>
      <c r="K38">
        <f>AVERAGE(J38,J39,J40,J41)</f>
        <v>12.503551605869067</v>
      </c>
      <c r="L38">
        <f t="shared" si="2"/>
        <v>35</v>
      </c>
      <c r="M38">
        <f>AVERAGE(G38:G41)</f>
        <v>14.75</v>
      </c>
      <c r="N38">
        <f>AVERAGE(L39:L42)</f>
        <v>37.155441886899688</v>
      </c>
    </row>
    <row r="39" spans="1:14" x14ac:dyDescent="0.2">
      <c r="B39">
        <v>2</v>
      </c>
      <c r="C39">
        <v>129</v>
      </c>
      <c r="D39">
        <v>63</v>
      </c>
      <c r="E39">
        <v>19</v>
      </c>
      <c r="F39">
        <v>4</v>
      </c>
      <c r="G39">
        <v>21</v>
      </c>
      <c r="H39">
        <f t="shared" si="5"/>
        <v>48.837209302325583</v>
      </c>
      <c r="J39">
        <f t="shared" si="7"/>
        <v>14.728682170542635</v>
      </c>
      <c r="L39">
        <f t="shared" si="2"/>
        <v>33.333333333333329</v>
      </c>
    </row>
    <row r="40" spans="1:14" x14ac:dyDescent="0.2">
      <c r="B40">
        <v>3</v>
      </c>
      <c r="C40">
        <v>97</v>
      </c>
      <c r="D40">
        <v>17</v>
      </c>
      <c r="E40">
        <v>14</v>
      </c>
      <c r="F40">
        <v>7</v>
      </c>
      <c r="G40">
        <v>7</v>
      </c>
      <c r="H40">
        <f t="shared" si="5"/>
        <v>17.52577319587629</v>
      </c>
      <c r="J40">
        <f t="shared" si="7"/>
        <v>14.43298969072165</v>
      </c>
      <c r="L40">
        <f t="shared" si="2"/>
        <v>41.17647058823529</v>
      </c>
    </row>
    <row r="41" spans="1:14" x14ac:dyDescent="0.2">
      <c r="B41">
        <v>4</v>
      </c>
      <c r="C41">
        <v>98</v>
      </c>
      <c r="D41">
        <v>46</v>
      </c>
      <c r="E41">
        <v>7</v>
      </c>
      <c r="F41">
        <v>3</v>
      </c>
      <c r="G41">
        <v>17</v>
      </c>
      <c r="H41">
        <f t="shared" si="5"/>
        <v>46.938775510204081</v>
      </c>
      <c r="J41">
        <f t="shared" si="7"/>
        <v>7.1428571428571432</v>
      </c>
      <c r="L41">
        <f t="shared" si="2"/>
        <v>36.95652173913043</v>
      </c>
    </row>
    <row r="43" spans="1:14" x14ac:dyDescent="0.2">
      <c r="A43" t="s">
        <v>16</v>
      </c>
      <c r="B43">
        <v>1</v>
      </c>
      <c r="C43">
        <v>93</v>
      </c>
      <c r="D43">
        <v>31</v>
      </c>
      <c r="E43">
        <v>19</v>
      </c>
      <c r="F43">
        <v>11</v>
      </c>
      <c r="G43">
        <v>18</v>
      </c>
      <c r="H43">
        <f t="shared" si="5"/>
        <v>33.333333333333336</v>
      </c>
      <c r="I43">
        <f>AVERAGE(H43,H44,H45,H46)</f>
        <v>44.58085384940285</v>
      </c>
      <c r="J43">
        <f t="shared" si="7"/>
        <v>20.43010752688172</v>
      </c>
      <c r="K43">
        <f>AVERAGE(J43,J44,J45,J46)</f>
        <v>14.307440658516995</v>
      </c>
      <c r="L43">
        <f t="shared" si="2"/>
        <v>58.064516129032263</v>
      </c>
      <c r="M43">
        <f>AVERAGE(G43:G46)</f>
        <v>29</v>
      </c>
      <c r="N43">
        <f>AVERAGE(L44:L47)</f>
        <v>46.855206952423032</v>
      </c>
    </row>
    <row r="44" spans="1:14" x14ac:dyDescent="0.2">
      <c r="B44">
        <v>2</v>
      </c>
      <c r="C44">
        <v>184</v>
      </c>
      <c r="D44">
        <v>73</v>
      </c>
      <c r="E44">
        <v>19</v>
      </c>
      <c r="F44">
        <v>14</v>
      </c>
      <c r="G44">
        <v>39</v>
      </c>
      <c r="H44">
        <f t="shared" si="5"/>
        <v>39.673913043478258</v>
      </c>
      <c r="J44">
        <f t="shared" si="7"/>
        <v>10.326086956521738</v>
      </c>
      <c r="L44">
        <f t="shared" si="2"/>
        <v>53.424657534246577</v>
      </c>
    </row>
    <row r="45" spans="1:14" x14ac:dyDescent="0.2">
      <c r="B45">
        <v>3</v>
      </c>
      <c r="C45">
        <v>141</v>
      </c>
      <c r="D45">
        <v>62</v>
      </c>
      <c r="E45">
        <v>16</v>
      </c>
      <c r="F45">
        <v>7</v>
      </c>
      <c r="G45">
        <v>26</v>
      </c>
      <c r="H45">
        <f t="shared" si="5"/>
        <v>43.971631205673759</v>
      </c>
      <c r="J45">
        <f t="shared" si="7"/>
        <v>11.347517730496454</v>
      </c>
      <c r="L45">
        <f t="shared" si="2"/>
        <v>41.935483870967744</v>
      </c>
    </row>
    <row r="46" spans="1:14" x14ac:dyDescent="0.2">
      <c r="B46">
        <v>4</v>
      </c>
      <c r="C46">
        <v>119</v>
      </c>
      <c r="D46">
        <v>73</v>
      </c>
      <c r="E46">
        <v>18</v>
      </c>
      <c r="F46">
        <v>10</v>
      </c>
      <c r="G46">
        <v>33</v>
      </c>
      <c r="H46">
        <f t="shared" si="5"/>
        <v>61.344537815126053</v>
      </c>
      <c r="J46">
        <f t="shared" si="7"/>
        <v>15.126050420168067</v>
      </c>
      <c r="L46">
        <f t="shared" si="2"/>
        <v>45.205479452054789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A4F1D-7753-A748-8F4D-3FC71AB53862}">
  <dimension ref="A1:J31"/>
  <sheetViews>
    <sheetView tabSelected="1" workbookViewId="0">
      <selection activeCell="G25" sqref="G25"/>
    </sheetView>
  </sheetViews>
  <sheetFormatPr baseColWidth="10" defaultRowHeight="15" x14ac:dyDescent="0.2"/>
  <cols>
    <col min="5" max="5" width="17.5" customWidth="1"/>
    <col min="7" max="7" width="20.5" customWidth="1"/>
    <col min="10" max="10" width="9.1640625" bestFit="1" customWidth="1"/>
  </cols>
  <sheetData>
    <row r="1" spans="1:10" x14ac:dyDescent="0.2">
      <c r="A1" t="s">
        <v>0</v>
      </c>
      <c r="B1" t="s">
        <v>3</v>
      </c>
      <c r="C1" s="3" t="s">
        <v>1</v>
      </c>
      <c r="D1" s="1" t="s">
        <v>22</v>
      </c>
      <c r="E1" s="1" t="s">
        <v>29</v>
      </c>
      <c r="F1" s="1" t="s">
        <v>23</v>
      </c>
      <c r="G1" s="8" t="s">
        <v>42</v>
      </c>
      <c r="H1" s="1" t="s">
        <v>33</v>
      </c>
      <c r="I1" s="1" t="s">
        <v>38</v>
      </c>
      <c r="J1" s="1" t="s">
        <v>37</v>
      </c>
    </row>
    <row r="2" spans="1:10" x14ac:dyDescent="0.2">
      <c r="I2" s="10"/>
    </row>
    <row r="3" spans="1:10" x14ac:dyDescent="0.2">
      <c r="A3" s="4" t="s">
        <v>24</v>
      </c>
      <c r="B3">
        <v>1</v>
      </c>
      <c r="C3">
        <v>222</v>
      </c>
      <c r="D3">
        <v>19</v>
      </c>
      <c r="E3">
        <v>0</v>
      </c>
      <c r="F3">
        <v>5</v>
      </c>
      <c r="G3">
        <f>(D3/C3)*100</f>
        <v>8.5585585585585591</v>
      </c>
      <c r="H3">
        <v>100</v>
      </c>
      <c r="I3" s="10" t="s">
        <v>39</v>
      </c>
      <c r="J3" t="s">
        <v>46</v>
      </c>
    </row>
    <row r="4" spans="1:10" x14ac:dyDescent="0.2">
      <c r="A4" s="4" t="s">
        <v>24</v>
      </c>
      <c r="B4">
        <v>2</v>
      </c>
      <c r="C4">
        <v>210</v>
      </c>
      <c r="D4">
        <v>16</v>
      </c>
      <c r="E4">
        <v>0</v>
      </c>
      <c r="F4">
        <v>5</v>
      </c>
      <c r="G4">
        <f t="shared" ref="G4:G16" si="0">(D4/C4)*100</f>
        <v>7.6190476190476195</v>
      </c>
      <c r="H4">
        <v>100</v>
      </c>
      <c r="I4" s="10" t="s">
        <v>39</v>
      </c>
      <c r="J4" t="s">
        <v>46</v>
      </c>
    </row>
    <row r="5" spans="1:10" x14ac:dyDescent="0.2">
      <c r="A5" s="4" t="s">
        <v>24</v>
      </c>
      <c r="B5">
        <v>3</v>
      </c>
      <c r="C5">
        <v>227</v>
      </c>
      <c r="D5">
        <v>15</v>
      </c>
      <c r="E5">
        <v>0</v>
      </c>
      <c r="F5">
        <v>5</v>
      </c>
      <c r="G5">
        <f t="shared" si="0"/>
        <v>6.607929515418502</v>
      </c>
      <c r="H5">
        <v>100</v>
      </c>
      <c r="I5" s="10" t="s">
        <v>39</v>
      </c>
      <c r="J5" t="s">
        <v>46</v>
      </c>
    </row>
    <row r="6" spans="1:10" x14ac:dyDescent="0.2">
      <c r="A6" s="4" t="s">
        <v>24</v>
      </c>
      <c r="B6">
        <v>4</v>
      </c>
      <c r="C6">
        <v>217</v>
      </c>
      <c r="D6">
        <v>14</v>
      </c>
      <c r="E6">
        <v>0</v>
      </c>
      <c r="F6">
        <v>5</v>
      </c>
      <c r="G6">
        <f t="shared" si="0"/>
        <v>6.4516129032258061</v>
      </c>
      <c r="H6">
        <v>100</v>
      </c>
      <c r="I6" s="10" t="s">
        <v>39</v>
      </c>
      <c r="J6" t="s">
        <v>46</v>
      </c>
    </row>
    <row r="7" spans="1:10" x14ac:dyDescent="0.2">
      <c r="I7" s="10"/>
    </row>
    <row r="8" spans="1:10" x14ac:dyDescent="0.2">
      <c r="A8" t="s">
        <v>25</v>
      </c>
      <c r="B8">
        <v>1</v>
      </c>
      <c r="C8">
        <v>200</v>
      </c>
      <c r="D8">
        <v>7</v>
      </c>
      <c r="E8">
        <v>1</v>
      </c>
      <c r="F8">
        <v>5</v>
      </c>
      <c r="G8">
        <f t="shared" si="0"/>
        <v>3.5000000000000004</v>
      </c>
      <c r="H8">
        <v>100</v>
      </c>
      <c r="I8" s="10" t="s">
        <v>40</v>
      </c>
      <c r="J8" t="s">
        <v>46</v>
      </c>
    </row>
    <row r="9" spans="1:10" x14ac:dyDescent="0.2">
      <c r="A9" t="s">
        <v>25</v>
      </c>
      <c r="B9">
        <v>2</v>
      </c>
      <c r="C9">
        <v>182</v>
      </c>
      <c r="D9">
        <v>15</v>
      </c>
      <c r="E9">
        <v>2</v>
      </c>
      <c r="F9">
        <v>5</v>
      </c>
      <c r="G9">
        <f t="shared" si="0"/>
        <v>8.2417582417582409</v>
      </c>
      <c r="H9">
        <v>100</v>
      </c>
      <c r="I9" s="10" t="s">
        <v>40</v>
      </c>
      <c r="J9" t="s">
        <v>46</v>
      </c>
    </row>
    <row r="10" spans="1:10" x14ac:dyDescent="0.2">
      <c r="A10" t="s">
        <v>25</v>
      </c>
      <c r="B10">
        <v>3</v>
      </c>
      <c r="C10">
        <v>159</v>
      </c>
      <c r="D10">
        <v>5</v>
      </c>
      <c r="E10">
        <v>1</v>
      </c>
      <c r="F10">
        <v>5</v>
      </c>
      <c r="G10">
        <f t="shared" si="0"/>
        <v>3.1446540880503147</v>
      </c>
      <c r="H10">
        <v>100</v>
      </c>
      <c r="I10" s="10" t="s">
        <v>40</v>
      </c>
      <c r="J10" t="s">
        <v>46</v>
      </c>
    </row>
    <row r="11" spans="1:10" x14ac:dyDescent="0.2">
      <c r="A11" t="s">
        <v>25</v>
      </c>
      <c r="B11">
        <v>4</v>
      </c>
      <c r="C11">
        <v>190</v>
      </c>
      <c r="D11">
        <v>5</v>
      </c>
      <c r="E11">
        <v>1</v>
      </c>
      <c r="F11">
        <v>5</v>
      </c>
      <c r="G11">
        <f t="shared" si="0"/>
        <v>2.6315789473684208</v>
      </c>
      <c r="H11">
        <v>100</v>
      </c>
      <c r="I11" s="10" t="s">
        <v>40</v>
      </c>
      <c r="J11" t="s">
        <v>46</v>
      </c>
    </row>
    <row r="12" spans="1:10" x14ac:dyDescent="0.2">
      <c r="I12" s="10"/>
    </row>
    <row r="13" spans="1:10" x14ac:dyDescent="0.2">
      <c r="A13" t="s">
        <v>26</v>
      </c>
      <c r="B13">
        <v>1</v>
      </c>
      <c r="C13">
        <v>145</v>
      </c>
      <c r="D13">
        <v>10</v>
      </c>
      <c r="E13">
        <v>0</v>
      </c>
      <c r="F13">
        <v>5</v>
      </c>
      <c r="G13">
        <f t="shared" si="0"/>
        <v>6.8965517241379306</v>
      </c>
      <c r="H13">
        <v>100</v>
      </c>
      <c r="I13" s="10" t="s">
        <v>41</v>
      </c>
      <c r="J13" t="s">
        <v>46</v>
      </c>
    </row>
    <row r="14" spans="1:10" x14ac:dyDescent="0.2">
      <c r="A14" t="s">
        <v>26</v>
      </c>
      <c r="B14">
        <v>2</v>
      </c>
      <c r="C14">
        <v>158</v>
      </c>
      <c r="D14">
        <v>11</v>
      </c>
      <c r="E14">
        <v>1</v>
      </c>
      <c r="F14">
        <v>5</v>
      </c>
      <c r="G14">
        <f t="shared" si="0"/>
        <v>6.962025316455696</v>
      </c>
      <c r="H14">
        <v>100</v>
      </c>
      <c r="I14" s="10" t="s">
        <v>41</v>
      </c>
      <c r="J14" t="s">
        <v>46</v>
      </c>
    </row>
    <row r="15" spans="1:10" x14ac:dyDescent="0.2">
      <c r="A15" t="s">
        <v>26</v>
      </c>
      <c r="B15">
        <v>3</v>
      </c>
      <c r="C15">
        <v>206</v>
      </c>
      <c r="D15">
        <v>16</v>
      </c>
      <c r="E15">
        <v>1</v>
      </c>
      <c r="F15">
        <v>5</v>
      </c>
      <c r="G15">
        <f t="shared" si="0"/>
        <v>7.7669902912621351</v>
      </c>
      <c r="H15">
        <v>100</v>
      </c>
      <c r="I15" s="10" t="s">
        <v>41</v>
      </c>
      <c r="J15" t="s">
        <v>46</v>
      </c>
    </row>
    <row r="16" spans="1:10" x14ac:dyDescent="0.2">
      <c r="A16" t="s">
        <v>26</v>
      </c>
      <c r="B16">
        <v>4</v>
      </c>
      <c r="C16">
        <v>141</v>
      </c>
      <c r="D16">
        <v>10</v>
      </c>
      <c r="E16">
        <v>1</v>
      </c>
      <c r="F16">
        <v>5</v>
      </c>
      <c r="G16">
        <f t="shared" si="0"/>
        <v>7.0921985815602842</v>
      </c>
      <c r="H16">
        <v>100</v>
      </c>
      <c r="I16" s="10" t="s">
        <v>41</v>
      </c>
      <c r="J16" t="s">
        <v>46</v>
      </c>
    </row>
    <row r="17" spans="9:9" x14ac:dyDescent="0.2">
      <c r="I17" s="10"/>
    </row>
    <row r="18" spans="9:9" x14ac:dyDescent="0.2">
      <c r="I18" s="10"/>
    </row>
    <row r="19" spans="9:9" x14ac:dyDescent="0.2">
      <c r="I19" s="10"/>
    </row>
    <row r="20" spans="9:9" x14ac:dyDescent="0.2">
      <c r="I20" s="10"/>
    </row>
    <row r="21" spans="9:9" x14ac:dyDescent="0.2">
      <c r="I21" s="10"/>
    </row>
    <row r="22" spans="9:9" x14ac:dyDescent="0.2">
      <c r="I22" s="10"/>
    </row>
    <row r="23" spans="9:9" x14ac:dyDescent="0.2">
      <c r="I23" s="10"/>
    </row>
    <row r="24" spans="9:9" x14ac:dyDescent="0.2">
      <c r="I24" s="10"/>
    </row>
    <row r="25" spans="9:9" x14ac:dyDescent="0.2">
      <c r="I25" s="10"/>
    </row>
    <row r="26" spans="9:9" x14ac:dyDescent="0.2">
      <c r="I26" s="10"/>
    </row>
    <row r="27" spans="9:9" x14ac:dyDescent="0.2">
      <c r="I27" s="10"/>
    </row>
    <row r="28" spans="9:9" x14ac:dyDescent="0.2">
      <c r="I28" s="10"/>
    </row>
    <row r="29" spans="9:9" x14ac:dyDescent="0.2">
      <c r="I29" s="10"/>
    </row>
    <row r="30" spans="9:9" x14ac:dyDescent="0.2">
      <c r="I30" s="10"/>
    </row>
    <row r="31" spans="9:9" x14ac:dyDescent="0.2">
      <c r="I31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1"/>
  <sheetViews>
    <sheetView topLeftCell="B1" workbookViewId="0">
      <selection activeCell="L1" sqref="L1:R1048576"/>
    </sheetView>
  </sheetViews>
  <sheetFormatPr baseColWidth="10" defaultRowHeight="15" x14ac:dyDescent="0.2"/>
  <cols>
    <col min="1" max="1" width="15.6640625" customWidth="1"/>
    <col min="3" max="3" width="6.5" customWidth="1"/>
    <col min="4" max="4" width="10.6640625" customWidth="1"/>
    <col min="5" max="5" width="9.5" customWidth="1"/>
    <col min="7" max="7" width="16.5" customWidth="1"/>
    <col min="8" max="8" width="5" customWidth="1"/>
    <col min="9" max="9" width="18.1640625" customWidth="1"/>
    <col min="10" max="10" width="17.33203125" customWidth="1"/>
    <col min="13" max="13" width="14.5" customWidth="1"/>
    <col min="14" max="14" width="14" customWidth="1"/>
  </cols>
  <sheetData>
    <row r="1" spans="1:18" x14ac:dyDescent="0.2">
      <c r="A1" t="s">
        <v>0</v>
      </c>
      <c r="B1" t="s">
        <v>3</v>
      </c>
      <c r="C1" s="3" t="s">
        <v>1</v>
      </c>
      <c r="D1" s="1" t="s">
        <v>22</v>
      </c>
      <c r="E1" s="2" t="s">
        <v>4</v>
      </c>
      <c r="F1" s="2" t="s">
        <v>28</v>
      </c>
      <c r="G1" s="5" t="s">
        <v>29</v>
      </c>
      <c r="H1" s="1" t="s">
        <v>23</v>
      </c>
      <c r="I1" t="s">
        <v>30</v>
      </c>
      <c r="J1" s="2" t="s">
        <v>31</v>
      </c>
      <c r="K1" t="s">
        <v>32</v>
      </c>
      <c r="L1" s="9" t="s">
        <v>48</v>
      </c>
      <c r="M1" s="1" t="s">
        <v>49</v>
      </c>
      <c r="N1" s="2" t="s">
        <v>50</v>
      </c>
      <c r="O1" s="2" t="s">
        <v>51</v>
      </c>
      <c r="P1" s="5" t="s">
        <v>52</v>
      </c>
      <c r="Q1" t="s">
        <v>53</v>
      </c>
      <c r="R1" s="2" t="s">
        <v>54</v>
      </c>
    </row>
    <row r="3" spans="1:18" x14ac:dyDescent="0.2">
      <c r="A3" s="4" t="s">
        <v>24</v>
      </c>
      <c r="B3">
        <v>1</v>
      </c>
      <c r="C3">
        <v>238</v>
      </c>
      <c r="D3">
        <v>11</v>
      </c>
      <c r="E3">
        <v>23</v>
      </c>
      <c r="F3">
        <v>0</v>
      </c>
      <c r="G3">
        <v>0</v>
      </c>
      <c r="H3">
        <v>5</v>
      </c>
      <c r="I3">
        <f>(D3/C3)*100</f>
        <v>4.6218487394957988</v>
      </c>
      <c r="J3">
        <f>(E3/C3)*100</f>
        <v>9.6638655462184886</v>
      </c>
      <c r="K3">
        <v>100</v>
      </c>
      <c r="L3">
        <f>AVERAGE(C3,C4,C5,C6)</f>
        <v>214.25</v>
      </c>
      <c r="M3">
        <f>AVERAGE(D3,D4,D5,D6)</f>
        <v>13.5</v>
      </c>
      <c r="N3">
        <f>AVERAGE(E3,E4,E5,E6)</f>
        <v>27.25</v>
      </c>
      <c r="O3">
        <f>AVERAGE(F3:F6)</f>
        <v>0</v>
      </c>
      <c r="P3">
        <f>AVERAGE(G3:G6)</f>
        <v>0</v>
      </c>
      <c r="Q3">
        <f>AVERAGE(I3:I6)</f>
        <v>6.3482277526395174</v>
      </c>
      <c r="R3">
        <f>AVERAGE(J3:J6)</f>
        <v>12.834121148459385</v>
      </c>
    </row>
    <row r="4" spans="1:18" x14ac:dyDescent="0.2">
      <c r="A4" s="4" t="s">
        <v>24</v>
      </c>
      <c r="B4">
        <v>2</v>
      </c>
      <c r="C4">
        <v>195</v>
      </c>
      <c r="D4">
        <v>10</v>
      </c>
      <c r="E4">
        <v>26</v>
      </c>
      <c r="F4">
        <v>0</v>
      </c>
      <c r="G4">
        <v>0</v>
      </c>
      <c r="H4">
        <v>5</v>
      </c>
      <c r="I4">
        <f t="shared" ref="I4:I31" si="0">(D4/C4)*100</f>
        <v>5.1282051282051277</v>
      </c>
      <c r="J4">
        <f t="shared" ref="J4:J31" si="1">(E4/C4)*100</f>
        <v>13.333333333333334</v>
      </c>
      <c r="K4">
        <v>100</v>
      </c>
    </row>
    <row r="5" spans="1:18" x14ac:dyDescent="0.2">
      <c r="A5" s="4" t="s">
        <v>24</v>
      </c>
      <c r="B5">
        <v>3</v>
      </c>
      <c r="C5">
        <v>200</v>
      </c>
      <c r="D5">
        <v>17</v>
      </c>
      <c r="E5">
        <v>29</v>
      </c>
      <c r="F5">
        <v>0</v>
      </c>
      <c r="G5">
        <v>0</v>
      </c>
      <c r="H5">
        <v>5</v>
      </c>
      <c r="I5">
        <f t="shared" si="0"/>
        <v>8.5</v>
      </c>
      <c r="J5">
        <f t="shared" si="1"/>
        <v>14.499999999999998</v>
      </c>
      <c r="K5">
        <v>100</v>
      </c>
    </row>
    <row r="6" spans="1:18" x14ac:dyDescent="0.2">
      <c r="A6" s="4" t="s">
        <v>24</v>
      </c>
      <c r="B6">
        <v>4</v>
      </c>
      <c r="C6">
        <v>224</v>
      </c>
      <c r="D6">
        <v>16</v>
      </c>
      <c r="E6">
        <v>31</v>
      </c>
      <c r="F6">
        <v>0</v>
      </c>
      <c r="G6">
        <v>0</v>
      </c>
      <c r="H6">
        <v>5</v>
      </c>
      <c r="I6">
        <f t="shared" si="0"/>
        <v>7.1428571428571423</v>
      </c>
      <c r="J6">
        <f t="shared" si="1"/>
        <v>13.839285714285715</v>
      </c>
      <c r="K6">
        <v>100</v>
      </c>
    </row>
    <row r="8" spans="1:18" x14ac:dyDescent="0.2">
      <c r="A8" t="s">
        <v>25</v>
      </c>
      <c r="B8">
        <v>1</v>
      </c>
      <c r="C8">
        <v>249</v>
      </c>
      <c r="D8">
        <v>13</v>
      </c>
      <c r="E8">
        <v>18</v>
      </c>
      <c r="F8">
        <v>16</v>
      </c>
      <c r="G8">
        <v>0</v>
      </c>
      <c r="H8">
        <v>5</v>
      </c>
      <c r="I8">
        <f t="shared" si="0"/>
        <v>5.2208835341365463</v>
      </c>
      <c r="J8">
        <f t="shared" si="1"/>
        <v>7.2289156626506017</v>
      </c>
      <c r="K8">
        <v>100</v>
      </c>
      <c r="L8">
        <f>AVERAGE(C8,C9,C10,C11)</f>
        <v>238.25</v>
      </c>
      <c r="M8">
        <f>AVERAGE(D8,D9,D10,D11)</f>
        <v>11</v>
      </c>
      <c r="N8">
        <f>AVERAGE(E8,E9,E10,E11)</f>
        <v>24.75</v>
      </c>
      <c r="O8">
        <f>AVERAGE(F8:F11)</f>
        <v>22.25</v>
      </c>
      <c r="P8">
        <f>AVERAGE(G8:G11)</f>
        <v>0.5</v>
      </c>
      <c r="Q8">
        <f>AVERAGE(I8:I11)</f>
        <v>4.6396404870377088</v>
      </c>
      <c r="R8">
        <f>AVERAGE(J8:J11)</f>
        <v>10.494334654295105</v>
      </c>
    </row>
    <row r="9" spans="1:18" x14ac:dyDescent="0.2">
      <c r="A9" t="s">
        <v>25</v>
      </c>
      <c r="B9">
        <v>2</v>
      </c>
      <c r="C9">
        <v>220</v>
      </c>
      <c r="D9">
        <v>15</v>
      </c>
      <c r="E9">
        <v>29</v>
      </c>
      <c r="F9">
        <v>27</v>
      </c>
      <c r="G9">
        <v>2</v>
      </c>
      <c r="H9">
        <v>5</v>
      </c>
      <c r="I9">
        <f t="shared" si="0"/>
        <v>6.8181818181818175</v>
      </c>
      <c r="J9">
        <f t="shared" si="1"/>
        <v>13.18181818181818</v>
      </c>
      <c r="K9">
        <v>100</v>
      </c>
    </row>
    <row r="10" spans="1:18" x14ac:dyDescent="0.2">
      <c r="A10" t="s">
        <v>25</v>
      </c>
      <c r="B10">
        <v>3</v>
      </c>
      <c r="C10">
        <v>222</v>
      </c>
      <c r="D10">
        <v>6</v>
      </c>
      <c r="E10">
        <v>25</v>
      </c>
      <c r="F10">
        <v>24</v>
      </c>
      <c r="G10">
        <v>0</v>
      </c>
      <c r="H10">
        <v>5</v>
      </c>
      <c r="I10">
        <f t="shared" si="0"/>
        <v>2.7027027027027026</v>
      </c>
      <c r="J10">
        <f t="shared" si="1"/>
        <v>11.261261261261261</v>
      </c>
      <c r="K10">
        <v>100</v>
      </c>
    </row>
    <row r="11" spans="1:18" x14ac:dyDescent="0.2">
      <c r="A11" t="s">
        <v>25</v>
      </c>
      <c r="B11">
        <v>4</v>
      </c>
      <c r="C11">
        <v>262</v>
      </c>
      <c r="D11">
        <v>10</v>
      </c>
      <c r="E11">
        <v>27</v>
      </c>
      <c r="F11">
        <v>22</v>
      </c>
      <c r="G11">
        <v>0</v>
      </c>
      <c r="H11">
        <v>5</v>
      </c>
      <c r="I11">
        <f t="shared" si="0"/>
        <v>3.8167938931297711</v>
      </c>
      <c r="J11">
        <f t="shared" si="1"/>
        <v>10.305343511450381</v>
      </c>
      <c r="K11">
        <v>100</v>
      </c>
    </row>
    <row r="13" spans="1:18" x14ac:dyDescent="0.2">
      <c r="A13" t="s">
        <v>26</v>
      </c>
      <c r="B13">
        <v>1</v>
      </c>
      <c r="C13">
        <v>260</v>
      </c>
      <c r="D13">
        <v>22</v>
      </c>
      <c r="E13">
        <v>16</v>
      </c>
      <c r="F13">
        <v>5</v>
      </c>
      <c r="G13">
        <v>5</v>
      </c>
      <c r="H13">
        <v>5</v>
      </c>
      <c r="I13">
        <f t="shared" si="0"/>
        <v>8.4615384615384617</v>
      </c>
      <c r="J13">
        <f t="shared" si="1"/>
        <v>6.1538461538461542</v>
      </c>
      <c r="K13">
        <v>100</v>
      </c>
      <c r="L13">
        <f>AVERAGE(C13,C14,C15,C16)</f>
        <v>225.5</v>
      </c>
      <c r="M13">
        <f>AVERAGE(D13,D14,D15,D16)</f>
        <v>13.75</v>
      </c>
      <c r="N13">
        <f>AVERAGE(E13,E14,E15,E16)</f>
        <v>18.5</v>
      </c>
      <c r="O13">
        <f>AVERAGE(F13:F16)</f>
        <v>3.75</v>
      </c>
      <c r="P13">
        <f>AVERAGE(G13:G16)</f>
        <v>1.75</v>
      </c>
      <c r="Q13">
        <f>AVERAGE(I13:I16)</f>
        <v>5.9396686797466378</v>
      </c>
      <c r="R13">
        <f>AVERAGE(J13:J16)</f>
        <v>8.5502153698468373</v>
      </c>
    </row>
    <row r="14" spans="1:18" x14ac:dyDescent="0.2">
      <c r="A14" t="s">
        <v>26</v>
      </c>
      <c r="B14">
        <v>2</v>
      </c>
      <c r="C14">
        <v>249</v>
      </c>
      <c r="D14">
        <v>13</v>
      </c>
      <c r="E14">
        <v>14</v>
      </c>
      <c r="F14">
        <v>3</v>
      </c>
      <c r="G14">
        <v>2</v>
      </c>
      <c r="H14">
        <v>5</v>
      </c>
      <c r="I14">
        <f t="shared" si="0"/>
        <v>5.2208835341365463</v>
      </c>
      <c r="J14">
        <f t="shared" si="1"/>
        <v>5.6224899598393572</v>
      </c>
      <c r="K14">
        <v>100</v>
      </c>
    </row>
    <row r="15" spans="1:18" x14ac:dyDescent="0.2">
      <c r="A15" t="s">
        <v>26</v>
      </c>
      <c r="B15">
        <v>3</v>
      </c>
      <c r="C15">
        <v>204</v>
      </c>
      <c r="D15">
        <v>13</v>
      </c>
      <c r="E15">
        <v>22</v>
      </c>
      <c r="F15">
        <v>5</v>
      </c>
      <c r="G15">
        <v>0</v>
      </c>
      <c r="H15">
        <v>5</v>
      </c>
      <c r="I15">
        <f t="shared" si="0"/>
        <v>6.3725490196078427</v>
      </c>
      <c r="J15">
        <f t="shared" si="1"/>
        <v>10.784313725490197</v>
      </c>
      <c r="K15">
        <v>100</v>
      </c>
    </row>
    <row r="16" spans="1:18" x14ac:dyDescent="0.2">
      <c r="A16" t="s">
        <v>26</v>
      </c>
      <c r="B16">
        <v>4</v>
      </c>
      <c r="C16">
        <v>189</v>
      </c>
      <c r="D16">
        <v>7</v>
      </c>
      <c r="E16">
        <v>22</v>
      </c>
      <c r="F16">
        <v>2</v>
      </c>
      <c r="G16">
        <v>0</v>
      </c>
      <c r="H16">
        <v>5</v>
      </c>
      <c r="I16">
        <f t="shared" si="0"/>
        <v>3.7037037037037033</v>
      </c>
      <c r="J16">
        <f t="shared" si="1"/>
        <v>11.640211640211639</v>
      </c>
      <c r="K16">
        <v>100</v>
      </c>
    </row>
    <row r="17" spans="1:18" x14ac:dyDescent="0.2">
      <c r="A17" s="4"/>
    </row>
    <row r="18" spans="1:18" x14ac:dyDescent="0.2">
      <c r="A18" s="4" t="s">
        <v>24</v>
      </c>
      <c r="B18">
        <v>1</v>
      </c>
      <c r="C18">
        <v>247</v>
      </c>
      <c r="D18">
        <v>13</v>
      </c>
      <c r="E18">
        <v>16</v>
      </c>
      <c r="F18">
        <v>0</v>
      </c>
      <c r="G18">
        <v>0</v>
      </c>
      <c r="H18">
        <v>8</v>
      </c>
      <c r="I18">
        <f t="shared" si="0"/>
        <v>5.2631578947368416</v>
      </c>
      <c r="J18">
        <f t="shared" si="1"/>
        <v>6.4777327935222671</v>
      </c>
      <c r="K18">
        <v>100</v>
      </c>
      <c r="L18">
        <f>AVERAGE(C18,C19,C20,C21)</f>
        <v>224.75</v>
      </c>
      <c r="M18">
        <f>AVERAGE(D18,D19,D20,D21)</f>
        <v>12</v>
      </c>
      <c r="N18">
        <f>AVERAGE(E18,E19,E20,E21)</f>
        <v>19.75</v>
      </c>
      <c r="O18">
        <f>AVERAGE(F18:F21)</f>
        <v>0</v>
      </c>
      <c r="P18">
        <f>AVERAGE(G18:G21)</f>
        <v>0</v>
      </c>
      <c r="Q18">
        <f>AVERAGE(I18:I21)</f>
        <v>5.4031048709982699</v>
      </c>
      <c r="R18">
        <f>AVERAGE(J18:J21)</f>
        <v>8.8532037779549206</v>
      </c>
    </row>
    <row r="19" spans="1:18" x14ac:dyDescent="0.2">
      <c r="A19" s="4" t="s">
        <v>24</v>
      </c>
      <c r="B19">
        <v>2</v>
      </c>
      <c r="C19">
        <v>186</v>
      </c>
      <c r="D19">
        <v>12</v>
      </c>
      <c r="E19">
        <v>17</v>
      </c>
      <c r="F19">
        <v>0</v>
      </c>
      <c r="G19">
        <v>0</v>
      </c>
      <c r="H19">
        <v>8</v>
      </c>
      <c r="I19">
        <f t="shared" si="0"/>
        <v>6.4516129032258061</v>
      </c>
      <c r="J19">
        <f t="shared" si="1"/>
        <v>9.1397849462365599</v>
      </c>
      <c r="K19">
        <v>100</v>
      </c>
    </row>
    <row r="20" spans="1:18" x14ac:dyDescent="0.2">
      <c r="A20" s="4" t="s">
        <v>24</v>
      </c>
      <c r="B20">
        <v>3</v>
      </c>
      <c r="C20">
        <v>241</v>
      </c>
      <c r="D20">
        <v>11</v>
      </c>
      <c r="E20">
        <v>22</v>
      </c>
      <c r="F20">
        <v>0</v>
      </c>
      <c r="G20">
        <v>0</v>
      </c>
      <c r="H20">
        <v>8</v>
      </c>
      <c r="I20">
        <f t="shared" si="0"/>
        <v>4.5643153526970952</v>
      </c>
      <c r="J20">
        <f t="shared" si="1"/>
        <v>9.1286307053941904</v>
      </c>
      <c r="K20">
        <v>100</v>
      </c>
    </row>
    <row r="21" spans="1:18" x14ac:dyDescent="0.2">
      <c r="A21" s="4" t="s">
        <v>24</v>
      </c>
      <c r="B21">
        <v>4</v>
      </c>
      <c r="C21">
        <v>225</v>
      </c>
      <c r="D21">
        <v>12</v>
      </c>
      <c r="E21">
        <v>24</v>
      </c>
      <c r="F21">
        <v>0</v>
      </c>
      <c r="G21">
        <v>0</v>
      </c>
      <c r="H21">
        <v>8</v>
      </c>
      <c r="I21">
        <f t="shared" si="0"/>
        <v>5.3333333333333339</v>
      </c>
      <c r="J21">
        <f t="shared" si="1"/>
        <v>10.666666666666668</v>
      </c>
      <c r="K21">
        <v>100</v>
      </c>
    </row>
    <row r="23" spans="1:18" x14ac:dyDescent="0.2">
      <c r="A23" t="s">
        <v>25</v>
      </c>
      <c r="B23">
        <v>1</v>
      </c>
      <c r="C23">
        <v>210</v>
      </c>
      <c r="D23">
        <v>8</v>
      </c>
      <c r="E23">
        <v>31</v>
      </c>
      <c r="F23">
        <v>17</v>
      </c>
      <c r="G23">
        <v>1</v>
      </c>
      <c r="H23">
        <v>8</v>
      </c>
      <c r="I23">
        <f t="shared" si="0"/>
        <v>3.8095238095238098</v>
      </c>
      <c r="J23">
        <f t="shared" si="1"/>
        <v>14.761904761904763</v>
      </c>
      <c r="K23">
        <v>100</v>
      </c>
      <c r="L23">
        <f>AVERAGE(C23,C24,C25,C26)</f>
        <v>230.5</v>
      </c>
      <c r="M23">
        <f>AVERAGE(D23,D24,D25,D26)</f>
        <v>10.5</v>
      </c>
      <c r="N23">
        <f>AVERAGE(E23,E24,E25,E26)</f>
        <v>32</v>
      </c>
      <c r="O23">
        <f>AVERAGE(F23:F26)</f>
        <v>22</v>
      </c>
      <c r="P23">
        <f>AVERAGE(G23:G26)</f>
        <v>1.25</v>
      </c>
      <c r="Q23">
        <f>AVERAGE(I23:I26)</f>
        <v>4.5343722308231618</v>
      </c>
      <c r="R23">
        <f>AVERAGE(J23:J26)</f>
        <v>13.944779225207531</v>
      </c>
    </row>
    <row r="24" spans="1:18" x14ac:dyDescent="0.2">
      <c r="A24" t="s">
        <v>25</v>
      </c>
      <c r="B24">
        <v>2</v>
      </c>
      <c r="C24">
        <v>253</v>
      </c>
      <c r="D24">
        <v>11</v>
      </c>
      <c r="E24">
        <v>27</v>
      </c>
      <c r="F24">
        <v>19</v>
      </c>
      <c r="G24">
        <v>1</v>
      </c>
      <c r="H24">
        <v>8</v>
      </c>
      <c r="I24">
        <f t="shared" si="0"/>
        <v>4.3478260869565215</v>
      </c>
      <c r="J24">
        <f t="shared" si="1"/>
        <v>10.671936758893279</v>
      </c>
      <c r="K24">
        <v>100</v>
      </c>
    </row>
    <row r="25" spans="1:18" x14ac:dyDescent="0.2">
      <c r="A25" t="s">
        <v>25</v>
      </c>
      <c r="B25">
        <v>3</v>
      </c>
      <c r="C25">
        <v>212</v>
      </c>
      <c r="D25">
        <v>10</v>
      </c>
      <c r="E25">
        <v>30</v>
      </c>
      <c r="F25">
        <v>20</v>
      </c>
      <c r="G25">
        <v>1</v>
      </c>
      <c r="H25">
        <v>8</v>
      </c>
      <c r="I25">
        <f t="shared" si="0"/>
        <v>4.716981132075472</v>
      </c>
      <c r="J25">
        <f t="shared" si="1"/>
        <v>14.150943396226415</v>
      </c>
      <c r="K25">
        <v>100</v>
      </c>
    </row>
    <row r="26" spans="1:18" x14ac:dyDescent="0.2">
      <c r="A26" t="s">
        <v>25</v>
      </c>
      <c r="B26">
        <v>4</v>
      </c>
      <c r="C26">
        <v>247</v>
      </c>
      <c r="D26">
        <v>13</v>
      </c>
      <c r="E26">
        <v>40</v>
      </c>
      <c r="F26">
        <v>32</v>
      </c>
      <c r="G26">
        <v>2</v>
      </c>
      <c r="H26">
        <v>8</v>
      </c>
      <c r="I26">
        <f t="shared" si="0"/>
        <v>5.2631578947368416</v>
      </c>
      <c r="J26">
        <f t="shared" si="1"/>
        <v>16.194331983805668</v>
      </c>
      <c r="K26">
        <v>100</v>
      </c>
    </row>
    <row r="28" spans="1:18" x14ac:dyDescent="0.2">
      <c r="A28" t="s">
        <v>26</v>
      </c>
      <c r="B28">
        <v>1</v>
      </c>
      <c r="C28">
        <v>255</v>
      </c>
      <c r="D28">
        <v>55</v>
      </c>
      <c r="E28">
        <v>25</v>
      </c>
      <c r="F28">
        <v>3</v>
      </c>
      <c r="G28">
        <v>3</v>
      </c>
      <c r="H28">
        <v>8</v>
      </c>
      <c r="I28">
        <f t="shared" si="0"/>
        <v>21.568627450980394</v>
      </c>
      <c r="J28">
        <f t="shared" si="1"/>
        <v>9.8039215686274517</v>
      </c>
      <c r="K28">
        <v>100</v>
      </c>
      <c r="L28">
        <f>AVERAGE(C28,C29,C30,C31)</f>
        <v>231.5</v>
      </c>
      <c r="M28">
        <f>AVERAGE(D28,D29,D30,D31)</f>
        <v>38</v>
      </c>
      <c r="N28">
        <f>AVERAGE(E28,E29,E30,E31)</f>
        <v>20.5</v>
      </c>
      <c r="O28">
        <f>AVERAGE(F28:F31)</f>
        <v>3</v>
      </c>
      <c r="P28">
        <f>AVERAGE(G28:G31)</f>
        <v>3.75</v>
      </c>
      <c r="Q28">
        <f>AVERAGE(I28:I31)</f>
        <v>16.41544126574648</v>
      </c>
      <c r="R28">
        <f>AVERAGE(J28:J31)</f>
        <v>8.8221740251429495</v>
      </c>
    </row>
    <row r="29" spans="1:18" x14ac:dyDescent="0.2">
      <c r="A29" t="s">
        <v>26</v>
      </c>
      <c r="B29">
        <v>2</v>
      </c>
      <c r="C29">
        <v>212</v>
      </c>
      <c r="D29">
        <v>39</v>
      </c>
      <c r="E29">
        <v>18</v>
      </c>
      <c r="F29">
        <v>2</v>
      </c>
      <c r="G29">
        <v>4</v>
      </c>
      <c r="H29">
        <v>8</v>
      </c>
      <c r="I29">
        <f t="shared" si="0"/>
        <v>18.39622641509434</v>
      </c>
      <c r="J29">
        <f t="shared" si="1"/>
        <v>8.4905660377358494</v>
      </c>
      <c r="K29">
        <v>100</v>
      </c>
    </row>
    <row r="30" spans="1:18" x14ac:dyDescent="0.2">
      <c r="A30" t="s">
        <v>26</v>
      </c>
      <c r="B30">
        <v>3</v>
      </c>
      <c r="C30">
        <v>259</v>
      </c>
      <c r="D30">
        <v>29</v>
      </c>
      <c r="E30">
        <v>22</v>
      </c>
      <c r="F30">
        <v>5</v>
      </c>
      <c r="G30">
        <v>3</v>
      </c>
      <c r="H30">
        <v>8</v>
      </c>
      <c r="I30">
        <f t="shared" si="0"/>
        <v>11.196911196911197</v>
      </c>
      <c r="J30">
        <f t="shared" si="1"/>
        <v>8.4942084942084932</v>
      </c>
      <c r="K30">
        <v>100</v>
      </c>
    </row>
    <row r="31" spans="1:18" x14ac:dyDescent="0.2">
      <c r="A31" t="s">
        <v>26</v>
      </c>
      <c r="B31">
        <v>4</v>
      </c>
      <c r="C31">
        <v>200</v>
      </c>
      <c r="D31">
        <v>29</v>
      </c>
      <c r="E31">
        <v>17</v>
      </c>
      <c r="F31">
        <v>2</v>
      </c>
      <c r="G31">
        <v>5</v>
      </c>
      <c r="H31">
        <v>8</v>
      </c>
      <c r="I31">
        <f t="shared" si="0"/>
        <v>14.499999999999998</v>
      </c>
      <c r="J31">
        <f t="shared" si="1"/>
        <v>8.5</v>
      </c>
      <c r="K31">
        <v>100</v>
      </c>
    </row>
  </sheetData>
  <phoneticPr fontId="6" type="noConversion"/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9"/>
  <sheetViews>
    <sheetView topLeftCell="E1" zoomScaleNormal="100" workbookViewId="0">
      <selection activeCell="O32" sqref="O32"/>
    </sheetView>
  </sheetViews>
  <sheetFormatPr baseColWidth="10" defaultRowHeight="15" x14ac:dyDescent="0.2"/>
  <cols>
    <col min="1" max="1" width="15.6640625" customWidth="1"/>
    <col min="5" max="5" width="13.33203125" customWidth="1"/>
    <col min="6" max="6" width="9.33203125" customWidth="1"/>
    <col min="7" max="7" width="18.83203125" customWidth="1"/>
    <col min="8" max="8" width="27.1640625" customWidth="1"/>
    <col min="13" max="13" width="14.5" customWidth="1"/>
    <col min="14" max="14" width="14" customWidth="1"/>
    <col min="15" max="15" width="22.6640625" bestFit="1" customWidth="1"/>
    <col min="17" max="17" width="12.1640625" bestFit="1" customWidth="1"/>
  </cols>
  <sheetData>
    <row r="1" spans="1:18" x14ac:dyDescent="0.2">
      <c r="A1" t="s">
        <v>0</v>
      </c>
      <c r="B1" t="s">
        <v>3</v>
      </c>
      <c r="C1" s="3" t="s">
        <v>1</v>
      </c>
      <c r="D1" s="1" t="s">
        <v>2</v>
      </c>
      <c r="E1" s="1" t="s">
        <v>27</v>
      </c>
      <c r="F1" s="1" t="s">
        <v>23</v>
      </c>
      <c r="G1" s="1" t="s">
        <v>45</v>
      </c>
      <c r="H1" s="1" t="s">
        <v>33</v>
      </c>
      <c r="I1" s="1" t="s">
        <v>34</v>
      </c>
      <c r="J1" s="1" t="s">
        <v>35</v>
      </c>
      <c r="K1" s="1" t="s">
        <v>36</v>
      </c>
      <c r="L1" s="9" t="s">
        <v>55</v>
      </c>
      <c r="M1" s="1" t="s">
        <v>56</v>
      </c>
      <c r="N1" s="1" t="s">
        <v>57</v>
      </c>
      <c r="O1" s="1" t="s">
        <v>58</v>
      </c>
      <c r="P1" s="1" t="s">
        <v>59</v>
      </c>
      <c r="Q1" s="1" t="s">
        <v>60</v>
      </c>
      <c r="R1" s="1" t="s">
        <v>61</v>
      </c>
    </row>
    <row r="3" spans="1:18" x14ac:dyDescent="0.2">
      <c r="A3" s="4" t="s">
        <v>24</v>
      </c>
      <c r="B3">
        <v>1</v>
      </c>
      <c r="C3">
        <v>187</v>
      </c>
      <c r="D3">
        <v>67</v>
      </c>
      <c r="E3">
        <v>0</v>
      </c>
      <c r="F3">
        <v>5</v>
      </c>
      <c r="G3">
        <f>(D3/C3)*100</f>
        <v>35.828877005347593</v>
      </c>
      <c r="H3">
        <v>100</v>
      </c>
      <c r="I3">
        <v>35</v>
      </c>
      <c r="J3">
        <f>(I3/C3)*100</f>
        <v>18.71657754010695</v>
      </c>
      <c r="K3">
        <v>0</v>
      </c>
      <c r="L3">
        <f>AVERAGE(C3:C5)</f>
        <v>218</v>
      </c>
      <c r="M3">
        <f>AVERAGE(D3:D5)</f>
        <v>59</v>
      </c>
      <c r="N3">
        <f>AVERAGE(E3:E5)</f>
        <v>0</v>
      </c>
      <c r="O3">
        <f>AVERAGE(G3:G5)</f>
        <v>27.666679420054408</v>
      </c>
      <c r="P3">
        <f>AVERAGE(I3:I5)</f>
        <v>44.333333333333336</v>
      </c>
      <c r="Q3">
        <f>AVERAGE(J3:J5)</f>
        <v>20.257693644659881</v>
      </c>
      <c r="R3">
        <f>AVERAGE(K3:K5)</f>
        <v>0</v>
      </c>
    </row>
    <row r="4" spans="1:18" x14ac:dyDescent="0.2">
      <c r="A4" s="4" t="s">
        <v>24</v>
      </c>
      <c r="B4">
        <v>2</v>
      </c>
      <c r="C4">
        <v>237</v>
      </c>
      <c r="D4">
        <v>51</v>
      </c>
      <c r="E4">
        <v>0</v>
      </c>
      <c r="F4">
        <v>5</v>
      </c>
      <c r="G4">
        <f>(D4/C4)*100</f>
        <v>21.518987341772153</v>
      </c>
      <c r="H4">
        <v>100</v>
      </c>
      <c r="I4">
        <v>43</v>
      </c>
      <c r="J4">
        <f>(I4/C4)*100</f>
        <v>18.143459915611814</v>
      </c>
      <c r="K4">
        <v>0</v>
      </c>
    </row>
    <row r="5" spans="1:18" x14ac:dyDescent="0.2">
      <c r="A5" s="4" t="s">
        <v>24</v>
      </c>
      <c r="B5">
        <v>3</v>
      </c>
      <c r="C5">
        <v>230</v>
      </c>
      <c r="D5">
        <v>59</v>
      </c>
      <c r="E5">
        <v>0</v>
      </c>
      <c r="F5">
        <v>5</v>
      </c>
      <c r="G5">
        <f>(D5/C5)*100</f>
        <v>25.65217391304348</v>
      </c>
      <c r="H5">
        <v>100</v>
      </c>
      <c r="I5">
        <v>55</v>
      </c>
      <c r="J5">
        <f>(I5/C5)*100</f>
        <v>23.913043478260871</v>
      </c>
      <c r="K5">
        <v>0</v>
      </c>
    </row>
    <row r="7" spans="1:18" x14ac:dyDescent="0.2">
      <c r="A7" t="s">
        <v>25</v>
      </c>
      <c r="B7">
        <v>1</v>
      </c>
      <c r="C7">
        <v>311</v>
      </c>
      <c r="D7">
        <v>79</v>
      </c>
      <c r="E7">
        <v>28</v>
      </c>
      <c r="F7">
        <v>5</v>
      </c>
      <c r="G7">
        <f>(D7/C7)*100</f>
        <v>25.401929260450164</v>
      </c>
      <c r="H7">
        <v>100</v>
      </c>
      <c r="I7">
        <v>52</v>
      </c>
      <c r="J7">
        <f>(I7/C7)*100</f>
        <v>16.720257234726688</v>
      </c>
      <c r="K7">
        <v>24</v>
      </c>
      <c r="L7">
        <f>AVERAGE(C7:C10)</f>
        <v>249</v>
      </c>
      <c r="M7">
        <f>AVERAGE(D7:D10)</f>
        <v>67.75</v>
      </c>
      <c r="N7">
        <f>AVERAGE(E7:E10)</f>
        <v>20.75</v>
      </c>
      <c r="O7">
        <f>AVERAGE(G7:G10)</f>
        <v>27.299517040707492</v>
      </c>
      <c r="P7">
        <f>AVERAGE(I7:I10)</f>
        <v>47.5</v>
      </c>
      <c r="Q7">
        <f t="shared" ref="Q7:R7" si="0">AVERAGE(J7:J10)</f>
        <v>19.411770638615295</v>
      </c>
      <c r="R7">
        <f t="shared" si="0"/>
        <v>29.5</v>
      </c>
    </row>
    <row r="8" spans="1:18" x14ac:dyDescent="0.2">
      <c r="A8" t="s">
        <v>25</v>
      </c>
      <c r="B8">
        <v>2</v>
      </c>
      <c r="C8">
        <v>240</v>
      </c>
      <c r="D8">
        <v>83</v>
      </c>
      <c r="E8">
        <v>24</v>
      </c>
      <c r="F8">
        <v>5</v>
      </c>
      <c r="G8">
        <f>(D8/C8)*100</f>
        <v>34.583333333333336</v>
      </c>
      <c r="H8">
        <v>100</v>
      </c>
      <c r="I8">
        <v>44</v>
      </c>
      <c r="J8">
        <f>(I8/C8)*100</f>
        <v>18.333333333333332</v>
      </c>
      <c r="K8">
        <v>36</v>
      </c>
    </row>
    <row r="9" spans="1:18" x14ac:dyDescent="0.2">
      <c r="A9" t="s">
        <v>25</v>
      </c>
      <c r="B9">
        <v>3</v>
      </c>
      <c r="C9">
        <v>232</v>
      </c>
      <c r="D9">
        <v>51</v>
      </c>
      <c r="E9">
        <v>13</v>
      </c>
      <c r="F9">
        <v>5</v>
      </c>
      <c r="G9">
        <f>(D9/C9)*100</f>
        <v>21.982758620689655</v>
      </c>
      <c r="H9">
        <v>100</v>
      </c>
      <c r="I9">
        <v>40</v>
      </c>
      <c r="J9">
        <f>(I9/C9)*100</f>
        <v>17.241379310344829</v>
      </c>
      <c r="K9">
        <v>35</v>
      </c>
    </row>
    <row r="10" spans="1:18" x14ac:dyDescent="0.2">
      <c r="A10" t="s">
        <v>25</v>
      </c>
      <c r="B10">
        <v>4</v>
      </c>
      <c r="C10">
        <v>213</v>
      </c>
      <c r="D10">
        <v>58</v>
      </c>
      <c r="E10">
        <v>18</v>
      </c>
      <c r="F10">
        <v>5</v>
      </c>
      <c r="G10">
        <f>(D10/C10)*100</f>
        <v>27.230046948356808</v>
      </c>
      <c r="H10">
        <v>100</v>
      </c>
      <c r="I10">
        <v>54</v>
      </c>
      <c r="J10">
        <f>(I10/C10)*100</f>
        <v>25.352112676056336</v>
      </c>
      <c r="K10">
        <v>23</v>
      </c>
    </row>
    <row r="12" spans="1:18" x14ac:dyDescent="0.2">
      <c r="A12" t="s">
        <v>26</v>
      </c>
      <c r="B12">
        <v>1</v>
      </c>
      <c r="C12">
        <v>235</v>
      </c>
      <c r="D12">
        <v>74</v>
      </c>
      <c r="E12">
        <v>34</v>
      </c>
      <c r="F12">
        <v>5</v>
      </c>
      <c r="G12">
        <f>(D12/C12)*100</f>
        <v>31.48936170212766</v>
      </c>
      <c r="H12">
        <v>100</v>
      </c>
      <c r="I12">
        <v>52</v>
      </c>
      <c r="J12">
        <f>(I12/C12)*100</f>
        <v>22.127659574468083</v>
      </c>
      <c r="K12">
        <v>36</v>
      </c>
      <c r="L12">
        <f>AVERAGE(C12:C15)</f>
        <v>232</v>
      </c>
      <c r="M12">
        <f>AVERAGE(D12:D15)</f>
        <v>78</v>
      </c>
      <c r="N12">
        <f>AVERAGE(E12:E15)</f>
        <v>36.25</v>
      </c>
      <c r="O12">
        <f>AVERAGE(G12:G15)</f>
        <v>33.466929426910895</v>
      </c>
      <c r="P12">
        <f>AVERAGE(I12:I15)</f>
        <v>52.5</v>
      </c>
      <c r="Q12">
        <f t="shared" ref="Q12:R12" si="1">AVERAGE(J12:J15)</f>
        <v>22.747684815529638</v>
      </c>
      <c r="R12">
        <f t="shared" si="1"/>
        <v>38.75</v>
      </c>
    </row>
    <row r="13" spans="1:18" x14ac:dyDescent="0.2">
      <c r="A13" t="s">
        <v>26</v>
      </c>
      <c r="B13">
        <v>2</v>
      </c>
      <c r="C13">
        <v>211</v>
      </c>
      <c r="D13">
        <v>63</v>
      </c>
      <c r="E13">
        <v>39</v>
      </c>
      <c r="F13">
        <v>5</v>
      </c>
      <c r="G13">
        <f>(D13/C13)*100</f>
        <v>29.857819905213269</v>
      </c>
      <c r="H13">
        <v>100</v>
      </c>
      <c r="I13">
        <v>59</v>
      </c>
      <c r="J13">
        <f>(I13/C13)*100</f>
        <v>27.962085308056871</v>
      </c>
      <c r="K13">
        <v>32</v>
      </c>
    </row>
    <row r="14" spans="1:18" x14ac:dyDescent="0.2">
      <c r="A14" t="s">
        <v>26</v>
      </c>
      <c r="B14">
        <v>3</v>
      </c>
      <c r="C14">
        <v>257</v>
      </c>
      <c r="D14">
        <v>95</v>
      </c>
      <c r="E14">
        <v>32</v>
      </c>
      <c r="F14">
        <v>5</v>
      </c>
      <c r="G14">
        <f>(D14/C14)*100</f>
        <v>36.964980544747085</v>
      </c>
      <c r="H14">
        <v>100</v>
      </c>
      <c r="I14">
        <v>56</v>
      </c>
      <c r="J14">
        <f>(I14/C14)*100</f>
        <v>21.789883268482491</v>
      </c>
      <c r="K14">
        <v>49</v>
      </c>
    </row>
    <row r="15" spans="1:18" x14ac:dyDescent="0.2">
      <c r="A15" t="s">
        <v>26</v>
      </c>
      <c r="B15">
        <v>4</v>
      </c>
      <c r="C15">
        <v>225</v>
      </c>
      <c r="D15">
        <v>80</v>
      </c>
      <c r="E15">
        <v>40</v>
      </c>
      <c r="F15">
        <v>5</v>
      </c>
      <c r="G15">
        <f>(D15/C15)*100</f>
        <v>35.555555555555557</v>
      </c>
      <c r="H15">
        <v>100</v>
      </c>
      <c r="I15">
        <v>43</v>
      </c>
      <c r="J15">
        <f>(I15/C15)*100</f>
        <v>19.111111111111111</v>
      </c>
      <c r="K15">
        <v>38</v>
      </c>
    </row>
    <row r="17" spans="1:18" x14ac:dyDescent="0.2">
      <c r="A17" s="4" t="s">
        <v>24</v>
      </c>
      <c r="B17">
        <v>1</v>
      </c>
      <c r="C17">
        <v>171</v>
      </c>
      <c r="D17">
        <v>54</v>
      </c>
      <c r="E17">
        <v>0</v>
      </c>
      <c r="F17">
        <v>8</v>
      </c>
      <c r="G17">
        <f>(D17/C17)*100</f>
        <v>31.578947368421051</v>
      </c>
      <c r="H17">
        <v>100</v>
      </c>
      <c r="I17">
        <v>41</v>
      </c>
      <c r="J17">
        <f>(I17/C17)*100</f>
        <v>23.976608187134502</v>
      </c>
      <c r="K17">
        <v>0</v>
      </c>
      <c r="L17">
        <f>AVERAGE(C17:C19)</f>
        <v>191.33333333333334</v>
      </c>
      <c r="M17">
        <f>AVERAGE(D17:D19)</f>
        <v>63.333333333333336</v>
      </c>
      <c r="N17">
        <f>AVERAGE(E17:E19)</f>
        <v>0</v>
      </c>
      <c r="O17">
        <f>AVERAGE(G17:G19)</f>
        <v>32.72489734975737</v>
      </c>
      <c r="P17">
        <f>AVERAGE(I17:I19)</f>
        <v>39.666666666666664</v>
      </c>
      <c r="Q17">
        <f t="shared" ref="Q17:R17" si="2">AVERAGE(J17:J19)</f>
        <v>20.82001074487858</v>
      </c>
      <c r="R17">
        <f t="shared" si="2"/>
        <v>0</v>
      </c>
    </row>
    <row r="18" spans="1:18" x14ac:dyDescent="0.2">
      <c r="A18" s="4" t="s">
        <v>24</v>
      </c>
      <c r="B18">
        <v>2</v>
      </c>
      <c r="C18">
        <v>188</v>
      </c>
      <c r="D18">
        <v>50</v>
      </c>
      <c r="E18">
        <v>0</v>
      </c>
      <c r="F18">
        <v>8</v>
      </c>
      <c r="G18">
        <f>(D18/C18)*100</f>
        <v>26.595744680851062</v>
      </c>
      <c r="H18">
        <v>100</v>
      </c>
      <c r="I18">
        <v>33</v>
      </c>
      <c r="J18">
        <f>(I18/C18)*100</f>
        <v>17.553191489361701</v>
      </c>
      <c r="K18">
        <v>0</v>
      </c>
    </row>
    <row r="19" spans="1:18" x14ac:dyDescent="0.2">
      <c r="A19" s="4" t="s">
        <v>24</v>
      </c>
      <c r="B19">
        <v>3</v>
      </c>
      <c r="C19">
        <v>215</v>
      </c>
      <c r="D19">
        <v>86</v>
      </c>
      <c r="E19">
        <v>0</v>
      </c>
      <c r="F19">
        <v>8</v>
      </c>
      <c r="G19">
        <f>(D19/C19)*100</f>
        <v>40</v>
      </c>
      <c r="H19">
        <v>100</v>
      </c>
      <c r="I19">
        <v>45</v>
      </c>
      <c r="J19">
        <f>(I19/C19)*100</f>
        <v>20.930232558139537</v>
      </c>
      <c r="K19">
        <v>0</v>
      </c>
    </row>
    <row r="21" spans="1:18" x14ac:dyDescent="0.2">
      <c r="A21" t="s">
        <v>25</v>
      </c>
      <c r="B21">
        <v>1</v>
      </c>
      <c r="C21">
        <v>210</v>
      </c>
      <c r="D21">
        <v>51</v>
      </c>
      <c r="E21">
        <v>19</v>
      </c>
      <c r="F21">
        <v>8</v>
      </c>
      <c r="G21">
        <f>(D21/C21)*100</f>
        <v>24.285714285714285</v>
      </c>
      <c r="H21">
        <v>100</v>
      </c>
      <c r="I21">
        <v>62</v>
      </c>
      <c r="J21">
        <f>(I21/C21)*100</f>
        <v>29.523809523809526</v>
      </c>
      <c r="K21">
        <v>59</v>
      </c>
      <c r="L21">
        <f>AVERAGE(C21:C24)</f>
        <v>241.25</v>
      </c>
      <c r="M21">
        <f>AVERAGE(D21:D24)</f>
        <v>54.75</v>
      </c>
      <c r="N21">
        <f>AVERAGE(E21:E24)</f>
        <v>16.5</v>
      </c>
      <c r="O21">
        <f>AVERAGE(G21:G24)</f>
        <v>22.748904312272167</v>
      </c>
      <c r="P21">
        <f>AVERAGE(I21:I24)</f>
        <v>70</v>
      </c>
      <c r="Q21">
        <f t="shared" ref="Q21" si="3">AVERAGE(J21:J24)</f>
        <v>29.016199219910789</v>
      </c>
      <c r="R21">
        <f>AVERAGE(K21:K24)</f>
        <v>61.25</v>
      </c>
    </row>
    <row r="22" spans="1:18" x14ac:dyDescent="0.2">
      <c r="A22" t="s">
        <v>25</v>
      </c>
      <c r="B22">
        <v>2</v>
      </c>
      <c r="C22">
        <v>254</v>
      </c>
      <c r="D22">
        <v>67</v>
      </c>
      <c r="E22">
        <v>13</v>
      </c>
      <c r="F22">
        <v>8</v>
      </c>
      <c r="G22">
        <f>(D22/C22)*100</f>
        <v>26.377952755905511</v>
      </c>
      <c r="H22">
        <v>100</v>
      </c>
      <c r="I22">
        <v>73</v>
      </c>
      <c r="J22">
        <f>(I22/C22)*100</f>
        <v>28.740157480314959</v>
      </c>
      <c r="K22">
        <v>65</v>
      </c>
    </row>
    <row r="23" spans="1:18" x14ac:dyDescent="0.2">
      <c r="A23" t="s">
        <v>25</v>
      </c>
      <c r="B23">
        <v>3</v>
      </c>
      <c r="C23">
        <v>241</v>
      </c>
      <c r="D23">
        <v>49</v>
      </c>
      <c r="E23">
        <v>17</v>
      </c>
      <c r="F23">
        <v>8</v>
      </c>
      <c r="G23">
        <f>(D23/C23)*100</f>
        <v>20.331950207468878</v>
      </c>
      <c r="H23">
        <v>100</v>
      </c>
      <c r="I23">
        <v>67</v>
      </c>
      <c r="J23">
        <f>(I23/C23)*100</f>
        <v>27.800829875518673</v>
      </c>
      <c r="K23">
        <v>54</v>
      </c>
    </row>
    <row r="24" spans="1:18" x14ac:dyDescent="0.2">
      <c r="A24" t="s">
        <v>25</v>
      </c>
      <c r="B24">
        <v>4</v>
      </c>
      <c r="C24">
        <v>260</v>
      </c>
      <c r="D24">
        <v>52</v>
      </c>
      <c r="E24">
        <v>17</v>
      </c>
      <c r="F24">
        <v>8</v>
      </c>
      <c r="G24">
        <f>(D24/C24)*100</f>
        <v>20</v>
      </c>
      <c r="H24">
        <v>100</v>
      </c>
      <c r="I24">
        <v>78</v>
      </c>
      <c r="J24">
        <f>(I24/C24)*100</f>
        <v>30</v>
      </c>
      <c r="K24">
        <v>67</v>
      </c>
    </row>
    <row r="26" spans="1:18" x14ac:dyDescent="0.2">
      <c r="A26" t="s">
        <v>26</v>
      </c>
      <c r="B26">
        <v>1</v>
      </c>
      <c r="C26">
        <v>258</v>
      </c>
      <c r="D26">
        <v>105</v>
      </c>
      <c r="E26">
        <v>34</v>
      </c>
      <c r="F26">
        <v>8</v>
      </c>
      <c r="G26">
        <f>(D26/C26)*100</f>
        <v>40.697674418604649</v>
      </c>
      <c r="H26">
        <v>100</v>
      </c>
      <c r="I26">
        <v>76</v>
      </c>
      <c r="J26">
        <f>(I26/C26)*100</f>
        <v>29.457364341085274</v>
      </c>
      <c r="K26">
        <v>42</v>
      </c>
      <c r="L26">
        <f>AVERAGE(C26:C29)</f>
        <v>223.75</v>
      </c>
      <c r="M26">
        <f>AVERAGE(D26:D29)</f>
        <v>74.5</v>
      </c>
      <c r="N26">
        <f>AVERAGE(E26:E29)</f>
        <v>30.5</v>
      </c>
      <c r="O26">
        <f>AVERAGE(G26:G29)</f>
        <v>33.049089459002232</v>
      </c>
      <c r="P26">
        <f>AVERAGE(I26:I29)</f>
        <v>59.25</v>
      </c>
      <c r="Q26">
        <f t="shared" ref="Q26:R26" si="4">AVERAGE(J26:J29)</f>
        <v>26.389673403408434</v>
      </c>
      <c r="R26">
        <f t="shared" si="4"/>
        <v>31.5</v>
      </c>
    </row>
    <row r="27" spans="1:18" x14ac:dyDescent="0.2">
      <c r="A27" t="s">
        <v>26</v>
      </c>
      <c r="B27">
        <v>2</v>
      </c>
      <c r="C27">
        <v>210</v>
      </c>
      <c r="D27">
        <v>72</v>
      </c>
      <c r="E27">
        <v>34</v>
      </c>
      <c r="F27">
        <v>8</v>
      </c>
      <c r="G27">
        <f>(D27/C27)*100</f>
        <v>34.285714285714285</v>
      </c>
      <c r="H27">
        <v>100</v>
      </c>
      <c r="I27">
        <v>64</v>
      </c>
      <c r="J27">
        <f>(I27/C27)*100</f>
        <v>30.476190476190478</v>
      </c>
      <c r="K27">
        <v>36</v>
      </c>
    </row>
    <row r="28" spans="1:18" x14ac:dyDescent="0.2">
      <c r="A28" t="s">
        <v>26</v>
      </c>
      <c r="B28">
        <v>3</v>
      </c>
      <c r="C28">
        <v>190</v>
      </c>
      <c r="D28">
        <v>59</v>
      </c>
      <c r="E28">
        <v>21</v>
      </c>
      <c r="F28">
        <v>8</v>
      </c>
      <c r="G28">
        <f>(D28/C28)*100</f>
        <v>31.05263157894737</v>
      </c>
      <c r="H28">
        <v>100</v>
      </c>
      <c r="I28">
        <v>45</v>
      </c>
      <c r="J28">
        <f>(I28/C28)*100</f>
        <v>23.684210526315788</v>
      </c>
      <c r="K28">
        <v>23</v>
      </c>
    </row>
    <row r="29" spans="1:18" x14ac:dyDescent="0.2">
      <c r="A29" t="s">
        <v>26</v>
      </c>
      <c r="B29">
        <v>4</v>
      </c>
      <c r="C29">
        <v>237</v>
      </c>
      <c r="D29">
        <v>62</v>
      </c>
      <c r="E29">
        <v>33</v>
      </c>
      <c r="F29">
        <v>8</v>
      </c>
      <c r="G29">
        <f>(D29/C29)*100</f>
        <v>26.160337552742618</v>
      </c>
      <c r="H29">
        <v>100</v>
      </c>
      <c r="I29">
        <v>52</v>
      </c>
      <c r="J29">
        <f>(I29/C29)*100</f>
        <v>21.940928270042196</v>
      </c>
      <c r="K29">
        <v>25</v>
      </c>
    </row>
  </sheetData>
  <phoneticPr fontId="6" type="noConversion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3FBB9-59C7-C74F-8C5F-9B1D8ABC7A54}">
  <dimension ref="A1:S31"/>
  <sheetViews>
    <sheetView workbookViewId="0">
      <selection activeCell="J1" sqref="J1"/>
    </sheetView>
  </sheetViews>
  <sheetFormatPr baseColWidth="10" defaultRowHeight="15" x14ac:dyDescent="0.2"/>
  <cols>
    <col min="7" max="7" width="17.83203125" customWidth="1"/>
    <col min="8" max="8" width="9.1640625" bestFit="1" customWidth="1"/>
    <col min="9" max="9" width="15" customWidth="1"/>
    <col min="10" max="10" width="15.6640625" customWidth="1"/>
    <col min="17" max="17" width="15.6640625" bestFit="1" customWidth="1"/>
    <col min="18" max="18" width="19" bestFit="1" customWidth="1"/>
    <col min="19" max="19" width="24.1640625" bestFit="1" customWidth="1"/>
  </cols>
  <sheetData>
    <row r="1" spans="1:19" x14ac:dyDescent="0.2">
      <c r="A1" t="s">
        <v>0</v>
      </c>
      <c r="B1" t="s">
        <v>3</v>
      </c>
      <c r="C1" s="3" t="s">
        <v>1</v>
      </c>
      <c r="D1" s="1" t="s">
        <v>22</v>
      </c>
      <c r="E1" s="2" t="s">
        <v>34</v>
      </c>
      <c r="F1" s="2" t="s">
        <v>36</v>
      </c>
      <c r="G1" s="5" t="s">
        <v>29</v>
      </c>
      <c r="H1" s="1" t="s">
        <v>37</v>
      </c>
      <c r="I1" s="7" t="s">
        <v>43</v>
      </c>
      <c r="J1" s="8" t="s">
        <v>42</v>
      </c>
      <c r="K1" t="s">
        <v>32</v>
      </c>
      <c r="L1" s="1" t="s">
        <v>38</v>
      </c>
      <c r="M1" s="3" t="s">
        <v>62</v>
      </c>
      <c r="N1" s="1" t="s">
        <v>63</v>
      </c>
      <c r="O1" s="2" t="s">
        <v>59</v>
      </c>
      <c r="P1" s="2" t="s">
        <v>61</v>
      </c>
      <c r="Q1" s="5" t="s">
        <v>52</v>
      </c>
      <c r="R1" s="7" t="s">
        <v>64</v>
      </c>
      <c r="S1" s="8" t="s">
        <v>65</v>
      </c>
    </row>
    <row r="3" spans="1:19" x14ac:dyDescent="0.2">
      <c r="A3" s="4" t="s">
        <v>24</v>
      </c>
      <c r="B3">
        <v>1</v>
      </c>
      <c r="C3">
        <v>210</v>
      </c>
      <c r="D3">
        <v>17</v>
      </c>
      <c r="E3">
        <v>53</v>
      </c>
      <c r="F3">
        <v>0</v>
      </c>
      <c r="G3">
        <v>0</v>
      </c>
      <c r="H3" t="s">
        <v>46</v>
      </c>
      <c r="I3">
        <f>(E3/C3)*100</f>
        <v>25.238095238095237</v>
      </c>
      <c r="J3">
        <f>(D3/C3)*100</f>
        <v>8.0952380952380949</v>
      </c>
      <c r="K3">
        <v>100</v>
      </c>
      <c r="L3" t="s">
        <v>39</v>
      </c>
      <c r="M3">
        <f>AVERAGE(C3:C6)</f>
        <v>198.25</v>
      </c>
      <c r="N3">
        <f>AVERAGE(D3:D6)</f>
        <v>14.75</v>
      </c>
      <c r="O3">
        <f t="shared" ref="O3:P3" si="0">AVERAGE(E3:E6)</f>
        <v>41.5</v>
      </c>
      <c r="P3">
        <f t="shared" si="0"/>
        <v>0</v>
      </c>
      <c r="Q3">
        <f>AVERAGE(G3:G6)</f>
        <v>0</v>
      </c>
      <c r="R3">
        <f>AVERAGE(I3:I6)</f>
        <v>20.788067752353466</v>
      </c>
      <c r="S3">
        <f>AVERAGE(J3:J6)</f>
        <v>7.4397890469319048</v>
      </c>
    </row>
    <row r="4" spans="1:19" x14ac:dyDescent="0.2">
      <c r="A4" s="4" t="s">
        <v>24</v>
      </c>
      <c r="B4">
        <v>2</v>
      </c>
      <c r="C4">
        <v>189</v>
      </c>
      <c r="D4">
        <v>16</v>
      </c>
      <c r="E4">
        <v>28</v>
      </c>
      <c r="F4">
        <v>0</v>
      </c>
      <c r="G4">
        <v>0</v>
      </c>
      <c r="H4" t="s">
        <v>46</v>
      </c>
      <c r="I4">
        <f t="shared" ref="I4:I31" si="1">(E4/C4)*100</f>
        <v>14.814814814814813</v>
      </c>
      <c r="J4">
        <f t="shared" ref="J4:J31" si="2">(D4/C4)*100</f>
        <v>8.4656084656084651</v>
      </c>
      <c r="K4">
        <v>100</v>
      </c>
      <c r="L4" t="s">
        <v>39</v>
      </c>
    </row>
    <row r="5" spans="1:19" x14ac:dyDescent="0.2">
      <c r="A5" s="4" t="s">
        <v>24</v>
      </c>
      <c r="B5">
        <v>3</v>
      </c>
      <c r="C5">
        <v>198</v>
      </c>
      <c r="D5">
        <v>13</v>
      </c>
      <c r="E5">
        <v>52</v>
      </c>
      <c r="F5">
        <v>0</v>
      </c>
      <c r="G5">
        <v>0</v>
      </c>
      <c r="H5" t="s">
        <v>46</v>
      </c>
      <c r="I5">
        <f t="shared" si="1"/>
        <v>26.262626262626267</v>
      </c>
      <c r="J5">
        <f t="shared" si="2"/>
        <v>6.5656565656565666</v>
      </c>
      <c r="K5">
        <v>100</v>
      </c>
      <c r="L5" t="s">
        <v>39</v>
      </c>
    </row>
    <row r="6" spans="1:19" x14ac:dyDescent="0.2">
      <c r="A6" s="4" t="s">
        <v>24</v>
      </c>
      <c r="B6">
        <v>4</v>
      </c>
      <c r="C6">
        <v>196</v>
      </c>
      <c r="D6">
        <v>13</v>
      </c>
      <c r="E6">
        <v>33</v>
      </c>
      <c r="F6">
        <v>0</v>
      </c>
      <c r="G6">
        <v>0</v>
      </c>
      <c r="H6" t="s">
        <v>46</v>
      </c>
      <c r="I6">
        <f t="shared" si="1"/>
        <v>16.836734693877549</v>
      </c>
      <c r="J6">
        <f t="shared" si="2"/>
        <v>6.6326530612244898</v>
      </c>
      <c r="K6">
        <v>100</v>
      </c>
      <c r="L6" t="s">
        <v>39</v>
      </c>
    </row>
    <row r="8" spans="1:19" x14ac:dyDescent="0.2">
      <c r="A8" t="s">
        <v>25</v>
      </c>
      <c r="B8">
        <v>1</v>
      </c>
      <c r="C8">
        <v>210</v>
      </c>
      <c r="D8">
        <v>7</v>
      </c>
      <c r="E8">
        <v>31</v>
      </c>
      <c r="F8">
        <v>17</v>
      </c>
      <c r="G8">
        <v>2</v>
      </c>
      <c r="H8" t="s">
        <v>46</v>
      </c>
      <c r="I8">
        <f t="shared" si="1"/>
        <v>14.761904761904763</v>
      </c>
      <c r="J8">
        <f t="shared" si="2"/>
        <v>3.3333333333333335</v>
      </c>
      <c r="K8">
        <v>100</v>
      </c>
      <c r="L8" t="s">
        <v>40</v>
      </c>
      <c r="M8">
        <f>AVERAGE(C8:C11)</f>
        <v>209.5</v>
      </c>
      <c r="N8">
        <f>AVERAGE(D8:D11)</f>
        <v>6.5</v>
      </c>
      <c r="O8">
        <f t="shared" ref="O8" si="3">AVERAGE(E8:E11)</f>
        <v>25.5</v>
      </c>
      <c r="P8">
        <f t="shared" ref="P8" si="4">AVERAGE(F8:F11)</f>
        <v>14.5</v>
      </c>
      <c r="Q8">
        <f>AVERAGE(G8:G11)</f>
        <v>1.5</v>
      </c>
      <c r="R8">
        <f>AVERAGE(I8:I11)</f>
        <v>12.302026509737761</v>
      </c>
      <c r="S8">
        <f>AVERAGE(J8:J11)</f>
        <v>3.1770557440097229</v>
      </c>
    </row>
    <row r="9" spans="1:19" x14ac:dyDescent="0.2">
      <c r="A9" t="s">
        <v>25</v>
      </c>
      <c r="B9">
        <v>2</v>
      </c>
      <c r="C9">
        <v>231</v>
      </c>
      <c r="D9">
        <v>6</v>
      </c>
      <c r="E9">
        <v>21</v>
      </c>
      <c r="F9">
        <v>15</v>
      </c>
      <c r="G9">
        <v>1</v>
      </c>
      <c r="H9" t="s">
        <v>46</v>
      </c>
      <c r="I9">
        <f t="shared" si="1"/>
        <v>9.0909090909090917</v>
      </c>
      <c r="J9">
        <f t="shared" si="2"/>
        <v>2.5974025974025974</v>
      </c>
      <c r="K9">
        <v>100</v>
      </c>
      <c r="L9" t="s">
        <v>40</v>
      </c>
    </row>
    <row r="10" spans="1:19" x14ac:dyDescent="0.2">
      <c r="A10" t="s">
        <v>25</v>
      </c>
      <c r="B10">
        <v>3</v>
      </c>
      <c r="C10">
        <v>219</v>
      </c>
      <c r="D10">
        <v>5</v>
      </c>
      <c r="E10">
        <v>26</v>
      </c>
      <c r="F10">
        <v>12</v>
      </c>
      <c r="G10">
        <v>1</v>
      </c>
      <c r="H10" t="s">
        <v>46</v>
      </c>
      <c r="I10">
        <f t="shared" si="1"/>
        <v>11.87214611872146</v>
      </c>
      <c r="J10">
        <f t="shared" si="2"/>
        <v>2.2831050228310499</v>
      </c>
      <c r="K10">
        <v>100</v>
      </c>
      <c r="L10" t="s">
        <v>40</v>
      </c>
    </row>
    <row r="11" spans="1:19" x14ac:dyDescent="0.2">
      <c r="A11" t="s">
        <v>25</v>
      </c>
      <c r="B11">
        <v>4</v>
      </c>
      <c r="C11">
        <v>178</v>
      </c>
      <c r="D11">
        <v>8</v>
      </c>
      <c r="E11">
        <v>24</v>
      </c>
      <c r="F11">
        <v>14</v>
      </c>
      <c r="G11">
        <v>2</v>
      </c>
      <c r="H11" t="s">
        <v>46</v>
      </c>
      <c r="I11">
        <f t="shared" si="1"/>
        <v>13.48314606741573</v>
      </c>
      <c r="J11">
        <f t="shared" si="2"/>
        <v>4.4943820224719104</v>
      </c>
      <c r="K11">
        <v>100</v>
      </c>
      <c r="L11" t="s">
        <v>40</v>
      </c>
    </row>
    <row r="13" spans="1:19" x14ac:dyDescent="0.2">
      <c r="A13" t="s">
        <v>26</v>
      </c>
      <c r="B13">
        <v>1</v>
      </c>
      <c r="C13">
        <v>213</v>
      </c>
      <c r="D13">
        <v>6</v>
      </c>
      <c r="E13">
        <v>39</v>
      </c>
      <c r="F13">
        <v>19</v>
      </c>
      <c r="G13">
        <v>1</v>
      </c>
      <c r="H13" t="s">
        <v>46</v>
      </c>
      <c r="I13">
        <f t="shared" si="1"/>
        <v>18.30985915492958</v>
      </c>
      <c r="J13">
        <f t="shared" si="2"/>
        <v>2.8169014084507045</v>
      </c>
      <c r="K13">
        <v>100</v>
      </c>
      <c r="L13" t="s">
        <v>41</v>
      </c>
      <c r="M13">
        <f>AVERAGE(C13:C16)</f>
        <v>184.5</v>
      </c>
      <c r="N13">
        <f>AVERAGE(D13:D16)</f>
        <v>8.5</v>
      </c>
      <c r="O13">
        <f t="shared" ref="O13" si="5">AVERAGE(E13:E16)</f>
        <v>42.5</v>
      </c>
      <c r="P13">
        <f t="shared" ref="P13" si="6">AVERAGE(F13:F16)</f>
        <v>21.5</v>
      </c>
      <c r="Q13">
        <f>AVERAGE(G13:G16)</f>
        <v>3.5</v>
      </c>
      <c r="R13">
        <f>AVERAGE(I13:I16)</f>
        <v>23.314882626371496</v>
      </c>
      <c r="S13">
        <f>AVERAGE(J13:J16)</f>
        <v>4.7034194211783795</v>
      </c>
    </row>
    <row r="14" spans="1:19" x14ac:dyDescent="0.2">
      <c r="A14" t="s">
        <v>26</v>
      </c>
      <c r="B14">
        <v>2</v>
      </c>
      <c r="C14">
        <v>178</v>
      </c>
      <c r="D14">
        <v>8</v>
      </c>
      <c r="E14">
        <v>38</v>
      </c>
      <c r="F14">
        <v>18</v>
      </c>
      <c r="G14">
        <v>3</v>
      </c>
      <c r="H14" t="s">
        <v>46</v>
      </c>
      <c r="I14">
        <f t="shared" si="1"/>
        <v>21.348314606741571</v>
      </c>
      <c r="J14">
        <f t="shared" si="2"/>
        <v>4.4943820224719104</v>
      </c>
      <c r="K14">
        <v>100</v>
      </c>
      <c r="L14" t="s">
        <v>41</v>
      </c>
    </row>
    <row r="15" spans="1:19" x14ac:dyDescent="0.2">
      <c r="A15" t="s">
        <v>26</v>
      </c>
      <c r="B15">
        <v>3</v>
      </c>
      <c r="C15">
        <v>168</v>
      </c>
      <c r="D15">
        <v>9</v>
      </c>
      <c r="E15">
        <v>45</v>
      </c>
      <c r="F15">
        <v>25</v>
      </c>
      <c r="G15">
        <v>4</v>
      </c>
      <c r="H15" t="s">
        <v>46</v>
      </c>
      <c r="I15">
        <f t="shared" si="1"/>
        <v>26.785714285714285</v>
      </c>
      <c r="J15">
        <f t="shared" si="2"/>
        <v>5.3571428571428568</v>
      </c>
      <c r="K15">
        <v>100</v>
      </c>
      <c r="L15" t="s">
        <v>41</v>
      </c>
    </row>
    <row r="16" spans="1:19" x14ac:dyDescent="0.2">
      <c r="A16" t="s">
        <v>26</v>
      </c>
      <c r="B16">
        <v>4</v>
      </c>
      <c r="C16">
        <v>179</v>
      </c>
      <c r="D16">
        <v>11</v>
      </c>
      <c r="E16">
        <v>48</v>
      </c>
      <c r="F16">
        <v>24</v>
      </c>
      <c r="G16">
        <v>6</v>
      </c>
      <c r="H16" t="s">
        <v>46</v>
      </c>
      <c r="I16">
        <f t="shared" si="1"/>
        <v>26.815642458100559</v>
      </c>
      <c r="J16">
        <f t="shared" si="2"/>
        <v>6.1452513966480442</v>
      </c>
      <c r="K16">
        <v>100</v>
      </c>
      <c r="L16" t="s">
        <v>41</v>
      </c>
    </row>
    <row r="17" spans="1:19" x14ac:dyDescent="0.2">
      <c r="A17" s="4"/>
    </row>
    <row r="18" spans="1:19" x14ac:dyDescent="0.2">
      <c r="A18" s="4" t="s">
        <v>24</v>
      </c>
      <c r="B18">
        <v>1</v>
      </c>
      <c r="C18">
        <v>210</v>
      </c>
      <c r="D18">
        <v>10</v>
      </c>
      <c r="E18">
        <v>41</v>
      </c>
      <c r="F18">
        <v>0</v>
      </c>
      <c r="G18">
        <v>0</v>
      </c>
      <c r="H18" t="s">
        <v>47</v>
      </c>
      <c r="I18">
        <f t="shared" si="1"/>
        <v>19.523809523809526</v>
      </c>
      <c r="J18">
        <f t="shared" si="2"/>
        <v>4.7619047619047619</v>
      </c>
      <c r="K18">
        <v>100</v>
      </c>
      <c r="L18" t="s">
        <v>39</v>
      </c>
      <c r="M18">
        <f>AVERAGE(C18:C21)</f>
        <v>186.25</v>
      </c>
      <c r="N18">
        <f>AVERAGE(D18:D21)</f>
        <v>10.75</v>
      </c>
      <c r="O18">
        <f t="shared" ref="O18" si="7">AVERAGE(E18:E21)</f>
        <v>36.5</v>
      </c>
      <c r="P18">
        <f t="shared" ref="P18" si="8">AVERAGE(F18:F21)</f>
        <v>0</v>
      </c>
      <c r="Q18">
        <f>AVERAGE(G18:G21)</f>
        <v>0</v>
      </c>
      <c r="R18">
        <f>AVERAGE(I18:I21)</f>
        <v>19.610438500016663</v>
      </c>
      <c r="S18">
        <f>AVERAGE(J18:J21)</f>
        <v>5.8194872400827737</v>
      </c>
    </row>
    <row r="19" spans="1:19" x14ac:dyDescent="0.2">
      <c r="A19" s="4" t="s">
        <v>24</v>
      </c>
      <c r="B19">
        <v>2</v>
      </c>
      <c r="C19">
        <v>180</v>
      </c>
      <c r="D19">
        <v>10</v>
      </c>
      <c r="E19">
        <v>32</v>
      </c>
      <c r="F19">
        <v>0</v>
      </c>
      <c r="G19">
        <v>0</v>
      </c>
      <c r="H19" t="s">
        <v>47</v>
      </c>
      <c r="I19">
        <f t="shared" si="1"/>
        <v>17.777777777777779</v>
      </c>
      <c r="J19">
        <f t="shared" si="2"/>
        <v>5.5555555555555554</v>
      </c>
      <c r="K19">
        <v>100</v>
      </c>
      <c r="L19" t="s">
        <v>39</v>
      </c>
    </row>
    <row r="20" spans="1:19" x14ac:dyDescent="0.2">
      <c r="A20" s="4" t="s">
        <v>24</v>
      </c>
      <c r="B20">
        <v>3</v>
      </c>
      <c r="C20">
        <v>186</v>
      </c>
      <c r="D20">
        <v>12</v>
      </c>
      <c r="E20">
        <v>38</v>
      </c>
      <c r="F20">
        <v>0</v>
      </c>
      <c r="G20">
        <v>0</v>
      </c>
      <c r="H20" t="s">
        <v>47</v>
      </c>
      <c r="I20">
        <f t="shared" si="1"/>
        <v>20.43010752688172</v>
      </c>
      <c r="J20">
        <f t="shared" si="2"/>
        <v>6.4516129032258061</v>
      </c>
      <c r="K20">
        <v>100</v>
      </c>
      <c r="L20" t="s">
        <v>39</v>
      </c>
    </row>
    <row r="21" spans="1:19" x14ac:dyDescent="0.2">
      <c r="A21" s="4" t="s">
        <v>24</v>
      </c>
      <c r="B21">
        <v>4</v>
      </c>
      <c r="C21">
        <v>169</v>
      </c>
      <c r="D21">
        <v>11</v>
      </c>
      <c r="E21">
        <v>35</v>
      </c>
      <c r="F21">
        <v>0</v>
      </c>
      <c r="G21">
        <v>0</v>
      </c>
      <c r="H21" t="s">
        <v>47</v>
      </c>
      <c r="I21">
        <f t="shared" si="1"/>
        <v>20.710059171597635</v>
      </c>
      <c r="J21">
        <f t="shared" si="2"/>
        <v>6.5088757396449708</v>
      </c>
      <c r="K21">
        <v>100</v>
      </c>
      <c r="L21" t="s">
        <v>39</v>
      </c>
    </row>
    <row r="23" spans="1:19" x14ac:dyDescent="0.2">
      <c r="A23" t="s">
        <v>25</v>
      </c>
      <c r="B23">
        <v>1</v>
      </c>
      <c r="C23">
        <v>208</v>
      </c>
      <c r="D23">
        <v>17</v>
      </c>
      <c r="E23">
        <v>67</v>
      </c>
      <c r="F23">
        <v>26</v>
      </c>
      <c r="G23">
        <v>8</v>
      </c>
      <c r="H23" t="s">
        <v>47</v>
      </c>
      <c r="I23">
        <f t="shared" si="1"/>
        <v>32.211538461538467</v>
      </c>
      <c r="J23">
        <f t="shared" si="2"/>
        <v>8.1730769230769234</v>
      </c>
      <c r="K23">
        <v>100</v>
      </c>
      <c r="L23" t="s">
        <v>40</v>
      </c>
      <c r="M23">
        <f>AVERAGE(C23:C26)</f>
        <v>196.25</v>
      </c>
      <c r="N23">
        <f>AVERAGE(D23:D26)</f>
        <v>12.25</v>
      </c>
      <c r="O23">
        <f t="shared" ref="O23" si="9">AVERAGE(E23:E26)</f>
        <v>59.25</v>
      </c>
      <c r="P23">
        <f t="shared" ref="P23" si="10">AVERAGE(F23:F26)</f>
        <v>27.5</v>
      </c>
      <c r="Q23">
        <f>AVERAGE(G23:G26)</f>
        <v>5.75</v>
      </c>
      <c r="R23">
        <f>AVERAGE(I23:I26)</f>
        <v>30.429092528381148</v>
      </c>
      <c r="S23">
        <f>AVERAGE(J23:J26)</f>
        <v>6.2092104936309429</v>
      </c>
    </row>
    <row r="24" spans="1:19" x14ac:dyDescent="0.2">
      <c r="A24" t="s">
        <v>25</v>
      </c>
      <c r="B24">
        <v>2</v>
      </c>
      <c r="C24">
        <v>211</v>
      </c>
      <c r="D24">
        <v>10</v>
      </c>
      <c r="E24">
        <v>57</v>
      </c>
      <c r="F24">
        <v>31</v>
      </c>
      <c r="G24">
        <v>4</v>
      </c>
      <c r="H24" t="s">
        <v>47</v>
      </c>
      <c r="I24">
        <f t="shared" si="1"/>
        <v>27.014218009478675</v>
      </c>
      <c r="J24">
        <f t="shared" si="2"/>
        <v>4.7393364928909953</v>
      </c>
      <c r="K24">
        <v>100</v>
      </c>
      <c r="L24" t="s">
        <v>40</v>
      </c>
    </row>
    <row r="25" spans="1:19" x14ac:dyDescent="0.2">
      <c r="A25" t="s">
        <v>25</v>
      </c>
      <c r="B25">
        <v>3</v>
      </c>
      <c r="C25">
        <v>197</v>
      </c>
      <c r="D25">
        <v>13</v>
      </c>
      <c r="E25">
        <v>52</v>
      </c>
      <c r="F25">
        <v>24</v>
      </c>
      <c r="G25">
        <v>6</v>
      </c>
      <c r="H25" t="s">
        <v>47</v>
      </c>
      <c r="I25">
        <f t="shared" si="1"/>
        <v>26.395939086294419</v>
      </c>
      <c r="J25">
        <f t="shared" si="2"/>
        <v>6.5989847715736047</v>
      </c>
      <c r="K25">
        <v>100</v>
      </c>
      <c r="L25" t="s">
        <v>40</v>
      </c>
    </row>
    <row r="26" spans="1:19" x14ac:dyDescent="0.2">
      <c r="A26" t="s">
        <v>25</v>
      </c>
      <c r="B26">
        <v>4</v>
      </c>
      <c r="C26">
        <v>169</v>
      </c>
      <c r="D26">
        <v>9</v>
      </c>
      <c r="E26">
        <v>61</v>
      </c>
      <c r="F26">
        <v>29</v>
      </c>
      <c r="G26">
        <v>5</v>
      </c>
      <c r="H26" t="s">
        <v>47</v>
      </c>
      <c r="I26">
        <f t="shared" si="1"/>
        <v>36.094674556213022</v>
      </c>
      <c r="J26">
        <f t="shared" si="2"/>
        <v>5.3254437869822491</v>
      </c>
      <c r="K26">
        <v>100</v>
      </c>
      <c r="L26" t="s">
        <v>40</v>
      </c>
    </row>
    <row r="28" spans="1:19" x14ac:dyDescent="0.2">
      <c r="A28" t="s">
        <v>26</v>
      </c>
      <c r="B28">
        <v>1</v>
      </c>
      <c r="C28">
        <v>201</v>
      </c>
      <c r="D28">
        <v>10</v>
      </c>
      <c r="E28">
        <v>49</v>
      </c>
      <c r="F28">
        <v>20</v>
      </c>
      <c r="G28">
        <v>4</v>
      </c>
      <c r="H28" t="s">
        <v>47</v>
      </c>
      <c r="I28">
        <f t="shared" si="1"/>
        <v>24.378109452736318</v>
      </c>
      <c r="J28">
        <f t="shared" si="2"/>
        <v>4.9751243781094532</v>
      </c>
      <c r="K28">
        <v>100</v>
      </c>
      <c r="L28" t="s">
        <v>41</v>
      </c>
      <c r="M28">
        <f>AVERAGE(C28:C31)</f>
        <v>187</v>
      </c>
      <c r="N28">
        <f>AVERAGE(D28:D31)</f>
        <v>9.25</v>
      </c>
      <c r="O28">
        <f t="shared" ref="O28" si="11">AVERAGE(E28:E31)</f>
        <v>49.75</v>
      </c>
      <c r="P28">
        <f t="shared" ref="P28" si="12">AVERAGE(F28:F31)</f>
        <v>25.5</v>
      </c>
      <c r="Q28">
        <f>AVERAGE(G28:G31)</f>
        <v>3.75</v>
      </c>
      <c r="R28">
        <f>AVERAGE(I28:I31)</f>
        <v>26.640376529535015</v>
      </c>
      <c r="S28">
        <f>AVERAGE(J28:J31)</f>
        <v>4.9535612814106749</v>
      </c>
    </row>
    <row r="29" spans="1:19" x14ac:dyDescent="0.2">
      <c r="A29" t="s">
        <v>26</v>
      </c>
      <c r="B29">
        <v>2</v>
      </c>
      <c r="C29">
        <v>169</v>
      </c>
      <c r="D29">
        <v>9</v>
      </c>
      <c r="E29">
        <v>45</v>
      </c>
      <c r="F29">
        <v>25</v>
      </c>
      <c r="G29">
        <v>4</v>
      </c>
      <c r="H29" t="s">
        <v>47</v>
      </c>
      <c r="I29">
        <f t="shared" si="1"/>
        <v>26.627218934911244</v>
      </c>
      <c r="J29">
        <f t="shared" si="2"/>
        <v>5.3254437869822491</v>
      </c>
      <c r="K29">
        <v>100</v>
      </c>
      <c r="L29" t="s">
        <v>41</v>
      </c>
    </row>
    <row r="30" spans="1:19" x14ac:dyDescent="0.2">
      <c r="A30" t="s">
        <v>26</v>
      </c>
      <c r="B30">
        <v>3</v>
      </c>
      <c r="C30">
        <v>187</v>
      </c>
      <c r="D30">
        <v>8</v>
      </c>
      <c r="E30">
        <v>52</v>
      </c>
      <c r="F30">
        <v>28</v>
      </c>
      <c r="G30">
        <v>3</v>
      </c>
      <c r="H30" t="s">
        <v>47</v>
      </c>
      <c r="I30">
        <f t="shared" si="1"/>
        <v>27.807486631016044</v>
      </c>
      <c r="J30">
        <f t="shared" si="2"/>
        <v>4.2780748663101598</v>
      </c>
      <c r="K30">
        <v>100</v>
      </c>
      <c r="L30" t="s">
        <v>41</v>
      </c>
    </row>
    <row r="31" spans="1:19" x14ac:dyDescent="0.2">
      <c r="A31" t="s">
        <v>26</v>
      </c>
      <c r="B31">
        <v>4</v>
      </c>
      <c r="C31">
        <v>191</v>
      </c>
      <c r="D31">
        <v>10</v>
      </c>
      <c r="E31">
        <v>53</v>
      </c>
      <c r="F31">
        <v>29</v>
      </c>
      <c r="G31">
        <v>4</v>
      </c>
      <c r="H31" t="s">
        <v>47</v>
      </c>
      <c r="I31">
        <f t="shared" si="1"/>
        <v>27.748691099476442</v>
      </c>
      <c r="J31">
        <f t="shared" si="2"/>
        <v>5.2356020942408374</v>
      </c>
      <c r="K31">
        <v>100</v>
      </c>
      <c r="L31" t="s">
        <v>41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7A82E-C7C8-8D48-B0C6-BB37E3BD7AA7}">
  <dimension ref="A1:L31"/>
  <sheetViews>
    <sheetView workbookViewId="0">
      <selection activeCell="J1" sqref="J1"/>
    </sheetView>
  </sheetViews>
  <sheetFormatPr baseColWidth="10" defaultRowHeight="15" x14ac:dyDescent="0.2"/>
  <cols>
    <col min="6" max="6" width="17.1640625" customWidth="1"/>
    <col min="7" max="7" width="12.33203125" customWidth="1"/>
    <col min="8" max="8" width="9.1640625" bestFit="1" customWidth="1"/>
    <col min="9" max="9" width="18.1640625" bestFit="1" customWidth="1"/>
    <col min="10" max="10" width="20.5" bestFit="1" customWidth="1"/>
    <col min="11" max="12" width="10.6640625" bestFit="1" customWidth="1"/>
  </cols>
  <sheetData>
    <row r="1" spans="1:12" x14ac:dyDescent="0.2">
      <c r="A1" t="s">
        <v>0</v>
      </c>
      <c r="B1" t="s">
        <v>3</v>
      </c>
      <c r="C1" s="3" t="s">
        <v>1</v>
      </c>
      <c r="D1" s="1" t="s">
        <v>2</v>
      </c>
      <c r="E1" s="2" t="s">
        <v>4</v>
      </c>
      <c r="F1" s="2" t="s">
        <v>28</v>
      </c>
      <c r="G1" s="5" t="s">
        <v>27</v>
      </c>
      <c r="H1" s="1" t="s">
        <v>37</v>
      </c>
      <c r="I1" s="6" t="s">
        <v>45</v>
      </c>
      <c r="J1" s="2" t="s">
        <v>44</v>
      </c>
      <c r="K1" t="s">
        <v>32</v>
      </c>
      <c r="L1" s="1" t="s">
        <v>38</v>
      </c>
    </row>
    <row r="3" spans="1:12" x14ac:dyDescent="0.2">
      <c r="A3" s="4" t="s">
        <v>24</v>
      </c>
      <c r="B3">
        <v>1</v>
      </c>
      <c r="C3">
        <v>145</v>
      </c>
      <c r="D3">
        <v>43</v>
      </c>
      <c r="E3">
        <v>24</v>
      </c>
      <c r="F3">
        <v>0</v>
      </c>
      <c r="G3">
        <v>0</v>
      </c>
      <c r="H3" t="s">
        <v>46</v>
      </c>
      <c r="I3">
        <f>(D3/C3)*100</f>
        <v>29.655172413793103</v>
      </c>
      <c r="J3">
        <f>(E3/C3)*100</f>
        <v>16.551724137931036</v>
      </c>
      <c r="K3">
        <v>100</v>
      </c>
      <c r="L3" t="s">
        <v>39</v>
      </c>
    </row>
    <row r="4" spans="1:12" x14ac:dyDescent="0.2">
      <c r="A4" s="4" t="s">
        <v>24</v>
      </c>
      <c r="B4">
        <v>2</v>
      </c>
      <c r="C4">
        <v>142</v>
      </c>
      <c r="D4">
        <v>36</v>
      </c>
      <c r="E4">
        <v>19</v>
      </c>
      <c r="F4">
        <v>0</v>
      </c>
      <c r="G4">
        <v>0</v>
      </c>
      <c r="H4" t="s">
        <v>46</v>
      </c>
      <c r="I4">
        <f t="shared" ref="I4:I31" si="0">(D4/C4)*100</f>
        <v>25.352112676056336</v>
      </c>
      <c r="J4">
        <f t="shared" ref="J4:J31" si="1">(E4/C4)*100</f>
        <v>13.380281690140844</v>
      </c>
      <c r="K4">
        <v>100</v>
      </c>
      <c r="L4" t="s">
        <v>39</v>
      </c>
    </row>
    <row r="5" spans="1:12" x14ac:dyDescent="0.2">
      <c r="A5" s="4" t="s">
        <v>24</v>
      </c>
      <c r="B5">
        <v>3</v>
      </c>
      <c r="C5">
        <v>156</v>
      </c>
      <c r="D5">
        <v>23</v>
      </c>
      <c r="E5">
        <v>28</v>
      </c>
      <c r="F5">
        <v>0</v>
      </c>
      <c r="G5">
        <v>0</v>
      </c>
      <c r="H5" t="s">
        <v>46</v>
      </c>
      <c r="I5">
        <f t="shared" si="0"/>
        <v>14.743589743589745</v>
      </c>
      <c r="J5">
        <f t="shared" si="1"/>
        <v>17.948717948717949</v>
      </c>
      <c r="K5">
        <v>100</v>
      </c>
      <c r="L5" t="s">
        <v>39</v>
      </c>
    </row>
    <row r="6" spans="1:12" x14ac:dyDescent="0.2">
      <c r="A6" s="4" t="s">
        <v>24</v>
      </c>
      <c r="B6">
        <v>4</v>
      </c>
      <c r="C6">
        <v>137</v>
      </c>
      <c r="D6">
        <v>29</v>
      </c>
      <c r="E6">
        <v>26</v>
      </c>
      <c r="F6">
        <v>0</v>
      </c>
      <c r="G6">
        <v>0</v>
      </c>
      <c r="H6" t="s">
        <v>46</v>
      </c>
      <c r="I6">
        <f t="shared" si="0"/>
        <v>21.167883211678831</v>
      </c>
      <c r="J6">
        <f t="shared" si="1"/>
        <v>18.978102189781019</v>
      </c>
      <c r="K6">
        <v>100</v>
      </c>
      <c r="L6" t="s">
        <v>39</v>
      </c>
    </row>
    <row r="8" spans="1:12" x14ac:dyDescent="0.2">
      <c r="A8" t="s">
        <v>25</v>
      </c>
      <c r="B8">
        <v>1</v>
      </c>
      <c r="C8">
        <v>163</v>
      </c>
      <c r="D8">
        <v>32</v>
      </c>
      <c r="E8">
        <v>23</v>
      </c>
      <c r="F8">
        <v>16</v>
      </c>
      <c r="G8">
        <v>15</v>
      </c>
      <c r="H8" t="s">
        <v>46</v>
      </c>
      <c r="I8">
        <f t="shared" si="0"/>
        <v>19.631901840490798</v>
      </c>
      <c r="J8">
        <f t="shared" si="1"/>
        <v>14.110429447852759</v>
      </c>
      <c r="K8">
        <v>100</v>
      </c>
      <c r="L8" t="s">
        <v>40</v>
      </c>
    </row>
    <row r="9" spans="1:12" x14ac:dyDescent="0.2">
      <c r="A9" t="s">
        <v>25</v>
      </c>
      <c r="B9">
        <v>2</v>
      </c>
      <c r="C9">
        <v>188</v>
      </c>
      <c r="D9">
        <v>26</v>
      </c>
      <c r="E9">
        <v>21</v>
      </c>
      <c r="F9">
        <v>14</v>
      </c>
      <c r="G9">
        <v>6</v>
      </c>
      <c r="H9" t="s">
        <v>46</v>
      </c>
      <c r="I9">
        <f t="shared" si="0"/>
        <v>13.829787234042554</v>
      </c>
      <c r="J9">
        <f t="shared" si="1"/>
        <v>11.170212765957446</v>
      </c>
      <c r="K9">
        <v>100</v>
      </c>
      <c r="L9" t="s">
        <v>40</v>
      </c>
    </row>
    <row r="10" spans="1:12" x14ac:dyDescent="0.2">
      <c r="A10" t="s">
        <v>25</v>
      </c>
      <c r="B10">
        <v>3</v>
      </c>
      <c r="C10">
        <v>201</v>
      </c>
      <c r="D10">
        <v>19</v>
      </c>
      <c r="E10">
        <v>26</v>
      </c>
      <c r="F10">
        <v>15</v>
      </c>
      <c r="G10">
        <v>9</v>
      </c>
      <c r="H10" t="s">
        <v>46</v>
      </c>
      <c r="I10">
        <f t="shared" si="0"/>
        <v>9.4527363184079594</v>
      </c>
      <c r="J10">
        <f t="shared" si="1"/>
        <v>12.935323383084576</v>
      </c>
      <c r="K10">
        <v>100</v>
      </c>
      <c r="L10" t="s">
        <v>40</v>
      </c>
    </row>
    <row r="11" spans="1:12" x14ac:dyDescent="0.2">
      <c r="A11" t="s">
        <v>25</v>
      </c>
      <c r="B11">
        <v>4</v>
      </c>
      <c r="C11">
        <v>183</v>
      </c>
      <c r="D11">
        <v>38</v>
      </c>
      <c r="E11">
        <v>24</v>
      </c>
      <c r="F11">
        <v>16</v>
      </c>
      <c r="G11">
        <v>10</v>
      </c>
      <c r="H11" t="s">
        <v>46</v>
      </c>
      <c r="I11">
        <f t="shared" si="0"/>
        <v>20.765027322404372</v>
      </c>
      <c r="J11">
        <f t="shared" si="1"/>
        <v>13.114754098360656</v>
      </c>
      <c r="K11">
        <v>100</v>
      </c>
      <c r="L11" t="s">
        <v>40</v>
      </c>
    </row>
    <row r="13" spans="1:12" x14ac:dyDescent="0.2">
      <c r="A13" t="s">
        <v>26</v>
      </c>
      <c r="B13">
        <v>1</v>
      </c>
      <c r="C13">
        <v>191</v>
      </c>
      <c r="D13">
        <v>29</v>
      </c>
      <c r="E13">
        <v>20</v>
      </c>
      <c r="F13">
        <v>10</v>
      </c>
      <c r="G13">
        <v>28</v>
      </c>
      <c r="H13" t="s">
        <v>46</v>
      </c>
      <c r="I13">
        <f t="shared" si="0"/>
        <v>15.183246073298429</v>
      </c>
      <c r="J13">
        <f t="shared" si="1"/>
        <v>10.471204188481675</v>
      </c>
      <c r="K13">
        <v>100</v>
      </c>
      <c r="L13" t="s">
        <v>41</v>
      </c>
    </row>
    <row r="14" spans="1:12" x14ac:dyDescent="0.2">
      <c r="A14" t="s">
        <v>26</v>
      </c>
      <c r="B14">
        <v>2</v>
      </c>
      <c r="C14">
        <v>172</v>
      </c>
      <c r="D14">
        <v>40</v>
      </c>
      <c r="E14">
        <v>21</v>
      </c>
      <c r="F14">
        <v>8</v>
      </c>
      <c r="G14">
        <v>16</v>
      </c>
      <c r="H14" t="s">
        <v>46</v>
      </c>
      <c r="I14">
        <f t="shared" si="0"/>
        <v>23.255813953488371</v>
      </c>
      <c r="J14">
        <f t="shared" si="1"/>
        <v>12.209302325581394</v>
      </c>
      <c r="K14">
        <v>100</v>
      </c>
      <c r="L14" t="s">
        <v>41</v>
      </c>
    </row>
    <row r="15" spans="1:12" x14ac:dyDescent="0.2">
      <c r="A15" t="s">
        <v>26</v>
      </c>
      <c r="B15">
        <v>3</v>
      </c>
      <c r="C15">
        <v>161</v>
      </c>
      <c r="D15">
        <v>29</v>
      </c>
      <c r="E15">
        <v>25</v>
      </c>
      <c r="F15">
        <v>7</v>
      </c>
      <c r="G15">
        <v>18</v>
      </c>
      <c r="H15" t="s">
        <v>46</v>
      </c>
      <c r="I15">
        <f t="shared" si="0"/>
        <v>18.012422360248447</v>
      </c>
      <c r="J15">
        <f t="shared" si="1"/>
        <v>15.527950310559005</v>
      </c>
      <c r="K15">
        <v>100</v>
      </c>
      <c r="L15" t="s">
        <v>41</v>
      </c>
    </row>
    <row r="16" spans="1:12" x14ac:dyDescent="0.2">
      <c r="A16" t="s">
        <v>26</v>
      </c>
      <c r="B16">
        <v>4</v>
      </c>
      <c r="C16">
        <v>181</v>
      </c>
      <c r="D16">
        <v>31</v>
      </c>
      <c r="E16">
        <v>19</v>
      </c>
      <c r="F16">
        <v>6</v>
      </c>
      <c r="G16">
        <v>20</v>
      </c>
      <c r="H16" t="s">
        <v>46</v>
      </c>
      <c r="I16">
        <f t="shared" si="0"/>
        <v>17.127071823204421</v>
      </c>
      <c r="J16">
        <f t="shared" si="1"/>
        <v>10.497237569060774</v>
      </c>
      <c r="K16">
        <v>100</v>
      </c>
      <c r="L16" t="s">
        <v>41</v>
      </c>
    </row>
    <row r="17" spans="1:12" x14ac:dyDescent="0.2">
      <c r="A17" s="4"/>
    </row>
    <row r="18" spans="1:12" x14ac:dyDescent="0.2">
      <c r="A18" s="4" t="s">
        <v>24</v>
      </c>
      <c r="B18">
        <v>1</v>
      </c>
      <c r="C18">
        <v>168</v>
      </c>
      <c r="D18">
        <v>31</v>
      </c>
      <c r="E18">
        <v>29</v>
      </c>
      <c r="F18">
        <v>0</v>
      </c>
      <c r="G18">
        <v>0</v>
      </c>
      <c r="H18" t="s">
        <v>47</v>
      </c>
      <c r="I18">
        <f t="shared" si="0"/>
        <v>18.452380952380953</v>
      </c>
      <c r="J18">
        <f t="shared" si="1"/>
        <v>17.261904761904763</v>
      </c>
      <c r="K18">
        <v>100</v>
      </c>
      <c r="L18" t="s">
        <v>39</v>
      </c>
    </row>
    <row r="19" spans="1:12" x14ac:dyDescent="0.2">
      <c r="A19" s="4" t="s">
        <v>24</v>
      </c>
      <c r="B19">
        <v>2</v>
      </c>
      <c r="C19">
        <v>231</v>
      </c>
      <c r="D19">
        <v>29</v>
      </c>
      <c r="E19">
        <v>30</v>
      </c>
      <c r="F19">
        <v>0</v>
      </c>
      <c r="G19">
        <v>0</v>
      </c>
      <c r="H19" t="s">
        <v>47</v>
      </c>
      <c r="I19">
        <f t="shared" si="0"/>
        <v>12.554112554112553</v>
      </c>
      <c r="J19">
        <f t="shared" si="1"/>
        <v>12.987012987012985</v>
      </c>
      <c r="K19">
        <v>100</v>
      </c>
      <c r="L19" t="s">
        <v>39</v>
      </c>
    </row>
    <row r="20" spans="1:12" x14ac:dyDescent="0.2">
      <c r="A20" s="4" t="s">
        <v>24</v>
      </c>
      <c r="B20">
        <v>3</v>
      </c>
      <c r="C20">
        <v>199</v>
      </c>
      <c r="D20">
        <v>25</v>
      </c>
      <c r="E20">
        <v>26</v>
      </c>
      <c r="F20">
        <v>0</v>
      </c>
      <c r="G20">
        <v>0</v>
      </c>
      <c r="H20" t="s">
        <v>47</v>
      </c>
      <c r="I20">
        <f t="shared" si="0"/>
        <v>12.562814070351758</v>
      </c>
      <c r="J20">
        <f t="shared" si="1"/>
        <v>13.06532663316583</v>
      </c>
      <c r="K20">
        <v>100</v>
      </c>
      <c r="L20" t="s">
        <v>39</v>
      </c>
    </row>
    <row r="21" spans="1:12" x14ac:dyDescent="0.2">
      <c r="A21" s="4" t="s">
        <v>24</v>
      </c>
      <c r="B21">
        <v>4</v>
      </c>
      <c r="C21">
        <v>165</v>
      </c>
      <c r="D21">
        <v>22</v>
      </c>
      <c r="E21">
        <v>27</v>
      </c>
      <c r="F21">
        <v>0</v>
      </c>
      <c r="G21">
        <v>0</v>
      </c>
      <c r="H21" t="s">
        <v>47</v>
      </c>
      <c r="I21">
        <f t="shared" si="0"/>
        <v>13.333333333333334</v>
      </c>
      <c r="J21">
        <f t="shared" si="1"/>
        <v>16.363636363636363</v>
      </c>
      <c r="K21">
        <v>100</v>
      </c>
      <c r="L21" t="s">
        <v>39</v>
      </c>
    </row>
    <row r="23" spans="1:12" x14ac:dyDescent="0.2">
      <c r="A23" t="s">
        <v>25</v>
      </c>
      <c r="B23">
        <v>1</v>
      </c>
      <c r="C23">
        <v>175</v>
      </c>
      <c r="D23">
        <v>23</v>
      </c>
      <c r="E23">
        <v>21</v>
      </c>
      <c r="F23">
        <v>5</v>
      </c>
      <c r="G23">
        <v>9</v>
      </c>
      <c r="H23" t="s">
        <v>47</v>
      </c>
      <c r="I23">
        <f t="shared" si="0"/>
        <v>13.142857142857142</v>
      </c>
      <c r="J23">
        <f t="shared" si="1"/>
        <v>12</v>
      </c>
      <c r="K23">
        <v>100</v>
      </c>
      <c r="L23" t="s">
        <v>40</v>
      </c>
    </row>
    <row r="24" spans="1:12" x14ac:dyDescent="0.2">
      <c r="A24" t="s">
        <v>25</v>
      </c>
      <c r="B24">
        <v>2</v>
      </c>
      <c r="C24">
        <v>169</v>
      </c>
      <c r="D24">
        <v>19</v>
      </c>
      <c r="E24">
        <v>26</v>
      </c>
      <c r="F24">
        <v>13</v>
      </c>
      <c r="G24">
        <v>10</v>
      </c>
      <c r="H24" t="s">
        <v>47</v>
      </c>
      <c r="I24">
        <f t="shared" si="0"/>
        <v>11.242603550295858</v>
      </c>
      <c r="J24">
        <f t="shared" si="1"/>
        <v>15.384615384615385</v>
      </c>
      <c r="K24">
        <v>100</v>
      </c>
      <c r="L24" t="s">
        <v>40</v>
      </c>
    </row>
    <row r="25" spans="1:12" x14ac:dyDescent="0.2">
      <c r="A25" t="s">
        <v>25</v>
      </c>
      <c r="B25">
        <v>3</v>
      </c>
      <c r="C25">
        <v>162</v>
      </c>
      <c r="D25">
        <v>41</v>
      </c>
      <c r="E25">
        <v>19</v>
      </c>
      <c r="F25">
        <v>10</v>
      </c>
      <c r="G25">
        <v>12</v>
      </c>
      <c r="H25" t="s">
        <v>47</v>
      </c>
      <c r="I25">
        <f t="shared" si="0"/>
        <v>25.308641975308642</v>
      </c>
      <c r="J25">
        <f t="shared" si="1"/>
        <v>11.728395061728394</v>
      </c>
      <c r="K25">
        <v>100</v>
      </c>
      <c r="L25" t="s">
        <v>40</v>
      </c>
    </row>
    <row r="26" spans="1:12" x14ac:dyDescent="0.2">
      <c r="A26" t="s">
        <v>25</v>
      </c>
      <c r="B26">
        <v>4</v>
      </c>
      <c r="C26">
        <v>154</v>
      </c>
      <c r="D26">
        <v>40</v>
      </c>
      <c r="E26">
        <v>18</v>
      </c>
      <c r="F26">
        <v>7</v>
      </c>
      <c r="G26">
        <v>11</v>
      </c>
      <c r="H26" t="s">
        <v>47</v>
      </c>
      <c r="I26">
        <f t="shared" si="0"/>
        <v>25.97402597402597</v>
      </c>
      <c r="J26">
        <f t="shared" si="1"/>
        <v>11.688311688311687</v>
      </c>
      <c r="K26">
        <v>100</v>
      </c>
      <c r="L26" t="s">
        <v>40</v>
      </c>
    </row>
    <row r="28" spans="1:12" x14ac:dyDescent="0.2">
      <c r="A28" t="s">
        <v>26</v>
      </c>
      <c r="B28">
        <v>1</v>
      </c>
      <c r="C28">
        <v>150</v>
      </c>
      <c r="D28">
        <v>36</v>
      </c>
      <c r="E28">
        <v>21</v>
      </c>
      <c r="F28">
        <v>10</v>
      </c>
      <c r="G28">
        <v>21</v>
      </c>
      <c r="H28" t="s">
        <v>47</v>
      </c>
      <c r="I28">
        <f t="shared" si="0"/>
        <v>24</v>
      </c>
      <c r="J28">
        <f t="shared" si="1"/>
        <v>14.000000000000002</v>
      </c>
      <c r="K28">
        <v>100</v>
      </c>
      <c r="L28" t="s">
        <v>41</v>
      </c>
    </row>
    <row r="29" spans="1:12" x14ac:dyDescent="0.2">
      <c r="A29" t="s">
        <v>26</v>
      </c>
      <c r="B29">
        <v>2</v>
      </c>
      <c r="C29">
        <v>153</v>
      </c>
      <c r="D29">
        <v>27</v>
      </c>
      <c r="E29">
        <v>19</v>
      </c>
      <c r="F29">
        <v>7</v>
      </c>
      <c r="G29">
        <v>18</v>
      </c>
      <c r="H29" t="s">
        <v>47</v>
      </c>
      <c r="I29">
        <f t="shared" si="0"/>
        <v>17.647058823529413</v>
      </c>
      <c r="J29">
        <f t="shared" si="1"/>
        <v>12.418300653594772</v>
      </c>
      <c r="K29">
        <v>100</v>
      </c>
      <c r="L29" t="s">
        <v>41</v>
      </c>
    </row>
    <row r="30" spans="1:12" x14ac:dyDescent="0.2">
      <c r="A30" t="s">
        <v>26</v>
      </c>
      <c r="B30">
        <v>3</v>
      </c>
      <c r="C30">
        <v>137</v>
      </c>
      <c r="D30">
        <v>36</v>
      </c>
      <c r="E30">
        <v>21</v>
      </c>
      <c r="F30">
        <v>9</v>
      </c>
      <c r="G30">
        <v>16</v>
      </c>
      <c r="H30" t="s">
        <v>47</v>
      </c>
      <c r="I30">
        <f t="shared" si="0"/>
        <v>26.277372262773724</v>
      </c>
      <c r="J30">
        <f t="shared" si="1"/>
        <v>15.328467153284672</v>
      </c>
      <c r="K30">
        <v>100</v>
      </c>
      <c r="L30" t="s">
        <v>41</v>
      </c>
    </row>
    <row r="31" spans="1:12" x14ac:dyDescent="0.2">
      <c r="A31" t="s">
        <v>26</v>
      </c>
      <c r="B31">
        <v>4</v>
      </c>
      <c r="C31">
        <v>167</v>
      </c>
      <c r="D31">
        <v>28</v>
      </c>
      <c r="E31">
        <v>20</v>
      </c>
      <c r="F31">
        <v>11</v>
      </c>
      <c r="G31">
        <v>26</v>
      </c>
      <c r="H31" t="s">
        <v>47</v>
      </c>
      <c r="I31">
        <f t="shared" si="0"/>
        <v>16.766467065868262</v>
      </c>
      <c r="J31">
        <f t="shared" si="1"/>
        <v>11.976047904191617</v>
      </c>
      <c r="K31">
        <v>100</v>
      </c>
      <c r="L31" t="s">
        <v>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96838-0568-8D44-9C3F-AD6997B291E9}">
  <dimension ref="A1:L31"/>
  <sheetViews>
    <sheetView workbookViewId="0">
      <selection activeCell="N11" sqref="N11"/>
    </sheetView>
  </sheetViews>
  <sheetFormatPr baseColWidth="10" defaultRowHeight="15" x14ac:dyDescent="0.2"/>
  <cols>
    <col min="1" max="1" width="15.6640625" customWidth="1"/>
    <col min="7" max="7" width="17.83203125" customWidth="1"/>
    <col min="8" max="8" width="9.1640625" bestFit="1" customWidth="1"/>
    <col min="9" max="9" width="15" customWidth="1"/>
    <col min="10" max="10" width="15.6640625" customWidth="1"/>
  </cols>
  <sheetData>
    <row r="1" spans="1:12" x14ac:dyDescent="0.2">
      <c r="A1" t="s">
        <v>0</v>
      </c>
      <c r="B1" t="s">
        <v>3</v>
      </c>
      <c r="C1" s="3" t="s">
        <v>1</v>
      </c>
      <c r="D1" s="1" t="s">
        <v>22</v>
      </c>
      <c r="E1" s="2" t="s">
        <v>34</v>
      </c>
      <c r="F1" s="2" t="s">
        <v>36</v>
      </c>
      <c r="G1" s="5" t="s">
        <v>29</v>
      </c>
      <c r="H1" s="1" t="s">
        <v>37</v>
      </c>
      <c r="I1" s="7" t="s">
        <v>43</v>
      </c>
      <c r="J1" s="8" t="s">
        <v>42</v>
      </c>
      <c r="K1" t="s">
        <v>32</v>
      </c>
      <c r="L1" s="1" t="s">
        <v>38</v>
      </c>
    </row>
    <row r="3" spans="1:12" x14ac:dyDescent="0.2">
      <c r="A3" s="4" t="s">
        <v>24</v>
      </c>
      <c r="B3">
        <v>1</v>
      </c>
      <c r="C3">
        <v>210</v>
      </c>
      <c r="D3">
        <v>17</v>
      </c>
      <c r="E3">
        <v>53</v>
      </c>
      <c r="F3">
        <v>0</v>
      </c>
      <c r="G3">
        <v>0</v>
      </c>
      <c r="H3" t="s">
        <v>46</v>
      </c>
      <c r="I3">
        <f>(E3/C3)*100</f>
        <v>25.238095238095237</v>
      </c>
      <c r="J3">
        <f>(D3/C3)*100</f>
        <v>8.0952380952380949</v>
      </c>
      <c r="K3">
        <v>100</v>
      </c>
      <c r="L3" t="s">
        <v>39</v>
      </c>
    </row>
    <row r="4" spans="1:12" x14ac:dyDescent="0.2">
      <c r="A4" s="4" t="s">
        <v>24</v>
      </c>
      <c r="B4">
        <v>2</v>
      </c>
      <c r="C4">
        <v>189</v>
      </c>
      <c r="D4">
        <v>16</v>
      </c>
      <c r="E4">
        <v>28</v>
      </c>
      <c r="F4">
        <v>0</v>
      </c>
      <c r="G4">
        <v>0</v>
      </c>
      <c r="H4" t="s">
        <v>46</v>
      </c>
      <c r="I4">
        <f t="shared" ref="I4:I31" si="0">(E4/C4)*100</f>
        <v>14.814814814814813</v>
      </c>
      <c r="J4">
        <f t="shared" ref="J4:J31" si="1">(D4/C4)*100</f>
        <v>8.4656084656084651</v>
      </c>
      <c r="K4">
        <v>100</v>
      </c>
      <c r="L4" t="s">
        <v>39</v>
      </c>
    </row>
    <row r="5" spans="1:12" x14ac:dyDescent="0.2">
      <c r="A5" s="4" t="s">
        <v>24</v>
      </c>
      <c r="B5">
        <v>3</v>
      </c>
      <c r="C5">
        <v>198</v>
      </c>
      <c r="D5">
        <v>13</v>
      </c>
      <c r="E5">
        <v>52</v>
      </c>
      <c r="F5">
        <v>0</v>
      </c>
      <c r="G5">
        <v>0</v>
      </c>
      <c r="H5" t="s">
        <v>46</v>
      </c>
      <c r="I5">
        <f t="shared" si="0"/>
        <v>26.262626262626267</v>
      </c>
      <c r="J5">
        <f t="shared" si="1"/>
        <v>6.5656565656565666</v>
      </c>
      <c r="K5">
        <v>100</v>
      </c>
      <c r="L5" t="s">
        <v>39</v>
      </c>
    </row>
    <row r="6" spans="1:12" x14ac:dyDescent="0.2">
      <c r="B6">
        <v>4</v>
      </c>
      <c r="C6">
        <v>196</v>
      </c>
      <c r="D6">
        <v>13</v>
      </c>
      <c r="E6">
        <v>33</v>
      </c>
      <c r="F6">
        <v>0</v>
      </c>
      <c r="G6">
        <v>0</v>
      </c>
      <c r="H6" t="s">
        <v>46</v>
      </c>
      <c r="I6">
        <f t="shared" si="0"/>
        <v>16.836734693877549</v>
      </c>
      <c r="J6">
        <f t="shared" si="1"/>
        <v>6.6326530612244898</v>
      </c>
      <c r="K6">
        <v>100</v>
      </c>
      <c r="L6" t="s">
        <v>39</v>
      </c>
    </row>
    <row r="7" spans="1:12" x14ac:dyDescent="0.2">
      <c r="A7" t="s">
        <v>25</v>
      </c>
    </row>
    <row r="8" spans="1:12" x14ac:dyDescent="0.2">
      <c r="A8" t="s">
        <v>25</v>
      </c>
      <c r="B8">
        <v>1</v>
      </c>
      <c r="C8">
        <v>210</v>
      </c>
      <c r="D8">
        <v>7</v>
      </c>
      <c r="E8">
        <v>31</v>
      </c>
      <c r="F8">
        <v>17</v>
      </c>
      <c r="G8">
        <v>2</v>
      </c>
      <c r="H8" t="s">
        <v>46</v>
      </c>
      <c r="I8">
        <f t="shared" si="0"/>
        <v>14.761904761904763</v>
      </c>
      <c r="J8">
        <f t="shared" si="1"/>
        <v>3.3333333333333335</v>
      </c>
      <c r="K8">
        <v>100</v>
      </c>
      <c r="L8" t="s">
        <v>40</v>
      </c>
    </row>
    <row r="9" spans="1:12" x14ac:dyDescent="0.2">
      <c r="A9" t="s">
        <v>25</v>
      </c>
      <c r="B9">
        <v>2</v>
      </c>
      <c r="C9">
        <v>231</v>
      </c>
      <c r="D9">
        <v>6</v>
      </c>
      <c r="E9">
        <v>21</v>
      </c>
      <c r="F9">
        <v>15</v>
      </c>
      <c r="G9">
        <v>1</v>
      </c>
      <c r="H9" t="s">
        <v>46</v>
      </c>
      <c r="I9">
        <f t="shared" si="0"/>
        <v>9.0909090909090917</v>
      </c>
      <c r="J9">
        <f t="shared" si="1"/>
        <v>2.5974025974025974</v>
      </c>
      <c r="K9">
        <v>100</v>
      </c>
      <c r="L9" t="s">
        <v>40</v>
      </c>
    </row>
    <row r="10" spans="1:12" x14ac:dyDescent="0.2">
      <c r="A10" t="s">
        <v>25</v>
      </c>
      <c r="B10">
        <v>3</v>
      </c>
      <c r="C10">
        <v>219</v>
      </c>
      <c r="D10">
        <v>5</v>
      </c>
      <c r="E10">
        <v>26</v>
      </c>
      <c r="F10">
        <v>12</v>
      </c>
      <c r="G10">
        <v>1</v>
      </c>
      <c r="H10" t="s">
        <v>46</v>
      </c>
      <c r="I10">
        <f t="shared" si="0"/>
        <v>11.87214611872146</v>
      </c>
      <c r="J10">
        <f t="shared" si="1"/>
        <v>2.2831050228310499</v>
      </c>
      <c r="K10">
        <v>100</v>
      </c>
      <c r="L10" t="s">
        <v>40</v>
      </c>
    </row>
    <row r="11" spans="1:12" x14ac:dyDescent="0.2">
      <c r="B11">
        <v>4</v>
      </c>
      <c r="C11">
        <v>178</v>
      </c>
      <c r="D11">
        <v>8</v>
      </c>
      <c r="E11">
        <v>24</v>
      </c>
      <c r="F11">
        <v>14</v>
      </c>
      <c r="G11">
        <v>2</v>
      </c>
      <c r="H11" t="s">
        <v>46</v>
      </c>
      <c r="I11">
        <f t="shared" si="0"/>
        <v>13.48314606741573</v>
      </c>
      <c r="J11">
        <f t="shared" si="1"/>
        <v>4.4943820224719104</v>
      </c>
      <c r="K11">
        <v>100</v>
      </c>
      <c r="L11" t="s">
        <v>40</v>
      </c>
    </row>
    <row r="12" spans="1:12" x14ac:dyDescent="0.2">
      <c r="A12" t="s">
        <v>26</v>
      </c>
    </row>
    <row r="13" spans="1:12" x14ac:dyDescent="0.2">
      <c r="A13" t="s">
        <v>26</v>
      </c>
      <c r="B13">
        <v>1</v>
      </c>
      <c r="C13">
        <v>213</v>
      </c>
      <c r="D13">
        <v>6</v>
      </c>
      <c r="E13">
        <v>39</v>
      </c>
      <c r="F13">
        <v>19</v>
      </c>
      <c r="G13">
        <v>1</v>
      </c>
      <c r="H13" t="s">
        <v>46</v>
      </c>
      <c r="I13">
        <f t="shared" si="0"/>
        <v>18.30985915492958</v>
      </c>
      <c r="J13">
        <f t="shared" si="1"/>
        <v>2.8169014084507045</v>
      </c>
      <c r="K13">
        <v>100</v>
      </c>
      <c r="L13" t="s">
        <v>41</v>
      </c>
    </row>
    <row r="14" spans="1:12" x14ac:dyDescent="0.2">
      <c r="A14" t="s">
        <v>26</v>
      </c>
      <c r="B14">
        <v>2</v>
      </c>
      <c r="C14">
        <v>178</v>
      </c>
      <c r="D14">
        <v>8</v>
      </c>
      <c r="E14">
        <v>38</v>
      </c>
      <c r="F14">
        <v>18</v>
      </c>
      <c r="G14">
        <v>3</v>
      </c>
      <c r="H14" t="s">
        <v>46</v>
      </c>
      <c r="I14">
        <f t="shared" si="0"/>
        <v>21.348314606741571</v>
      </c>
      <c r="J14">
        <f t="shared" si="1"/>
        <v>4.4943820224719104</v>
      </c>
      <c r="K14">
        <v>100</v>
      </c>
      <c r="L14" t="s">
        <v>41</v>
      </c>
    </row>
    <row r="15" spans="1:12" x14ac:dyDescent="0.2">
      <c r="A15" t="s">
        <v>26</v>
      </c>
      <c r="B15">
        <v>3</v>
      </c>
      <c r="C15">
        <v>168</v>
      </c>
      <c r="D15">
        <v>9</v>
      </c>
      <c r="E15">
        <v>45</v>
      </c>
      <c r="F15">
        <v>25</v>
      </c>
      <c r="G15">
        <v>4</v>
      </c>
      <c r="H15" t="s">
        <v>46</v>
      </c>
      <c r="I15">
        <f t="shared" si="0"/>
        <v>26.785714285714285</v>
      </c>
      <c r="J15">
        <f t="shared" si="1"/>
        <v>5.3571428571428568</v>
      </c>
      <c r="K15">
        <v>100</v>
      </c>
      <c r="L15" t="s">
        <v>41</v>
      </c>
    </row>
    <row r="16" spans="1:12" x14ac:dyDescent="0.2">
      <c r="B16">
        <v>4</v>
      </c>
      <c r="C16">
        <v>179</v>
      </c>
      <c r="D16">
        <v>11</v>
      </c>
      <c r="E16">
        <v>48</v>
      </c>
      <c r="F16">
        <v>24</v>
      </c>
      <c r="G16">
        <v>6</v>
      </c>
      <c r="H16" t="s">
        <v>46</v>
      </c>
      <c r="I16">
        <f t="shared" si="0"/>
        <v>26.815642458100559</v>
      </c>
      <c r="J16">
        <f t="shared" si="1"/>
        <v>6.1452513966480442</v>
      </c>
      <c r="K16">
        <v>100</v>
      </c>
      <c r="L16" t="s">
        <v>41</v>
      </c>
    </row>
    <row r="17" spans="1:12" x14ac:dyDescent="0.2">
      <c r="A17" s="4" t="s">
        <v>24</v>
      </c>
    </row>
    <row r="18" spans="1:12" x14ac:dyDescent="0.2">
      <c r="A18" s="4" t="s">
        <v>24</v>
      </c>
      <c r="B18">
        <v>1</v>
      </c>
      <c r="C18">
        <v>210</v>
      </c>
      <c r="D18">
        <v>10</v>
      </c>
      <c r="E18">
        <v>41</v>
      </c>
      <c r="F18">
        <v>0</v>
      </c>
      <c r="G18">
        <v>0</v>
      </c>
      <c r="H18" t="s">
        <v>47</v>
      </c>
      <c r="I18">
        <f t="shared" si="0"/>
        <v>19.523809523809526</v>
      </c>
      <c r="J18">
        <f t="shared" si="1"/>
        <v>4.7619047619047619</v>
      </c>
      <c r="K18">
        <v>100</v>
      </c>
      <c r="L18" t="s">
        <v>39</v>
      </c>
    </row>
    <row r="19" spans="1:12" x14ac:dyDescent="0.2">
      <c r="A19" s="4" t="s">
        <v>24</v>
      </c>
      <c r="B19">
        <v>2</v>
      </c>
      <c r="C19">
        <v>180</v>
      </c>
      <c r="D19">
        <v>10</v>
      </c>
      <c r="E19">
        <v>32</v>
      </c>
      <c r="F19">
        <v>0</v>
      </c>
      <c r="G19">
        <v>0</v>
      </c>
      <c r="H19" t="s">
        <v>47</v>
      </c>
      <c r="I19">
        <f t="shared" si="0"/>
        <v>17.777777777777779</v>
      </c>
      <c r="J19">
        <f t="shared" si="1"/>
        <v>5.5555555555555554</v>
      </c>
      <c r="K19">
        <v>100</v>
      </c>
      <c r="L19" t="s">
        <v>39</v>
      </c>
    </row>
    <row r="20" spans="1:12" x14ac:dyDescent="0.2">
      <c r="B20">
        <v>3</v>
      </c>
      <c r="C20">
        <v>186</v>
      </c>
      <c r="D20">
        <v>12</v>
      </c>
      <c r="E20">
        <v>38</v>
      </c>
      <c r="F20">
        <v>0</v>
      </c>
      <c r="G20">
        <v>0</v>
      </c>
      <c r="H20" t="s">
        <v>47</v>
      </c>
      <c r="I20">
        <f t="shared" si="0"/>
        <v>20.43010752688172</v>
      </c>
      <c r="J20">
        <f t="shared" si="1"/>
        <v>6.4516129032258061</v>
      </c>
      <c r="K20">
        <v>100</v>
      </c>
      <c r="L20" t="s">
        <v>39</v>
      </c>
    </row>
    <row r="21" spans="1:12" x14ac:dyDescent="0.2">
      <c r="A21" t="s">
        <v>25</v>
      </c>
      <c r="B21">
        <v>4</v>
      </c>
      <c r="C21">
        <v>169</v>
      </c>
      <c r="D21">
        <v>11</v>
      </c>
      <c r="E21">
        <v>35</v>
      </c>
      <c r="F21">
        <v>0</v>
      </c>
      <c r="G21">
        <v>0</v>
      </c>
      <c r="H21" t="s">
        <v>47</v>
      </c>
      <c r="I21">
        <f t="shared" si="0"/>
        <v>20.710059171597635</v>
      </c>
      <c r="J21">
        <f t="shared" si="1"/>
        <v>6.5088757396449708</v>
      </c>
      <c r="K21">
        <v>100</v>
      </c>
      <c r="L21" t="s">
        <v>39</v>
      </c>
    </row>
    <row r="22" spans="1:12" x14ac:dyDescent="0.2">
      <c r="A22" t="s">
        <v>25</v>
      </c>
    </row>
    <row r="23" spans="1:12" x14ac:dyDescent="0.2">
      <c r="A23" t="s">
        <v>25</v>
      </c>
      <c r="B23">
        <v>1</v>
      </c>
      <c r="C23">
        <v>208</v>
      </c>
      <c r="D23">
        <v>17</v>
      </c>
      <c r="E23">
        <v>67</v>
      </c>
      <c r="F23">
        <v>26</v>
      </c>
      <c r="G23">
        <v>8</v>
      </c>
      <c r="H23" t="s">
        <v>47</v>
      </c>
      <c r="I23">
        <f t="shared" si="0"/>
        <v>32.211538461538467</v>
      </c>
      <c r="J23">
        <f t="shared" si="1"/>
        <v>8.1730769230769234</v>
      </c>
      <c r="K23">
        <v>100</v>
      </c>
      <c r="L23" t="s">
        <v>40</v>
      </c>
    </row>
    <row r="24" spans="1:12" x14ac:dyDescent="0.2">
      <c r="A24" t="s">
        <v>25</v>
      </c>
      <c r="B24">
        <v>2</v>
      </c>
      <c r="C24">
        <v>211</v>
      </c>
      <c r="D24">
        <v>10</v>
      </c>
      <c r="E24">
        <v>57</v>
      </c>
      <c r="F24">
        <v>31</v>
      </c>
      <c r="G24">
        <v>4</v>
      </c>
      <c r="H24" t="s">
        <v>47</v>
      </c>
      <c r="I24">
        <f t="shared" si="0"/>
        <v>27.014218009478675</v>
      </c>
      <c r="J24">
        <f t="shared" si="1"/>
        <v>4.7393364928909953</v>
      </c>
      <c r="K24">
        <v>100</v>
      </c>
      <c r="L24" t="s">
        <v>40</v>
      </c>
    </row>
    <row r="25" spans="1:12" x14ac:dyDescent="0.2">
      <c r="B25">
        <v>3</v>
      </c>
      <c r="C25">
        <v>197</v>
      </c>
      <c r="D25">
        <v>13</v>
      </c>
      <c r="E25">
        <v>52</v>
      </c>
      <c r="F25">
        <v>24</v>
      </c>
      <c r="G25">
        <v>6</v>
      </c>
      <c r="H25" t="s">
        <v>47</v>
      </c>
      <c r="I25">
        <f t="shared" si="0"/>
        <v>26.395939086294419</v>
      </c>
      <c r="J25">
        <f t="shared" si="1"/>
        <v>6.5989847715736047</v>
      </c>
      <c r="K25">
        <v>100</v>
      </c>
      <c r="L25" t="s">
        <v>40</v>
      </c>
    </row>
    <row r="26" spans="1:12" x14ac:dyDescent="0.2">
      <c r="A26" t="s">
        <v>26</v>
      </c>
      <c r="B26">
        <v>4</v>
      </c>
      <c r="C26">
        <v>169</v>
      </c>
      <c r="D26">
        <v>9</v>
      </c>
      <c r="E26">
        <v>61</v>
      </c>
      <c r="F26">
        <v>29</v>
      </c>
      <c r="G26">
        <v>5</v>
      </c>
      <c r="H26" t="s">
        <v>47</v>
      </c>
      <c r="I26">
        <f t="shared" si="0"/>
        <v>36.094674556213022</v>
      </c>
      <c r="J26">
        <f t="shared" si="1"/>
        <v>5.3254437869822491</v>
      </c>
      <c r="K26">
        <v>100</v>
      </c>
      <c r="L26" t="s">
        <v>40</v>
      </c>
    </row>
    <row r="27" spans="1:12" x14ac:dyDescent="0.2">
      <c r="A27" t="s">
        <v>26</v>
      </c>
    </row>
    <row r="28" spans="1:12" x14ac:dyDescent="0.2">
      <c r="A28" t="s">
        <v>26</v>
      </c>
      <c r="B28">
        <v>1</v>
      </c>
      <c r="C28">
        <v>201</v>
      </c>
      <c r="D28">
        <v>10</v>
      </c>
      <c r="E28">
        <v>49</v>
      </c>
      <c r="F28">
        <v>20</v>
      </c>
      <c r="G28">
        <v>4</v>
      </c>
      <c r="H28" t="s">
        <v>47</v>
      </c>
      <c r="I28">
        <f t="shared" si="0"/>
        <v>24.378109452736318</v>
      </c>
      <c r="J28">
        <f t="shared" si="1"/>
        <v>4.9751243781094532</v>
      </c>
      <c r="K28">
        <v>100</v>
      </c>
      <c r="L28" t="s">
        <v>41</v>
      </c>
    </row>
    <row r="29" spans="1:12" x14ac:dyDescent="0.2">
      <c r="A29" t="s">
        <v>26</v>
      </c>
      <c r="B29">
        <v>2</v>
      </c>
      <c r="C29">
        <v>169</v>
      </c>
      <c r="D29">
        <v>9</v>
      </c>
      <c r="E29">
        <v>45</v>
      </c>
      <c r="F29">
        <v>25</v>
      </c>
      <c r="G29">
        <v>4</v>
      </c>
      <c r="H29" t="s">
        <v>47</v>
      </c>
      <c r="I29">
        <f t="shared" si="0"/>
        <v>26.627218934911244</v>
      </c>
      <c r="J29">
        <f t="shared" si="1"/>
        <v>5.3254437869822491</v>
      </c>
      <c r="K29">
        <v>100</v>
      </c>
      <c r="L29" t="s">
        <v>41</v>
      </c>
    </row>
    <row r="30" spans="1:12" x14ac:dyDescent="0.2">
      <c r="B30">
        <v>3</v>
      </c>
      <c r="C30">
        <v>187</v>
      </c>
      <c r="D30">
        <v>8</v>
      </c>
      <c r="E30">
        <v>52</v>
      </c>
      <c r="F30">
        <v>28</v>
      </c>
      <c r="G30">
        <v>3</v>
      </c>
      <c r="H30" t="s">
        <v>47</v>
      </c>
      <c r="I30">
        <f t="shared" si="0"/>
        <v>27.807486631016044</v>
      </c>
      <c r="J30">
        <f t="shared" si="1"/>
        <v>4.2780748663101598</v>
      </c>
      <c r="K30">
        <v>100</v>
      </c>
      <c r="L30" t="s">
        <v>41</v>
      </c>
    </row>
    <row r="31" spans="1:12" x14ac:dyDescent="0.2">
      <c r="B31">
        <v>4</v>
      </c>
      <c r="C31">
        <v>191</v>
      </c>
      <c r="D31">
        <v>10</v>
      </c>
      <c r="E31">
        <v>53</v>
      </c>
      <c r="F31">
        <v>29</v>
      </c>
      <c r="G31">
        <v>4</v>
      </c>
      <c r="H31" t="s">
        <v>47</v>
      </c>
      <c r="I31">
        <f t="shared" si="0"/>
        <v>27.748691099476442</v>
      </c>
      <c r="J31">
        <f t="shared" si="1"/>
        <v>5.2356020942408374</v>
      </c>
      <c r="K31">
        <v>100</v>
      </c>
      <c r="L31" t="s">
        <v>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C90DF-1ED0-B542-AB3F-F59CB61A1DFD}">
  <dimension ref="A1:J31"/>
  <sheetViews>
    <sheetView workbookViewId="0">
      <selection activeCell="G1" sqref="G1"/>
    </sheetView>
  </sheetViews>
  <sheetFormatPr baseColWidth="10" defaultRowHeight="15" x14ac:dyDescent="0.2"/>
  <cols>
    <col min="7" max="7" width="12.1640625" bestFit="1" customWidth="1"/>
    <col min="8" max="8" width="10.1640625" bestFit="1" customWidth="1"/>
    <col min="10" max="10" width="9.1640625" bestFit="1" customWidth="1"/>
  </cols>
  <sheetData>
    <row r="1" spans="1:10" x14ac:dyDescent="0.2">
      <c r="A1" s="10" t="s">
        <v>0</v>
      </c>
      <c r="B1" s="10" t="s">
        <v>3</v>
      </c>
      <c r="C1" s="3" t="s">
        <v>1</v>
      </c>
      <c r="D1" s="1" t="s">
        <v>2</v>
      </c>
      <c r="E1" s="1" t="s">
        <v>27</v>
      </c>
      <c r="F1" s="1" t="s">
        <v>23</v>
      </c>
      <c r="G1" s="6" t="s">
        <v>45</v>
      </c>
      <c r="H1" s="1" t="s">
        <v>33</v>
      </c>
      <c r="I1" s="1" t="s">
        <v>38</v>
      </c>
      <c r="J1" s="1" t="s">
        <v>37</v>
      </c>
    </row>
    <row r="2" spans="1:10" x14ac:dyDescent="0.2">
      <c r="A2" s="10"/>
      <c r="B2" s="10"/>
      <c r="C2" s="10"/>
      <c r="D2" s="10"/>
      <c r="E2" s="10"/>
      <c r="F2" s="10"/>
      <c r="G2" s="10"/>
      <c r="H2" s="10"/>
      <c r="I2" s="10"/>
    </row>
    <row r="3" spans="1:10" x14ac:dyDescent="0.2">
      <c r="A3" s="11" t="s">
        <v>24</v>
      </c>
      <c r="B3" s="10">
        <v>1</v>
      </c>
      <c r="C3" s="10">
        <v>161</v>
      </c>
      <c r="D3" s="10">
        <v>47</v>
      </c>
      <c r="E3" s="10">
        <v>0</v>
      </c>
      <c r="F3" s="10">
        <v>5</v>
      </c>
      <c r="G3" s="10">
        <v>29.192546579999998</v>
      </c>
      <c r="H3" s="10">
        <v>100</v>
      </c>
      <c r="I3" s="10" t="s">
        <v>39</v>
      </c>
      <c r="J3" t="s">
        <v>46</v>
      </c>
    </row>
    <row r="4" spans="1:10" x14ac:dyDescent="0.2">
      <c r="A4" s="11" t="s">
        <v>24</v>
      </c>
      <c r="B4" s="10">
        <v>2</v>
      </c>
      <c r="C4" s="10">
        <v>148</v>
      </c>
      <c r="D4" s="10">
        <v>57</v>
      </c>
      <c r="E4" s="10">
        <v>0</v>
      </c>
      <c r="F4" s="10">
        <v>5</v>
      </c>
      <c r="G4" s="10">
        <v>38.513513510000003</v>
      </c>
      <c r="H4" s="10">
        <v>100</v>
      </c>
      <c r="I4" s="10" t="s">
        <v>39</v>
      </c>
      <c r="J4" t="s">
        <v>46</v>
      </c>
    </row>
    <row r="5" spans="1:10" x14ac:dyDescent="0.2">
      <c r="A5" s="11" t="s">
        <v>24</v>
      </c>
      <c r="B5" s="10">
        <v>3</v>
      </c>
      <c r="C5" s="10">
        <v>203</v>
      </c>
      <c r="D5" s="10">
        <v>74</v>
      </c>
      <c r="E5" s="10">
        <v>0</v>
      </c>
      <c r="F5" s="10">
        <v>5</v>
      </c>
      <c r="G5" s="10">
        <v>36.453201970000002</v>
      </c>
      <c r="H5" s="10">
        <v>100</v>
      </c>
      <c r="I5" s="10" t="s">
        <v>39</v>
      </c>
      <c r="J5" t="s">
        <v>46</v>
      </c>
    </row>
    <row r="6" spans="1:10" x14ac:dyDescent="0.2">
      <c r="A6" s="11" t="s">
        <v>24</v>
      </c>
      <c r="B6" s="10">
        <v>4</v>
      </c>
      <c r="C6" s="10">
        <v>129</v>
      </c>
      <c r="D6" s="10">
        <v>55</v>
      </c>
      <c r="E6" s="10">
        <v>0</v>
      </c>
      <c r="F6" s="10">
        <v>5</v>
      </c>
      <c r="G6" s="10">
        <v>42.635658909999997</v>
      </c>
      <c r="H6" s="10">
        <v>100</v>
      </c>
      <c r="I6" s="10" t="s">
        <v>39</v>
      </c>
      <c r="J6" t="s">
        <v>46</v>
      </c>
    </row>
    <row r="7" spans="1:10" x14ac:dyDescent="0.2">
      <c r="A7" s="10"/>
      <c r="B7" s="10"/>
      <c r="C7" s="10"/>
      <c r="D7" s="10"/>
      <c r="E7" s="10"/>
      <c r="F7" s="10"/>
      <c r="G7" s="10"/>
      <c r="H7" s="10"/>
      <c r="I7" s="10"/>
    </row>
    <row r="8" spans="1:10" x14ac:dyDescent="0.2">
      <c r="A8" s="10" t="s">
        <v>25</v>
      </c>
      <c r="B8" s="10">
        <v>1</v>
      </c>
      <c r="C8" s="10">
        <v>93</v>
      </c>
      <c r="D8" s="10">
        <v>35</v>
      </c>
      <c r="E8" s="10">
        <v>9</v>
      </c>
      <c r="F8" s="10">
        <v>5</v>
      </c>
      <c r="G8" s="10">
        <v>37.6344086</v>
      </c>
      <c r="H8" s="10">
        <v>100</v>
      </c>
      <c r="I8" s="10" t="s">
        <v>40</v>
      </c>
      <c r="J8" t="s">
        <v>46</v>
      </c>
    </row>
    <row r="9" spans="1:10" x14ac:dyDescent="0.2">
      <c r="A9" s="10" t="s">
        <v>25</v>
      </c>
      <c r="B9" s="10">
        <v>2</v>
      </c>
      <c r="C9" s="10">
        <v>117</v>
      </c>
      <c r="D9" s="10">
        <v>43</v>
      </c>
      <c r="E9" s="10">
        <v>15</v>
      </c>
      <c r="F9" s="10">
        <v>5</v>
      </c>
      <c r="G9" s="10">
        <v>36.752136749999998</v>
      </c>
      <c r="H9" s="10">
        <v>100</v>
      </c>
      <c r="I9" s="10" t="s">
        <v>40</v>
      </c>
      <c r="J9" t="s">
        <v>46</v>
      </c>
    </row>
    <row r="10" spans="1:10" x14ac:dyDescent="0.2">
      <c r="A10" s="10" t="s">
        <v>25</v>
      </c>
      <c r="B10" s="10">
        <v>3</v>
      </c>
      <c r="C10" s="10">
        <v>116</v>
      </c>
      <c r="D10" s="10">
        <v>42</v>
      </c>
      <c r="E10" s="10">
        <v>9</v>
      </c>
      <c r="F10" s="10">
        <v>5</v>
      </c>
      <c r="G10" s="10">
        <v>36.206896550000003</v>
      </c>
      <c r="H10" s="10">
        <v>100</v>
      </c>
      <c r="I10" s="10" t="s">
        <v>40</v>
      </c>
      <c r="J10" t="s">
        <v>46</v>
      </c>
    </row>
    <row r="11" spans="1:10" x14ac:dyDescent="0.2">
      <c r="A11" s="10" t="s">
        <v>25</v>
      </c>
      <c r="B11" s="10">
        <v>4</v>
      </c>
      <c r="C11" s="10">
        <v>159</v>
      </c>
      <c r="D11" s="10">
        <v>72</v>
      </c>
      <c r="E11" s="10">
        <v>30</v>
      </c>
      <c r="F11" s="10">
        <v>5</v>
      </c>
      <c r="G11" s="10">
        <v>45.283018869999999</v>
      </c>
      <c r="H11" s="10">
        <v>100</v>
      </c>
      <c r="I11" s="10" t="s">
        <v>40</v>
      </c>
      <c r="J11" t="s">
        <v>46</v>
      </c>
    </row>
    <row r="12" spans="1:10" x14ac:dyDescent="0.2">
      <c r="A12" s="10"/>
      <c r="B12" s="10"/>
      <c r="C12" s="10"/>
      <c r="D12" s="10"/>
      <c r="E12" s="10"/>
      <c r="F12" s="10"/>
      <c r="G12" s="10"/>
      <c r="H12" s="10"/>
      <c r="I12" s="10"/>
    </row>
    <row r="13" spans="1:10" x14ac:dyDescent="0.2">
      <c r="A13" s="10" t="s">
        <v>26</v>
      </c>
      <c r="B13" s="10">
        <v>1</v>
      </c>
      <c r="C13" s="10">
        <v>138</v>
      </c>
      <c r="D13" s="10">
        <v>41</v>
      </c>
      <c r="E13" s="10">
        <v>34</v>
      </c>
      <c r="F13" s="10">
        <v>5</v>
      </c>
      <c r="G13" s="10">
        <v>29.710144929999998</v>
      </c>
      <c r="H13" s="10">
        <v>100</v>
      </c>
      <c r="I13" s="10" t="s">
        <v>41</v>
      </c>
      <c r="J13" t="s">
        <v>46</v>
      </c>
    </row>
    <row r="14" spans="1:10" x14ac:dyDescent="0.2">
      <c r="A14" s="10" t="s">
        <v>26</v>
      </c>
      <c r="B14" s="10">
        <v>2</v>
      </c>
      <c r="C14" s="10">
        <v>114</v>
      </c>
      <c r="D14" s="10">
        <v>40</v>
      </c>
      <c r="E14" s="10">
        <v>26</v>
      </c>
      <c r="F14" s="10">
        <v>5</v>
      </c>
      <c r="G14" s="10">
        <v>35.087719300000003</v>
      </c>
      <c r="H14" s="10">
        <v>100</v>
      </c>
      <c r="I14" s="10" t="s">
        <v>41</v>
      </c>
      <c r="J14" t="s">
        <v>46</v>
      </c>
    </row>
    <row r="15" spans="1:10" x14ac:dyDescent="0.2">
      <c r="A15" s="10" t="s">
        <v>26</v>
      </c>
      <c r="B15" s="10">
        <v>3</v>
      </c>
      <c r="C15" s="10">
        <v>155</v>
      </c>
      <c r="D15" s="10">
        <v>60</v>
      </c>
      <c r="E15" s="10">
        <v>45</v>
      </c>
      <c r="F15" s="10">
        <v>5</v>
      </c>
      <c r="G15" s="10">
        <v>38.709677419999998</v>
      </c>
      <c r="H15" s="10">
        <v>100</v>
      </c>
      <c r="I15" s="10" t="s">
        <v>41</v>
      </c>
      <c r="J15" t="s">
        <v>46</v>
      </c>
    </row>
    <row r="16" spans="1:10" x14ac:dyDescent="0.2">
      <c r="A16" s="10" t="s">
        <v>26</v>
      </c>
      <c r="B16" s="10">
        <v>4</v>
      </c>
      <c r="C16" s="10">
        <v>153</v>
      </c>
      <c r="D16" s="10">
        <v>48</v>
      </c>
      <c r="E16" s="10">
        <v>40</v>
      </c>
      <c r="F16" s="10">
        <v>5</v>
      </c>
      <c r="G16" s="10">
        <v>31.372549020000001</v>
      </c>
      <c r="H16" s="10">
        <v>100</v>
      </c>
      <c r="I16" s="10" t="s">
        <v>41</v>
      </c>
      <c r="J16" t="s">
        <v>46</v>
      </c>
    </row>
    <row r="17" spans="1:9" x14ac:dyDescent="0.2">
      <c r="A17" s="10"/>
      <c r="B17" s="10"/>
      <c r="C17" s="10"/>
      <c r="D17" s="10"/>
      <c r="E17" s="10"/>
      <c r="F17" s="10"/>
      <c r="G17" s="10"/>
      <c r="H17" s="10"/>
      <c r="I17" s="10"/>
    </row>
    <row r="18" spans="1:9" x14ac:dyDescent="0.2">
      <c r="I18" s="10"/>
    </row>
    <row r="19" spans="1:9" x14ac:dyDescent="0.2">
      <c r="I19" s="10"/>
    </row>
    <row r="20" spans="1:9" x14ac:dyDescent="0.2">
      <c r="I20" s="10"/>
    </row>
    <row r="21" spans="1:9" x14ac:dyDescent="0.2">
      <c r="I21" s="10"/>
    </row>
    <row r="22" spans="1:9" x14ac:dyDescent="0.2">
      <c r="I22" s="10"/>
    </row>
    <row r="23" spans="1:9" x14ac:dyDescent="0.2">
      <c r="I23" s="10"/>
    </row>
    <row r="24" spans="1:9" x14ac:dyDescent="0.2">
      <c r="I24" s="10"/>
    </row>
    <row r="25" spans="1:9" x14ac:dyDescent="0.2">
      <c r="I25" s="10"/>
    </row>
    <row r="26" spans="1:9" x14ac:dyDescent="0.2">
      <c r="I26" s="10"/>
    </row>
    <row r="27" spans="1:9" x14ac:dyDescent="0.2">
      <c r="I27" s="10"/>
    </row>
    <row r="28" spans="1:9" x14ac:dyDescent="0.2">
      <c r="I28" s="10"/>
    </row>
    <row r="29" spans="1:9" x14ac:dyDescent="0.2">
      <c r="I29" s="10"/>
    </row>
    <row r="30" spans="1:9" x14ac:dyDescent="0.2">
      <c r="I30" s="10"/>
    </row>
    <row r="31" spans="1:9" x14ac:dyDescent="0.2">
      <c r="I31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909E1-4CA8-9348-93F3-72A8C298D426}">
  <dimension ref="A1:J31"/>
  <sheetViews>
    <sheetView workbookViewId="0">
      <selection activeCell="G1" sqref="G1"/>
    </sheetView>
  </sheetViews>
  <sheetFormatPr baseColWidth="10" defaultRowHeight="15" x14ac:dyDescent="0.2"/>
  <cols>
    <col min="10" max="10" width="9.1640625" bestFit="1" customWidth="1"/>
  </cols>
  <sheetData>
    <row r="1" spans="1:10" x14ac:dyDescent="0.2">
      <c r="A1" t="s">
        <v>0</v>
      </c>
      <c r="B1" t="s">
        <v>3</v>
      </c>
      <c r="C1" s="3" t="s">
        <v>1</v>
      </c>
      <c r="D1" s="1" t="s">
        <v>66</v>
      </c>
      <c r="E1" s="1" t="s">
        <v>67</v>
      </c>
      <c r="F1" s="1" t="s">
        <v>23</v>
      </c>
      <c r="G1" s="7" t="s">
        <v>43</v>
      </c>
      <c r="H1" s="1" t="s">
        <v>33</v>
      </c>
      <c r="I1" s="1" t="s">
        <v>38</v>
      </c>
      <c r="J1" s="1" t="s">
        <v>37</v>
      </c>
    </row>
    <row r="2" spans="1:10" x14ac:dyDescent="0.2">
      <c r="I2" s="10"/>
    </row>
    <row r="3" spans="1:10" x14ac:dyDescent="0.2">
      <c r="A3" s="4" t="s">
        <v>24</v>
      </c>
      <c r="B3">
        <v>1</v>
      </c>
      <c r="C3">
        <v>289</v>
      </c>
      <c r="D3">
        <v>78</v>
      </c>
      <c r="E3">
        <v>0</v>
      </c>
      <c r="F3">
        <v>5</v>
      </c>
      <c r="G3">
        <f>(D3/C3)*100</f>
        <v>26.989619377162633</v>
      </c>
      <c r="H3">
        <v>100</v>
      </c>
      <c r="I3" s="10" t="s">
        <v>39</v>
      </c>
      <c r="J3" t="s">
        <v>46</v>
      </c>
    </row>
    <row r="4" spans="1:10" x14ac:dyDescent="0.2">
      <c r="A4" s="4" t="s">
        <v>24</v>
      </c>
      <c r="B4">
        <v>2</v>
      </c>
      <c r="C4">
        <v>224</v>
      </c>
      <c r="D4">
        <v>59</v>
      </c>
      <c r="E4">
        <v>0</v>
      </c>
      <c r="F4">
        <v>5</v>
      </c>
      <c r="G4">
        <f>(D4/C4)*100</f>
        <v>26.339285714285715</v>
      </c>
      <c r="H4">
        <v>100</v>
      </c>
      <c r="I4" s="10" t="s">
        <v>39</v>
      </c>
      <c r="J4" t="s">
        <v>46</v>
      </c>
    </row>
    <row r="5" spans="1:10" x14ac:dyDescent="0.2">
      <c r="A5" s="4" t="s">
        <v>24</v>
      </c>
      <c r="B5">
        <v>3</v>
      </c>
      <c r="C5">
        <v>187</v>
      </c>
      <c r="D5">
        <v>31</v>
      </c>
      <c r="E5">
        <v>0</v>
      </c>
      <c r="F5">
        <v>5</v>
      </c>
      <c r="G5">
        <f t="shared" ref="G5:G16" si="0">(D5/C5)*100</f>
        <v>16.577540106951872</v>
      </c>
      <c r="H5">
        <v>100</v>
      </c>
      <c r="I5" s="10" t="s">
        <v>39</v>
      </c>
      <c r="J5" t="s">
        <v>46</v>
      </c>
    </row>
    <row r="6" spans="1:10" x14ac:dyDescent="0.2">
      <c r="A6" s="4" t="s">
        <v>24</v>
      </c>
      <c r="B6">
        <v>4</v>
      </c>
      <c r="C6">
        <v>153</v>
      </c>
      <c r="D6">
        <v>53</v>
      </c>
      <c r="E6">
        <v>0</v>
      </c>
      <c r="F6">
        <v>5</v>
      </c>
      <c r="G6">
        <f t="shared" si="0"/>
        <v>34.640522875816991</v>
      </c>
      <c r="H6">
        <v>100</v>
      </c>
      <c r="I6" s="10" t="s">
        <v>39</v>
      </c>
      <c r="J6" t="s">
        <v>46</v>
      </c>
    </row>
    <row r="7" spans="1:10" x14ac:dyDescent="0.2">
      <c r="I7" s="10"/>
    </row>
    <row r="8" spans="1:10" x14ac:dyDescent="0.2">
      <c r="A8" t="s">
        <v>25</v>
      </c>
      <c r="B8">
        <v>1</v>
      </c>
      <c r="C8">
        <v>184</v>
      </c>
      <c r="D8">
        <v>57</v>
      </c>
      <c r="E8">
        <v>17</v>
      </c>
      <c r="F8">
        <v>5</v>
      </c>
      <c r="G8">
        <f t="shared" si="0"/>
        <v>30.978260869565215</v>
      </c>
      <c r="H8">
        <v>100</v>
      </c>
      <c r="I8" s="10" t="s">
        <v>40</v>
      </c>
      <c r="J8" t="s">
        <v>46</v>
      </c>
    </row>
    <row r="9" spans="1:10" x14ac:dyDescent="0.2">
      <c r="A9" t="s">
        <v>25</v>
      </c>
      <c r="B9">
        <v>2</v>
      </c>
      <c r="C9">
        <v>211</v>
      </c>
      <c r="D9">
        <v>46</v>
      </c>
      <c r="E9">
        <v>11</v>
      </c>
      <c r="F9">
        <v>5</v>
      </c>
      <c r="G9">
        <f t="shared" si="0"/>
        <v>21.800947867298579</v>
      </c>
      <c r="H9">
        <v>100</v>
      </c>
      <c r="I9" s="10" t="s">
        <v>40</v>
      </c>
      <c r="J9" t="s">
        <v>46</v>
      </c>
    </row>
    <row r="10" spans="1:10" x14ac:dyDescent="0.2">
      <c r="A10" t="s">
        <v>25</v>
      </c>
      <c r="B10">
        <v>3</v>
      </c>
      <c r="C10">
        <v>210</v>
      </c>
      <c r="D10">
        <v>43</v>
      </c>
      <c r="E10">
        <v>9</v>
      </c>
      <c r="F10">
        <v>5</v>
      </c>
      <c r="G10">
        <f t="shared" si="0"/>
        <v>20.476190476190474</v>
      </c>
      <c r="H10">
        <v>100</v>
      </c>
      <c r="I10" s="10" t="s">
        <v>40</v>
      </c>
      <c r="J10" t="s">
        <v>46</v>
      </c>
    </row>
    <row r="11" spans="1:10" x14ac:dyDescent="0.2">
      <c r="A11" t="s">
        <v>25</v>
      </c>
      <c r="B11">
        <v>4</v>
      </c>
      <c r="C11">
        <v>189</v>
      </c>
      <c r="D11">
        <v>35</v>
      </c>
      <c r="E11">
        <v>11</v>
      </c>
      <c r="F11">
        <v>5</v>
      </c>
      <c r="G11">
        <f t="shared" si="0"/>
        <v>18.518518518518519</v>
      </c>
      <c r="H11">
        <v>100</v>
      </c>
      <c r="I11" s="10" t="s">
        <v>40</v>
      </c>
      <c r="J11" t="s">
        <v>46</v>
      </c>
    </row>
    <row r="12" spans="1:10" x14ac:dyDescent="0.2">
      <c r="I12" s="10"/>
    </row>
    <row r="13" spans="1:10" x14ac:dyDescent="0.2">
      <c r="A13" t="s">
        <v>26</v>
      </c>
      <c r="B13">
        <v>1</v>
      </c>
      <c r="C13">
        <v>186</v>
      </c>
      <c r="D13">
        <v>37</v>
      </c>
      <c r="E13">
        <v>6</v>
      </c>
      <c r="F13">
        <v>5</v>
      </c>
      <c r="G13">
        <f t="shared" si="0"/>
        <v>19.892473118279568</v>
      </c>
      <c r="H13">
        <v>100</v>
      </c>
      <c r="I13" s="10" t="s">
        <v>41</v>
      </c>
      <c r="J13" t="s">
        <v>46</v>
      </c>
    </row>
    <row r="14" spans="1:10" x14ac:dyDescent="0.2">
      <c r="A14" t="s">
        <v>26</v>
      </c>
      <c r="B14">
        <v>2</v>
      </c>
      <c r="C14">
        <v>216</v>
      </c>
      <c r="D14">
        <v>62</v>
      </c>
      <c r="E14">
        <v>8</v>
      </c>
      <c r="F14">
        <v>5</v>
      </c>
      <c r="G14">
        <f t="shared" si="0"/>
        <v>28.703703703703702</v>
      </c>
      <c r="H14">
        <v>100</v>
      </c>
      <c r="I14" s="10" t="s">
        <v>41</v>
      </c>
      <c r="J14" t="s">
        <v>46</v>
      </c>
    </row>
    <row r="15" spans="1:10" x14ac:dyDescent="0.2">
      <c r="A15" t="s">
        <v>26</v>
      </c>
      <c r="B15">
        <v>3</v>
      </c>
      <c r="C15">
        <v>225</v>
      </c>
      <c r="D15">
        <v>58</v>
      </c>
      <c r="E15">
        <v>10</v>
      </c>
      <c r="F15">
        <v>5</v>
      </c>
      <c r="G15">
        <f t="shared" si="0"/>
        <v>25.777777777777779</v>
      </c>
      <c r="H15">
        <v>100</v>
      </c>
      <c r="I15" s="10" t="s">
        <v>41</v>
      </c>
      <c r="J15" t="s">
        <v>46</v>
      </c>
    </row>
    <row r="16" spans="1:10" x14ac:dyDescent="0.2">
      <c r="A16" t="s">
        <v>26</v>
      </c>
      <c r="B16">
        <v>4</v>
      </c>
      <c r="C16">
        <v>159</v>
      </c>
      <c r="D16">
        <v>21</v>
      </c>
      <c r="E16">
        <v>14</v>
      </c>
      <c r="F16">
        <v>5</v>
      </c>
      <c r="G16">
        <f t="shared" si="0"/>
        <v>13.20754716981132</v>
      </c>
      <c r="H16">
        <v>100</v>
      </c>
      <c r="I16" s="10" t="s">
        <v>41</v>
      </c>
      <c r="J16" t="s">
        <v>46</v>
      </c>
    </row>
    <row r="17" spans="9:9" x14ac:dyDescent="0.2">
      <c r="I17" s="10"/>
    </row>
    <row r="18" spans="9:9" x14ac:dyDescent="0.2">
      <c r="I18" s="10"/>
    </row>
    <row r="19" spans="9:9" x14ac:dyDescent="0.2">
      <c r="I19" s="10"/>
    </row>
    <row r="20" spans="9:9" x14ac:dyDescent="0.2">
      <c r="I20" s="10"/>
    </row>
    <row r="21" spans="9:9" x14ac:dyDescent="0.2">
      <c r="I21" s="10"/>
    </row>
    <row r="22" spans="9:9" x14ac:dyDescent="0.2">
      <c r="I22" s="10"/>
    </row>
    <row r="23" spans="9:9" x14ac:dyDescent="0.2">
      <c r="I23" s="10"/>
    </row>
    <row r="24" spans="9:9" x14ac:dyDescent="0.2">
      <c r="I24" s="10"/>
    </row>
    <row r="25" spans="9:9" x14ac:dyDescent="0.2">
      <c r="I25" s="10"/>
    </row>
    <row r="26" spans="9:9" x14ac:dyDescent="0.2">
      <c r="I26" s="10"/>
    </row>
    <row r="27" spans="9:9" x14ac:dyDescent="0.2">
      <c r="I27" s="10"/>
    </row>
    <row r="28" spans="9:9" x14ac:dyDescent="0.2">
      <c r="I28" s="10"/>
    </row>
    <row r="29" spans="9:9" x14ac:dyDescent="0.2">
      <c r="I29" s="10"/>
    </row>
    <row r="30" spans="9:9" x14ac:dyDescent="0.2">
      <c r="I30" s="10"/>
    </row>
    <row r="31" spans="9:9" x14ac:dyDescent="0.2">
      <c r="I31" s="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43D9F-9349-5F43-A9A8-CFD8A565E27A}">
  <dimension ref="A1:J31"/>
  <sheetViews>
    <sheetView workbookViewId="0">
      <selection activeCell="G1" sqref="G1"/>
    </sheetView>
  </sheetViews>
  <sheetFormatPr baseColWidth="10" defaultRowHeight="15" x14ac:dyDescent="0.2"/>
  <cols>
    <col min="10" max="10" width="9.1640625" bestFit="1" customWidth="1"/>
  </cols>
  <sheetData>
    <row r="1" spans="1:10" x14ac:dyDescent="0.2">
      <c r="A1" t="s">
        <v>0</v>
      </c>
      <c r="B1" t="s">
        <v>3</v>
      </c>
      <c r="C1" s="3" t="s">
        <v>1</v>
      </c>
      <c r="D1" s="1" t="s">
        <v>68</v>
      </c>
      <c r="E1" s="1" t="s">
        <v>28</v>
      </c>
      <c r="F1" s="1" t="s">
        <v>23</v>
      </c>
      <c r="G1" s="2" t="s">
        <v>44</v>
      </c>
      <c r="H1" s="1" t="s">
        <v>33</v>
      </c>
      <c r="I1" s="1" t="s">
        <v>38</v>
      </c>
      <c r="J1" s="1" t="s">
        <v>37</v>
      </c>
    </row>
    <row r="2" spans="1:10" x14ac:dyDescent="0.2">
      <c r="I2" s="10"/>
    </row>
    <row r="3" spans="1:10" x14ac:dyDescent="0.2">
      <c r="A3" s="4" t="s">
        <v>24</v>
      </c>
      <c r="B3">
        <v>1</v>
      </c>
      <c r="C3">
        <v>203</v>
      </c>
      <c r="D3">
        <v>23</v>
      </c>
      <c r="E3">
        <v>0</v>
      </c>
      <c r="F3">
        <v>5</v>
      </c>
      <c r="G3">
        <f>(D3/C3)*100</f>
        <v>11.330049261083744</v>
      </c>
      <c r="H3">
        <v>100</v>
      </c>
      <c r="I3" s="10" t="s">
        <v>39</v>
      </c>
      <c r="J3" t="s">
        <v>46</v>
      </c>
    </row>
    <row r="4" spans="1:10" x14ac:dyDescent="0.2">
      <c r="A4" s="4" t="s">
        <v>24</v>
      </c>
      <c r="B4">
        <v>2</v>
      </c>
      <c r="C4">
        <v>204</v>
      </c>
      <c r="D4">
        <v>22</v>
      </c>
      <c r="E4">
        <v>0</v>
      </c>
      <c r="F4">
        <v>5</v>
      </c>
      <c r="G4">
        <f t="shared" ref="G4:G16" si="0">(D4/C4)*100</f>
        <v>10.784313725490197</v>
      </c>
      <c r="H4">
        <v>100</v>
      </c>
      <c r="I4" s="10" t="s">
        <v>39</v>
      </c>
      <c r="J4" t="s">
        <v>46</v>
      </c>
    </row>
    <row r="5" spans="1:10" x14ac:dyDescent="0.2">
      <c r="A5" s="4" t="s">
        <v>24</v>
      </c>
      <c r="B5">
        <v>3</v>
      </c>
      <c r="C5">
        <v>190</v>
      </c>
      <c r="D5">
        <v>19</v>
      </c>
      <c r="E5">
        <v>0</v>
      </c>
      <c r="F5">
        <v>5</v>
      </c>
      <c r="G5">
        <f t="shared" si="0"/>
        <v>10</v>
      </c>
      <c r="H5">
        <v>100</v>
      </c>
      <c r="I5" s="10" t="s">
        <v>39</v>
      </c>
      <c r="J5" t="s">
        <v>46</v>
      </c>
    </row>
    <row r="6" spans="1:10" x14ac:dyDescent="0.2">
      <c r="A6" s="4" t="s">
        <v>24</v>
      </c>
      <c r="B6">
        <v>4</v>
      </c>
      <c r="C6">
        <v>240</v>
      </c>
      <c r="D6">
        <v>22</v>
      </c>
      <c r="E6">
        <v>0</v>
      </c>
      <c r="F6">
        <v>5</v>
      </c>
      <c r="G6">
        <f t="shared" si="0"/>
        <v>9.1666666666666661</v>
      </c>
      <c r="H6">
        <v>100</v>
      </c>
      <c r="I6" s="10" t="s">
        <v>39</v>
      </c>
      <c r="J6" t="s">
        <v>46</v>
      </c>
    </row>
    <row r="7" spans="1:10" x14ac:dyDescent="0.2">
      <c r="I7" s="10"/>
    </row>
    <row r="8" spans="1:10" x14ac:dyDescent="0.2">
      <c r="A8" t="s">
        <v>25</v>
      </c>
      <c r="B8">
        <v>1</v>
      </c>
      <c r="C8">
        <v>123</v>
      </c>
      <c r="D8">
        <v>19</v>
      </c>
      <c r="E8">
        <v>12</v>
      </c>
      <c r="F8">
        <v>5</v>
      </c>
      <c r="G8">
        <f t="shared" si="0"/>
        <v>15.447154471544716</v>
      </c>
      <c r="H8">
        <v>100</v>
      </c>
      <c r="I8" s="10" t="s">
        <v>40</v>
      </c>
      <c r="J8" t="s">
        <v>46</v>
      </c>
    </row>
    <row r="9" spans="1:10" x14ac:dyDescent="0.2">
      <c r="A9" t="s">
        <v>25</v>
      </c>
      <c r="B9">
        <v>2</v>
      </c>
      <c r="C9">
        <v>98</v>
      </c>
      <c r="D9">
        <v>16</v>
      </c>
      <c r="E9">
        <v>9</v>
      </c>
      <c r="F9">
        <v>5</v>
      </c>
      <c r="G9">
        <f t="shared" si="0"/>
        <v>16.326530612244898</v>
      </c>
      <c r="H9">
        <v>100</v>
      </c>
      <c r="I9" s="10" t="s">
        <v>40</v>
      </c>
      <c r="J9" t="s">
        <v>46</v>
      </c>
    </row>
    <row r="10" spans="1:10" x14ac:dyDescent="0.2">
      <c r="A10" t="s">
        <v>25</v>
      </c>
      <c r="B10">
        <v>3</v>
      </c>
      <c r="C10">
        <v>121</v>
      </c>
      <c r="D10">
        <v>18</v>
      </c>
      <c r="E10">
        <v>14</v>
      </c>
      <c r="F10">
        <v>5</v>
      </c>
      <c r="G10">
        <f t="shared" si="0"/>
        <v>14.87603305785124</v>
      </c>
      <c r="H10">
        <v>100</v>
      </c>
      <c r="I10" s="10" t="s">
        <v>40</v>
      </c>
      <c r="J10" t="s">
        <v>46</v>
      </c>
    </row>
    <row r="11" spans="1:10" x14ac:dyDescent="0.2">
      <c r="A11" t="s">
        <v>25</v>
      </c>
      <c r="B11">
        <v>4</v>
      </c>
      <c r="C11">
        <v>119</v>
      </c>
      <c r="D11">
        <v>16</v>
      </c>
      <c r="E11">
        <v>11</v>
      </c>
      <c r="F11">
        <v>5</v>
      </c>
      <c r="G11">
        <f t="shared" si="0"/>
        <v>13.445378151260504</v>
      </c>
      <c r="H11">
        <v>100</v>
      </c>
      <c r="I11" s="10" t="s">
        <v>40</v>
      </c>
      <c r="J11" t="s">
        <v>46</v>
      </c>
    </row>
    <row r="12" spans="1:10" x14ac:dyDescent="0.2">
      <c r="I12" s="10"/>
    </row>
    <row r="13" spans="1:10" x14ac:dyDescent="0.2">
      <c r="A13" t="s">
        <v>26</v>
      </c>
      <c r="B13">
        <v>1</v>
      </c>
      <c r="C13">
        <v>121</v>
      </c>
      <c r="D13">
        <v>17</v>
      </c>
      <c r="E13">
        <v>1</v>
      </c>
      <c r="F13">
        <v>5</v>
      </c>
      <c r="G13">
        <f t="shared" si="0"/>
        <v>14.049586776859504</v>
      </c>
      <c r="H13">
        <v>100</v>
      </c>
      <c r="I13" s="10" t="s">
        <v>41</v>
      </c>
      <c r="J13" t="s">
        <v>46</v>
      </c>
    </row>
    <row r="14" spans="1:10" x14ac:dyDescent="0.2">
      <c r="A14" t="s">
        <v>26</v>
      </c>
      <c r="B14">
        <v>2</v>
      </c>
      <c r="C14">
        <v>158</v>
      </c>
      <c r="D14">
        <v>16</v>
      </c>
      <c r="E14">
        <v>2</v>
      </c>
      <c r="F14">
        <v>5</v>
      </c>
      <c r="G14">
        <f t="shared" si="0"/>
        <v>10.126582278481013</v>
      </c>
      <c r="H14">
        <v>100</v>
      </c>
      <c r="I14" s="10" t="s">
        <v>41</v>
      </c>
      <c r="J14" t="s">
        <v>46</v>
      </c>
    </row>
    <row r="15" spans="1:10" x14ac:dyDescent="0.2">
      <c r="A15" t="s">
        <v>26</v>
      </c>
      <c r="B15">
        <v>3</v>
      </c>
      <c r="C15">
        <v>190</v>
      </c>
      <c r="D15">
        <v>24</v>
      </c>
      <c r="E15">
        <v>3</v>
      </c>
      <c r="F15">
        <v>5</v>
      </c>
      <c r="G15">
        <f t="shared" si="0"/>
        <v>12.631578947368421</v>
      </c>
      <c r="H15">
        <v>100</v>
      </c>
      <c r="I15" s="10" t="s">
        <v>41</v>
      </c>
      <c r="J15" t="s">
        <v>46</v>
      </c>
    </row>
    <row r="16" spans="1:10" x14ac:dyDescent="0.2">
      <c r="A16" t="s">
        <v>26</v>
      </c>
      <c r="B16">
        <v>4</v>
      </c>
      <c r="C16">
        <v>140</v>
      </c>
      <c r="D16">
        <v>20</v>
      </c>
      <c r="E16">
        <v>1</v>
      </c>
      <c r="F16">
        <v>5</v>
      </c>
      <c r="G16">
        <f t="shared" si="0"/>
        <v>14.285714285714285</v>
      </c>
      <c r="H16">
        <v>100</v>
      </c>
      <c r="I16" s="10" t="s">
        <v>41</v>
      </c>
      <c r="J16" t="s">
        <v>46</v>
      </c>
    </row>
    <row r="17" spans="9:9" x14ac:dyDescent="0.2">
      <c r="I17" s="10"/>
    </row>
    <row r="18" spans="9:9" x14ac:dyDescent="0.2">
      <c r="I18" s="10"/>
    </row>
    <row r="19" spans="9:9" x14ac:dyDescent="0.2">
      <c r="I19" s="10"/>
    </row>
    <row r="20" spans="9:9" x14ac:dyDescent="0.2">
      <c r="I20" s="10"/>
    </row>
    <row r="21" spans="9:9" x14ac:dyDescent="0.2">
      <c r="I21" s="10"/>
    </row>
    <row r="22" spans="9:9" x14ac:dyDescent="0.2">
      <c r="I22" s="10"/>
    </row>
    <row r="23" spans="9:9" x14ac:dyDescent="0.2">
      <c r="I23" s="10"/>
    </row>
    <row r="24" spans="9:9" x14ac:dyDescent="0.2">
      <c r="I24" s="10"/>
    </row>
    <row r="25" spans="9:9" x14ac:dyDescent="0.2">
      <c r="I25" s="10"/>
    </row>
    <row r="26" spans="9:9" x14ac:dyDescent="0.2">
      <c r="I26" s="10"/>
    </row>
    <row r="27" spans="9:9" x14ac:dyDescent="0.2">
      <c r="I27" s="10"/>
    </row>
    <row r="28" spans="9:9" x14ac:dyDescent="0.2">
      <c r="I28" s="10"/>
    </row>
    <row r="29" spans="9:9" x14ac:dyDescent="0.2">
      <c r="I29" s="10"/>
    </row>
    <row r="30" spans="9:9" x14ac:dyDescent="0.2">
      <c r="I30" s="10"/>
    </row>
    <row r="31" spans="9:9" x14ac:dyDescent="0.2">
      <c r="I3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Patient 1</vt:lpstr>
      <vt:lpstr>Patient 2_Iba1_GFAP</vt:lpstr>
      <vt:lpstr>Patient 2_Neun</vt:lpstr>
      <vt:lpstr>Patient3_Iba1_Olig2</vt:lpstr>
      <vt:lpstr>Patient3_Neun_GFAP</vt:lpstr>
      <vt:lpstr>df_all</vt:lpstr>
      <vt:lpstr>Patient_4_Neun</vt:lpstr>
      <vt:lpstr>Patient_4_Olig</vt:lpstr>
      <vt:lpstr>Patient_4_GFAP</vt:lpstr>
      <vt:lpstr>Patient_4_Iba1</vt:lpstr>
    </vt:vector>
  </TitlesOfParts>
  <Company>Universitätsklinikum Freiburg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Nishita Sandeepkumar Ghariwala</dc:creator>
  <cp:lastModifiedBy>VATSAL JARIWALA</cp:lastModifiedBy>
  <dcterms:created xsi:type="dcterms:W3CDTF">2024-11-13T14:34:50Z</dcterms:created>
  <dcterms:modified xsi:type="dcterms:W3CDTF">2025-02-10T15:01:11Z</dcterms:modified>
</cp:coreProperties>
</file>