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tables/table6.xml" ContentType="application/vnd.openxmlformats-officedocument.spreadsheetml.table+xml"/>
  <Override PartName="/xl/queryTables/queryTable3.xml" ContentType="application/vnd.openxmlformats-officedocument.spreadsheetml.queryTable+xml"/>
  <Override PartName="/xl/tables/table7.xml" ContentType="application/vnd.openxmlformats-officedocument.spreadsheetml.table+xml"/>
  <Override PartName="/xl/queryTables/queryTable4.xml" ContentType="application/vnd.openxmlformats-officedocument.spreadsheetml.query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tables/table9.xml" ContentType="application/vnd.openxmlformats-officedocument.spreadsheetml.table+xml"/>
  <Override PartName="/xl/queryTables/queryTable6.xml" ContentType="application/vnd.openxmlformats-officedocument.spreadsheetml.queryTable+xml"/>
  <Override PartName="/xl/tables/table10.xml" ContentType="application/vnd.openxmlformats-officedocument.spreadsheetml.table+xml"/>
  <Override PartName="/xl/queryTables/queryTable7.xml" ContentType="application/vnd.openxmlformats-officedocument.spreadsheetml.queryTable+xml"/>
  <Override PartName="/xl/tables/table11.xml" ContentType="application/vnd.openxmlformats-officedocument.spreadsheetml.table+xml"/>
  <Override PartName="/xl/queryTables/queryTable8.xml" ContentType="application/vnd.openxmlformats-officedocument.spreadsheetml.queryTable+xml"/>
  <Override PartName="/xl/tables/table12.xml" ContentType="application/vnd.openxmlformats-officedocument.spreadsheetml.table+xml"/>
  <Override PartName="/xl/queryTables/queryTable9.xml" ContentType="application/vnd.openxmlformats-officedocument.spreadsheetml.queryTable+xml"/>
  <Override PartName="/xl/tables/table13.xml" ContentType="application/vnd.openxmlformats-officedocument.spreadsheetml.table+xml"/>
  <Override PartName="/xl/queryTables/queryTable10.xml" ContentType="application/vnd.openxmlformats-officedocument.spreadsheetml.queryTable+xml"/>
  <Override PartName="/xl/tables/table14.xml" ContentType="application/vnd.openxmlformats-officedocument.spreadsheetml.table+xml"/>
  <Override PartName="/xl/queryTables/queryTable11.xml" ContentType="application/vnd.openxmlformats-officedocument.spreadsheetml.queryTable+xml"/>
  <Override PartName="/xl/tables/table15.xml" ContentType="application/vnd.openxmlformats-officedocument.spreadsheetml.table+xml"/>
  <Override PartName="/xl/queryTables/queryTable12.xml" ContentType="application/vnd.openxmlformats-officedocument.spreadsheetml.queryTable+xml"/>
  <Override PartName="/xl/tables/table16.xml" ContentType="application/vnd.openxmlformats-officedocument.spreadsheetml.table+xml"/>
  <Override PartName="/xl/namedSheetViews/namedSheetView1.xml" ContentType="application/vnd.ms-excel.namedsheetviews+xml"/>
  <Override PartName="/xl/tables/table17.xml" ContentType="application/vnd.openxmlformats-officedocument.spreadsheetml.table+xml"/>
  <Override PartName="/xl/namedSheetViews/namedSheetView2.xml" ContentType="application/vnd.ms-excel.namedsheetviews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namedSheetViews/namedSheetView3.xml" ContentType="application/vnd.ms-excel.namedsheetview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ecas\Desktop\"/>
    </mc:Choice>
  </mc:AlternateContent>
  <xr:revisionPtr revIDLastSave="0" documentId="13_ncr:1_{F4FE70C3-3918-4BB9-B9C8-2BD794D16DFA}" xr6:coauthVersionLast="47" xr6:coauthVersionMax="47" xr10:uidLastSave="{00000000-0000-0000-0000-000000000000}"/>
  <bookViews>
    <workbookView xWindow="-120" yWindow="-120" windowWidth="20640" windowHeight="11310" tabRatio="576" xr2:uid="{00000000-000D-0000-FFFF-FFFF00000000}"/>
  </bookViews>
  <sheets>
    <sheet name="Formulario" sheetId="34" r:id="rId1"/>
    <sheet name="CIE10" sheetId="32" state="hidden" r:id="rId2"/>
    <sheet name="Validaciones" sheetId="31" state="hidden" r:id="rId3"/>
    <sheet name="conexion_CodificacionyPerfiles" sheetId="24" state="hidden" r:id="rId4"/>
    <sheet name="conexion_Clientes" sheetId="25" state="hidden" r:id="rId5"/>
    <sheet name="conexion_Sedes" sheetId="26" state="hidden" r:id="rId6"/>
    <sheet name="PREOS Y ADICIONALES" sheetId="27" r:id="rId7"/>
    <sheet name="ATC ANP Y VAD" sheetId="28" r:id="rId8"/>
    <sheet name="Costos Ausentismo" sheetId="30" state="hidden" r:id="rId9"/>
    <sheet name="IC y JM" sheetId="29" r:id="rId10"/>
  </sheets>
  <definedNames>
    <definedName name="_xleta.AGGREGATE" hidden="1" xlm="1">#NAME?</definedName>
    <definedName name="_xleta.AND" hidden="1" xlm="1">#NAME?</definedName>
    <definedName name="_xleta.EDATE" hidden="1" xlm="1">#NAME?</definedName>
    <definedName name="_xleta.NOT" hidden="1" xlm="1">#NAME?</definedName>
    <definedName name="_xleta.SUM" hidden="1" xlm="1">#NAME?</definedName>
    <definedName name="_xleta.TODAY" hidden="1" xlm="1">#NAME?</definedName>
    <definedName name="AlturaFila" localSheetId="0">Formulario!$A$29</definedName>
    <definedName name="AlturaFila">#REF!</definedName>
    <definedName name="AlturaFila2" localSheetId="0">Formulario!$A$44</definedName>
    <definedName name="AlturaFila2">#REF!</definedName>
    <definedName name="_xlnm.Print_Area" localSheetId="0">Formulario!$A$1:$L$84</definedName>
    <definedName name="Ausentismo">validacion_ausentismo[Validacion de Datos]</definedName>
    <definedName name="Avellaneda">OFFSET('conexion_Sedes'!$C$2, MATCH("Avellaneda", 'conexion_Sedes'!$B$2:$B$6, 0) - 1, 0, COUNTIF('conexion_Sedes'!$B$2:$B$6, "Avellaneda"), 1)</definedName>
    <definedName name="Bahia_Blanca">'conexion_Sedes'!#REF!</definedName>
    <definedName name="Balcarce">'conexion_Sedes'!#REF!</definedName>
    <definedName name="Baradero">'conexion_Sedes'!#REF!</definedName>
    <definedName name="Bariloche">'conexion_Sedes'!#REF!</definedName>
    <definedName name="Berazategui">'conexion_Sedes'!#REF!</definedName>
    <definedName name="Bernal">'conexion_Sedes'!#REF!</definedName>
    <definedName name="Bragado">'conexion_Sedes'!#REF!</definedName>
    <definedName name="CABA">'conexion_Sedes'!#REF!</definedName>
    <definedName name="Caleta_Olivia">'conexion_Sedes'!#REF!</definedName>
    <definedName name="Campana">'conexion_Sedes'!#REF!</definedName>
    <definedName name="Cañada_De_Gomez">'conexion_Sedes'!#REF!</definedName>
    <definedName name="Casilda">'conexion_Sedes'!#REF!</definedName>
    <definedName name="Catamarca">'conexion_Sedes'!#REF!</definedName>
    <definedName name="Catriel">'conexion_Sedes'!#REF!</definedName>
    <definedName name="celda_cantidad" localSheetId="0">Formulario!$C$64</definedName>
    <definedName name="celda_cantidad">#REF!</definedName>
    <definedName name="celda_costo" localSheetId="0">Formulario!$D$51</definedName>
    <definedName name="celda_costo">#REF!</definedName>
    <definedName name="celda_examen_codigo" localSheetId="0">Formulario!$B$29</definedName>
    <definedName name="celda_examen_codigo">#REF!</definedName>
    <definedName name="celda_localidad">Formulario!$I$53</definedName>
    <definedName name="celda_nombreComercial" localSheetId="0">Formulario!$B$13</definedName>
    <definedName name="celda_nombreComercial">#REF!</definedName>
    <definedName name="celda_provincia">Formulario!$I$51</definedName>
    <definedName name="celda_puesto" localSheetId="0">Formulario!$F$64</definedName>
    <definedName name="celda_puesto">#REF!</definedName>
    <definedName name="celda_SubCliente" localSheetId="0">Formulario!$B$19</definedName>
    <definedName name="celda_SubCliente">#REF!</definedName>
    <definedName name="celda_venta" localSheetId="0">Formulario!$D$55</definedName>
    <definedName name="celda_venta">#REF!</definedName>
    <definedName name="celda_ventaManual" localSheetId="0">Formulario!$D$59</definedName>
    <definedName name="celda_ventaManual">#REF!</definedName>
    <definedName name="Chaco">'conexion_Sedes'!#REF!</definedName>
    <definedName name="Chivilcoy">'conexion_Sedes'!#REF!</definedName>
    <definedName name="Choele_Choel">'conexion_Sedes'!#REF!</definedName>
    <definedName name="Chos_Malal">'conexion_Sedes'!#REF!</definedName>
    <definedName name="Chubut">'conexion_Sedes'!#REF!</definedName>
    <definedName name="Cipoletti">'conexion_Sedes'!#REF!</definedName>
    <definedName name="Ciudad_De_Cordoba">'conexion_Sedes'!#REF!</definedName>
    <definedName name="Ciudad_De_Corrientes">'conexion_Sedes'!#REF!</definedName>
    <definedName name="Ciudad_De_Formosa">'conexion_Sedes'!#REF!</definedName>
    <definedName name="Ciudad_De_La_Rioja">'conexion_Sedes'!#REF!</definedName>
    <definedName name="Ciudad_De_Mendoza">'conexion_Sedes'!#REF!</definedName>
    <definedName name="Ciudad_De_Neuquen">'conexion_Sedes'!#REF!</definedName>
    <definedName name="Ciudad_De_Salta">'conexion_Sedes'!#REF!</definedName>
    <definedName name="Ciudad_De_San_Juan">'conexion_Sedes'!#REF!</definedName>
    <definedName name="Ciudad_De_San_Luis">'conexion_Sedes'!#REF!</definedName>
    <definedName name="Ciudad_De_Santa_Fe">'conexion_Sedes'!#REF!</definedName>
    <definedName name="Ciudad_De_Santiago_Del_Estero">'conexion_Sedes'!#REF!</definedName>
    <definedName name="Ciudad_Evita">'conexion_Sedes'!#REF!</definedName>
    <definedName name="Ciudadela">'conexion_Sedes'!#REF!</definedName>
    <definedName name="Comodoro_Rivadavia">'conexion_Sedes'!#REF!</definedName>
    <definedName name="Concepcion_Del_Uruguay">'conexion_Sedes'!#REF!</definedName>
    <definedName name="Concordia">'conexion_Sedes'!#REF!</definedName>
    <definedName name="Cordoba">'conexion_Sedes'!#REF!</definedName>
    <definedName name="Coronel_Suarez">'conexion_Sedes'!#REF!</definedName>
    <definedName name="Corrientes">'conexion_Sedes'!#REF!</definedName>
    <definedName name="Cruz_Del_Eje">'conexion_Sedes'!#REF!</definedName>
    <definedName name="DatosExternos_1" localSheetId="1" hidden="1">'CIE10'!$A$1:$C$2860</definedName>
    <definedName name="DatosExternos_1" localSheetId="4" hidden="1">'conexion_Clientes'!$A$1:$J$7</definedName>
    <definedName name="DatosExternos_1" localSheetId="3" hidden="1">conexion_CodificacionyPerfiles!$A$2:$E$47</definedName>
    <definedName name="DatosExternos_10" localSheetId="3" hidden="1">conexion_CodificacionyPerfiles!$N$1:$N$3</definedName>
    <definedName name="DatosExternos_2" localSheetId="3" hidden="1">conexion_CodificacionyPerfiles!$G$1:$G$6</definedName>
    <definedName name="DatosExternos_2" localSheetId="5" hidden="1">'conexion_Sedes'!$A$1:$C$6</definedName>
    <definedName name="DatosExternos_3" localSheetId="3" hidden="1">conexion_CodificacionyPerfiles!$I$2:$L$55</definedName>
    <definedName name="DatosExternos_5" localSheetId="3" hidden="1">conexion_CodificacionyPerfiles!$P$2:$T$9</definedName>
    <definedName name="DatosExternos_6" localSheetId="3" hidden="1">conexion_CodificacionyPerfiles!$V$1:$V$19</definedName>
    <definedName name="DatosExternos_7" localSheetId="3" hidden="1">conexion_CodificacionyPerfiles!$X$2:$AB$7</definedName>
    <definedName name="DatosExternos_8" localSheetId="3" hidden="1">conexion_CodificacionyPerfiles!$AD$1:$AD$45</definedName>
    <definedName name="DatosExternos_9" localSheetId="3" hidden="1">conexion_CodificacionyPerfiles!$AF$2:$AJ$71</definedName>
    <definedName name="Drogas">validacion_drogas[Drogas]</definedName>
    <definedName name="drogas_laboratorio" localSheetId="0">Formulario!$B$38:$K$39</definedName>
    <definedName name="drogas_laboratorio">#REF!</definedName>
    <definedName name="El_Calafate">'conexion_Sedes'!#REF!</definedName>
    <definedName name="El_Dorado">'conexion_Sedes'!#REF!</definedName>
    <definedName name="Ensenada">'conexion_Sedes'!#REF!</definedName>
    <definedName name="Entre_Rios">'conexion_Sedes'!#REF!</definedName>
    <definedName name="Escobar">'conexion_Sedes'!#REF!</definedName>
    <definedName name="Esquel">'conexion_Sedes'!#REF!</definedName>
    <definedName name="Examen">tabla_examenes[Examen]</definedName>
    <definedName name="Examenes">tabla_examenes[Examen]</definedName>
    <definedName name="Ezeiza">'conexion_Sedes'!#REF!</definedName>
    <definedName name="Formosa">'conexion_Sedes'!#REF!</definedName>
    <definedName name="Gral._Belgrano">'conexion_Sedes'!#REF!</definedName>
    <definedName name="Gral._Pacheco">'conexion_Sedes'!#REF!</definedName>
    <definedName name="Gral._Pico">'conexion_Sedes'!#REF!</definedName>
    <definedName name="Gral._Roca">'conexion_Sedes'!#REF!</definedName>
    <definedName name="Gral_Las_Heras">'conexion_Sedes'!#REF!</definedName>
    <definedName name="Gral_Rodriguez">'conexion_Sedes'!#REF!</definedName>
    <definedName name="Gualeguaychu">'conexion_Sedes'!#REF!</definedName>
    <definedName name="Guaymallen">'conexion_Sedes'!#REF!</definedName>
    <definedName name="Iguazu">'conexion_Sedes'!#REF!</definedName>
    <definedName name="II_desplegable" localSheetId="0">Formulario!$I$34</definedName>
    <definedName name="II_desplegable">#REF!</definedName>
    <definedName name="III_desplegable" localSheetId="0">Formulario!$D$36</definedName>
    <definedName name="III_desplegable">#REF!</definedName>
    <definedName name="IIII_desplegable" localSheetId="0">Formulario!$I$36</definedName>
    <definedName name="IIII_desplegable">#REF!</definedName>
    <definedName name="Interconsulta">conexion_CodificacionyPerfiles!$D$21:$D$29</definedName>
    <definedName name="item" localSheetId="0">Formulario!$B$38</definedName>
    <definedName name="item">#REF!</definedName>
    <definedName name="items" localSheetId="0">Formulario!$C$38</definedName>
    <definedName name="items">#REF!</definedName>
    <definedName name="Jujuy">'conexion_Sedes'!#REF!</definedName>
    <definedName name="Junin">'conexion_Sedes'!#REF!</definedName>
    <definedName name="Junta_Medica" localSheetId="7">#REF!</definedName>
    <definedName name="Junta_Medica" localSheetId="8">#REF!</definedName>
    <definedName name="Junta_Medica" localSheetId="9">#REF!</definedName>
    <definedName name="Junta_Medica" localSheetId="2">#REF!</definedName>
    <definedName name="Junta_Medica">conexion_CodificacionyPerfiles!$D$3:$D$11</definedName>
    <definedName name="La_Lucila_Del_Mar">'conexion_Sedes'!#REF!</definedName>
    <definedName name="La_Pampa">'conexion_Sedes'!#REF!</definedName>
    <definedName name="La_Plata">'conexion_Sedes'!#REF!</definedName>
    <definedName name="La_Rioja">'conexion_Sedes'!#REF!</definedName>
    <definedName name="Laboratorio">validacion_laboratorio[Laboratorio]</definedName>
    <definedName name="Las_Heras">'conexion_Sedes'!#REF!</definedName>
    <definedName name="limpieza_codigo" localSheetId="0">Formulario!$B$27</definedName>
    <definedName name="limpieza_codigo">#REF!</definedName>
    <definedName name="limpieza_examenes.perfil" localSheetId="0">Formulario!$I$34,Formulario!$I$36,Formulario!$D$36,Formulario!$C$38</definedName>
    <definedName name="limpieza_examenes.perfil">#REF!,#REF!,#REF!,#REF!</definedName>
    <definedName name="limpieza_valores" localSheetId="0">Formulario!$D$51,Formulario!$D$53</definedName>
    <definedName name="limpieza_valores">#REF!,#REF!</definedName>
    <definedName name="limpieza_zona" localSheetId="0">Formulario!$I$51,Formulario!$I$53,Formulario!$H$55</definedName>
    <definedName name="limpieza_zona">#REF!,#REF!,#REF!</definedName>
    <definedName name="Lomas_De_Zamora">'conexion_Sedes'!#REF!</definedName>
    <definedName name="Macachin">'conexion_Sedes'!#REF!</definedName>
    <definedName name="Malargue">'conexion_Sedes'!#REF!</definedName>
    <definedName name="Mar_Del_Plata">'conexion_Sedes'!#REF!</definedName>
    <definedName name="Marcos_Juarez">'conexion_Sedes'!#REF!</definedName>
    <definedName name="Mendoza">'conexion_Sedes'!#REF!</definedName>
    <definedName name="Mercedes">'conexion_Sedes'!#REF!</definedName>
    <definedName name="Merlo">'conexion_Sedes'!#REF!</definedName>
    <definedName name="Miramar">'conexion_Sedes'!#REF!</definedName>
    <definedName name="Misiones">'conexion_Sedes'!#REF!</definedName>
    <definedName name="Modalidad" localSheetId="8">#REF!</definedName>
    <definedName name="Modalidad" localSheetId="2">#REF!</definedName>
    <definedName name="Modalidad">conexion_CodificacionyPerfiles!$E$11:$E$12</definedName>
    <definedName name="Monte_Grande">'conexion_Sedes'!#REF!</definedName>
    <definedName name="Moreno">'conexion_Sedes'!#REF!</definedName>
    <definedName name="Moron">'conexion_Sedes'!#REF!</definedName>
    <definedName name="Navarro">'conexion_Sedes'!#REF!</definedName>
    <definedName name="Necochea">'conexion_Sedes'!#REF!</definedName>
    <definedName name="Neuquen">'conexion_Sedes'!#REF!</definedName>
    <definedName name="No_Realizado">tabla_validaciones1[Validacion No Realizado]</definedName>
    <definedName name="Olavarria">'conexion_Sedes'!#REF!</definedName>
    <definedName name="Olivos">'conexion_Sedes'!#REF!</definedName>
    <definedName name="Pacheco">'conexion_Sedes'!#REF!</definedName>
    <definedName name="Parana">'conexion_Sedes'!#REF!</definedName>
    <definedName name="Paso_Los_Libres">'conexion_Sedes'!#REF!</definedName>
    <definedName name="Pehuajo">'conexion_Sedes'!#REF!</definedName>
    <definedName name="Perfil">tabla_examenes[Examen]</definedName>
    <definedName name="perfiles_armados" localSheetId="0">Formulario!$B$44</definedName>
    <definedName name="perfiles_armados">#REF!</definedName>
    <definedName name="Pergamino">'conexion_Sedes'!#REF!</definedName>
    <definedName name="Perito_Moreno">'conexion_Sedes'!#REF!</definedName>
    <definedName name="Pilar">'conexion_Sedes'!#REF!</definedName>
    <definedName name="Posadas">'conexion_Sedes'!#REF!</definedName>
    <definedName name="Preocupacional">validacion_preos[Validacion de Datos]</definedName>
    <definedName name="Puerto_Madryn">'conexion_Sedes'!#REF!</definedName>
    <definedName name="Puerto_Rico">'conexion_Sedes'!#REF!</definedName>
    <definedName name="Quilmes">'conexion_Sedes'!#REF!</definedName>
    <definedName name="Rafaela">'conexion_Sedes'!#REF!</definedName>
    <definedName name="Ramos_Mejia">'conexion_Sedes'!#REF!</definedName>
    <definedName name="rango_cliente" localSheetId="0">Formulario!$B$13,Formulario!$B$19</definedName>
    <definedName name="rango_cliente">#REF!,#REF!</definedName>
    <definedName name="rango_colaboradores" localSheetId="0">Formulario!$C$64,Formulario!$F$64</definedName>
    <definedName name="rango_colaboradores">#REF!,#REF!</definedName>
    <definedName name="razon_social" localSheetId="0">Formulario!$B$16</definedName>
    <definedName name="razon_social">#REF!</definedName>
    <definedName name="Realizado">Validaciones!$A$2:$A$6</definedName>
    <definedName name="Reconquista">'conexion_Sedes'!#REF!</definedName>
    <definedName name="rentabilidad" localSheetId="0">Formulario!$D$53</definedName>
    <definedName name="rentabilidad">#REF!</definedName>
    <definedName name="Resistencia">'conexion_Sedes'!#REF!</definedName>
    <definedName name="Rio_Cuarto">'conexion_Sedes'!#REF!</definedName>
    <definedName name="Rio_Gallegos">'conexion_Sedes'!#REF!</definedName>
    <definedName name="Rio_Grande">'conexion_Sedes'!#REF!</definedName>
    <definedName name="Rio_Negro">'conexion_Sedes'!#REF!</definedName>
    <definedName name="Rosario">'conexion_Sedes'!#REF!</definedName>
    <definedName name="Saenz_Peña">'conexion_Sedes'!#REF!</definedName>
    <definedName name="Salta">'conexion_Sedes'!#REF!</definedName>
    <definedName name="San_Antonio_De_Areco">'conexion_Sedes'!#REF!</definedName>
    <definedName name="San_Bernardo">'conexion_Sedes'!#REF!</definedName>
    <definedName name="San_Fdo_Del_Valle">'conexion_Sedes'!#REF!</definedName>
    <definedName name="San_Fernando">'conexion_Sedes'!#REF!</definedName>
    <definedName name="San_Isidro">'conexion_Sedes'!#REF!</definedName>
    <definedName name="San_Juan">'conexion_Sedes'!#REF!</definedName>
    <definedName name="San_Justo">'conexion_Sedes'!#REF!</definedName>
    <definedName name="San_Lorenzo">'conexion_Sedes'!#REF!</definedName>
    <definedName name="San_Luis">'conexion_Sedes'!#REF!</definedName>
    <definedName name="San_Martin">'conexion_Sedes'!#REF!</definedName>
    <definedName name="San_Martin_De_Los_Andes">'conexion_Sedes'!#REF!</definedName>
    <definedName name="San_Miguel">'conexion_Sedes'!#REF!</definedName>
    <definedName name="San_Miguel_De_Tucuman">'conexion_Sedes'!#REF!</definedName>
    <definedName name="San_Nicolas">'conexion_Sedes'!#REF!</definedName>
    <definedName name="San_Pedro">'conexion_Sedes'!#REF!</definedName>
    <definedName name="San_Rafael">'conexion_Sedes'!#REF!</definedName>
    <definedName name="San_Salvador">'conexion_Sedes'!#REF!</definedName>
    <definedName name="Santa_Cruz">'conexion_Sedes'!#REF!</definedName>
    <definedName name="Santa_Fe">'conexion_Sedes'!#REF!</definedName>
    <definedName name="Santa_Rosa">'conexion_Sedes'!#REF!</definedName>
    <definedName name="Santiago_Del_Estero">'conexion_Sedes'!#REF!</definedName>
    <definedName name="sede">Formulario!$H$55</definedName>
    <definedName name="tabla_ausentismo" localSheetId="3" hidden="1">conexion_CodificacionyPerfiles!#REF!</definedName>
    <definedName name="Tandil">'conexion_Sedes'!#REF!</definedName>
    <definedName name="Tartagal">'conexion_Sedes'!#REF!</definedName>
    <definedName name="Tierra_Del_Fuego">'conexion_Sedes'!#REF!</definedName>
    <definedName name="Tigre">'conexion_Sedes'!#REF!</definedName>
    <definedName name="tipo_servicio" localSheetId="0">Formulario!$D$34</definedName>
    <definedName name="tipo_servicio">#REF!</definedName>
    <definedName name="Tortuguitas">'conexion_Sedes'!#REF!</definedName>
    <definedName name="Trelew">'conexion_Sedes'!#REF!</definedName>
    <definedName name="Trenque_Lauquen">'conexion_Sedes'!#REF!</definedName>
    <definedName name="Tucuman">'conexion_Sedes'!#REF!</definedName>
    <definedName name="Ushuaia">'conexion_Sedes'!#REF!</definedName>
    <definedName name="Venado_Tuerto">'conexion_Sedes'!#REF!</definedName>
    <definedName name="vendedor" localSheetId="0">Formulario!$C$10</definedName>
    <definedName name="vendedor">#REF!</definedName>
    <definedName name="Viedma">'conexion_Sedes'!#REF!</definedName>
    <definedName name="Villa_Elisa">'conexion_Sedes'!#REF!</definedName>
    <definedName name="Villa_Gesell">'conexion_Sedes'!#REF!</definedName>
    <definedName name="Villa_Maria">'conexion_Sedes'!#REF!</definedName>
    <definedName name="Villa_Mercedes">'conexion_Sedes'!#REF!</definedName>
    <definedName name="Zarate">'conexion_Sedes'!#REF!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_ausentismo_594ba92c-64fc-4770-8613-9d6f16b950bd" name="tabla_ausentismo" connection="Consulta - tabla_ausentismo"/>
          <x15:modelTable id="tabla_examenes_1cee2e1a-dae9-4981-ab6e-516f18fbb67e" name="tabla_examenes" connection="Consulta - tabla_examenes"/>
          <x15:modelTable id="tabla_drogas_1ca52d7e-b062-4206-bce4-098167ee4bc8" name="tabla_drogas" connection="Consulta - tabla_drogas"/>
          <x15:modelTable id="tabla_laboratorio_75350238-0b0d-431c-ac21-d628c17b5f6e" name="tabla_laboratorio" connection="Consulta - tabla_laboratorio"/>
          <x15:modelTable id="tabla_perfiles_cf3a8537-acbb-42b1-b6b2-bc134997f456" name="tabla_perfiles" connection="Consulta - tabla_perfiles"/>
          <x15:modelTable id="validacion_drogas_a68d9c81-84a6-436b-a96c-890828be80d1" name="validacion_drogas" connection="Consulta - validacion_drogas"/>
          <x15:modelTable id="validacion_ausentismo_dbe114e2-3bd4-42f7-bfe7-da861bf2f2a7" name="validacion_ausentismo" connection="Consulta - validacion_ausentismo"/>
          <x15:modelTable id="validacion_laboratorio_052f33f2-db51-407e-8921-4bfcaf085231" name="validacion_laboratorio" connection="Consulta - validacion_laboratorio"/>
          <x15:modelTable id="conexion_clientes_a1304523-e3e9-44ee-8f58-9d3344b627c1" name="conexion_clientes" connection="Consulta - conexion_clientes"/>
          <x15:modelTable id="validacion_preos_fb6073f1-0594-4604-96bc-16febd108f55" name="validacion_preos" connection="Consulta - validacion_preos"/>
          <x15:modelTable id="conexion_Sedes_6cee06a9-ec3f-4174-8c26-e77241d2dc10" name="conexion_Sedes" connection="Consulta - conexion_Sedes"/>
          <x15:modelTable id="tabla_chequeo_8c974ca0-e244-42a1-99cd-03b66d253d26" name="tabla_chequeo" connection="Consulta - tabla_chequeo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0" i="34" l="1"/>
  <c r="U2" i="29" a="1"/>
  <c r="U2" i="29" s="1"/>
  <c r="V2" i="29" a="1"/>
  <c r="V2" i="29" s="1"/>
  <c r="AJ2" i="29"/>
  <c r="U3" i="29" a="1"/>
  <c r="U3" i="29" s="1"/>
  <c r="V3" i="29" a="1"/>
  <c r="V3" i="29" s="1"/>
  <c r="AJ3" i="29"/>
  <c r="U4" i="29" a="1"/>
  <c r="U4" i="29" s="1"/>
  <c r="V4" i="29" a="1"/>
  <c r="V4" i="29" s="1"/>
  <c r="AJ4" i="29"/>
  <c r="U5" i="29" a="1"/>
  <c r="U5" i="29" s="1"/>
  <c r="V5" i="29" a="1"/>
  <c r="V5" i="29" s="1"/>
  <c r="AJ5" i="29"/>
  <c r="U6" i="29" a="1"/>
  <c r="U6" i="29" s="1"/>
  <c r="V6" i="29" a="1"/>
  <c r="V6" i="29" s="1"/>
  <c r="AJ6" i="29"/>
  <c r="AG4" i="27"/>
  <c r="S6" i="28" a="1"/>
  <c r="S6" i="28" s="1"/>
  <c r="S5" i="28" a="1"/>
  <c r="S5" i="28" s="1"/>
  <c r="S4" i="28" a="1"/>
  <c r="S4" i="28" s="1"/>
  <c r="S3" i="28" a="1"/>
  <c r="S3" i="28" s="1"/>
  <c r="S2" i="28" a="1"/>
  <c r="S2" i="28" s="1"/>
  <c r="R6" i="28" a="1"/>
  <c r="R6" i="28" s="1"/>
  <c r="R5" i="28" a="1"/>
  <c r="R5" i="28" s="1"/>
  <c r="R4" i="28" a="1"/>
  <c r="R4" i="28" s="1"/>
  <c r="R3" i="28" a="1"/>
  <c r="R3" i="28" s="1"/>
  <c r="R2" i="28" a="1"/>
  <c r="R2" i="28" s="1"/>
  <c r="AM6" i="28" a="1"/>
  <c r="AM6" i="28" s="1"/>
  <c r="AM5" i="28" a="1"/>
  <c r="AM5" i="28" s="1"/>
  <c r="AM4" i="28" a="1"/>
  <c r="AM4" i="28" s="1"/>
  <c r="AM3" i="28" a="1"/>
  <c r="AM3" i="28" s="1"/>
  <c r="AM2" i="28" a="1"/>
  <c r="AM2" i="28" s="1"/>
  <c r="AN2" i="28"/>
  <c r="AN3" i="28"/>
  <c r="AN4" i="28"/>
  <c r="AN5" i="28"/>
  <c r="AN6" i="28"/>
  <c r="AD3" i="28"/>
  <c r="AD4" i="28"/>
  <c r="AD5" i="28"/>
  <c r="AD6" i="28"/>
  <c r="AG3" i="27"/>
  <c r="AG7" i="27"/>
  <c r="AG2" i="27"/>
  <c r="AG6" i="27"/>
  <c r="AG8" i="27"/>
  <c r="AG5" i="27"/>
  <c r="Y3" i="27"/>
  <c r="Y6" i="27"/>
  <c r="Y7" i="27"/>
  <c r="Y2" i="27"/>
  <c r="Y8" i="27"/>
  <c r="Y4" i="27"/>
  <c r="Y5" i="27"/>
  <c r="W3" i="29" l="1"/>
  <c r="X3" i="29" s="1"/>
  <c r="W6" i="29"/>
  <c r="X6" i="29" s="1"/>
  <c r="W2" i="29"/>
  <c r="X2" i="29" s="1"/>
  <c r="W5" i="29"/>
  <c r="X5" i="29" s="1"/>
  <c r="W4" i="29"/>
  <c r="X4" i="29" s="1"/>
  <c r="T5" i="28"/>
  <c r="U5" i="28" s="1"/>
  <c r="T3" i="28"/>
  <c r="U3" i="28" s="1"/>
  <c r="T4" i="28"/>
  <c r="U4" i="28" s="1"/>
  <c r="T6" i="28"/>
  <c r="U6" i="28" s="1"/>
  <c r="B38" i="34" l="1"/>
  <c r="B36" i="34" a="1"/>
  <c r="B36" i="34" s="1"/>
  <c r="G36" i="34" s="1" a="1"/>
  <c r="G36" i="34" s="1"/>
  <c r="G34" i="34" a="1"/>
  <c r="G34" i="34" s="1"/>
  <c r="B29" i="34"/>
  <c r="B16" i="34"/>
  <c r="C10" i="34"/>
  <c r="D55" i="34"/>
  <c r="T2" i="28" l="1"/>
  <c r="U2" i="28" s="1"/>
  <c r="AI3" i="28" l="1"/>
  <c r="AI4" i="28"/>
  <c r="AI5" i="28"/>
  <c r="AI6" i="28"/>
  <c r="AI2" i="28"/>
  <c r="E3" i="26" a="1"/>
  <c r="E3" i="26" s="1"/>
  <c r="F3" i="26" a="1"/>
  <c r="F3" i="26" s="1"/>
  <c r="G3" i="26" a="1"/>
  <c r="G3" i="26" s="1"/>
  <c r="L34" i="34" l="1"/>
  <c r="AD2" i="28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8B90436-A544-4E9D-8D32-39F64F1DD8DB}" keepAlive="1" name="Consulta - conexion_CIE10" description="Conexión a la consulta 'conexion_CIE10' en el libro." type="5" refreshedVersion="8" background="1" saveData="1">
    <dbPr connection="Provider=Microsoft.Mashup.OleDb.1;Data Source=$Workbook$;Location=conexion_CIE10;Extended Properties=&quot;&quot;" command="SELECT * FROM [conexion_CIE10]"/>
  </connection>
  <connection id="2" xr16:uid="{AAFCB732-726F-4C8B-A559-C6744E210E11}" name="Consulta - conexion_clientes" description="Conexión a la consulta 'conexion_clientes' en el libro." type="100" refreshedVersion="8" minRefreshableVersion="5">
    <extLst>
      <ext xmlns:x15="http://schemas.microsoft.com/office/spreadsheetml/2010/11/main" uri="{DE250136-89BD-433C-8126-D09CA5730AF9}">
        <x15:connection id="3e686479-034b-4a58-91a1-08495b2e1e03">
          <x15:oledbPr connection="Provider=Microsoft.Mashup.OleDb.1;Data Source=$Workbook$;Location=conexion_clientes;Extended Properties=&quot;&quot;">
            <x15:dbTables>
              <x15:dbTable name="conexion_clientes"/>
            </x15:dbTables>
          </x15:oledbPr>
        </x15:connection>
      </ext>
    </extLst>
  </connection>
  <connection id="3" xr16:uid="{CE132A27-B765-43C3-8398-F205F090497D}" name="Consulta - conexion_Sedes" description="Conexión a la consulta 'conexion_Sedes' en el libro." type="100" refreshedVersion="8" minRefreshableVersion="5">
    <extLst>
      <ext xmlns:x15="http://schemas.microsoft.com/office/spreadsheetml/2010/11/main" uri="{DE250136-89BD-433C-8126-D09CA5730AF9}">
        <x15:connection id="8dd1cc22-013a-4751-91f4-11adac8a33da">
          <x15:oledbPr connection="Provider=Microsoft.Mashup.OleDb.1;Data Source=$Workbook$;Location=conexion_Sedes;Extended Properties=&quot;&quot;">
            <x15:dbTables>
              <x15:dbTable name="conexion_Sedes"/>
            </x15:dbTables>
          </x15:oledbPr>
        </x15:connection>
      </ext>
    </extLst>
  </connection>
  <connection id="4" xr16:uid="{C9BE1A29-31B4-40EF-9574-FFBBC0982C00}" name="Consulta - tabla_ausentismo" description="Conexión a la consulta 'tabla_ausentismo' en el libro." type="100" refreshedVersion="8" minRefreshableVersion="5">
    <extLst>
      <ext xmlns:x15="http://schemas.microsoft.com/office/spreadsheetml/2010/11/main" uri="{DE250136-89BD-433C-8126-D09CA5730AF9}">
        <x15:connection id="8673d451-c355-43ab-b8a6-d484ba9e022e"/>
      </ext>
    </extLst>
  </connection>
  <connection id="5" xr16:uid="{89F15BF4-65CE-45A7-92F0-31F8BEBFE126}" name="Consulta - tabla_chequeo" description="Conexión a la consulta 'tabla_chequeo' en el libro." type="100" refreshedVersion="8" minRefreshableVersion="5">
    <extLst>
      <ext xmlns:x15="http://schemas.microsoft.com/office/spreadsheetml/2010/11/main" uri="{DE250136-89BD-433C-8126-D09CA5730AF9}">
        <x15:connection id="337ee70d-05d7-4318-89ca-82625da7ce94">
          <x15:oledbPr connection="Provider=Microsoft.Mashup.OleDb.1;Data Source=$Workbook$;Location=tabla_chequeo;Extended Properties=&quot;&quot;">
            <x15:dbTables>
              <x15:dbTable name="tabla_chequeo"/>
            </x15:dbTables>
          </x15:oledbPr>
        </x15:connection>
      </ext>
    </extLst>
  </connection>
  <connection id="6" xr16:uid="{DAD5E95F-A970-4690-AFE2-FF8CD8618D28}" name="Consulta - tabla_drogas" description="Conexión a la consulta 'tabla_drogas' en el libro." type="100" refreshedVersion="8" minRefreshableVersion="5">
    <extLst>
      <ext xmlns:x15="http://schemas.microsoft.com/office/spreadsheetml/2010/11/main" uri="{DE250136-89BD-433C-8126-D09CA5730AF9}">
        <x15:connection id="c96887be-bc59-4dd3-a366-70640e7ee08b">
          <x15:oledbPr connection="Provider=Microsoft.Mashup.OleDb.1;Data Source=$Workbook$;Location=tabla_drogas;Extended Properties=&quot;&quot;">
            <x15:dbTables>
              <x15:dbTable name="tabla_drogas"/>
            </x15:dbTables>
          </x15:oledbPr>
        </x15:connection>
      </ext>
    </extLst>
  </connection>
  <connection id="7" xr16:uid="{50548F4D-FE2D-4C8C-A447-36006DF272C7}" name="Consulta - tabla_examenes" description="Conexión a la consulta 'tabla_examenes' en el libro." type="100" refreshedVersion="8" minRefreshableVersion="5">
    <extLst>
      <ext xmlns:x15="http://schemas.microsoft.com/office/spreadsheetml/2010/11/main" uri="{DE250136-89BD-433C-8126-D09CA5730AF9}">
        <x15:connection id="43751684-58f6-47b4-b673-b929489c867a">
          <x15:oledbPr connection="Provider=Microsoft.Mashup.OleDb.1;Data Source=$Workbook$;Location=tabla_examenes;Extended Properties=&quot;&quot;">
            <x15:dbTables>
              <x15:dbTable name="tabla_examenes"/>
            </x15:dbTables>
          </x15:oledbPr>
        </x15:connection>
      </ext>
    </extLst>
  </connection>
  <connection id="8" xr16:uid="{961DCCAA-44D0-43AB-B130-4CEA7D80657E}" name="Consulta - tabla_laboratorio" description="Conexión a la consulta 'tabla_laboratorio' en el libro." type="100" refreshedVersion="8" minRefreshableVersion="5">
    <extLst>
      <ext xmlns:x15="http://schemas.microsoft.com/office/spreadsheetml/2010/11/main" uri="{DE250136-89BD-433C-8126-D09CA5730AF9}">
        <x15:connection id="952506ec-b274-4e4d-b9f7-1d4e5c8e0072">
          <x15:oledbPr connection="Provider=Microsoft.Mashup.OleDb.1;Data Source=$Workbook$;Location=tabla_laboratorio;Extended Properties=&quot;&quot;">
            <x15:dbTables>
              <x15:dbTable name="tabla_laboratorio"/>
            </x15:dbTables>
          </x15:oledbPr>
        </x15:connection>
      </ext>
    </extLst>
  </connection>
  <connection id="9" xr16:uid="{F567DBE2-64BA-4DA5-9160-3A1D09290D75}" name="Consulta - tabla_perfiles" description="Conexión a la consulta 'tabla_perfiles' en el libro." type="100" refreshedVersion="8" minRefreshableVersion="5">
    <extLst>
      <ext xmlns:x15="http://schemas.microsoft.com/office/spreadsheetml/2010/11/main" uri="{DE250136-89BD-433C-8126-D09CA5730AF9}">
        <x15:connection id="98be315a-46c9-4745-8eac-15b0b2fd1778">
          <x15:oledbPr connection="Provider=Microsoft.Mashup.OleDb.1;Data Source=$Workbook$;Location=tabla_perfiles;Extended Properties=&quot;&quot;">
            <x15:dbTables>
              <x15:dbTable name="tabla_perfiles"/>
            </x15:dbTables>
          </x15:oledbPr>
        </x15:connection>
      </ext>
    </extLst>
  </connection>
  <connection id="10" xr16:uid="{FE6A9B19-F48B-4327-8DE5-4AE8917183C0}" name="Consulta - validacion_ausentismo" description="Conexión a la consulta 'validacion_ausentismo' en el libro." type="100" refreshedVersion="8" minRefreshableVersion="5">
    <extLst>
      <ext xmlns:x15="http://schemas.microsoft.com/office/spreadsheetml/2010/11/main" uri="{DE250136-89BD-433C-8126-D09CA5730AF9}">
        <x15:connection id="6b2d4453-07ea-422b-a790-443389727a9e">
          <x15:oledbPr connection="Provider=Microsoft.Mashup.OleDb.1;Data Source=$Workbook$;Location=validacion_ausentismo;Extended Properties=&quot;&quot;">
            <x15:dbTables>
              <x15:dbTable name="validacion_ausentismo"/>
            </x15:dbTables>
          </x15:oledbPr>
        </x15:connection>
      </ext>
    </extLst>
  </connection>
  <connection id="11" xr16:uid="{30C71498-8E51-4F65-BB1F-0BAF2605A3C4}" name="Consulta - validacion_drogas" description="Conexión a la consulta 'validacion_drogas' en el libro." type="100" refreshedVersion="8" minRefreshableVersion="5">
    <extLst>
      <ext xmlns:x15="http://schemas.microsoft.com/office/spreadsheetml/2010/11/main" uri="{DE250136-89BD-433C-8126-D09CA5730AF9}">
        <x15:connection id="4d5c71c0-658e-4e0a-a73d-5f53449f51fd">
          <x15:oledbPr connection="Provider=Microsoft.Mashup.OleDb.1;Data Source=$Workbook$;Location=validacion_drogas;Extended Properties=&quot;&quot;">
            <x15:dbTables>
              <x15:dbTable name="validacion_drogas"/>
            </x15:dbTables>
          </x15:oledbPr>
        </x15:connection>
      </ext>
    </extLst>
  </connection>
  <connection id="12" xr16:uid="{5CBCA372-291C-4278-9DC8-7CC31B01F90D}" name="Consulta - validacion_laboratorio" description="Conexión a la consulta 'validacion_laboratorio' en el libro." type="100" refreshedVersion="8" minRefreshableVersion="5">
    <extLst>
      <ext xmlns:x15="http://schemas.microsoft.com/office/spreadsheetml/2010/11/main" uri="{DE250136-89BD-433C-8126-D09CA5730AF9}">
        <x15:connection id="a93b5909-61f9-48a9-b4ec-7754c2ccb9be">
          <x15:oledbPr connection="Provider=Microsoft.Mashup.OleDb.1;Data Source=$Workbook$;Location=validacion_laboratorio;Extended Properties=&quot;&quot;">
            <x15:dbTables>
              <x15:dbTable name="validacion_laboratorio"/>
            </x15:dbTables>
          </x15:oledbPr>
        </x15:connection>
      </ext>
    </extLst>
  </connection>
  <connection id="13" xr16:uid="{7E171199-60A0-4CED-94BB-372C555B3162}" name="Consulta - validacion_preos" description="Conexión a la consulta 'validacion_preos' en el libro." type="100" refreshedVersion="8" minRefreshableVersion="5">
    <extLst>
      <ext xmlns:x15="http://schemas.microsoft.com/office/spreadsheetml/2010/11/main" uri="{DE250136-89BD-433C-8126-D09CA5730AF9}">
        <x15:connection id="39aee88a-cfbd-40ea-b861-172f41ba9fed">
          <x15:oledbPr connection="Provider=Microsoft.Mashup.OleDb.1;Data Source=$Workbook$;Location=validacion_preos;Extended Properties=&quot;&quot;">
            <x15:dbTables>
              <x15:dbTable name="validacion_preos"/>
            </x15:dbTables>
          </x15:oledbPr>
        </x15:connection>
      </ext>
    </extLst>
  </connection>
  <connection id="14" xr16:uid="{5864A427-5E9E-490E-A33C-F33C433D3573}" keepAlive="1" name="ModelConnection_DatosExternos_1" description="Modelo de datos" type="5" refreshedVersion="8" minRefreshableVersion="5" saveData="1">
    <dbPr connection="Data Model Connection" command="tabla_ausentismo" commandType="3"/>
    <extLst>
      <ext xmlns:x15="http://schemas.microsoft.com/office/spreadsheetml/2010/11/main" uri="{DE250136-89BD-433C-8126-D09CA5730AF9}">
        <x15:connection id="" model="1"/>
      </ext>
    </extLst>
  </connection>
  <connection id="15" xr16:uid="{C42E21E8-6133-4640-BA95-7393B3383771}" keepAlive="1" name="ModelConnection_DatosExternos_10" description="Modelo de datos" type="5" refreshedVersion="8" minRefreshableVersion="5" saveData="1">
    <dbPr connection="Data Model Connection" command="validacion_preos" commandType="3"/>
    <extLst>
      <ext xmlns:x15="http://schemas.microsoft.com/office/spreadsheetml/2010/11/main" uri="{DE250136-89BD-433C-8126-D09CA5730AF9}">
        <x15:connection id="" model="1"/>
      </ext>
    </extLst>
  </connection>
  <connection id="16" xr16:uid="{0BDFF96B-983B-4241-A802-9A507522B930}" keepAlive="1" name="ModelConnection_DatosExternos_11" description="Modelo de datos" type="5" refreshedVersion="8" minRefreshableVersion="5" saveData="1">
    <dbPr connection="Data Model Connection" command="conexion_clientes" commandType="3"/>
    <extLst>
      <ext xmlns:x15="http://schemas.microsoft.com/office/spreadsheetml/2010/11/main" uri="{DE250136-89BD-433C-8126-D09CA5730AF9}">
        <x15:connection id="" model="1"/>
      </ext>
    </extLst>
  </connection>
  <connection id="17" xr16:uid="{D64906FC-CCFC-416F-8366-772CC931B8F5}" keepAlive="1" name="ModelConnection_DatosExternos_2" description="Modelo de datos" type="5" refreshedVersion="8" minRefreshableVersion="5" saveData="1">
    <dbPr connection="Data Model Connection" command="validacion_ausentismo" commandType="3"/>
    <extLst>
      <ext xmlns:x15="http://schemas.microsoft.com/office/spreadsheetml/2010/11/main" uri="{DE250136-89BD-433C-8126-D09CA5730AF9}">
        <x15:connection id="" model="1"/>
      </ext>
    </extLst>
  </connection>
  <connection id="18" xr16:uid="{C28BB305-6F90-412A-B44F-8DA9C1773A1C}" keepAlive="1" name="ModelConnection_DatosExternos_21" description="Modelo de datos" type="5" refreshedVersion="8" minRefreshableVersion="5" saveData="1">
    <dbPr connection="Data Model Connection" command="conexion_Sedes" commandType="3"/>
    <extLst>
      <ext xmlns:x15="http://schemas.microsoft.com/office/spreadsheetml/2010/11/main" uri="{DE250136-89BD-433C-8126-D09CA5730AF9}">
        <x15:connection id="" model="1"/>
      </ext>
    </extLst>
  </connection>
  <connection id="19" xr16:uid="{82EDFD0D-565F-45E8-8710-FD3FBD1D35DB}" keepAlive="1" name="ModelConnection_DatosExternos_3" description="Modelo de datos" type="5" refreshedVersion="8" minRefreshableVersion="5" saveData="1">
    <dbPr connection="Data Model Connection" command="tabla_examenes" commandType="3"/>
    <extLst>
      <ext xmlns:x15="http://schemas.microsoft.com/office/spreadsheetml/2010/11/main" uri="{DE250136-89BD-433C-8126-D09CA5730AF9}">
        <x15:connection id="" model="1"/>
      </ext>
    </extLst>
  </connection>
  <connection id="20" xr16:uid="{F4F12568-475A-4367-877A-F35E6984AFCA}" keepAlive="1" name="ModelConnection_DatosExternos_5" description="Modelo de datos" type="5" refreshedVersion="8" minRefreshableVersion="5" saveData="1">
    <dbPr connection="Data Model Connection" command="tabla_drogas" commandType="3"/>
    <extLst>
      <ext xmlns:x15="http://schemas.microsoft.com/office/spreadsheetml/2010/11/main" uri="{DE250136-89BD-433C-8126-D09CA5730AF9}">
        <x15:connection id="" model="1"/>
      </ext>
    </extLst>
  </connection>
  <connection id="21" xr16:uid="{76657DEC-18B7-401D-B52E-0C77B4CB3119}" keepAlive="1" name="ModelConnection_DatosExternos_6" description="Modelo de datos" type="5" refreshedVersion="8" minRefreshableVersion="5" saveData="1">
    <dbPr connection="Data Model Connection" command="validacion_drogas" commandType="3"/>
    <extLst>
      <ext xmlns:x15="http://schemas.microsoft.com/office/spreadsheetml/2010/11/main" uri="{DE250136-89BD-433C-8126-D09CA5730AF9}">
        <x15:connection id="" model="1"/>
      </ext>
    </extLst>
  </connection>
  <connection id="22" xr16:uid="{739DC407-B50C-4C0F-9501-BC18F1AD39BC}" keepAlive="1" name="ModelConnection_DatosExternos_7" description="Modelo de datos" type="5" refreshedVersion="8" minRefreshableVersion="5" saveData="1">
    <dbPr connection="Data Model Connection" command="tabla_laboratorio" commandType="3"/>
    <extLst>
      <ext xmlns:x15="http://schemas.microsoft.com/office/spreadsheetml/2010/11/main" uri="{DE250136-89BD-433C-8126-D09CA5730AF9}">
        <x15:connection id="" model="1"/>
      </ext>
    </extLst>
  </connection>
  <connection id="23" xr16:uid="{2D529106-71B5-4AEC-B4F8-3763D428C248}" keepAlive="1" name="ModelConnection_DatosExternos_8" description="Modelo de datos" type="5" refreshedVersion="8" minRefreshableVersion="5" saveData="1">
    <dbPr connection="Data Model Connection" command="validacion_laboratorio" commandType="3"/>
    <extLst>
      <ext xmlns:x15="http://schemas.microsoft.com/office/spreadsheetml/2010/11/main" uri="{DE250136-89BD-433C-8126-D09CA5730AF9}">
        <x15:connection id="" model="1"/>
      </ext>
    </extLst>
  </connection>
  <connection id="24" xr16:uid="{88808D74-0C0B-4AC0-9C8A-B4F7D7AF2C31}" keepAlive="1" name="ModelConnection_DatosExternos_9" description="Modelo de datos" type="5" refreshedVersion="8" minRefreshableVersion="5" saveData="1">
    <dbPr connection="Data Model Connection" command="tabla_perfiles" commandType="3"/>
    <extLst>
      <ext xmlns:x15="http://schemas.microsoft.com/office/spreadsheetml/2010/11/main" uri="{DE250136-89BD-433C-8126-D09CA5730AF9}">
        <x15:connection id="" model="1"/>
      </ext>
    </extLst>
  </connection>
  <connection id="25" xr16:uid="{27594B5F-EF88-48A1-85EA-B43752FBE8EB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1">
    <bk>
      <extLst>
        <ext uri="{3e2802c4-a4d2-4d8b-9148-e3be6c30e623}">
          <xlrd:rvb i="0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1">
    <bk>
      <rc t="1" v="0"/>
    </bk>
  </valueMetadata>
</metadata>
</file>

<file path=xl/sharedStrings.xml><?xml version="1.0" encoding="utf-8"?>
<sst xmlns="http://schemas.openxmlformats.org/spreadsheetml/2006/main" count="9428" uniqueCount="5736">
  <si>
    <t>ID_SOLICITUD</t>
  </si>
  <si>
    <t>ID_PEDIDO</t>
  </si>
  <si>
    <t>ID_ATENCION</t>
  </si>
  <si>
    <t>FECHA DE SOLICITUD</t>
  </si>
  <si>
    <t>VENDEDOR</t>
  </si>
  <si>
    <t>NOMBRE COMERCIAL</t>
  </si>
  <si>
    <t>RAZON SOCIAL</t>
  </si>
  <si>
    <t>SUB CLIENTE</t>
  </si>
  <si>
    <t>ID_EXAMEN</t>
  </si>
  <si>
    <t>TIPO DE SERVICIO</t>
  </si>
  <si>
    <t>EXAMEN</t>
  </si>
  <si>
    <t>PUESTO</t>
  </si>
  <si>
    <t>PROVINCIA</t>
  </si>
  <si>
    <t>LOCALIDAD</t>
  </si>
  <si>
    <t>SEDE</t>
  </si>
  <si>
    <t>COSTO</t>
  </si>
  <si>
    <t>VENTA</t>
  </si>
  <si>
    <t>COLABORADOR</t>
  </si>
  <si>
    <t>DNI</t>
  </si>
  <si>
    <t>TELEFONO</t>
  </si>
  <si>
    <t>HORA REGISTRO</t>
  </si>
  <si>
    <t>FORMULARIO</t>
  </si>
  <si>
    <t>Vendedor</t>
  </si>
  <si>
    <t>Nombre Comercial</t>
  </si>
  <si>
    <t>Razon Social</t>
  </si>
  <si>
    <t>Sub Cliente</t>
  </si>
  <si>
    <t>SERVICIOS</t>
  </si>
  <si>
    <t xml:space="preserve">               CODIGO</t>
  </si>
  <si>
    <t>INGRESO MANUAL</t>
  </si>
  <si>
    <t>Preocupacional</t>
  </si>
  <si>
    <t>Perfil</t>
  </si>
  <si>
    <t>Basico de Ley</t>
  </si>
  <si>
    <t>DATOS DEL SERVICIO</t>
  </si>
  <si>
    <t>RENTABILIDAD</t>
  </si>
  <si>
    <t>VENTA MANUAL</t>
  </si>
  <si>
    <t>COLABORADORES</t>
  </si>
  <si>
    <t>CANTIDAD</t>
  </si>
  <si>
    <t>CIE10</t>
  </si>
  <si>
    <t>DIAGNOSTICO</t>
  </si>
  <si>
    <t>ESPECIALIDAD</t>
  </si>
  <si>
    <t>CIRUGIA</t>
  </si>
  <si>
    <t>CIRUGIAS DEL OIDO</t>
  </si>
  <si>
    <t>autosómica recesiva</t>
  </si>
  <si>
    <t>CIRUGIAS DE LOS VASOS SANGUINEOS INTRAABDOMINALES</t>
  </si>
  <si>
    <t>CIRUGIA DE PULMON</t>
  </si>
  <si>
    <t>CIRUGIAS DEL ESOFAGO</t>
  </si>
  <si>
    <t>CIRUGIAS DEL ANO</t>
  </si>
  <si>
    <t>CIRUGIAS DEL RIÑON</t>
  </si>
  <si>
    <t>CIRUGIAS DEL URETER</t>
  </si>
  <si>
    <t>CIRUGIAS DEL ENCEFALO Y DE LAS MENINGES CEREBRALES</t>
  </si>
  <si>
    <t>CIRUGIAS DE MEDULA ESPINAL, RAICES DE NERVIOS RAQUIDEOS Y MENINGES ESPINAL</t>
  </si>
  <si>
    <t>CIRUGIAS DEL OVARIO</t>
  </si>
  <si>
    <t>CIRUGIAS DE LA VAGINA</t>
  </si>
  <si>
    <t>CIRUGIAS DE MUSCULO, TENDONES DE LA MANO (TUNEL CARPIANO)</t>
  </si>
  <si>
    <t>CIRUGIAS DE PIEL, ANEXOS Y DE TEJIDO CELULAR SUBCUTANEO</t>
  </si>
  <si>
    <t>CIRUGIAS DE LAS GLANDULAS Y CONDUCTOS SALIVALES</t>
  </si>
  <si>
    <t>EXTRACCION DE PIEZA DENTAL</t>
  </si>
  <si>
    <t>EXTRACCION CUERPO EXTRAÑO EN OJO</t>
  </si>
  <si>
    <t>CIRUGIA DEL OJO</t>
  </si>
  <si>
    <t>TRANSPLANTE DE CORNEA</t>
  </si>
  <si>
    <t>CIRUGIA DE CATARATA</t>
  </si>
  <si>
    <t>CIRUGIA DE VIAS AEREAS SUPERIORES</t>
  </si>
  <si>
    <t>CIRUGIAS DE LAS AMIGDALAS</t>
  </si>
  <si>
    <t>CIRUGIAS DE TIROIDES</t>
  </si>
  <si>
    <t>CIRUGIAS DE LAS GLANDULAS SUPRARENALES</t>
  </si>
  <si>
    <t>CIRUGIA DE VARICES</t>
  </si>
  <si>
    <t>CIRUGIAS DE VASOS SANGUINEOS</t>
  </si>
  <si>
    <t>CATETERISMO CARDIACO</t>
  </si>
  <si>
    <t>CIRUGIA DE TORAX</t>
  </si>
  <si>
    <t>CIRUGIA DE HERNIA</t>
  </si>
  <si>
    <t>CIRUGIA DE HERNIA INGUINAL Y FEMORAL</t>
  </si>
  <si>
    <t>CIRUGIA DE HERNIA UMBILICAL</t>
  </si>
  <si>
    <t>CIRUGIAS EN REGION DEL ABDOMEN</t>
  </si>
  <si>
    <t>CIRUGIAS DEL HIGADO Y VIAS BILIARES</t>
  </si>
  <si>
    <t>CIRUGIAS DEL PANCREAS</t>
  </si>
  <si>
    <t>CIRUGIAS DEL BAZO</t>
  </si>
  <si>
    <t>CIRUGIAS DEL ESTOMAGO</t>
  </si>
  <si>
    <t>COLOSTOMIA</t>
  </si>
  <si>
    <t>CIRUGIAS DE INTESTINO GRUESO</t>
  </si>
  <si>
    <t>CIRUGIAS DEL RECTO</t>
  </si>
  <si>
    <t>CIRUGIA DE FISTULA ANAL</t>
  </si>
  <si>
    <t>CIRUGIA DE HEMORROIDES</t>
  </si>
  <si>
    <t>CIRUGIA DE VIAS URINARIAS</t>
  </si>
  <si>
    <t>CIRUGIAS DE LA PROSTATA Y DE LAS VESICULAS SEMINALES</t>
  </si>
  <si>
    <t>CIRUGIAS DEL TESTICULO</t>
  </si>
  <si>
    <t>CIRUGIAS DEL PENE</t>
  </si>
  <si>
    <t>OTRAS CIRUGIAS DE LA MAMA</t>
  </si>
  <si>
    <t>CIRUGIAS DE UTERO Y CUELLO UTERINO (CONIZACION)</t>
  </si>
  <si>
    <t>CIRUGIA DE PROLAPSO GENITAL</t>
  </si>
  <si>
    <t>CIRUGIA DEL PISO PELVICO</t>
  </si>
  <si>
    <t>AMNIOCENTESIS</t>
  </si>
  <si>
    <t>EXTRACCION DE LIQUIDO SINOVIAL (ARTROCENTESIS)</t>
  </si>
  <si>
    <t>CIRUGIA DE HERNIA DE DISCO</t>
  </si>
  <si>
    <t>CIRUGIA DE RODILLA</t>
  </si>
  <si>
    <t>ARTROPLASTIA DE LA CADERA</t>
  </si>
  <si>
    <t>REPARACION Y CIRUGIA PLASTICA DE ARTICULACION DEL PIE O DE DEDO DE PIE (HALLUX VALGUS)</t>
  </si>
  <si>
    <t>CIRUGIA ARTRODESIS DE LA COLUMNA VERTEBRAL</t>
  </si>
  <si>
    <t>CIRUGIA DE MIEMBROS SUPERIORES</t>
  </si>
  <si>
    <t>CIRUGIA DE NARIZ</t>
  </si>
  <si>
    <t>CIRUGIAS DE LA LENGUA</t>
  </si>
  <si>
    <t xml:space="preserve"> R50.9</t>
  </si>
  <si>
    <t>043A</t>
  </si>
  <si>
    <t>049O993</t>
  </si>
  <si>
    <t>049T07</t>
  </si>
  <si>
    <t>054I</t>
  </si>
  <si>
    <t>DONACION DE SANGRE</t>
  </si>
  <si>
    <t>125 9</t>
  </si>
  <si>
    <t>17A1</t>
  </si>
  <si>
    <t>BIOPSIA</t>
  </si>
  <si>
    <t>184 9</t>
  </si>
  <si>
    <t>18A4</t>
  </si>
  <si>
    <t>18A42</t>
  </si>
  <si>
    <t>LARINGOSCOPIA</t>
  </si>
  <si>
    <t>18A45</t>
  </si>
  <si>
    <t>18A46</t>
  </si>
  <si>
    <t>CITOSCOPIA Y URETROSCOPIA</t>
  </si>
  <si>
    <t>18A59</t>
  </si>
  <si>
    <t>ENDOSCOPIAS</t>
  </si>
  <si>
    <t>20R1</t>
  </si>
  <si>
    <t>RADIOTERAPIA</t>
  </si>
  <si>
    <t>20R16</t>
  </si>
  <si>
    <t>QUIMIOTERAPIA</t>
  </si>
  <si>
    <t>21R4</t>
  </si>
  <si>
    <t>MEDICINA FISICA Y REHABILITACION</t>
  </si>
  <si>
    <t>21R41</t>
  </si>
  <si>
    <t>FISIOTERAPIA</t>
  </si>
  <si>
    <t>22R93</t>
  </si>
  <si>
    <t>DIALISIS</t>
  </si>
  <si>
    <t>22R99</t>
  </si>
  <si>
    <t>446</t>
  </si>
  <si>
    <t>562</t>
  </si>
  <si>
    <t>814</t>
  </si>
  <si>
    <t>A00</t>
  </si>
  <si>
    <t>Cólera</t>
  </si>
  <si>
    <t>CLINICA MEDICA</t>
  </si>
  <si>
    <t>A01</t>
  </si>
  <si>
    <t>Fiebres tifoidea y paratifoidea</t>
  </si>
  <si>
    <t>A010</t>
  </si>
  <si>
    <t>FIEBRE TIFOIDEA</t>
  </si>
  <si>
    <t>A014</t>
  </si>
  <si>
    <t>FIEBRE PARATIFOIDEA</t>
  </si>
  <si>
    <t>A02</t>
  </si>
  <si>
    <t>Otras infecciones debidas a Salmonella</t>
  </si>
  <si>
    <t>A020</t>
  </si>
  <si>
    <t>ENTERITIS DEBIDA A SALMONELLA</t>
  </si>
  <si>
    <t>A03</t>
  </si>
  <si>
    <t>Shigelosis</t>
  </si>
  <si>
    <t>A039</t>
  </si>
  <si>
    <t>DISENTERIA BACILAR, SHIGELOSIS</t>
  </si>
  <si>
    <t>A04</t>
  </si>
  <si>
    <t>Otras infecciones intestinales bacterianas</t>
  </si>
  <si>
    <t>A043</t>
  </si>
  <si>
    <t>ESCHERICHIA COLI</t>
  </si>
  <si>
    <t>A05</t>
  </si>
  <si>
    <t>Otras intoxicaciones alimentarias bacterianas</t>
  </si>
  <si>
    <t>A051</t>
  </si>
  <si>
    <t>BOTULISMO</t>
  </si>
  <si>
    <t>A059</t>
  </si>
  <si>
    <t>INTOXICACION ALIMENTARIA</t>
  </si>
  <si>
    <t>A06</t>
  </si>
  <si>
    <t>Amebiasis</t>
  </si>
  <si>
    <t>A060</t>
  </si>
  <si>
    <t>AMEBIASIS</t>
  </si>
  <si>
    <t>A07</t>
  </si>
  <si>
    <t>Otras enfermedades intestinales debidas a protozoarios</t>
  </si>
  <si>
    <t>A071</t>
  </si>
  <si>
    <t>GIARDIASIS</t>
  </si>
  <si>
    <t>A072</t>
  </si>
  <si>
    <t>CRIPTOSPORIDIOSIS</t>
  </si>
  <si>
    <t>A073</t>
  </si>
  <si>
    <t>ISOSPORIASIS</t>
  </si>
  <si>
    <t>A08</t>
  </si>
  <si>
    <t>Infecciones intestinales debidas a virus y otros organismos especificados</t>
  </si>
  <si>
    <t>A083</t>
  </si>
  <si>
    <t>A084</t>
  </si>
  <si>
    <t>Infección intestinal viral, no especificada</t>
  </si>
  <si>
    <t>A09</t>
  </si>
  <si>
    <t>GASTROENTERITIS INFECCIOSA</t>
  </si>
  <si>
    <t>A09 9</t>
  </si>
  <si>
    <t>A09.9</t>
  </si>
  <si>
    <t>A099</t>
  </si>
  <si>
    <t>A10</t>
  </si>
  <si>
    <t>A15</t>
  </si>
  <si>
    <t>TUBERCULOSIS</t>
  </si>
  <si>
    <t>A150</t>
  </si>
  <si>
    <t xml:space="preserve"> Tuberculosis</t>
  </si>
  <si>
    <t>A16</t>
  </si>
  <si>
    <t>Tuberculosis respiratoria, no confirmada bacteriológica o histológicamente</t>
  </si>
  <si>
    <t>A17</t>
  </si>
  <si>
    <t>Tuberculosis del sistema nervioso</t>
  </si>
  <si>
    <t>A18</t>
  </si>
  <si>
    <t>Tuberculosis de otros órganos</t>
  </si>
  <si>
    <t>A19</t>
  </si>
  <si>
    <t>Tuberculosis miliar</t>
  </si>
  <si>
    <t>A20</t>
  </si>
  <si>
    <t>Peste</t>
  </si>
  <si>
    <t>A21</t>
  </si>
  <si>
    <t>Tularemia</t>
  </si>
  <si>
    <t>A22</t>
  </si>
  <si>
    <t>CARBUNCLO, ANTRAX</t>
  </si>
  <si>
    <t>A23</t>
  </si>
  <si>
    <t>BRUCELOSIS</t>
  </si>
  <si>
    <t>A24</t>
  </si>
  <si>
    <t>Muermo y melioidosis</t>
  </si>
  <si>
    <t>A25</t>
  </si>
  <si>
    <t>Fiebres por mordedura de rata</t>
  </si>
  <si>
    <t>A26</t>
  </si>
  <si>
    <t>Erisipeloide</t>
  </si>
  <si>
    <t>A27</t>
  </si>
  <si>
    <t>LEPTOSPIROSIS</t>
  </si>
  <si>
    <t>A28</t>
  </si>
  <si>
    <t>Otras enfermedades zoonoticas bacterianas, no clasificadas en otra parte</t>
  </si>
  <si>
    <t>A30</t>
  </si>
  <si>
    <t>LEPRA</t>
  </si>
  <si>
    <t>A31</t>
  </si>
  <si>
    <t>Infecciones debidas a otras micobacterias</t>
  </si>
  <si>
    <t>A32</t>
  </si>
  <si>
    <t>LISTERIOSIS</t>
  </si>
  <si>
    <t>A33</t>
  </si>
  <si>
    <t>Tétanos neonatal</t>
  </si>
  <si>
    <t>A34</t>
  </si>
  <si>
    <t>Tétanos obstétrico</t>
  </si>
  <si>
    <t>A35</t>
  </si>
  <si>
    <t>TETANOS</t>
  </si>
  <si>
    <t>A36</t>
  </si>
  <si>
    <t>DIFTERIA</t>
  </si>
  <si>
    <t>A37</t>
  </si>
  <si>
    <t>TOS FERINA</t>
  </si>
  <si>
    <t>A38</t>
  </si>
  <si>
    <t>ESCARLATINA</t>
  </si>
  <si>
    <t>A39</t>
  </si>
  <si>
    <t>INFECCION MENINGOCOCICA</t>
  </si>
  <si>
    <t>A40</t>
  </si>
  <si>
    <t>Septicemia estreptococica</t>
  </si>
  <si>
    <t>A41</t>
  </si>
  <si>
    <t>Otras septicemias</t>
  </si>
  <si>
    <t>A419</t>
  </si>
  <si>
    <t>BACTERIEMIA. SEPTICEMIA, SHOCK SEPTICO</t>
  </si>
  <si>
    <t>A42</t>
  </si>
  <si>
    <t>ACTINOMICOSIS</t>
  </si>
  <si>
    <t>A43</t>
  </si>
  <si>
    <t>NOCARDIOSIS</t>
  </si>
  <si>
    <t>A44</t>
  </si>
  <si>
    <t>Bartonelosis</t>
  </si>
  <si>
    <t>A46</t>
  </si>
  <si>
    <t>ERISIPELA</t>
  </si>
  <si>
    <t>A48</t>
  </si>
  <si>
    <t>Otras enfermedades bacterianas, no clasificadas en otra parte</t>
  </si>
  <si>
    <t>A480</t>
  </si>
  <si>
    <t>GANGRENA GASEOSA</t>
  </si>
  <si>
    <t>A49</t>
  </si>
  <si>
    <t>Infección bacteriana de sitio no especificado</t>
  </si>
  <si>
    <t>A499</t>
  </si>
  <si>
    <t>A50</t>
  </si>
  <si>
    <t>Sífilis congénita</t>
  </si>
  <si>
    <t>A51</t>
  </si>
  <si>
    <t>Sífilis precoz</t>
  </si>
  <si>
    <t>A510</t>
  </si>
  <si>
    <t>SIFILIS</t>
  </si>
  <si>
    <t>A52</t>
  </si>
  <si>
    <t>Sífilis tardía</t>
  </si>
  <si>
    <t>A53</t>
  </si>
  <si>
    <t>Otras sífilis y las no especificadas</t>
  </si>
  <si>
    <t>A54</t>
  </si>
  <si>
    <t>Infección gonococica</t>
  </si>
  <si>
    <t>A540</t>
  </si>
  <si>
    <t>INFECCION GONOCOCICA</t>
  </si>
  <si>
    <t>A55</t>
  </si>
  <si>
    <t>LINFOGRANULOMA VENEREO</t>
  </si>
  <si>
    <t>A56</t>
  </si>
  <si>
    <t>Otras enfermedades de transmisión sexual debidas a clamidias</t>
  </si>
  <si>
    <t>A57</t>
  </si>
  <si>
    <t>CHANCRO BLANDO</t>
  </si>
  <si>
    <t>A58</t>
  </si>
  <si>
    <t>Granuloma inguinal</t>
  </si>
  <si>
    <t>A59</t>
  </si>
  <si>
    <t>Tricomoniasis</t>
  </si>
  <si>
    <t>A590</t>
  </si>
  <si>
    <t>TRICOMONIASIS UROGENITAL</t>
  </si>
  <si>
    <t>A60</t>
  </si>
  <si>
    <t>Infección anogenital debida a virus del herpes (herpes simple)</t>
  </si>
  <si>
    <t>A600</t>
  </si>
  <si>
    <t>A63</t>
  </si>
  <si>
    <t>Otras enfermedades de transmisión predominantemente sexual, no clasificadas en otra parte</t>
  </si>
  <si>
    <t>A64</t>
  </si>
  <si>
    <t>ENFERMEDAD DE TRANSMISION SEXUAL. ENF. VENEREA</t>
  </si>
  <si>
    <t>A65</t>
  </si>
  <si>
    <t>Sífilis no venérea</t>
  </si>
  <si>
    <t>A66</t>
  </si>
  <si>
    <t>Frambesia</t>
  </si>
  <si>
    <t>A67</t>
  </si>
  <si>
    <t>Pinta [carate]</t>
  </si>
  <si>
    <t>A68</t>
  </si>
  <si>
    <t>Fiebres recurrentes</t>
  </si>
  <si>
    <t>A69</t>
  </si>
  <si>
    <t>Otras infecciones causadas por espiroquetas</t>
  </si>
  <si>
    <t>A70</t>
  </si>
  <si>
    <t>PSITACOSIS</t>
  </si>
  <si>
    <t>A71</t>
  </si>
  <si>
    <t>TRACOMA</t>
  </si>
  <si>
    <t>A74</t>
  </si>
  <si>
    <t>OTRAS ENFERMEDADES CAUSADAS POR CLAMIDIAS</t>
  </si>
  <si>
    <t>A75</t>
  </si>
  <si>
    <t>Tifus</t>
  </si>
  <si>
    <t>A759</t>
  </si>
  <si>
    <t>TIFUS</t>
  </si>
  <si>
    <t>A77</t>
  </si>
  <si>
    <t>Fiebre maculosa (rickettsiosis transmitida por garrapatas)</t>
  </si>
  <si>
    <t>A78</t>
  </si>
  <si>
    <t>Fiebre Q</t>
  </si>
  <si>
    <t>A79</t>
  </si>
  <si>
    <t>Otras rickettsiosis</t>
  </si>
  <si>
    <t>A80</t>
  </si>
  <si>
    <t>Poliomielitis aguda</t>
  </si>
  <si>
    <t>A809</t>
  </si>
  <si>
    <t>POLIOMIELITIS AGUDA</t>
  </si>
  <si>
    <t>A81</t>
  </si>
  <si>
    <t>Infecciones del sistema nervioso central por virus lento</t>
  </si>
  <si>
    <t>A810</t>
  </si>
  <si>
    <t>ENFERMEDAD DE CREUTZFELDT-JAKOB</t>
  </si>
  <si>
    <t>A82</t>
  </si>
  <si>
    <t>Rabia</t>
  </si>
  <si>
    <t>A829</t>
  </si>
  <si>
    <t>RABIA</t>
  </si>
  <si>
    <t>A83</t>
  </si>
  <si>
    <t>Encefalitis viral transmitida por mosquitos</t>
  </si>
  <si>
    <t>A84</t>
  </si>
  <si>
    <t>Encefalitis viral transmitida por garrapatas</t>
  </si>
  <si>
    <t>A85</t>
  </si>
  <si>
    <t>Otras encefalitis virales, no clasificadas en otra parte</t>
  </si>
  <si>
    <t>A86</t>
  </si>
  <si>
    <t>MENINGOENCEFALITIS VIRAL</t>
  </si>
  <si>
    <t>A87</t>
  </si>
  <si>
    <t>Meningitis viral</t>
  </si>
  <si>
    <t>A88</t>
  </si>
  <si>
    <t>Otras infecciones virales del sistema nervioso central, no clasificadas en otra parte</t>
  </si>
  <si>
    <t>A89</t>
  </si>
  <si>
    <t>Infección viral del sistema nervioso central, no especificada</t>
  </si>
  <si>
    <t>A90</t>
  </si>
  <si>
    <t>Fiebre del dengue [dengue clásico]</t>
  </si>
  <si>
    <t>A90 +K80 5</t>
  </si>
  <si>
    <t>A90 9</t>
  </si>
  <si>
    <t>A91</t>
  </si>
  <si>
    <t>Fiebre del dengue hemorrágico</t>
  </si>
  <si>
    <t>A92</t>
  </si>
  <si>
    <t>Otras fiebres virales transmitidas por mosquitos</t>
  </si>
  <si>
    <t>A93</t>
  </si>
  <si>
    <t>Otras fiebres virales transmitidas por artrópodos, no clasificadas en otra parte</t>
  </si>
  <si>
    <t>A94</t>
  </si>
  <si>
    <t>Fiebre viral transmitida por artrópodos, no especificada</t>
  </si>
  <si>
    <t>A95</t>
  </si>
  <si>
    <t>FIEBRE AMARILLA</t>
  </si>
  <si>
    <t>A96</t>
  </si>
  <si>
    <t>Fiebre hemorrágica por arenavirus</t>
  </si>
  <si>
    <t>A960</t>
  </si>
  <si>
    <t>FIEBRE HEMORRAGICA DE JUNIN</t>
  </si>
  <si>
    <t>A98</t>
  </si>
  <si>
    <t>Otras fiebres virales hemorrágicas, no clasificadas en otra parte</t>
  </si>
  <si>
    <t>A99</t>
  </si>
  <si>
    <t>Fiebre viral hemorrágica, no especificada</t>
  </si>
  <si>
    <t>B00</t>
  </si>
  <si>
    <t>Infecciones herpéticas [herpes simple]</t>
  </si>
  <si>
    <t>B009</t>
  </si>
  <si>
    <t>INFECCION POR HERPES SIMPLE</t>
  </si>
  <si>
    <t>B01</t>
  </si>
  <si>
    <t>Varicela</t>
  </si>
  <si>
    <t>B019</t>
  </si>
  <si>
    <t>VARICELA</t>
  </si>
  <si>
    <t>B02</t>
  </si>
  <si>
    <t>Herpes zoster</t>
  </si>
  <si>
    <t>B029</t>
  </si>
  <si>
    <t>HERPES ZOSTER</t>
  </si>
  <si>
    <t>B03</t>
  </si>
  <si>
    <t>Viruela</t>
  </si>
  <si>
    <t>B04</t>
  </si>
  <si>
    <t>Viruela de los monos</t>
  </si>
  <si>
    <t>B05</t>
  </si>
  <si>
    <t>Sarampión</t>
  </si>
  <si>
    <t>B059</t>
  </si>
  <si>
    <t>SARAMPION</t>
  </si>
  <si>
    <t>B06</t>
  </si>
  <si>
    <t>RUBEOLA</t>
  </si>
  <si>
    <t>B07</t>
  </si>
  <si>
    <t>VERRUGA VULGAR</t>
  </si>
  <si>
    <t>B08</t>
  </si>
  <si>
    <t>Otras infecciones víricas caracterizadas por lesiones de la piel y de las membranas mucosas, no clasificadas en otra</t>
  </si>
  <si>
    <t>B081</t>
  </si>
  <si>
    <t>MOLUSCO CONTAGIOSO</t>
  </si>
  <si>
    <t>B082</t>
  </si>
  <si>
    <t>EXANTEMA SUBITO</t>
  </si>
  <si>
    <t>B083</t>
  </si>
  <si>
    <t>ERITEMA INFECCIOSO</t>
  </si>
  <si>
    <t>B09</t>
  </si>
  <si>
    <t>LESIONES DE LA PIEL</t>
  </si>
  <si>
    <t>B1</t>
  </si>
  <si>
    <t>B110</t>
  </si>
  <si>
    <t>B12</t>
  </si>
  <si>
    <t>B15</t>
  </si>
  <si>
    <t>HEPATITIS AGUDA TIPO A</t>
  </si>
  <si>
    <t>B16</t>
  </si>
  <si>
    <t>HEPATITIS AGUDA TIPO B</t>
  </si>
  <si>
    <t>B17</t>
  </si>
  <si>
    <t>Otras hepatitis virales agudas</t>
  </si>
  <si>
    <t>B171</t>
  </si>
  <si>
    <t>HEPATITIS TIPO C</t>
  </si>
  <si>
    <t>B172</t>
  </si>
  <si>
    <t>HEPATITIS TIPO E</t>
  </si>
  <si>
    <t>B178</t>
  </si>
  <si>
    <t>HEPATITIS TIPO NO A NO B, VIRAL AGUDA</t>
  </si>
  <si>
    <t>B18</t>
  </si>
  <si>
    <t>HEPATITIS VIRAL CRONICA</t>
  </si>
  <si>
    <t>B181</t>
  </si>
  <si>
    <t>HEPATITIS VIRAL TIPO B CRONICA, SIN AGENTE DELTA</t>
  </si>
  <si>
    <t>B182</t>
  </si>
  <si>
    <t>HEPATITIS VIRAL TIPO C CRONICA</t>
  </si>
  <si>
    <t>B19</t>
  </si>
  <si>
    <t>Hepatitis viral, sin otra especificación</t>
  </si>
  <si>
    <t>B199</t>
  </si>
  <si>
    <t>B2</t>
  </si>
  <si>
    <t>B20</t>
  </si>
  <si>
    <t>Enfermedad por virus de la inmunodeficiencia humana [VIH], resultante en enfermedades infecciosas y parasitarias</t>
  </si>
  <si>
    <t>B209</t>
  </si>
  <si>
    <t>ENFERMEDAD DEBIDA A HIV, CON ENFERMEDAD INFECCIOSA</t>
  </si>
  <si>
    <t>B21</t>
  </si>
  <si>
    <t>Enfermedad por virus de la inmunodeficiencia humana [VIH], resultante en tumores malignos</t>
  </si>
  <si>
    <t>B22</t>
  </si>
  <si>
    <t>Enfermedad por virus de la inmunodeficiencia humana [VIH], resultante en otras enfermedades especificadas</t>
  </si>
  <si>
    <t>B23</t>
  </si>
  <si>
    <t>Enfermedad por virus de la inmunodeficiencia humana [VIH], resultante en otras afecciones</t>
  </si>
  <si>
    <t>B24</t>
  </si>
  <si>
    <t>SINDROME DE INMUNODEFICIENCIA ADQUIRIDA. SIDA Y CRS</t>
  </si>
  <si>
    <t>B25</t>
  </si>
  <si>
    <t>Enfermedad debida a virus citomegalico</t>
  </si>
  <si>
    <t>B259</t>
  </si>
  <si>
    <t>CITOMEGALOVIRUS</t>
  </si>
  <si>
    <t>B26</t>
  </si>
  <si>
    <t>PAROTIDITIS</t>
  </si>
  <si>
    <t>B269</t>
  </si>
  <si>
    <t>B27</t>
  </si>
  <si>
    <t>Mononucleosis infecciosa</t>
  </si>
  <si>
    <t>B279</t>
  </si>
  <si>
    <t>MONONUCLEOSIS INFECCIOSA</t>
  </si>
  <si>
    <t>B30</t>
  </si>
  <si>
    <t>Conjuntivitis viral</t>
  </si>
  <si>
    <t>B309</t>
  </si>
  <si>
    <t>B33</t>
  </si>
  <si>
    <t>Otras enfermedades virales, no clasificadas en otra parte</t>
  </si>
  <si>
    <t>B34</t>
  </si>
  <si>
    <t>DENGUE</t>
  </si>
  <si>
    <t>B341</t>
  </si>
  <si>
    <t>B349</t>
  </si>
  <si>
    <t>B35</t>
  </si>
  <si>
    <t>DERMATOFITOSIS</t>
  </si>
  <si>
    <t>B36</t>
  </si>
  <si>
    <t>Otras micosis superficiales</t>
  </si>
  <si>
    <t>B37</t>
  </si>
  <si>
    <t>CANDIDIASIS. AFTAS</t>
  </si>
  <si>
    <t>B379</t>
  </si>
  <si>
    <t>CANDIDIASIS</t>
  </si>
  <si>
    <t>B38</t>
  </si>
  <si>
    <t>COCCIDIODOMICOSIS</t>
  </si>
  <si>
    <t>B39</t>
  </si>
  <si>
    <t>HISTOPLASMOSIS</t>
  </si>
  <si>
    <t>B40</t>
  </si>
  <si>
    <t>Blastomicosis</t>
  </si>
  <si>
    <t>B41</t>
  </si>
  <si>
    <t>Paracoccidioidomicosis</t>
  </si>
  <si>
    <t>B42</t>
  </si>
  <si>
    <t>Esporotricosis</t>
  </si>
  <si>
    <t>B43</t>
  </si>
  <si>
    <t>Cromomicosis y absceso feomicotico</t>
  </si>
  <si>
    <t>B44</t>
  </si>
  <si>
    <t>ASPERGILOSIS</t>
  </si>
  <si>
    <t>B45</t>
  </si>
  <si>
    <t>CRIPTOCOCOSIS</t>
  </si>
  <si>
    <t>B46</t>
  </si>
  <si>
    <t>Cigomicosis</t>
  </si>
  <si>
    <t>B47</t>
  </si>
  <si>
    <t>Micetoma</t>
  </si>
  <si>
    <t>B48</t>
  </si>
  <si>
    <t>Otras micosis, no clasificadas en otra parte</t>
  </si>
  <si>
    <t>B487</t>
  </si>
  <si>
    <t>MICOSIS OPORTUNISTA</t>
  </si>
  <si>
    <t>B49</t>
  </si>
  <si>
    <t>Micosis, no especificada</t>
  </si>
  <si>
    <t>B5</t>
  </si>
  <si>
    <t>B50</t>
  </si>
  <si>
    <t>Paludismo [malaria] debido a Plasmodium falciparum</t>
  </si>
  <si>
    <t>B51</t>
  </si>
  <si>
    <t>Paludismo [malaria] debido a Plasmodium vivax</t>
  </si>
  <si>
    <t>B52</t>
  </si>
  <si>
    <t>Paludismo [malaria] debido a Plasmodium malaria</t>
  </si>
  <si>
    <t>B53</t>
  </si>
  <si>
    <t>Otro paludismo [malaria] confirmado parasitológicamente</t>
  </si>
  <si>
    <t>B54</t>
  </si>
  <si>
    <t>PALUDISMO O MALARIA</t>
  </si>
  <si>
    <t>B55</t>
  </si>
  <si>
    <t>LEISHMANIASIS</t>
  </si>
  <si>
    <t>B56</t>
  </si>
  <si>
    <t>Tripanosomiasis africana</t>
  </si>
  <si>
    <t>B57</t>
  </si>
  <si>
    <t>ENFERMEDAD DE CHAGAS</t>
  </si>
  <si>
    <t>B58</t>
  </si>
  <si>
    <t>TOXOPLASMOSIS</t>
  </si>
  <si>
    <t>B59</t>
  </si>
  <si>
    <t>NEUMONIA DEBIDA A P. CARINII</t>
  </si>
  <si>
    <t>B60</t>
  </si>
  <si>
    <t>Otras enfermedades debidas a protozoarios, no clasificadas en otra parte</t>
  </si>
  <si>
    <t>B64</t>
  </si>
  <si>
    <t>ENFERMEDAD DEBIDA A PROTOZOARIOS, NO ESPECIFICADA</t>
  </si>
  <si>
    <t>B65</t>
  </si>
  <si>
    <t>Esquistosomiasis [bilharziasis]</t>
  </si>
  <si>
    <t>B66</t>
  </si>
  <si>
    <t>Otras infecciones debidas a tremátodos</t>
  </si>
  <si>
    <t>B67</t>
  </si>
  <si>
    <t>HIDATIDOSIS</t>
  </si>
  <si>
    <t>B68</t>
  </si>
  <si>
    <t>TENIASIS</t>
  </si>
  <si>
    <t>B69</t>
  </si>
  <si>
    <t>Cisticercosis</t>
  </si>
  <si>
    <t>B70</t>
  </si>
  <si>
    <t>Difilobotriasis y esparganosis</t>
  </si>
  <si>
    <t>B71</t>
  </si>
  <si>
    <t>Otras infecciones debidas a cestodos</t>
  </si>
  <si>
    <t>B72</t>
  </si>
  <si>
    <t>Dracontiasis</t>
  </si>
  <si>
    <t>B73</t>
  </si>
  <si>
    <t>Oncocercosis</t>
  </si>
  <si>
    <t>B74</t>
  </si>
  <si>
    <t>Filariasis</t>
  </si>
  <si>
    <t>B75</t>
  </si>
  <si>
    <t>TRIQUINOSIS</t>
  </si>
  <si>
    <t>B76</t>
  </si>
  <si>
    <t>Anquilostomiasis y necatoriasis</t>
  </si>
  <si>
    <t>B760</t>
  </si>
  <si>
    <t>ANQUILOSTOMIASIS</t>
  </si>
  <si>
    <t>B761</t>
  </si>
  <si>
    <t>NECATORIASIS</t>
  </si>
  <si>
    <t>B77</t>
  </si>
  <si>
    <t>ASCARIASIS</t>
  </si>
  <si>
    <t>B78</t>
  </si>
  <si>
    <t>ESTRONGILOIDIASIS</t>
  </si>
  <si>
    <t>B79</t>
  </si>
  <si>
    <t>Tricuriasis</t>
  </si>
  <si>
    <t>B80</t>
  </si>
  <si>
    <t>ENTEROBIASIS. OXIURIASIS</t>
  </si>
  <si>
    <t>B81</t>
  </si>
  <si>
    <t>Otras helmintiasis intestinales, no clasificadas en otra parte</t>
  </si>
  <si>
    <t>B82</t>
  </si>
  <si>
    <t>PARASITOSIS INTESTINALES, SIN OTRA ESPECIFICACION</t>
  </si>
  <si>
    <t>B83</t>
  </si>
  <si>
    <t>Otras helmintiasis</t>
  </si>
  <si>
    <t>B85</t>
  </si>
  <si>
    <t>Pediculosis y pithiriasis</t>
  </si>
  <si>
    <t>B852</t>
  </si>
  <si>
    <t>PEDICULOSIS</t>
  </si>
  <si>
    <t>B853</t>
  </si>
  <si>
    <t>PHTHIRIASIS. LADILLA</t>
  </si>
  <si>
    <t>B86</t>
  </si>
  <si>
    <t>ESCABIOSIS</t>
  </si>
  <si>
    <t>B87</t>
  </si>
  <si>
    <t>MIASIS</t>
  </si>
  <si>
    <t>B88</t>
  </si>
  <si>
    <t>Otras infestaciones</t>
  </si>
  <si>
    <t>B89</t>
  </si>
  <si>
    <t>Enfermedad parasitaria, no especificada</t>
  </si>
  <si>
    <t>B90</t>
  </si>
  <si>
    <t>Secuelas de tuberculosis</t>
  </si>
  <si>
    <t>B91</t>
  </si>
  <si>
    <t>Secuelas de poliomielitis</t>
  </si>
  <si>
    <t>B92</t>
  </si>
  <si>
    <t>Secuelas de lepra</t>
  </si>
  <si>
    <t>B94</t>
  </si>
  <si>
    <t>Secuelas de otras enfermedades infecciosas y parasitarias y de las no especificadas</t>
  </si>
  <si>
    <t>B95</t>
  </si>
  <si>
    <t>Estreptococos y estafilococos como causa de enfermedades clasificadas en otros capítulos</t>
  </si>
  <si>
    <t>B96</t>
  </si>
  <si>
    <t>Otros agentes bacterianos como causa de enfermedades clasificadas en otros capítulos</t>
  </si>
  <si>
    <t>B97</t>
  </si>
  <si>
    <t>Agentes virales como causa de enfermedades clasificadas en otros capítulos</t>
  </si>
  <si>
    <t>B977</t>
  </si>
  <si>
    <t>B99</t>
  </si>
  <si>
    <t>Otras enfermedades infecciosas y las no especificadas</t>
  </si>
  <si>
    <t>C00</t>
  </si>
  <si>
    <t>Tumor maligno del labio</t>
  </si>
  <si>
    <t>C000</t>
  </si>
  <si>
    <t>TUMOR MALIGNO DEL LABIO SUPERIOR, CARA EXTERNA</t>
  </si>
  <si>
    <t>C01</t>
  </si>
  <si>
    <t>TUMOR MALIGNO DE LA BASE DE LA LENGUA</t>
  </si>
  <si>
    <t>C02</t>
  </si>
  <si>
    <t>Tumor maligno de otras partes y de las no especificadas de la lengua</t>
  </si>
  <si>
    <t>C023</t>
  </si>
  <si>
    <t>TUMOR MALIGNO DE LOS DOS TERCIOS ANTERIORES DE LA LENGUA</t>
  </si>
  <si>
    <t>C03</t>
  </si>
  <si>
    <t>Tumor maligno de la encía</t>
  </si>
  <si>
    <t>C04</t>
  </si>
  <si>
    <t>TUMOR MALIGNO DEL PISO DE LA BOCA</t>
  </si>
  <si>
    <t>C05</t>
  </si>
  <si>
    <t>TUMOR MALIGNO DEL PALADAR</t>
  </si>
  <si>
    <t>C06</t>
  </si>
  <si>
    <t>Tumor maligno de otras partes y de las no especificadas de la boca</t>
  </si>
  <si>
    <t>C062</t>
  </si>
  <si>
    <t>TUMOR MALIGNO DE AREA RETROMOLAR</t>
  </si>
  <si>
    <t>C069</t>
  </si>
  <si>
    <t>TUMOR MALIGNO DE LA CAVIDAD BUCAL</t>
  </si>
  <si>
    <t>C07</t>
  </si>
  <si>
    <t>TUMOR MALIGNO DE GLANDULA PAROTIDA</t>
  </si>
  <si>
    <t>C08</t>
  </si>
  <si>
    <t>Tumor maligno de otras glándulas salivales mayores y de las no especificadas</t>
  </si>
  <si>
    <t>C080</t>
  </si>
  <si>
    <t>TUMOR MALIGNO DE LA GLANDULA SUBMAXILAR</t>
  </si>
  <si>
    <t>C09</t>
  </si>
  <si>
    <t>Tumor maligno de la amígdala</t>
  </si>
  <si>
    <t>C10</t>
  </si>
  <si>
    <t>TUMOR MALIGNO DE OROFARINGE</t>
  </si>
  <si>
    <t>C11</t>
  </si>
  <si>
    <t>TUMOR MALIGNO DE LA NASOFARINGE</t>
  </si>
  <si>
    <t>C12</t>
  </si>
  <si>
    <t>TUMOR MALIGNO DEL SENO PIRIFORME (TUMORES FARINGOLARINGEOS)</t>
  </si>
  <si>
    <t>C13</t>
  </si>
  <si>
    <t>TUMOR MALIGNO DE LA HIPOFARINGE</t>
  </si>
  <si>
    <t>C14</t>
  </si>
  <si>
    <t>Tumor maligno de otros sitios y de los mal definidos del labio, de la cavidad bucal y de la faringe</t>
  </si>
  <si>
    <t>C15</t>
  </si>
  <si>
    <t>TUMOR MALIGNO DEL ESOFAGO</t>
  </si>
  <si>
    <t>C16</t>
  </si>
  <si>
    <t>TUMOR MALIGNO DEL ESTOMAGO</t>
  </si>
  <si>
    <t>C17</t>
  </si>
  <si>
    <t>Tumor maligno del intestino delgado</t>
  </si>
  <si>
    <t>C18</t>
  </si>
  <si>
    <t>TUMOR MALIGNO DEL COLON</t>
  </si>
  <si>
    <t>C19</t>
  </si>
  <si>
    <t>TUMOR MALIGNO DE COLON RECTOSIGMOIDEO Y DE RECTO</t>
  </si>
  <si>
    <t>C20</t>
  </si>
  <si>
    <t>Tumor maligno del recto</t>
  </si>
  <si>
    <t>C21</t>
  </si>
  <si>
    <t>TUMOR MALIGNO DEL ANO</t>
  </si>
  <si>
    <t>C22</t>
  </si>
  <si>
    <t>TUMOR MALIGNO DEL HIGADO Y VIAS BILIARES</t>
  </si>
  <si>
    <t>C229</t>
  </si>
  <si>
    <t>TUMOR MALIGNO DEL HIGADO, NO ESPECIFICADO</t>
  </si>
  <si>
    <t>C23</t>
  </si>
  <si>
    <t>Tumor maligno de la vesícula biliar</t>
  </si>
  <si>
    <t>C24</t>
  </si>
  <si>
    <t>Tumor maligno de otras partes y de las no especificadas de las vias biliares</t>
  </si>
  <si>
    <t>c240</t>
  </si>
  <si>
    <t>C25</t>
  </si>
  <si>
    <t>TUMOR MALIGNO DEL PANCREAS</t>
  </si>
  <si>
    <t>C250</t>
  </si>
  <si>
    <t>TUMOR MALIGNO DE LA CABEZA DEL PANCREAS</t>
  </si>
  <si>
    <t>C251</t>
  </si>
  <si>
    <t>TUMOR MALIGNO DEL CUERPO DEL PANCREAS</t>
  </si>
  <si>
    <t>C252</t>
  </si>
  <si>
    <t>TUMOR MALIGNO DE LA COLA DEL PANCREAS</t>
  </si>
  <si>
    <t>C26</t>
  </si>
  <si>
    <t>Tumor maligno de otros sitios y de los mal definidos de los órganos digestivos</t>
  </si>
  <si>
    <t>C3</t>
  </si>
  <si>
    <t>C30</t>
  </si>
  <si>
    <t>Tumor maligno de las fosas nasales y del oído medio</t>
  </si>
  <si>
    <t>C301</t>
  </si>
  <si>
    <t>TUMOR MALIGNO DEL OIDO MEDIO</t>
  </si>
  <si>
    <t>C31</t>
  </si>
  <si>
    <t>TUMOR MALIGNO DE LOS SENOS PARANASALES</t>
  </si>
  <si>
    <t>C32</t>
  </si>
  <si>
    <t>TUMOR MALIGNO DE LA LARINGE</t>
  </si>
  <si>
    <t>C33</t>
  </si>
  <si>
    <t>TUMOR MALIGNO DE LA TRAQUEA</t>
  </si>
  <si>
    <t>C34</t>
  </si>
  <si>
    <t>TUMOR MALIGNO DE LOS BRONQUIOS Y DEL PULMON</t>
  </si>
  <si>
    <t>C343</t>
  </si>
  <si>
    <t>C37</t>
  </si>
  <si>
    <t>Tumor maligno del timo</t>
  </si>
  <si>
    <t>C38</t>
  </si>
  <si>
    <t>TUMOR MALIGNO DEL CORAZON, DEL MEDIASTINO Y DE LA PLEURA</t>
  </si>
  <si>
    <t>C384</t>
  </si>
  <si>
    <t>TUMOR MALIGNO DE LA PLEURA</t>
  </si>
  <si>
    <t>C39</t>
  </si>
  <si>
    <t>Tumor maligno de otros sitios y de los mal definidos del sistema respiratorio y de los órganos intratorácicos</t>
  </si>
  <si>
    <t>C40</t>
  </si>
  <si>
    <t>TUMOR MALIGNO DE LOS HUESOS Y DE LOS CARTILAGOS ARTICULARES DE LOS MIEMBROS</t>
  </si>
  <si>
    <t>C41</t>
  </si>
  <si>
    <t>Tumor maligno de los huesos y de los cartílagos articulares, de otros sitios y de sitios no especificados</t>
  </si>
  <si>
    <t>C410</t>
  </si>
  <si>
    <t>TUMOR MALIGNO DE HUESOS DE CRANEO Y CARA</t>
  </si>
  <si>
    <t>C412</t>
  </si>
  <si>
    <t>TUMOR MALIGNO DE LA COLUMNA VERTEBRAL</t>
  </si>
  <si>
    <t>C413</t>
  </si>
  <si>
    <t>TUMOR MALIGNO DE COSTILLA, ESTERNON Y CLAVICULA</t>
  </si>
  <si>
    <t>C414</t>
  </si>
  <si>
    <t>TUMOR MALIGNO DE LOS HUESOS DE LA PELVIS, SACRO Y COXIS</t>
  </si>
  <si>
    <t>C43</t>
  </si>
  <si>
    <t>MELANOMA DE LA PIEL</t>
  </si>
  <si>
    <t>C44</t>
  </si>
  <si>
    <t>CARCINOMA BASOCELULAR</t>
  </si>
  <si>
    <t>C444</t>
  </si>
  <si>
    <t>C449</t>
  </si>
  <si>
    <t>TUMOR MALIGNO DE PIEL ,NO ESPECIFICADO</t>
  </si>
  <si>
    <t>C45</t>
  </si>
  <si>
    <t>Mesotelioma</t>
  </si>
  <si>
    <t>C46</t>
  </si>
  <si>
    <t>Sarcoma de Kaposi</t>
  </si>
  <si>
    <t>C460</t>
  </si>
  <si>
    <t>SARCOMA DE KAPOSI</t>
  </si>
  <si>
    <t>C47</t>
  </si>
  <si>
    <t>Tumor maligno de los nervios periféricos y del sistema nervioso autónomo</t>
  </si>
  <si>
    <t>C48</t>
  </si>
  <si>
    <t>Tumor maligno del peritoneo y del retroperitoneo</t>
  </si>
  <si>
    <t>C49</t>
  </si>
  <si>
    <t>TUMOR MALIGNO DE OTROS TEJIDOS CONJUNTIVOS Y DE TEJIDOS BLANDOS</t>
  </si>
  <si>
    <t>C50</t>
  </si>
  <si>
    <t>TUMOR MALIGNO DE MAMA</t>
  </si>
  <si>
    <t>C51</t>
  </si>
  <si>
    <t>TUMOR MALIGNO DE LA VULVA</t>
  </si>
  <si>
    <t>C52</t>
  </si>
  <si>
    <t>TUMOR MALIGNO DEL CUERPO DE LA VAGINA</t>
  </si>
  <si>
    <t>C53</t>
  </si>
  <si>
    <t>TUMOR MALIGNO DEL CUELLO DEL UTERO</t>
  </si>
  <si>
    <t>C538</t>
  </si>
  <si>
    <t>C54</t>
  </si>
  <si>
    <t>TUMOR MALIGNO DEL CUERPO DEL UTERO</t>
  </si>
  <si>
    <t>C55</t>
  </si>
  <si>
    <t>Tumor maligno del útero, parte no especificada</t>
  </si>
  <si>
    <t>C56</t>
  </si>
  <si>
    <t>TUMOR MALIGNO DEL OVARIO</t>
  </si>
  <si>
    <t>C57</t>
  </si>
  <si>
    <t>Tumor maligno de otros órganos genitales femeninos y de los no especificados</t>
  </si>
  <si>
    <t>C58</t>
  </si>
  <si>
    <t>TUMOR MALIGNO DE PLACENTA. CORIOCARCINOMA</t>
  </si>
  <si>
    <t>C60</t>
  </si>
  <si>
    <t>TUMOR MALIGNO DE PENE</t>
  </si>
  <si>
    <t>C61</t>
  </si>
  <si>
    <t>TUMOR MALIGNO DE PROSTATA.</t>
  </si>
  <si>
    <t>C62</t>
  </si>
  <si>
    <t>TUMOR MALIGNO DE TESTICULO. SEMINOMA</t>
  </si>
  <si>
    <t>C63</t>
  </si>
  <si>
    <t>TUMOR MALIGNO DE OTROS ORGANOS GENITALES MASCULINOS Y DE LOS NO ESPECIFICADOS</t>
  </si>
  <si>
    <t>C64</t>
  </si>
  <si>
    <t>TUMOR MALIGNO DE RI ON</t>
  </si>
  <si>
    <t>C65</t>
  </si>
  <si>
    <t>Tumor maligno de la pelvis renal</t>
  </si>
  <si>
    <t>C66</t>
  </si>
  <si>
    <t>TUMOR MALIGNO DEL URETER</t>
  </si>
  <si>
    <t>C67</t>
  </si>
  <si>
    <t>TUMOR MALIGNO DE VEJIGA URINARIA</t>
  </si>
  <si>
    <t>C68</t>
  </si>
  <si>
    <t>Tumor maligno de otros órganos urinarios y de los no especificados</t>
  </si>
  <si>
    <t>C69</t>
  </si>
  <si>
    <t>TUMOR MALIGNO DE OJO Y SUS ANEXOS</t>
  </si>
  <si>
    <t>C70</t>
  </si>
  <si>
    <t>TUMOR MALIGNO DE LAS MENINGES</t>
  </si>
  <si>
    <t>C71</t>
  </si>
  <si>
    <t>TUMOR MALIGNO DEL ENCEFALO</t>
  </si>
  <si>
    <t>C710</t>
  </si>
  <si>
    <t>C72</t>
  </si>
  <si>
    <t>Tumor maligno de la medula espinal, de los nervios craneales y de otras partes del sistema nervioso central</t>
  </si>
  <si>
    <t>C729</t>
  </si>
  <si>
    <t>TUMOR MALIGNO DEL SNC, SIN OTRA ESPECIFICACION</t>
  </si>
  <si>
    <t>C73</t>
  </si>
  <si>
    <t>TUMOR MALIGNO DE GLANDULA TIROIDES</t>
  </si>
  <si>
    <t>C74</t>
  </si>
  <si>
    <t>TUMOR MALIGNO DE LA GLANDULA SUPRARRENAL</t>
  </si>
  <si>
    <t>C75</t>
  </si>
  <si>
    <t>Tumor maligno de otras glándulas endocrinas y de estructuras afines</t>
  </si>
  <si>
    <t>C751</t>
  </si>
  <si>
    <t>TUMOR MALIGNO DE HIPOFISIS</t>
  </si>
  <si>
    <t>C76</t>
  </si>
  <si>
    <t>Tumor maligno de otros sitios y de sitios mal definidos</t>
  </si>
  <si>
    <t>C760</t>
  </si>
  <si>
    <t>C77</t>
  </si>
  <si>
    <t>Tumor maligno secundario y el no especificado de los ganglios linfáticos</t>
  </si>
  <si>
    <t>C770</t>
  </si>
  <si>
    <t>C779</t>
  </si>
  <si>
    <t>TUMOR MALIGNO SECUNDARIO DE GANGLIO LINFATICO, SITIO NO ESPECIFICADO</t>
  </si>
  <si>
    <t>C78</t>
  </si>
  <si>
    <t>Tumor maligno secundario de los órganos respiratorios y digestivos</t>
  </si>
  <si>
    <t>C780</t>
  </si>
  <si>
    <t>TUMOR MALIGNO SECUNDARIO DE PULMON</t>
  </si>
  <si>
    <t>C782</t>
  </si>
  <si>
    <t>TUMOR MALIGNO SECUNDARIO DE LA PLEURA</t>
  </si>
  <si>
    <t>C786</t>
  </si>
  <si>
    <t>TUMOR MALIGNO DEL PERITONEO Y RETROPERITONEO. ASCITIS MALIGNA</t>
  </si>
  <si>
    <t>C787</t>
  </si>
  <si>
    <t>TUMOR MALIGNO SECUNDARIO DE HIGADO</t>
  </si>
  <si>
    <t>C79</t>
  </si>
  <si>
    <t>TUMOR MALIGNO SECUNDARIO DE OTROS SITIOS</t>
  </si>
  <si>
    <t>C80</t>
  </si>
  <si>
    <t>Tumor maligno de sitios no especificados</t>
  </si>
  <si>
    <t>C81</t>
  </si>
  <si>
    <t>ENFERMEDAD DE HODGKIN</t>
  </si>
  <si>
    <t>C82</t>
  </si>
  <si>
    <t>LINFOMAS</t>
  </si>
  <si>
    <t>C83</t>
  </si>
  <si>
    <t>Linfoma no Hodgkin difuso</t>
  </si>
  <si>
    <t>C84</t>
  </si>
  <si>
    <t>Linfoma de células T, periférico y cutáneo</t>
  </si>
  <si>
    <t>C85</t>
  </si>
  <si>
    <t>Linfoma no Hodgkin de otro tipo y el no especificado</t>
  </si>
  <si>
    <t>C88</t>
  </si>
  <si>
    <t>Enfermedades inmunoproliferativas malignas</t>
  </si>
  <si>
    <t>C90</t>
  </si>
  <si>
    <t>MIELOMA MULTIPLE</t>
  </si>
  <si>
    <t>C91</t>
  </si>
  <si>
    <t>LEUCEMIAS</t>
  </si>
  <si>
    <t>C92</t>
  </si>
  <si>
    <t>Leucemia mieloide</t>
  </si>
  <si>
    <t>C923</t>
  </si>
  <si>
    <t>C93</t>
  </si>
  <si>
    <t>Leucemia monocitica</t>
  </si>
  <si>
    <t>C94</t>
  </si>
  <si>
    <t>Otras leucemias de tipo celular especificado</t>
  </si>
  <si>
    <t>C95</t>
  </si>
  <si>
    <t>Leucemia de células de tipo no especificado</t>
  </si>
  <si>
    <t>C96</t>
  </si>
  <si>
    <t>Otros tumores malignos y los no especificados del tejido linfático, de los órganos hematopoyéticos y de tejidos afines</t>
  </si>
  <si>
    <t>C97</t>
  </si>
  <si>
    <t>Tumores malignos (primarios) de sitios múltiples independientes</t>
  </si>
  <si>
    <t>CAP</t>
  </si>
  <si>
    <t>ITULO III</t>
  </si>
  <si>
    <t>CEA</t>
  </si>
  <si>
    <t>Cic</t>
  </si>
  <si>
    <t>lista lesionado en accidente de transporte</t>
  </si>
  <si>
    <t>D00</t>
  </si>
  <si>
    <t>Carcinoma in situ de la cavidad bucal, del esófago y del estomago</t>
  </si>
  <si>
    <t>D01</t>
  </si>
  <si>
    <t>Carcinoma in situ de otros órganos digestivos y de los no especificados</t>
  </si>
  <si>
    <t>D02</t>
  </si>
  <si>
    <t>Carcinoma in situ del sistema respiratorio y del oído medio</t>
  </si>
  <si>
    <t>D03</t>
  </si>
  <si>
    <t>Melanoma in situ</t>
  </si>
  <si>
    <t>D04</t>
  </si>
  <si>
    <t>Carcinoma in situ de la piel</t>
  </si>
  <si>
    <t>D05</t>
  </si>
  <si>
    <t>Carcinoma in situ de la mama</t>
  </si>
  <si>
    <t>D06</t>
  </si>
  <si>
    <t>Carcinoma in situ del cuello del útero</t>
  </si>
  <si>
    <t>D07</t>
  </si>
  <si>
    <t>Carcinoma in situ de otros órganos genitales y de los no especificados</t>
  </si>
  <si>
    <t>D09</t>
  </si>
  <si>
    <t>Carcinoma in situ de otros sitios y de los no especificados</t>
  </si>
  <si>
    <t>D10</t>
  </si>
  <si>
    <t>Tumor benigno de la boca y de la faringe</t>
  </si>
  <si>
    <t>D11</t>
  </si>
  <si>
    <t>Tumor benigno de las glándulas salivales mayores</t>
  </si>
  <si>
    <t>D12</t>
  </si>
  <si>
    <t>TUMORES BENIGNOS DEL APARATO DIGESTIVO. HIGADO. VIAS BILIARES. PANCREAS</t>
  </si>
  <si>
    <t>D13</t>
  </si>
  <si>
    <t>Tumor benigno de otras partes y de las mal definidas del sistema digestivo</t>
  </si>
  <si>
    <t>D139</t>
  </si>
  <si>
    <t xml:space="preserve"> Tumores  benignos de órganos Digestivos</t>
  </si>
  <si>
    <t>D14</t>
  </si>
  <si>
    <t>TUMORES BENIGNOS DE CABEZA. CUELLO. BOCA. OIDO. PULMON</t>
  </si>
  <si>
    <t>D15</t>
  </si>
  <si>
    <t>Tumor benigno de otros órganos intratoracicos y de los no especificados</t>
  </si>
  <si>
    <t>D16</t>
  </si>
  <si>
    <t>TUMORES BENIGNOS DE HUESO</t>
  </si>
  <si>
    <t>D17</t>
  </si>
  <si>
    <t>Tumores benignos lipomatosos</t>
  </si>
  <si>
    <t>D179</t>
  </si>
  <si>
    <t>D18</t>
  </si>
  <si>
    <t>Hemangioma y linfangioma de cualquier sitio</t>
  </si>
  <si>
    <t>D19</t>
  </si>
  <si>
    <t>Tumores benignos del tejido mesotelial</t>
  </si>
  <si>
    <t>D20</t>
  </si>
  <si>
    <t>Tumor benigno del tejido blando del peritoneo y del retroperitoneo</t>
  </si>
  <si>
    <t>D21</t>
  </si>
  <si>
    <t>TUMORES BENIGNOS DEL TEJIDO CONJUNTIVO Y DE LOS TEJIDOS BLANDOS</t>
  </si>
  <si>
    <t>D22</t>
  </si>
  <si>
    <t>Nevo melanocitico</t>
  </si>
  <si>
    <t>D23</t>
  </si>
  <si>
    <t>TUMORES BENIGNOS DE PIEL</t>
  </si>
  <si>
    <t>D239</t>
  </si>
  <si>
    <t xml:space="preserve"> Tumores  benignos de Piel</t>
  </si>
  <si>
    <t>D24</t>
  </si>
  <si>
    <t>TUMORES BENIGNOS DE MAMA</t>
  </si>
  <si>
    <t>D25</t>
  </si>
  <si>
    <t>Leiomioma del útero</t>
  </si>
  <si>
    <t>D259</t>
  </si>
  <si>
    <t>D26</t>
  </si>
  <si>
    <t>Otros tumores benignos del tuero</t>
  </si>
  <si>
    <t>D27</t>
  </si>
  <si>
    <t>Tumor benigno del ovario</t>
  </si>
  <si>
    <t>D28</t>
  </si>
  <si>
    <t>TUMORES BENIGNOS DE ORGANOS GENITALES FEMENINOS</t>
  </si>
  <si>
    <t>D287</t>
  </si>
  <si>
    <t xml:space="preserve"> Tumores  benignos Genitales Femeninos</t>
  </si>
  <si>
    <t>D29</t>
  </si>
  <si>
    <t>TUMORES BENIGNOS TESTICULARES. PROSTATA</t>
  </si>
  <si>
    <t>D297</t>
  </si>
  <si>
    <t xml:space="preserve"> Tumores  benignos Genitales Masculinos</t>
  </si>
  <si>
    <t>D30</t>
  </si>
  <si>
    <t>TUMORES BENIGNOS DEL RIÑON Y VIAS URINARIAS</t>
  </si>
  <si>
    <t>D307</t>
  </si>
  <si>
    <t xml:space="preserve"> Tumores  benignos de Vías Urinarias</t>
  </si>
  <si>
    <t>D31</t>
  </si>
  <si>
    <t>TUMORES BENIGNOS DE LA ORBITA Y OJO Y ANEXOS</t>
  </si>
  <si>
    <t>D32</t>
  </si>
  <si>
    <t>Tumores benignos de las meninges</t>
  </si>
  <si>
    <t>D329</t>
  </si>
  <si>
    <t>MENINGIOMA</t>
  </si>
  <si>
    <t>D33</t>
  </si>
  <si>
    <t>Tumor benigno del encéfalo y de otras partes del sistema nervioso central</t>
  </si>
  <si>
    <t>D339</t>
  </si>
  <si>
    <t>TUMORES BENIGNOS DEL SISTEMA NERVIOSO CENTRAL</t>
  </si>
  <si>
    <t>D34</t>
  </si>
  <si>
    <t>TUMOR BENIGNO DE GLANDULA TIROIDES</t>
  </si>
  <si>
    <t>D35</t>
  </si>
  <si>
    <t>Tumor benigno de otras glándulas endocrinas y de las no especificadas</t>
  </si>
  <si>
    <t>D352</t>
  </si>
  <si>
    <t>TUMOR BENIGNO DE HIPOFISIS</t>
  </si>
  <si>
    <t>D359</t>
  </si>
  <si>
    <t>TUMOR BENIGNO DE LA GLANDULA ENDOCRINA</t>
  </si>
  <si>
    <t>D36</t>
  </si>
  <si>
    <t>Tumor benigno de otros sitios y de los no especificados</t>
  </si>
  <si>
    <t>D361</t>
  </si>
  <si>
    <t>TUMOR BENIGNO DE LOS NERVIOS PERISFERICOS Y SISTEMA NERVIOSO AUTONOMO</t>
  </si>
  <si>
    <t>D37</t>
  </si>
  <si>
    <t>Tumor de comportamiento incierto o desconocido de la cavidad bucal y de los órganos digestivos</t>
  </si>
  <si>
    <t>D38</t>
  </si>
  <si>
    <t>Tumor de comportamiento incierto o desconocido del oído medio y de los órganos respiratorios e intratoracicos</t>
  </si>
  <si>
    <t>D39</t>
  </si>
  <si>
    <t>Tumor de comportamiento incierto o desconocido de los órganos genitales femeninos</t>
  </si>
  <si>
    <t>D40</t>
  </si>
  <si>
    <t>Tumor de comportamiento incierto o desconocido de los órganos genitales masculinos</t>
  </si>
  <si>
    <t>D41</t>
  </si>
  <si>
    <t>Tumor de comportamiento incierto o desconocido de los órganos urinarios</t>
  </si>
  <si>
    <t>D42</t>
  </si>
  <si>
    <t>Tumor de comportamiento incierto o desconocido de las meninges</t>
  </si>
  <si>
    <t>D43</t>
  </si>
  <si>
    <t>Tumor de comportamiento incierto o desconocido del encéfalo y del sistema nervioso central</t>
  </si>
  <si>
    <t>D44</t>
  </si>
  <si>
    <t>Tumor de comportamiento incierto o desconocido de las glándulas endocrinas</t>
  </si>
  <si>
    <t>D45</t>
  </si>
  <si>
    <t>POLICITEMIA VERA Y OTRAS ENFERMEDADES MIELOPROLIFERATIVAS</t>
  </si>
  <si>
    <t>D46</t>
  </si>
  <si>
    <t>Síndromes mielodisplasicos</t>
  </si>
  <si>
    <t>D47</t>
  </si>
  <si>
    <t>Otros tumores de comportamiento incierto o desconocido del tejido linfático, de los órganos hematopoyeticos y de</t>
  </si>
  <si>
    <t>D48</t>
  </si>
  <si>
    <t>Tumor de comportamiento incierto o desconocido de otros sitios y de los no especificados</t>
  </si>
  <si>
    <t>D50</t>
  </si>
  <si>
    <t>ANEMIAS POR DEFICIENCIAS DE HIERRO O A. FERROPENICA</t>
  </si>
  <si>
    <t>D51</t>
  </si>
  <si>
    <t>ANEMIA POR DEFICIENCIA DE VITAMINA B12</t>
  </si>
  <si>
    <t>D52</t>
  </si>
  <si>
    <t>Anemia por deficiencia de folatos</t>
  </si>
  <si>
    <t>D53</t>
  </si>
  <si>
    <t>Otras anemias nutricionales</t>
  </si>
  <si>
    <t>D539</t>
  </si>
  <si>
    <t>ANEMIA NUTRICIONAL</t>
  </si>
  <si>
    <t>D55</t>
  </si>
  <si>
    <t>ANEMIAS</t>
  </si>
  <si>
    <t>D56</t>
  </si>
  <si>
    <t>HEMOGLOBINOPATIAS. TALASEMIAS</t>
  </si>
  <si>
    <t>D57</t>
  </si>
  <si>
    <t>Trastornos falciformes</t>
  </si>
  <si>
    <t>D58</t>
  </si>
  <si>
    <t>Otras anemias hemoliticas hereditarias</t>
  </si>
  <si>
    <t>D59</t>
  </si>
  <si>
    <t>Anemia hemolitica adquirida</t>
  </si>
  <si>
    <t>D60</t>
  </si>
  <si>
    <t>ANEMIA APLASICA, MIELODISPLASIAS Y OTROS SINDROMES DE HIPOFUNCION MEDULAR</t>
  </si>
  <si>
    <t>D61</t>
  </si>
  <si>
    <t>Otras anemias aplásticas</t>
  </si>
  <si>
    <t>D62</t>
  </si>
  <si>
    <t>ANEMIA POSTHEMORRAGICA AGUDA</t>
  </si>
  <si>
    <t>D63</t>
  </si>
  <si>
    <t>Anemia en enfermedades crónicas clasificadas en otra parte</t>
  </si>
  <si>
    <t>D64</t>
  </si>
  <si>
    <t>Otras anemias</t>
  </si>
  <si>
    <t>D65</t>
  </si>
  <si>
    <t>Coagulación intravascular diseminada [síndrome de desfibrinacion]</t>
  </si>
  <si>
    <t>D66</t>
  </si>
  <si>
    <t>Deficiencia hereditaria del factor VIII</t>
  </si>
  <si>
    <t>D67</t>
  </si>
  <si>
    <t>Deficiencia hereditaria del factor IX</t>
  </si>
  <si>
    <t>D68</t>
  </si>
  <si>
    <t>TRASTORNOS DE LA COAGULACION. DEFICIENCIAS DE FACTORES DE COAGULACION ( F VIII Y X)</t>
  </si>
  <si>
    <t>D69</t>
  </si>
  <si>
    <t>PURPURAS</t>
  </si>
  <si>
    <t>D70</t>
  </si>
  <si>
    <t>LEUCOPENIA. NEUTROPENIA</t>
  </si>
  <si>
    <t>D71</t>
  </si>
  <si>
    <t>Trastornos funcionales de los polimorfonucleares neutrofilos</t>
  </si>
  <si>
    <t>D72</t>
  </si>
  <si>
    <t>Otros trastornos de los leucocitos</t>
  </si>
  <si>
    <t>D73</t>
  </si>
  <si>
    <t>ENFERMEDADES DEL BAZO</t>
  </si>
  <si>
    <t>D74</t>
  </si>
  <si>
    <t>Metahemoglobinemia</t>
  </si>
  <si>
    <t>D75</t>
  </si>
  <si>
    <t>Otras enfermedades de la sangre y de los órganos hematopoyeticos</t>
  </si>
  <si>
    <t>D76</t>
  </si>
  <si>
    <t>Ciertas enfermedades que afectan al tejido linforreticular y al sistema reticuloendotelial</t>
  </si>
  <si>
    <t>D763</t>
  </si>
  <si>
    <t>D77</t>
  </si>
  <si>
    <t>Otros trastornos de la sangre y de los órganos hematopoyeticos en enfermedades clasificadas en otra parte</t>
  </si>
  <si>
    <t>D80</t>
  </si>
  <si>
    <t>Inmunodeficiencia con predominio de defectos de los anticuerpos</t>
  </si>
  <si>
    <t>D81</t>
  </si>
  <si>
    <t>Inmunodeficiencias combinadas</t>
  </si>
  <si>
    <t>D82</t>
  </si>
  <si>
    <t>Inmunodeficiencia asociada con otros defectos mayores</t>
  </si>
  <si>
    <t>D83</t>
  </si>
  <si>
    <t>Inmunodeficiencia variable común</t>
  </si>
  <si>
    <t>D84</t>
  </si>
  <si>
    <t>Otras inmunodeficiencias</t>
  </si>
  <si>
    <t>D86</t>
  </si>
  <si>
    <t>SARCOIDOSIS</t>
  </si>
  <si>
    <t>D89</t>
  </si>
  <si>
    <t>Otros trastornos que afectan el mecanismo de la inmunidad, no clasificados en otra parte</t>
  </si>
  <si>
    <t>DX N410</t>
  </si>
  <si>
    <t>E00</t>
  </si>
  <si>
    <t>Síndrome congénito de deficiencia de yodo</t>
  </si>
  <si>
    <t>E01</t>
  </si>
  <si>
    <t>Trastornos tiroideos vinculados a deficiencia de yodo y afecciones</t>
  </si>
  <si>
    <t>E02</t>
  </si>
  <si>
    <t>Hipotiroidismo subclinico por deficiencia de yodo</t>
  </si>
  <si>
    <t>E03</t>
  </si>
  <si>
    <t>Otro hipotiroidismo</t>
  </si>
  <si>
    <t>E039</t>
  </si>
  <si>
    <t>HIPOTIROIDISMO</t>
  </si>
  <si>
    <t>E04</t>
  </si>
  <si>
    <t>Otro bocio no tóxico</t>
  </si>
  <si>
    <t>E05</t>
  </si>
  <si>
    <t>HIPERTIROIDISMO</t>
  </si>
  <si>
    <t>E059</t>
  </si>
  <si>
    <t>HIPERTIROIDISMO, TIROTOXICOSIS. NO ESPECIFICADO</t>
  </si>
  <si>
    <t>E06</t>
  </si>
  <si>
    <t>TIROIDITIS</t>
  </si>
  <si>
    <t>E07</t>
  </si>
  <si>
    <t>Otros trastornos tiroideos</t>
  </si>
  <si>
    <t>E10</t>
  </si>
  <si>
    <t>Diabetes mellitus insulinodependiente</t>
  </si>
  <si>
    <t>E105</t>
  </si>
  <si>
    <t>DIABETES MELLITUS CON AFECTACION SISTEMICA CON INSUFICIENCIA DE ORGANOS Y SENTIDOS (DAÑO DE ORGANO BLANCO)</t>
  </si>
  <si>
    <t>E10L984</t>
  </si>
  <si>
    <t>E11</t>
  </si>
  <si>
    <t>DIABETES MELLITUS</t>
  </si>
  <si>
    <t>E11H360</t>
  </si>
  <si>
    <t>E11L984</t>
  </si>
  <si>
    <t>E12</t>
  </si>
  <si>
    <t>Diabetes mellitus asociada con desnutrición</t>
  </si>
  <si>
    <t>E13</t>
  </si>
  <si>
    <t>Otras diabetes mellitus especificadas</t>
  </si>
  <si>
    <t>E14</t>
  </si>
  <si>
    <t>Diabetes mellitus, no especificada</t>
  </si>
  <si>
    <t>E15</t>
  </si>
  <si>
    <t>Coma hipoglicemico no diabético</t>
  </si>
  <si>
    <t>E16</t>
  </si>
  <si>
    <t>Otros trastornos de la secreción interna del páncreas</t>
  </si>
  <si>
    <t>E169</t>
  </si>
  <si>
    <t>HIPOGLUCEMIA</t>
  </si>
  <si>
    <t>E20</t>
  </si>
  <si>
    <t>Hipoparatiroidismo</t>
  </si>
  <si>
    <t>E21</t>
  </si>
  <si>
    <t>Hiperparatiroidismo y otros trastornos de la glándula paratiroides</t>
  </si>
  <si>
    <t>E22</t>
  </si>
  <si>
    <t>Hiperfuncion de la glándula hipófisis</t>
  </si>
  <si>
    <t>E23</t>
  </si>
  <si>
    <t>Hipofuncion y otros trastornos de la glándula hipófisis</t>
  </si>
  <si>
    <t>E232</t>
  </si>
  <si>
    <t>E24</t>
  </si>
  <si>
    <t>SINDROME DE CUSHING</t>
  </si>
  <si>
    <t>E25</t>
  </si>
  <si>
    <t>Trastornos adrenogenitales</t>
  </si>
  <si>
    <t>E26</t>
  </si>
  <si>
    <t>Hiperaldosteronismo</t>
  </si>
  <si>
    <t>E260</t>
  </si>
  <si>
    <t>ALTERACIONES EN EL FUNCIONAMIENTO DE GLANDULAS ENDOCRINAS</t>
  </si>
  <si>
    <t>E27</t>
  </si>
  <si>
    <t>Otros trastornos de la glándula suprarrenal</t>
  </si>
  <si>
    <t>E271</t>
  </si>
  <si>
    <t>E28</t>
  </si>
  <si>
    <t>Disfunción ovarica</t>
  </si>
  <si>
    <t>E282</t>
  </si>
  <si>
    <t>SINDROME DE OVARIO POLIQUISTICO</t>
  </si>
  <si>
    <t>E29</t>
  </si>
  <si>
    <t>TRATORNO DE LOS TESTICULOS Y DEL APARATO REPRODUCTOR MASCULINO</t>
  </si>
  <si>
    <t>E30</t>
  </si>
  <si>
    <t>Trastornos de la pubertad, no clasificados en otra parte</t>
  </si>
  <si>
    <t>E31</t>
  </si>
  <si>
    <t>Disfunción poliglandular</t>
  </si>
  <si>
    <t>E32</t>
  </si>
  <si>
    <t>TIMOMA</t>
  </si>
  <si>
    <t>E34</t>
  </si>
  <si>
    <t>Otros trastornos endocrinos</t>
  </si>
  <si>
    <t>E340</t>
  </si>
  <si>
    <t>SINDROME CARCINOIDE</t>
  </si>
  <si>
    <t>E349</t>
  </si>
  <si>
    <t>TRASTORNO ENDOCRINO, NO ESPECIFICADO</t>
  </si>
  <si>
    <t>E35</t>
  </si>
  <si>
    <t>Trastornos endocrinos en enfermedades clasificadas en otra parte</t>
  </si>
  <si>
    <t>E40</t>
  </si>
  <si>
    <t>Kwashiorkor</t>
  </si>
  <si>
    <t>E41</t>
  </si>
  <si>
    <t>Marasmo nutricional</t>
  </si>
  <si>
    <t>E42</t>
  </si>
  <si>
    <t>Kwashiorkor marasmatico</t>
  </si>
  <si>
    <t>E43</t>
  </si>
  <si>
    <t>Desnutrición proteicocalorica severa, no especificada</t>
  </si>
  <si>
    <t>E44</t>
  </si>
  <si>
    <t>Desnutrición proteicocalorica de grado moderado y leve</t>
  </si>
  <si>
    <t>E45</t>
  </si>
  <si>
    <t>Retardo del desarrollo debido a desnutrición proteicocalorica</t>
  </si>
  <si>
    <t>E46</t>
  </si>
  <si>
    <t>DESNUTRICION</t>
  </si>
  <si>
    <t>E5</t>
  </si>
  <si>
    <t>E50</t>
  </si>
  <si>
    <t>Deficiencia de vitamina A</t>
  </si>
  <si>
    <t>E509</t>
  </si>
  <si>
    <t>DEFICIENCIA DE VITAMINAS</t>
  </si>
  <si>
    <t>E51</t>
  </si>
  <si>
    <t>Deficiencia de tiamina</t>
  </si>
  <si>
    <t>E52</t>
  </si>
  <si>
    <t>Deficiencia de niacina [pelagra]</t>
  </si>
  <si>
    <t>E53</t>
  </si>
  <si>
    <t>DEFICIENCIAS DE VITAMINAS</t>
  </si>
  <si>
    <t>E54</t>
  </si>
  <si>
    <t>Deficiencia de ácido ascorbico</t>
  </si>
  <si>
    <t>E55</t>
  </si>
  <si>
    <t>Deficiencia de vitamina D</t>
  </si>
  <si>
    <t>E56</t>
  </si>
  <si>
    <t>Otras deficiencias de vitaminas</t>
  </si>
  <si>
    <t>E58</t>
  </si>
  <si>
    <t>Deficiencia dietética de calcio</t>
  </si>
  <si>
    <t>E59</t>
  </si>
  <si>
    <t>Deficiencia dietética de selenio</t>
  </si>
  <si>
    <t>E60</t>
  </si>
  <si>
    <t>Deficiencia dietética de zinc</t>
  </si>
  <si>
    <t>E61</t>
  </si>
  <si>
    <t>Deficiencias de otros elementos nutricionales</t>
  </si>
  <si>
    <t>E63</t>
  </si>
  <si>
    <t>Otras deficiencias nutricionales</t>
  </si>
  <si>
    <t>E64</t>
  </si>
  <si>
    <t>Secuelas de la desnutrición y de otras deficiencias nutricionales</t>
  </si>
  <si>
    <t>E65</t>
  </si>
  <si>
    <t>Adiposidad localizada</t>
  </si>
  <si>
    <t>E66</t>
  </si>
  <si>
    <t>OBESIDAD MORBIDA</t>
  </si>
  <si>
    <t>E67</t>
  </si>
  <si>
    <t>Otros tipos de hiperalimentación</t>
  </si>
  <si>
    <t>E68</t>
  </si>
  <si>
    <t>Secuelas de hiperalimentación</t>
  </si>
  <si>
    <t>E70</t>
  </si>
  <si>
    <t>Trastornos del metabolismo de los aminoácidos aromáticos</t>
  </si>
  <si>
    <t>E71</t>
  </si>
  <si>
    <t>Trastornos del metabolismo de los aminoácidos de cadena ramificada y de los ácidos grasos</t>
  </si>
  <si>
    <t>E72</t>
  </si>
  <si>
    <t>Otros trastornos del metabolismo de los aminoácidos</t>
  </si>
  <si>
    <t>E73</t>
  </si>
  <si>
    <t>Intolerancia a la lactosa</t>
  </si>
  <si>
    <t>E74</t>
  </si>
  <si>
    <t>Otros trastornos del metabolismo de los carbohidratos</t>
  </si>
  <si>
    <t>E75</t>
  </si>
  <si>
    <t>Trastornos del metabolismo de los esfingolipidos y otros trastornos por almacenamiento de lípidos</t>
  </si>
  <si>
    <t>E76</t>
  </si>
  <si>
    <t>Trastornos del metabolismo de los glucosamínoglicanos</t>
  </si>
  <si>
    <t>E77</t>
  </si>
  <si>
    <t>Trastornos del metabolismo de las glucoproteinas</t>
  </si>
  <si>
    <t>E78</t>
  </si>
  <si>
    <t>Trastornos del metabolismo de las lipoproteinas y otras lipidemias</t>
  </si>
  <si>
    <t>E79</t>
  </si>
  <si>
    <t>Trastornos del metabolismo de las purinas y de las pirimidinas</t>
  </si>
  <si>
    <t>E80</t>
  </si>
  <si>
    <t>PORFIRIAS</t>
  </si>
  <si>
    <t>E83</t>
  </si>
  <si>
    <t>Trastornos del metabolismo de los minerales</t>
  </si>
  <si>
    <t>E84</t>
  </si>
  <si>
    <t>FIBROSIS QUISTICA</t>
  </si>
  <si>
    <t>E85</t>
  </si>
  <si>
    <t>AMILOIDOSIS</t>
  </si>
  <si>
    <t>E86</t>
  </si>
  <si>
    <t>DESHIDRATACION</t>
  </si>
  <si>
    <t>E87</t>
  </si>
  <si>
    <t>Otros trastornos de los líquidos, de los electrolitos y del equilibrio ácido-básico</t>
  </si>
  <si>
    <t>E873</t>
  </si>
  <si>
    <t>ACIDOSIS Y ALCALOSIS METABOLICA</t>
  </si>
  <si>
    <t>E88</t>
  </si>
  <si>
    <t>Otros trastornos metabólicos</t>
  </si>
  <si>
    <t>E89</t>
  </si>
  <si>
    <t>Trastornos endocrinos y metabólicos consecutivos a procedimientos, no clasificados en otra parte</t>
  </si>
  <si>
    <t>E898</t>
  </si>
  <si>
    <t>SINDROME METABOLICO</t>
  </si>
  <si>
    <t>E90</t>
  </si>
  <si>
    <t>Trastornos nutricionales y metabólicos en enfermedades clasificadas en otra parte</t>
  </si>
  <si>
    <t>F00</t>
  </si>
  <si>
    <t>Demencia en la enfermedad de Alzheimer (G30.-+)</t>
  </si>
  <si>
    <t>PSIQUIATRIA</t>
  </si>
  <si>
    <t>F01</t>
  </si>
  <si>
    <t>Demencia vascular</t>
  </si>
  <si>
    <t>F02</t>
  </si>
  <si>
    <t>Demencia en otras enfermedades clasificadas en otra parte</t>
  </si>
  <si>
    <t>F03</t>
  </si>
  <si>
    <t>DEMENCIA. DETERIORO NEUROGOGNITIVO IRREVERSIBLE</t>
  </si>
  <si>
    <t>F04</t>
  </si>
  <si>
    <t>Síndrome amnésico orgánico, no inducido por alcohol o por otras sustancias psicoactivas</t>
  </si>
  <si>
    <t>F05</t>
  </si>
  <si>
    <t>DELIRIUM</t>
  </si>
  <si>
    <t>F06</t>
  </si>
  <si>
    <t>TRASTORNOS MENTALES DEBIDOS A LESION Y DISFUNCION CEREBRAL, Y A ENFERMEDAD FISICA. INCLUYE: ALUCINOSIS ORGANICA. TRASTORNO CATATONICO, ORGANICO. A RAIZ DE TRAUMATISMOS, TUMORES, CIRROSIS, COMA DIABETICO, ENCEFALITIS</t>
  </si>
  <si>
    <t>F07</t>
  </si>
  <si>
    <t>Trastornos de la personalidad y del comportamiento debidos a enfermedad, lesión o disfunción cerebral</t>
  </si>
  <si>
    <t>F09</t>
  </si>
  <si>
    <t>Trastorno mental orgánico o sintomático, no especificado</t>
  </si>
  <si>
    <t>F10</t>
  </si>
  <si>
    <t>TRASTORNOS MENTALES POR EL USO DE ALCOHOL</t>
  </si>
  <si>
    <t>F11</t>
  </si>
  <si>
    <t>TRASTORNOS MENTALES POR EL USO DE OPIACEOS</t>
  </si>
  <si>
    <t>F12</t>
  </si>
  <si>
    <t>TRASTORNOS MENTALES POR EL USO DE CANNABINOIDES</t>
  </si>
  <si>
    <t>F14</t>
  </si>
  <si>
    <t>TRASTORNOS MENTALES POR EL USO DE COCAINA</t>
  </si>
  <si>
    <t>F19</t>
  </si>
  <si>
    <t>TRASTORNOS MENTALES POR EL USO DE SUSTANCIAS MULTIPLES</t>
  </si>
  <si>
    <t>F199</t>
  </si>
  <si>
    <t>TRASTORNOS MENTALES Y DEL COMPORTAMIENTO DEBIDO AL USO DE MULTIPLES DROGAS Y AL USO DE OTRAS SUSTANCIAS PSICOACTIVAS. Trastorno mental y del comportamiento, no especificado</t>
  </si>
  <si>
    <t>F20</t>
  </si>
  <si>
    <t>ESQUIZOFRENIA Y OTROS TRASTORNOS PSICÓTICOS</t>
  </si>
  <si>
    <t>F206</t>
  </si>
  <si>
    <t>F21</t>
  </si>
  <si>
    <t>Trastorno esquizotipico</t>
  </si>
  <si>
    <t>F22</t>
  </si>
  <si>
    <t>Trastornos delirantes persistentes</t>
  </si>
  <si>
    <t>F220</t>
  </si>
  <si>
    <t>TRASTORNO DELIRANTE. PARANOIA. PSICOSIS PARANOIDE</t>
  </si>
  <si>
    <t>F23</t>
  </si>
  <si>
    <t>Trastornos psicoticos agudos y transitorios</t>
  </si>
  <si>
    <t>F24</t>
  </si>
  <si>
    <t>Trastorno delirante inducido</t>
  </si>
  <si>
    <t>F25</t>
  </si>
  <si>
    <t>Trastornos esquizoafectivos</t>
  </si>
  <si>
    <t>F28</t>
  </si>
  <si>
    <t>Otros trastornos psicoticos de origen no orgánico</t>
  </si>
  <si>
    <t>F29</t>
  </si>
  <si>
    <t>PSICOSIS NO ESPECIFICADA</t>
  </si>
  <si>
    <t>F30</t>
  </si>
  <si>
    <t>Episodio maníaco</t>
  </si>
  <si>
    <t>F31</t>
  </si>
  <si>
    <t>TRASTORNO BIPOLARES</t>
  </si>
  <si>
    <t>F32</t>
  </si>
  <si>
    <t>DEPRESION</t>
  </si>
  <si>
    <t>F32 9</t>
  </si>
  <si>
    <t>F320</t>
  </si>
  <si>
    <t>F33</t>
  </si>
  <si>
    <t>Trastorno depresivo recurrente</t>
  </si>
  <si>
    <t>F34</t>
  </si>
  <si>
    <t>Trastornos del humor [afectivos] persistentes</t>
  </si>
  <si>
    <t>F38</t>
  </si>
  <si>
    <t>Otros trastornos del humor [afectivos]</t>
  </si>
  <si>
    <t>F39</t>
  </si>
  <si>
    <t>Trastorno del humor [afectivo], no especificado</t>
  </si>
  <si>
    <t>F4</t>
  </si>
  <si>
    <t>F40</t>
  </si>
  <si>
    <t>Trastornos fobicos de ansiedad</t>
  </si>
  <si>
    <t>F400</t>
  </si>
  <si>
    <t>F41</t>
  </si>
  <si>
    <t>Otros trastornos de ansiedad</t>
  </si>
  <si>
    <t>F419</t>
  </si>
  <si>
    <t>TRASTORNOS DE ANSIEDAD</t>
  </si>
  <si>
    <t>F42</t>
  </si>
  <si>
    <t>TRASTORNO OBSESIVO-COMPULSIVO</t>
  </si>
  <si>
    <t>F43</t>
  </si>
  <si>
    <t>TRASTORNOS ADAPTATIVOS</t>
  </si>
  <si>
    <t>F430</t>
  </si>
  <si>
    <t>REACCION AL ESTRES AGUDO</t>
  </si>
  <si>
    <t>F431</t>
  </si>
  <si>
    <t>TRASTORNO DE ESTRES POSTRAUMATICO</t>
  </si>
  <si>
    <t>F432</t>
  </si>
  <si>
    <t>trastorno de estrés post-traumático</t>
  </si>
  <si>
    <t>F44</t>
  </si>
  <si>
    <t>Trastornos disociativos [de conversión]</t>
  </si>
  <si>
    <t>F45</t>
  </si>
  <si>
    <t>TRASTORNOS SOMATOMORFOS</t>
  </si>
  <si>
    <t>F48</t>
  </si>
  <si>
    <t>Otros trastornos neuróticos</t>
  </si>
  <si>
    <t>F50</t>
  </si>
  <si>
    <t>Trastornos de la ingestión de alimentos</t>
  </si>
  <si>
    <t>F50.9</t>
  </si>
  <si>
    <t>F500</t>
  </si>
  <si>
    <t>TRASTORNOS DE LA CONDUCTA ALIMENTARIA</t>
  </si>
  <si>
    <t>F51</t>
  </si>
  <si>
    <t>Trastornos no orgánicos del sueno</t>
  </si>
  <si>
    <t>F52</t>
  </si>
  <si>
    <t>Disfunción sexual no ocasionada por trastorno ni enfermedad orgánicos</t>
  </si>
  <si>
    <t>F53</t>
  </si>
  <si>
    <t>Trastornos mentales y del comportamiento asociados con el puerperio, no clasificados en otra parte</t>
  </si>
  <si>
    <t>F530</t>
  </si>
  <si>
    <t>DEPRESION POSTPARTO</t>
  </si>
  <si>
    <t>F54</t>
  </si>
  <si>
    <t>Factores psicológicos y del comportamiento asociados con trastornos o enfermedades clasificados en otra parte</t>
  </si>
  <si>
    <t>F55</t>
  </si>
  <si>
    <t>Abuso de sustancias que no producen dependencia</t>
  </si>
  <si>
    <t>F59</t>
  </si>
  <si>
    <t>Síndromes del comportamiento asociados con alteraciones fisiológicas y factores físicos, no especificados</t>
  </si>
  <si>
    <t>f6</t>
  </si>
  <si>
    <t>F60</t>
  </si>
  <si>
    <t>Trastornos específicos de la personalidad</t>
  </si>
  <si>
    <t>F600</t>
  </si>
  <si>
    <t>Trastorno paranoide de la personalidad</t>
  </si>
  <si>
    <t>F609</t>
  </si>
  <si>
    <t>TRASTORNOS DE LA PERSONALIDAD</t>
  </si>
  <si>
    <t>F61</t>
  </si>
  <si>
    <t>Trastornos mixtos y otros trastornos de la personalidad</t>
  </si>
  <si>
    <t>F62</t>
  </si>
  <si>
    <t>Cambios perdurables de la personalidad, no atribuibles a lesión o a enfermedad cerebral</t>
  </si>
  <si>
    <t>F63</t>
  </si>
  <si>
    <t>TRASTORNOS DE LOS HABITOS Y DE LOS IMPULSOS</t>
  </si>
  <si>
    <t>F630</t>
  </si>
  <si>
    <t>JUEGO PATOLOGICO</t>
  </si>
  <si>
    <t>F64</t>
  </si>
  <si>
    <t>Trastornos de la identidad de genero</t>
  </si>
  <si>
    <t>F65</t>
  </si>
  <si>
    <t>Trastornos de la preferencia sexual</t>
  </si>
  <si>
    <t>F66</t>
  </si>
  <si>
    <t>Trastornos psicológicos y del comportamiento asociados con el desarrollo y con la orientación sexuales</t>
  </si>
  <si>
    <t>F68</t>
  </si>
  <si>
    <t>Otros trastornos de la personalidad y del comportamiento en adultos</t>
  </si>
  <si>
    <t>F69</t>
  </si>
  <si>
    <t>Trastorno de la personalidad y del comportamiento en adultos, no especificado</t>
  </si>
  <si>
    <t>F7</t>
  </si>
  <si>
    <t>F70</t>
  </si>
  <si>
    <t>Retraso mental leve</t>
  </si>
  <si>
    <t>F71</t>
  </si>
  <si>
    <t>Retraso mental moderado</t>
  </si>
  <si>
    <t>F72</t>
  </si>
  <si>
    <t>Retraso mental grave</t>
  </si>
  <si>
    <t>F73</t>
  </si>
  <si>
    <t>Retraso mental profundo</t>
  </si>
  <si>
    <t>F78</t>
  </si>
  <si>
    <t>Otros tipos de retraso mental</t>
  </si>
  <si>
    <t>F79</t>
  </si>
  <si>
    <t>Retraso mental, no especificado</t>
  </si>
  <si>
    <t>F8</t>
  </si>
  <si>
    <t>F80</t>
  </si>
  <si>
    <t>Trastornos específicos del desarrollo del habla y del lenguaje</t>
  </si>
  <si>
    <t>F81</t>
  </si>
  <si>
    <t>Trastornos específicos del desarrollo de las habilidades escolares</t>
  </si>
  <si>
    <t>F82</t>
  </si>
  <si>
    <t>Trastorno especifico del desarrollo de la función motriz</t>
  </si>
  <si>
    <t>F83</t>
  </si>
  <si>
    <t>Trastornos específicos mixtos del desarrollo</t>
  </si>
  <si>
    <t>F84</t>
  </si>
  <si>
    <t>Trastornos generalizados del desarrollo</t>
  </si>
  <si>
    <t>F840</t>
  </si>
  <si>
    <t>F88</t>
  </si>
  <si>
    <t>Otros trastornos del desarrollo psicológico</t>
  </si>
  <si>
    <t>F89</t>
  </si>
  <si>
    <t>Trastorno del desarrollo psicológico, no especificado</t>
  </si>
  <si>
    <t>F90</t>
  </si>
  <si>
    <t>Trastornos hipercineticos</t>
  </si>
  <si>
    <t>F91</t>
  </si>
  <si>
    <t>Trastornos de la conducta</t>
  </si>
  <si>
    <t>F92</t>
  </si>
  <si>
    <t>Trastornos mixtos de la conducta y de las emociones</t>
  </si>
  <si>
    <t>F93</t>
  </si>
  <si>
    <t>Trastornos emocionales de comienzo especifico en la niñez</t>
  </si>
  <si>
    <t>F94</t>
  </si>
  <si>
    <t>Trastornos del comportamiento social de comienzo especifico en la niñez y en la adolescencia</t>
  </si>
  <si>
    <t>F95</t>
  </si>
  <si>
    <t>Trastornos por tics</t>
  </si>
  <si>
    <t>F98</t>
  </si>
  <si>
    <t>Otros trastornos emocionales y del comportamiento que aparecen habitualmente en la niñez y en la adolescencia</t>
  </si>
  <si>
    <t>F99</t>
  </si>
  <si>
    <t>Trastorno mental, no especificado</t>
  </si>
  <si>
    <t>G00</t>
  </si>
  <si>
    <t>Meningitis bacteriana, no clasificada en otra parte</t>
  </si>
  <si>
    <t>G01</t>
  </si>
  <si>
    <t>Meningitis en enfermedades bacterianas clasificadas en otra parte</t>
  </si>
  <si>
    <t>G02</t>
  </si>
  <si>
    <t>Meningitis en otras enfermedades infecciosas y parasitarias clasificadas en otra parte</t>
  </si>
  <si>
    <t>G03</t>
  </si>
  <si>
    <t>MENINGITIS, ENCEFALITIS, ABSCESO CEREBRAL Y EMPIEMA</t>
  </si>
  <si>
    <t>G04</t>
  </si>
  <si>
    <t>Encefalitis, mielitis y encefalomielitis</t>
  </si>
  <si>
    <t>G05</t>
  </si>
  <si>
    <t>Encefalitis, mielitis y encefalomielitis en enfermedades clasificadas en otra parte</t>
  </si>
  <si>
    <t>G06</t>
  </si>
  <si>
    <t>Absceso y granuloma intracraneal e intrarraquideo</t>
  </si>
  <si>
    <t>G07</t>
  </si>
  <si>
    <t>Absceso y granuloma intracraneal e intrarraquideo en enfermedades</t>
  </si>
  <si>
    <t>G08</t>
  </si>
  <si>
    <t>Flebitis y tromboflebitis intracraneal e intrarraquidea</t>
  </si>
  <si>
    <t>G09</t>
  </si>
  <si>
    <t>Secuelas de enfermedades inflamatorias del sistema nervioso central</t>
  </si>
  <si>
    <t>G1</t>
  </si>
  <si>
    <t>G10</t>
  </si>
  <si>
    <t>COREA DE HUNTINGTON</t>
  </si>
  <si>
    <t>G11</t>
  </si>
  <si>
    <t>Ataxia hereditaria</t>
  </si>
  <si>
    <t>G119</t>
  </si>
  <si>
    <t>ATAXIA HEREDITARIA. ENFERMEDAD CEREBELOSA HEREDITARIA</t>
  </si>
  <si>
    <t>G12</t>
  </si>
  <si>
    <t>Atrofia muscular espinal y síndromes afines</t>
  </si>
  <si>
    <t>G122</t>
  </si>
  <si>
    <t>ESCLEROSIS LATERAL AMIOTROFICA Y OTRAS ENFERMEDADES DE LA NEURONA MOTORA</t>
  </si>
  <si>
    <t>G13</t>
  </si>
  <si>
    <t>Atrofias sistémicas que afectan primariamente el sistema nervioso central en enfermedades clasificadas en otra parte</t>
  </si>
  <si>
    <t>G20</t>
  </si>
  <si>
    <t>ENFERMEDAD DE PARKINSON</t>
  </si>
  <si>
    <t>G21</t>
  </si>
  <si>
    <t>Parkinsonismo secundario</t>
  </si>
  <si>
    <t>G212</t>
  </si>
  <si>
    <t>EXTRAPIRAMIDALISMOS</t>
  </si>
  <si>
    <t>G22</t>
  </si>
  <si>
    <t>Parkinsonismo en enfermedades clasificadas en otra parte</t>
  </si>
  <si>
    <t>G23</t>
  </si>
  <si>
    <t>Otras enfermedades degenerativas de los núcleos de la base</t>
  </si>
  <si>
    <t>G24</t>
  </si>
  <si>
    <t>Distonia</t>
  </si>
  <si>
    <t>G25</t>
  </si>
  <si>
    <t>Otros trastornos extrapiramidales y del movimiento</t>
  </si>
  <si>
    <t>G250</t>
  </si>
  <si>
    <t>G26</t>
  </si>
  <si>
    <t>Trastornos extrapiramidales y del movimiento en enfermedades clasificadas en otra parte</t>
  </si>
  <si>
    <t>G3</t>
  </si>
  <si>
    <t>G30</t>
  </si>
  <si>
    <t>ENFERMEDAD DE ALZHEIMER, INCLUYE LA DEMENCIA SENIL Y PRESENIL</t>
  </si>
  <si>
    <t>G31</t>
  </si>
  <si>
    <t>Otras enfermedades degenerativas del sistema nervioso</t>
  </si>
  <si>
    <t>G32</t>
  </si>
  <si>
    <t>Otros trastornos degenerativos del sistema nervioso en enfermedades</t>
  </si>
  <si>
    <t>G35</t>
  </si>
  <si>
    <t>ESCLEROSIS MULTIPLE Y OTRAS ENFERMEDADES DESMIELINIZANTES</t>
  </si>
  <si>
    <t>G36</t>
  </si>
  <si>
    <t>Otras desmielinizaciones diseminadas agudas</t>
  </si>
  <si>
    <t>G37</t>
  </si>
  <si>
    <t>Otras enfermedades desmielinizantes del sistema nervioso central</t>
  </si>
  <si>
    <t>G40</t>
  </si>
  <si>
    <t>CONVULSIONES,EPILEPSIA</t>
  </si>
  <si>
    <t>G409</t>
  </si>
  <si>
    <t>G41</t>
  </si>
  <si>
    <t>Estado de mal epiléptico</t>
  </si>
  <si>
    <t>G43</t>
  </si>
  <si>
    <t>MIGRAÑA</t>
  </si>
  <si>
    <t>G439</t>
  </si>
  <si>
    <t>G44</t>
  </si>
  <si>
    <t>Otros síndromes de cefalea</t>
  </si>
  <si>
    <t>G45</t>
  </si>
  <si>
    <t>ATAXIAS</t>
  </si>
  <si>
    <t>G459</t>
  </si>
  <si>
    <t>ISQUEMIA CEREBRAL TRANSITORIA</t>
  </si>
  <si>
    <t>G46</t>
  </si>
  <si>
    <t>Síndromes vasculares encefálicos en enfermedades cerebrovasculares (I60-167+)</t>
  </si>
  <si>
    <t>G47</t>
  </si>
  <si>
    <t>Trastornos del sueno</t>
  </si>
  <si>
    <t>G470</t>
  </si>
  <si>
    <t>G50</t>
  </si>
  <si>
    <t>NEURALGIA DEL TRIGEMINO</t>
  </si>
  <si>
    <t>G51</t>
  </si>
  <si>
    <t>PARALISIS FACIAL</t>
  </si>
  <si>
    <t>G52</t>
  </si>
  <si>
    <t>Trastornos de otros nervios craneales</t>
  </si>
  <si>
    <t>G53</t>
  </si>
  <si>
    <t>Trastornos de los nervios craneales en enfermedades clasificadas en otra parte</t>
  </si>
  <si>
    <t>G54</t>
  </si>
  <si>
    <t>Trastornos de las raíces y de los plexos nerviosos</t>
  </si>
  <si>
    <t>G55</t>
  </si>
  <si>
    <t>Compresiones de las raíces y de los plexos nerviosos en enfermedades</t>
  </si>
  <si>
    <t>G56</t>
  </si>
  <si>
    <t>Mononeuropatias del miembro superior</t>
  </si>
  <si>
    <t>G560</t>
  </si>
  <si>
    <t>SINDROME DEL TUNEL CARPIANO</t>
  </si>
  <si>
    <t>G562</t>
  </si>
  <si>
    <t>SINDROME DE COMPRESION CUBITAL</t>
  </si>
  <si>
    <t>G563</t>
  </si>
  <si>
    <t>LESION DEL NERVIO RADIAL</t>
  </si>
  <si>
    <t>G57</t>
  </si>
  <si>
    <t>Mononeuropatias del miembro inferior</t>
  </si>
  <si>
    <t>G58</t>
  </si>
  <si>
    <t>Otras mononeuropatias</t>
  </si>
  <si>
    <t>G59</t>
  </si>
  <si>
    <t>Mononeuropatia en enfermedades clasificadas en otra parte</t>
  </si>
  <si>
    <t>G60</t>
  </si>
  <si>
    <t>Neuropatía hereditaria e idiopatica</t>
  </si>
  <si>
    <t>G61</t>
  </si>
  <si>
    <t>Polineuropatia inflamatoria</t>
  </si>
  <si>
    <t>G610</t>
  </si>
  <si>
    <t>SINDROME DE GUILLAIN-BARRE Y STRHOL</t>
  </si>
  <si>
    <t>G62</t>
  </si>
  <si>
    <t>Otras polineuropatias.</t>
  </si>
  <si>
    <t>G629</t>
  </si>
  <si>
    <t>NEUROPATIA PERIFERICA</t>
  </si>
  <si>
    <t>G63</t>
  </si>
  <si>
    <t>Polineuropatias en enfermedades clasificadas en otra parte</t>
  </si>
  <si>
    <t>G632</t>
  </si>
  <si>
    <t>POLINEUROPATIA DIABETICA</t>
  </si>
  <si>
    <t>G64</t>
  </si>
  <si>
    <t>Otros trastornos del sistema nervioso periférico</t>
  </si>
  <si>
    <t>G70</t>
  </si>
  <si>
    <t>MIASTENIA GRAVIS Y OTRAS ENFERMEDADES DE LA UNION NEUROMUSCULAR</t>
  </si>
  <si>
    <t>G71</t>
  </si>
  <si>
    <t>DISTROFIAS MUSCULARES Y OTRAS ENFERMEDADES MUSCULARES</t>
  </si>
  <si>
    <t>G72</t>
  </si>
  <si>
    <t>Otras miopatias</t>
  </si>
  <si>
    <t>G73</t>
  </si>
  <si>
    <t>Trastornos del músculo y de la unión neuromuscular en enfermedades clasificadas en otra parte</t>
  </si>
  <si>
    <t>G80</t>
  </si>
  <si>
    <t>Parálisis cerebral infantil</t>
  </si>
  <si>
    <t>G81</t>
  </si>
  <si>
    <t>HEMIPARESIAS/HEMIPLEJIAS</t>
  </si>
  <si>
    <t>G82</t>
  </si>
  <si>
    <t>Paraplejia y cuadriplejia</t>
  </si>
  <si>
    <t>G822</t>
  </si>
  <si>
    <t>PARAPARESIAS/PARAPLEJIAS</t>
  </si>
  <si>
    <t>G825</t>
  </si>
  <si>
    <t>CUADRIPARESIAS/CUADRIPLEJIA</t>
  </si>
  <si>
    <t>G83</t>
  </si>
  <si>
    <t>Otros síndromes paralíticos</t>
  </si>
  <si>
    <t>G832</t>
  </si>
  <si>
    <t>MONOPARESIAS/MONOPLEJIAS</t>
  </si>
  <si>
    <t>G834</t>
  </si>
  <si>
    <t>SINDROME DE LA COLA DE CABALLO</t>
  </si>
  <si>
    <t>G90</t>
  </si>
  <si>
    <t>Trastornos del sistema nervioso autónomo</t>
  </si>
  <si>
    <t>G91</t>
  </si>
  <si>
    <t>HIDROCEFALIA</t>
  </si>
  <si>
    <t>G92</t>
  </si>
  <si>
    <t>ENCEFALOPATIAS</t>
  </si>
  <si>
    <t>G93</t>
  </si>
  <si>
    <t>Otros trastornos del encéfalo</t>
  </si>
  <si>
    <t>G94</t>
  </si>
  <si>
    <t>Otros trastornos del encéfalo en enfermedades clasificadas en otra parte</t>
  </si>
  <si>
    <t>G95</t>
  </si>
  <si>
    <t>Otras enfermedades de la medula espinal</t>
  </si>
  <si>
    <t>G952</t>
  </si>
  <si>
    <t>COMPRESION MEDULAR</t>
  </si>
  <si>
    <t>G959</t>
  </si>
  <si>
    <t>ENFERMEDADES DE LA MEDULA ESPINAL</t>
  </si>
  <si>
    <t>G96</t>
  </si>
  <si>
    <t>Otros trastornos del sistema nervioso central</t>
  </si>
  <si>
    <t>G97</t>
  </si>
  <si>
    <t>Trastornos del sistema nervioso consecutivos a procedimientos, no clasificados en otra parte</t>
  </si>
  <si>
    <t>G98</t>
  </si>
  <si>
    <t>Otros trastornos del sistema nervioso, no clasificados en otra parte</t>
  </si>
  <si>
    <t>G99</t>
  </si>
  <si>
    <t>Otros trastornos del sistema nervioso en enfermedades clasificadas en otra parte</t>
  </si>
  <si>
    <t>H00</t>
  </si>
  <si>
    <t>ORZUELO Y CHALACIO</t>
  </si>
  <si>
    <t>H000</t>
  </si>
  <si>
    <t xml:space="preserve"> Orzuelo/ Blefaritis</t>
  </si>
  <si>
    <t>H001</t>
  </si>
  <si>
    <t>CHALAZION</t>
  </si>
  <si>
    <t>H01</t>
  </si>
  <si>
    <t>Otras inflamaciones del párpado</t>
  </si>
  <si>
    <t>H010</t>
  </si>
  <si>
    <t>BLEFARITIS</t>
  </si>
  <si>
    <t>H02</t>
  </si>
  <si>
    <t>Otros trastornos de los párpados</t>
  </si>
  <si>
    <t>H020</t>
  </si>
  <si>
    <t>ENTROPION. ECTROPION</t>
  </si>
  <si>
    <t>H029</t>
  </si>
  <si>
    <t>PATOLOGIA PALPEBRAL</t>
  </si>
  <si>
    <t>H03</t>
  </si>
  <si>
    <t>Trastornos del párpado en enfermedades clasificadas en otra parte</t>
  </si>
  <si>
    <t>H04</t>
  </si>
  <si>
    <t>Trastornos del aparato lagrimal</t>
  </si>
  <si>
    <t>H043</t>
  </si>
  <si>
    <t>DACRIOCISTITIS</t>
  </si>
  <si>
    <t>H045</t>
  </si>
  <si>
    <t>PATOLOGIA DE LAS VIAS LAGRIMALES</t>
  </si>
  <si>
    <t>H05</t>
  </si>
  <si>
    <t>Trastornos de la órbita</t>
  </si>
  <si>
    <t>H050</t>
  </si>
  <si>
    <t>INFLAMACION DE LA ORBITA.CELULITIS ABSCESO</t>
  </si>
  <si>
    <t>H052</t>
  </si>
  <si>
    <t>EXOFTALMIASA</t>
  </si>
  <si>
    <t>H06</t>
  </si>
  <si>
    <t>Trastornos del aparato lagrimal y de la órbita en enfermedades clasificadas en otra parte</t>
  </si>
  <si>
    <t>H10</t>
  </si>
  <si>
    <t>CONJUNTIVITIS</t>
  </si>
  <si>
    <t>H10 1</t>
  </si>
  <si>
    <t>H100</t>
  </si>
  <si>
    <t>H103</t>
  </si>
  <si>
    <t>H109</t>
  </si>
  <si>
    <t>H11</t>
  </si>
  <si>
    <t>Otros trastornos de la conjuntiva</t>
  </si>
  <si>
    <t>H110</t>
  </si>
  <si>
    <t>PTERIGION</t>
  </si>
  <si>
    <t>H113</t>
  </si>
  <si>
    <t>HEMORRAGIAS SUBCONJUNTIVALES</t>
  </si>
  <si>
    <t>H13</t>
  </si>
  <si>
    <t>Trastornos de la conjuntiva en enfermedades clasificadas en otra parte</t>
  </si>
  <si>
    <t>H131</t>
  </si>
  <si>
    <t>H15</t>
  </si>
  <si>
    <t>Trastornos de la esclerótica</t>
  </si>
  <si>
    <t>H150</t>
  </si>
  <si>
    <t>ESCLERITIS</t>
  </si>
  <si>
    <t>H16</t>
  </si>
  <si>
    <t>QUERATITIS</t>
  </si>
  <si>
    <t>H160</t>
  </si>
  <si>
    <t>ULCERAS DE CORNEA</t>
  </si>
  <si>
    <t>H162</t>
  </si>
  <si>
    <t>QUERATOCONJUNTIVITIS</t>
  </si>
  <si>
    <t>H169</t>
  </si>
  <si>
    <t>H17</t>
  </si>
  <si>
    <t>Opacidades y cicatrices corneales</t>
  </si>
  <si>
    <t>H18</t>
  </si>
  <si>
    <t>Otros trastornos de la cornea</t>
  </si>
  <si>
    <t>H186</t>
  </si>
  <si>
    <t>QUERATOCONO</t>
  </si>
  <si>
    <t>H19</t>
  </si>
  <si>
    <t>Trastornos de la esclerótica y de la cornea en enfermedades clasificadas en otra parte</t>
  </si>
  <si>
    <t>H193</t>
  </si>
  <si>
    <t>SINDROME DE SJOGREN</t>
  </si>
  <si>
    <t>H20</t>
  </si>
  <si>
    <t>Iridociclitis</t>
  </si>
  <si>
    <t>H209</t>
  </si>
  <si>
    <t>IRIDOCICLITIS, NO ESPECIFICA</t>
  </si>
  <si>
    <t>H21</t>
  </si>
  <si>
    <t>Otros trastornos del iris y del cuerpo ciliar</t>
  </si>
  <si>
    <t>H210</t>
  </si>
  <si>
    <t>HIPEMA</t>
  </si>
  <si>
    <t>H22</t>
  </si>
  <si>
    <t>Trastornos del iris y del cuerpo ciliar en enfermedades clasificadas en otra parte</t>
  </si>
  <si>
    <t>H25</t>
  </si>
  <si>
    <t>CATARATAS</t>
  </si>
  <si>
    <t>H26</t>
  </si>
  <si>
    <t>Otras cataratas</t>
  </si>
  <si>
    <t>H261</t>
  </si>
  <si>
    <t>H269+Z</t>
  </si>
  <si>
    <t>H27</t>
  </si>
  <si>
    <t>Otros trastornos del cristalino</t>
  </si>
  <si>
    <t>H28</t>
  </si>
  <si>
    <t>Catarata y otros trastornos del cristalino en enfermedades clasificadas en otra parte</t>
  </si>
  <si>
    <t>H30</t>
  </si>
  <si>
    <t>Inflamación coriorretiniana</t>
  </si>
  <si>
    <t>H309</t>
  </si>
  <si>
    <t>CORIORETINITIS</t>
  </si>
  <si>
    <t>H31</t>
  </si>
  <si>
    <t>Otros trastornos de la coroides</t>
  </si>
  <si>
    <t>H32</t>
  </si>
  <si>
    <t>Trastornos coriorretinianos en enfermedades clasificadas en otra parte</t>
  </si>
  <si>
    <t>H33</t>
  </si>
  <si>
    <t>DESPRENDIMIENTO DE RETINA</t>
  </si>
  <si>
    <t>H34</t>
  </si>
  <si>
    <t>Oclusión vascular de la retina</t>
  </si>
  <si>
    <t>H34.8</t>
  </si>
  <si>
    <t>H35</t>
  </si>
  <si>
    <t>Otros trastornos de la retina</t>
  </si>
  <si>
    <t>H350</t>
  </si>
  <si>
    <t>RETINOPATÍAS</t>
  </si>
  <si>
    <t>H352</t>
  </si>
  <si>
    <t>H353</t>
  </si>
  <si>
    <t>MACULOPATIAS</t>
  </si>
  <si>
    <t>H356</t>
  </si>
  <si>
    <t>HEMORRAGIAS RETINIANAS</t>
  </si>
  <si>
    <t>H36</t>
  </si>
  <si>
    <t>Trastornos de la retina en enfermedades clasificadas en otra parte</t>
  </si>
  <si>
    <t>H360</t>
  </si>
  <si>
    <t>RETINOPATIA DIABETICA</t>
  </si>
  <si>
    <t>H40</t>
  </si>
  <si>
    <t>GLAUCOMA</t>
  </si>
  <si>
    <t>H409</t>
  </si>
  <si>
    <t>H42</t>
  </si>
  <si>
    <t>Glaucoma en enfermedades clasificadas en otra parte</t>
  </si>
  <si>
    <t>H43</t>
  </si>
  <si>
    <t>Trastornos del cuerpo vitreo</t>
  </si>
  <si>
    <t>H431</t>
  </si>
  <si>
    <t>HEMORRAGIA DEL VITREO</t>
  </si>
  <si>
    <t>H44</t>
  </si>
  <si>
    <t>Trastornos del globo ocular</t>
  </si>
  <si>
    <t>H442</t>
  </si>
  <si>
    <t>H45</t>
  </si>
  <si>
    <t>Trastornos del cuerpo vitreo y del globo ocular en enfermedades clasificadas</t>
  </si>
  <si>
    <t>H46</t>
  </si>
  <si>
    <t>PATOLOGIA DEL NERVIO OPTICO</t>
  </si>
  <si>
    <t>H47</t>
  </si>
  <si>
    <t>Otros trastornos del nervio óptico [II par] y de las vías ópticas</t>
  </si>
  <si>
    <t>H48</t>
  </si>
  <si>
    <t>Trastornos del nervio óptico [II par] y de las vías ópticas en enfermedades clasificadas en otra parte</t>
  </si>
  <si>
    <t>H49</t>
  </si>
  <si>
    <t>Estrabismo paralítico</t>
  </si>
  <si>
    <t>H50</t>
  </si>
  <si>
    <t>Otros estrabismos</t>
  </si>
  <si>
    <t>H51</t>
  </si>
  <si>
    <t>Otros trastornos de los movimientos binoculares</t>
  </si>
  <si>
    <t>H52</t>
  </si>
  <si>
    <t>TRASTORNOS DE LA ACOMODACION Y DE LA REFRACCION. MIOPIA. ASTIGMATISMO. PRESBICIA</t>
  </si>
  <si>
    <t>H520</t>
  </si>
  <si>
    <t>H527</t>
  </si>
  <si>
    <t>H53</t>
  </si>
  <si>
    <t>Alteraciones de la visión</t>
  </si>
  <si>
    <t>H531</t>
  </si>
  <si>
    <t>FOTOFOBIA</t>
  </si>
  <si>
    <t>H532</t>
  </si>
  <si>
    <t>DIPLOPIA</t>
  </si>
  <si>
    <t>H534</t>
  </si>
  <si>
    <t>ALTERACIONES DEL CAMPO VISUAL</t>
  </si>
  <si>
    <t>H535</t>
  </si>
  <si>
    <t>DEFICIENCIA DE LA VISION CROMATICA</t>
  </si>
  <si>
    <t>H54</t>
  </si>
  <si>
    <t>DISMINUCION DE LA AGUDEZA VISUAL. CEGUERA</t>
  </si>
  <si>
    <t>H55</t>
  </si>
  <si>
    <t>NISTAGMUS</t>
  </si>
  <si>
    <t>H57</t>
  </si>
  <si>
    <t>Otros trastornos del ojo y sus anexos</t>
  </si>
  <si>
    <t>H571</t>
  </si>
  <si>
    <t>DOLOR OCULAR</t>
  </si>
  <si>
    <t>H58</t>
  </si>
  <si>
    <t>Otros trastornos del ojo y sus anexos en enfermedades clasificadas en otra parte</t>
  </si>
  <si>
    <t>H59</t>
  </si>
  <si>
    <t>Trastornos del ojo y sus anexos consecutivos a procedimientos, no clasificados en otra parte</t>
  </si>
  <si>
    <t>H6</t>
  </si>
  <si>
    <t>H60</t>
  </si>
  <si>
    <t>Otitis externa</t>
  </si>
  <si>
    <t>H60 9</t>
  </si>
  <si>
    <t>H61</t>
  </si>
  <si>
    <t>Otros trastornos del oído externo</t>
  </si>
  <si>
    <t>H62</t>
  </si>
  <si>
    <t>Trastornos del oído externo en enfermedades clasificadas en otra parte</t>
  </si>
  <si>
    <t>H622</t>
  </si>
  <si>
    <t>H65</t>
  </si>
  <si>
    <t>Otitis media no supurativa</t>
  </si>
  <si>
    <t>H650</t>
  </si>
  <si>
    <t>H651</t>
  </si>
  <si>
    <t>H66</t>
  </si>
  <si>
    <t>Otitis media supurativa y la no especificada</t>
  </si>
  <si>
    <t>H66 9</t>
  </si>
  <si>
    <t>H660</t>
  </si>
  <si>
    <t>OTITIS AGUDA</t>
  </si>
  <si>
    <t>H663</t>
  </si>
  <si>
    <t>OTITIS CRONICA</t>
  </si>
  <si>
    <t>H669</t>
  </si>
  <si>
    <t xml:space="preserve"> Otitis Externa, Media e Interna /Otorrea/Otorragia</t>
  </si>
  <si>
    <t>H67</t>
  </si>
  <si>
    <t>Otitis media en enfermedades clasificadas en otra parte</t>
  </si>
  <si>
    <t>H68</t>
  </si>
  <si>
    <t>Inflamación y obstrucción de la trompa de Eustaquio</t>
  </si>
  <si>
    <t>H69</t>
  </si>
  <si>
    <t>Otros trastornos de la trompa de Eustaquio</t>
  </si>
  <si>
    <t>H70</t>
  </si>
  <si>
    <t>Mastoiditis y afecciones relacionadas</t>
  </si>
  <si>
    <t>H700</t>
  </si>
  <si>
    <t>MASTOIDITIS</t>
  </si>
  <si>
    <t>H71</t>
  </si>
  <si>
    <t>COLESTEATOMA TIMPANICO</t>
  </si>
  <si>
    <t>H72</t>
  </si>
  <si>
    <t>PERFORACION DE LA MEMBRANA TIMPANICA</t>
  </si>
  <si>
    <t>H73</t>
  </si>
  <si>
    <t>Otros trastornos de la membrana timpánica</t>
  </si>
  <si>
    <t>H74</t>
  </si>
  <si>
    <t>Otros trastornos del oído medio y de la apófisis mastoides</t>
  </si>
  <si>
    <t>H75</t>
  </si>
  <si>
    <t>Otros trastornos del oído medio y de la apófisis mastoides en enfermedades clasificadas en otra parte</t>
  </si>
  <si>
    <t>H80</t>
  </si>
  <si>
    <t>Otosclerosis</t>
  </si>
  <si>
    <t>H81</t>
  </si>
  <si>
    <t>TRASTORNOS VESTIBULARES. SINDROME VERTIGINOSO</t>
  </si>
  <si>
    <t>H810</t>
  </si>
  <si>
    <t>ENFERMEDAD DE MENIERE</t>
  </si>
  <si>
    <t>H813</t>
  </si>
  <si>
    <t>VERTIGO: PERISFERICO, OTOGENICO</t>
  </si>
  <si>
    <t>H819</t>
  </si>
  <si>
    <t xml:space="preserve"> Síndrome Vestibular y Vertiginoso /Sindr. Menier</t>
  </si>
  <si>
    <t>H82</t>
  </si>
  <si>
    <t>Síndromes vertiginosos en enfermedades clasificadas en otra parte</t>
  </si>
  <si>
    <t>H83</t>
  </si>
  <si>
    <t>Otros trastornos del oído interno</t>
  </si>
  <si>
    <t>H830</t>
  </si>
  <si>
    <t>LABERINTITIS</t>
  </si>
  <si>
    <t>H833</t>
  </si>
  <si>
    <t>TRAUMA ACUSTICO</t>
  </si>
  <si>
    <t>H90</t>
  </si>
  <si>
    <t>Hipoacusia conductiva y neurosensorial</t>
  </si>
  <si>
    <t>H902</t>
  </si>
  <si>
    <t>HIPOACUSIAS</t>
  </si>
  <si>
    <t>H91</t>
  </si>
  <si>
    <t>Otras hipoacusias</t>
  </si>
  <si>
    <t>H91 9</t>
  </si>
  <si>
    <t>H913</t>
  </si>
  <si>
    <t>SORDOMUDEZ, NO CLASIFICADA EN OTRA PARTE</t>
  </si>
  <si>
    <t>H919</t>
  </si>
  <si>
    <t>H92</t>
  </si>
  <si>
    <t>Otalgia y secreción del oído</t>
  </si>
  <si>
    <t>H920</t>
  </si>
  <si>
    <t>OTALGIA</t>
  </si>
  <si>
    <t>H921</t>
  </si>
  <si>
    <t>OTORREA</t>
  </si>
  <si>
    <t>H93</t>
  </si>
  <si>
    <t>Otros trastornos del oído, no clasificados en otra parte</t>
  </si>
  <si>
    <t>H931</t>
  </si>
  <si>
    <t>TINNITUS</t>
  </si>
  <si>
    <t>H933</t>
  </si>
  <si>
    <t>TRASTORNOS DEL NERVIO AUDITIVO</t>
  </si>
  <si>
    <t>H94</t>
  </si>
  <si>
    <t>Otros trastornos del oído en enfermedades clasificadas en otra parte</t>
  </si>
  <si>
    <t>H95</t>
  </si>
  <si>
    <t>Trastornos del oído y de la apófisis mastoides consecutivos a procedimientos, no clasificados en otra parte</t>
  </si>
  <si>
    <t>I00</t>
  </si>
  <si>
    <t>FIEBRE REUMATICA</t>
  </si>
  <si>
    <t>I01</t>
  </si>
  <si>
    <t>Fiebre reumática con complicación cardiaca</t>
  </si>
  <si>
    <t>I02</t>
  </si>
  <si>
    <t>Corea reumática</t>
  </si>
  <si>
    <t>I05</t>
  </si>
  <si>
    <t>Enfermedades reumáticas de la válvula mitral</t>
  </si>
  <si>
    <t>I050</t>
  </si>
  <si>
    <t>ESTENOSIS MITRAL</t>
  </si>
  <si>
    <t>I06</t>
  </si>
  <si>
    <t>ENFERMEDADES DE VALVULAS CARDIACAS</t>
  </si>
  <si>
    <t>I07</t>
  </si>
  <si>
    <t>Enfermedades reumáticas de la válvula tricúspide</t>
  </si>
  <si>
    <t>I08</t>
  </si>
  <si>
    <t>Enfermedades valvulares múltiples</t>
  </si>
  <si>
    <t>I09</t>
  </si>
  <si>
    <t>Otras enfermedades reumáticas del corazón</t>
  </si>
  <si>
    <t>I099</t>
  </si>
  <si>
    <t>I10</t>
  </si>
  <si>
    <t>HIPERTENSION ARTERIAL</t>
  </si>
  <si>
    <t>I10X</t>
  </si>
  <si>
    <t>I11</t>
  </si>
  <si>
    <t>Enfermedad cardiaca hipertensiva</t>
  </si>
  <si>
    <t>I11.9</t>
  </si>
  <si>
    <t>I12</t>
  </si>
  <si>
    <t>ENFERMEDAD RENAL HIPERTENSIVA</t>
  </si>
  <si>
    <t>I13</t>
  </si>
  <si>
    <t>Enfermedad cardiorrenal hipertensiva</t>
  </si>
  <si>
    <t>I15</t>
  </si>
  <si>
    <t>Hipertensión secundaria</t>
  </si>
  <si>
    <t>I20</t>
  </si>
  <si>
    <t>DOLOR PRECORDIAL. ANGINA PECHO</t>
  </si>
  <si>
    <t>I21</t>
  </si>
  <si>
    <t>INFARTO AGUDO DE MIOCARDIO</t>
  </si>
  <si>
    <t>I22</t>
  </si>
  <si>
    <t>Infarto subsecuente del miocardio</t>
  </si>
  <si>
    <t>I23</t>
  </si>
  <si>
    <t>Ciertas complicaciones presentes posteriores al infarto agudo del miocardio</t>
  </si>
  <si>
    <t>I24</t>
  </si>
  <si>
    <t>Otras enfermedades isquémicas agudas del corazón</t>
  </si>
  <si>
    <t>I25</t>
  </si>
  <si>
    <t>CARDIOPATIA ISQUEMICA CRONICA</t>
  </si>
  <si>
    <t>I252</t>
  </si>
  <si>
    <t>i259</t>
  </si>
  <si>
    <t>I26</t>
  </si>
  <si>
    <t>TROBOEMBOLISMO PULMONAR</t>
  </si>
  <si>
    <t>I27</t>
  </si>
  <si>
    <t>Otras enfermedades cardiopulmonares</t>
  </si>
  <si>
    <t>I28</t>
  </si>
  <si>
    <t>Otras enfermedades de los vasos pulmonares</t>
  </si>
  <si>
    <t>I30</t>
  </si>
  <si>
    <t>Pericarditis aguda</t>
  </si>
  <si>
    <t>I31</t>
  </si>
  <si>
    <t>OTRAS ENFERMEDADES DEL PERICARDIO, INCLUYE: DERRAME, TAPONAMIENDO.</t>
  </si>
  <si>
    <t>I32</t>
  </si>
  <si>
    <t>Pericarditis en enfermedades clasificadas en otra parte</t>
  </si>
  <si>
    <t>I33</t>
  </si>
  <si>
    <t>ENDOCARDITIS</t>
  </si>
  <si>
    <t>I34</t>
  </si>
  <si>
    <t>Trastornos no reumáticos de la válvula mitral</t>
  </si>
  <si>
    <t>I35</t>
  </si>
  <si>
    <t>Trastornos no reumáticos de la válvula aórtica</t>
  </si>
  <si>
    <t>I36</t>
  </si>
  <si>
    <t>Trastornos no reumáticos de la válvula tricúspide</t>
  </si>
  <si>
    <t>I37</t>
  </si>
  <si>
    <t>Trastornos de la válvula pulmonar</t>
  </si>
  <si>
    <t>I38</t>
  </si>
  <si>
    <t>Endocarditis, válvula no especificada</t>
  </si>
  <si>
    <t>I39</t>
  </si>
  <si>
    <t>Endocarditis y trastornos valvulares en enfermedades clasificadas en otra parte</t>
  </si>
  <si>
    <t>I40</t>
  </si>
  <si>
    <t>MIOCARDIOPATIAS Y MIOCARDITIS</t>
  </si>
  <si>
    <t>I41</t>
  </si>
  <si>
    <t>Miocarditis en enfermedades clasificadas en otra parte</t>
  </si>
  <si>
    <t>I42</t>
  </si>
  <si>
    <t>Cardiomiopatia</t>
  </si>
  <si>
    <t>I420</t>
  </si>
  <si>
    <t>CARDIOMIOPATIA DILATADA</t>
  </si>
  <si>
    <t>I43</t>
  </si>
  <si>
    <t>Cardiomiopatia en enfermedades clasificadas en otra parte</t>
  </si>
  <si>
    <t>I44</t>
  </si>
  <si>
    <t>Bloqueo auriculoventricular y de rama izquierda del haz</t>
  </si>
  <si>
    <t>I45</t>
  </si>
  <si>
    <t>Otros trastornos de la conducción</t>
  </si>
  <si>
    <t>I46</t>
  </si>
  <si>
    <t>Paro cardiaco</t>
  </si>
  <si>
    <t>I47</t>
  </si>
  <si>
    <t>Taquicardia paroxistica</t>
  </si>
  <si>
    <t>I48</t>
  </si>
  <si>
    <t>Fibrilacion y aleteo auricular</t>
  </si>
  <si>
    <t>I49</t>
  </si>
  <si>
    <t>ARRITMIAS CARDIACAS</t>
  </si>
  <si>
    <t>I499</t>
  </si>
  <si>
    <t>ARRITMIA CARDIACA</t>
  </si>
  <si>
    <t>I50</t>
  </si>
  <si>
    <t>INSUFICIENCIA CARDIACA</t>
  </si>
  <si>
    <t>I500</t>
  </si>
  <si>
    <t xml:space="preserve"> Insuficiencia cardiaca aguda y cronica</t>
  </si>
  <si>
    <t>I509</t>
  </si>
  <si>
    <t>I51</t>
  </si>
  <si>
    <t>Complicaciones y descripciones mal definidas de enfermedad cardiaca</t>
  </si>
  <si>
    <t>I52</t>
  </si>
  <si>
    <t>Otros trastornos cardiacos en enfermedades clasificadas en otra parte</t>
  </si>
  <si>
    <t>I60</t>
  </si>
  <si>
    <t>Hemorragia subaracnoidea</t>
  </si>
  <si>
    <t>I61</t>
  </si>
  <si>
    <t>Hemorragia intraencefalica</t>
  </si>
  <si>
    <t>I62</t>
  </si>
  <si>
    <t>Otras hemorragias intracraneales no traumáticas</t>
  </si>
  <si>
    <t>I63</t>
  </si>
  <si>
    <t>INFARTO CEREBRAL</t>
  </si>
  <si>
    <t>I64</t>
  </si>
  <si>
    <t>ACCIDENTES CEREBROVASCULARES ISQUEMICO Y HEMORRAGICO</t>
  </si>
  <si>
    <t>I65</t>
  </si>
  <si>
    <t>Oclusión y estenosis de las arterias precerebrales sin ocasionar infarto cerebral</t>
  </si>
  <si>
    <t>I66</t>
  </si>
  <si>
    <t>Oclusión y estenosis de las arterias cerebrales sin ocasionar infarto cerebral</t>
  </si>
  <si>
    <t>I67</t>
  </si>
  <si>
    <t>Otras enfermedades cerebrovasculares</t>
  </si>
  <si>
    <t>I68</t>
  </si>
  <si>
    <t>Trastornos cerebrovasculares en enfermedades clasificadas en otra parte</t>
  </si>
  <si>
    <t>I69</t>
  </si>
  <si>
    <t>Secuelas de enfermedad cerebrovascular</t>
  </si>
  <si>
    <t>I70</t>
  </si>
  <si>
    <t>Arteriosclerosis</t>
  </si>
  <si>
    <t>I71</t>
  </si>
  <si>
    <t>ENFERMEDADES DE LA AORTA</t>
  </si>
  <si>
    <t>I72</t>
  </si>
  <si>
    <t>Otros aneurismas</t>
  </si>
  <si>
    <t>I73</t>
  </si>
  <si>
    <t>Otras enfermedades vasculares periféricas</t>
  </si>
  <si>
    <t>I730</t>
  </si>
  <si>
    <t>SINDROME DE RAYNAUD</t>
  </si>
  <si>
    <t>I739</t>
  </si>
  <si>
    <t>CLAUDICACION INTERMITENTE. ENFERMEDAD VASCULAR PERIFERICA</t>
  </si>
  <si>
    <t>I74</t>
  </si>
  <si>
    <t>Embolia y trombosis arteriales</t>
  </si>
  <si>
    <t>i745</t>
  </si>
  <si>
    <t>I77</t>
  </si>
  <si>
    <t>ENFERMEDAD VASCULAR DE LAS EXTREMIDADES</t>
  </si>
  <si>
    <t>I78</t>
  </si>
  <si>
    <t>Enfermedades de los vasos capilares</t>
  </si>
  <si>
    <t>I79</t>
  </si>
  <si>
    <t>Trastornos de las arterias, de las arteriolas y de los vasos capilares en enfermedades clasificadas en otra parte</t>
  </si>
  <si>
    <t>I80</t>
  </si>
  <si>
    <t>Flebitis y tromboflebitis</t>
  </si>
  <si>
    <t>I800</t>
  </si>
  <si>
    <t>I802</t>
  </si>
  <si>
    <t>FLEBITIS Y TROMBOFLEBITIS</t>
  </si>
  <si>
    <t>I81</t>
  </si>
  <si>
    <t>Trombosis de la vena porta</t>
  </si>
  <si>
    <t>I82</t>
  </si>
  <si>
    <t>Otras embolias y trombosis venosas</t>
  </si>
  <si>
    <t>I829</t>
  </si>
  <si>
    <t>TROMBOSIS VENOSA PROFUNDA</t>
  </si>
  <si>
    <t>I83</t>
  </si>
  <si>
    <t>Venas varicosas de los miembros inferiores</t>
  </si>
  <si>
    <t>I830</t>
  </si>
  <si>
    <t>I839</t>
  </si>
  <si>
    <t>VARICES DE MIEMBROS INEFRIORES</t>
  </si>
  <si>
    <t>I84</t>
  </si>
  <si>
    <t>HEMORROIDES</t>
  </si>
  <si>
    <t>i843</t>
  </si>
  <si>
    <t>I849</t>
  </si>
  <si>
    <t>i849+z</t>
  </si>
  <si>
    <t>I85</t>
  </si>
  <si>
    <t>Varices esofágicas</t>
  </si>
  <si>
    <t>I86</t>
  </si>
  <si>
    <t>Varices de otros sitios</t>
  </si>
  <si>
    <t>I862</t>
  </si>
  <si>
    <t xml:space="preserve"> Varices</t>
  </si>
  <si>
    <t>I868</t>
  </si>
  <si>
    <t>I87</t>
  </si>
  <si>
    <t>Otros trastornos de las venas</t>
  </si>
  <si>
    <t>I872</t>
  </si>
  <si>
    <t xml:space="preserve"> Insuficiencia Venosa Periférica</t>
  </si>
  <si>
    <t>I88</t>
  </si>
  <si>
    <t>Linfadenitis inespecifica</t>
  </si>
  <si>
    <t>I89</t>
  </si>
  <si>
    <t>Otros trastornos no infecciosos de los vasos y ganglios linfáticos</t>
  </si>
  <si>
    <t>I899</t>
  </si>
  <si>
    <t>I95</t>
  </si>
  <si>
    <t>HIPOTENSION</t>
  </si>
  <si>
    <t>I97</t>
  </si>
  <si>
    <t>Trastornos del sistema circulatorio consecutivos a procedimientos, no</t>
  </si>
  <si>
    <t>I98</t>
  </si>
  <si>
    <t>Otros trastornos del sistema circulatorio en enfermedades clasificadas en otra parte</t>
  </si>
  <si>
    <t>I99</t>
  </si>
  <si>
    <t>Otros trastornos y los no especificados del sistema circulatorio</t>
  </si>
  <si>
    <t>ISLMCV</t>
  </si>
  <si>
    <t>IXII7</t>
  </si>
  <si>
    <t>J00</t>
  </si>
  <si>
    <t>RINITIS</t>
  </si>
  <si>
    <t>J007</t>
  </si>
  <si>
    <t>J00X</t>
  </si>
  <si>
    <t>J01</t>
  </si>
  <si>
    <t>SINUSITIS</t>
  </si>
  <si>
    <t>J019</t>
  </si>
  <si>
    <t>J01-J02</t>
  </si>
  <si>
    <t>J02</t>
  </si>
  <si>
    <t>FARINGITIS AGUDA, ANGINA DE GARGANTA</t>
  </si>
  <si>
    <t>J02 0</t>
  </si>
  <si>
    <t>J02 9</t>
  </si>
  <si>
    <t>J028</t>
  </si>
  <si>
    <t>J029</t>
  </si>
  <si>
    <t>J03</t>
  </si>
  <si>
    <t>AMIGDALITIS</t>
  </si>
  <si>
    <t>J04</t>
  </si>
  <si>
    <t>LARINGITIS. TRAQUEITIS</t>
  </si>
  <si>
    <t>J04.0</t>
  </si>
  <si>
    <t>J040</t>
  </si>
  <si>
    <t>J042</t>
  </si>
  <si>
    <t>J045</t>
  </si>
  <si>
    <t>J05</t>
  </si>
  <si>
    <t>Laringitis obstructiva aguda [crup] y epiglotitis</t>
  </si>
  <si>
    <t>J06</t>
  </si>
  <si>
    <t>Infecciones agudas de las vías respiratorias superiores, de sitios múltiples o no especificados</t>
  </si>
  <si>
    <t>J060</t>
  </si>
  <si>
    <t>J069</t>
  </si>
  <si>
    <t xml:space="preserve"> Sindr.Gripal /Rinitis / Infección VAS</t>
  </si>
  <si>
    <t>J08</t>
  </si>
  <si>
    <t>J09</t>
  </si>
  <si>
    <t>J10</t>
  </si>
  <si>
    <t>Influenza debida a virus de la influenza identificado</t>
  </si>
  <si>
    <t>J10 2</t>
  </si>
  <si>
    <t>J101</t>
  </si>
  <si>
    <t>J108</t>
  </si>
  <si>
    <t>J109</t>
  </si>
  <si>
    <t>J11</t>
  </si>
  <si>
    <t>INFLUENZA / GRIPE / ENF RESPIRATORIA AGUDA</t>
  </si>
  <si>
    <t>J11 1</t>
  </si>
  <si>
    <t>J11.1</t>
  </si>
  <si>
    <t>J110</t>
  </si>
  <si>
    <t>J111</t>
  </si>
  <si>
    <t>J12</t>
  </si>
  <si>
    <t>Neumonía viral, no clasificada en otra parte</t>
  </si>
  <si>
    <t>J129</t>
  </si>
  <si>
    <t>J13</t>
  </si>
  <si>
    <t>Neumonía debida a Streptococcus pneumoniae</t>
  </si>
  <si>
    <t>J14</t>
  </si>
  <si>
    <t>Neumonía debida a Haemophilus influenzae</t>
  </si>
  <si>
    <t>J15</t>
  </si>
  <si>
    <t>Neumonía bacteriana, no clasificada en otra parte</t>
  </si>
  <si>
    <t>J16</t>
  </si>
  <si>
    <t>Neumonía debida a oíros microorganismos infecciosos, no clasificados en otra parte</t>
  </si>
  <si>
    <t>J17</t>
  </si>
  <si>
    <t>Neumonía en enfermedades clasificadas en otra parte</t>
  </si>
  <si>
    <t>J18</t>
  </si>
  <si>
    <t>NEUMONIA</t>
  </si>
  <si>
    <t>J20</t>
  </si>
  <si>
    <t>BRONQUITIS AGUDA</t>
  </si>
  <si>
    <t>J20 9</t>
  </si>
  <si>
    <t>J20.9</t>
  </si>
  <si>
    <t>J209</t>
  </si>
  <si>
    <t>J21</t>
  </si>
  <si>
    <t>BRONCOESPASMO.BRONQUIOLITIS</t>
  </si>
  <si>
    <t>J219</t>
  </si>
  <si>
    <t>J22</t>
  </si>
  <si>
    <t>Infección aguda no especificada de las vías respiratorias inferiores</t>
  </si>
  <si>
    <t>J26</t>
  </si>
  <si>
    <t>J30</t>
  </si>
  <si>
    <t>Rinitis alérgica y vasomotora</t>
  </si>
  <si>
    <t>J30.3</t>
  </si>
  <si>
    <t>J301</t>
  </si>
  <si>
    <t>J31</t>
  </si>
  <si>
    <t>Rinitis, rinofaringitis y faringitis crónicas</t>
  </si>
  <si>
    <t>J311</t>
  </si>
  <si>
    <t>J32</t>
  </si>
  <si>
    <t>Sinusitis crónica</t>
  </si>
  <si>
    <t>J329</t>
  </si>
  <si>
    <t>J33</t>
  </si>
  <si>
    <t>Pólipo nasal</t>
  </si>
  <si>
    <t>J339</t>
  </si>
  <si>
    <t>J34</t>
  </si>
  <si>
    <t>Otros trastornos de la nariz y de los senos paranasales</t>
  </si>
  <si>
    <t>j342</t>
  </si>
  <si>
    <t>J35</t>
  </si>
  <si>
    <t>Enfermedades crónicas de las amígdalas y de las adenoides</t>
  </si>
  <si>
    <t>J350</t>
  </si>
  <si>
    <t>J36</t>
  </si>
  <si>
    <t>ABSCESO AMIGDALINO Y PERIAMIGDALINO</t>
  </si>
  <si>
    <t>J37</t>
  </si>
  <si>
    <t>Laringitis y laringotraqueitis crónicas</t>
  </si>
  <si>
    <t>J370</t>
  </si>
  <si>
    <t>J38</t>
  </si>
  <si>
    <t>Enfermedades de las cuerdas vocales y de la laringe, no clasificadas en otra parte</t>
  </si>
  <si>
    <t>J382</t>
  </si>
  <si>
    <t>J39</t>
  </si>
  <si>
    <t>Otras enfermedades de las vías respiratorias superiores</t>
  </si>
  <si>
    <t>J4</t>
  </si>
  <si>
    <t>J40</t>
  </si>
  <si>
    <t>Bronquitis, no especificada como aguda o crónica</t>
  </si>
  <si>
    <t>J41</t>
  </si>
  <si>
    <t>Bronquitis crónica simple y mucopurulenta</t>
  </si>
  <si>
    <t>J42</t>
  </si>
  <si>
    <t>BRONQUITIS CRONICA</t>
  </si>
  <si>
    <t>J43</t>
  </si>
  <si>
    <t>ENFISEMA</t>
  </si>
  <si>
    <t>J439</t>
  </si>
  <si>
    <t>J44</t>
  </si>
  <si>
    <t>EPOC SEVERO</t>
  </si>
  <si>
    <t>J449</t>
  </si>
  <si>
    <t xml:space="preserve"> EPOC (enfermedad pulmonar obstructiva crónica)</t>
  </si>
  <si>
    <t>J45</t>
  </si>
  <si>
    <t>ASMA LEVE. MODERADO</t>
  </si>
  <si>
    <t>J450</t>
  </si>
  <si>
    <t>J451</t>
  </si>
  <si>
    <t>J459</t>
  </si>
  <si>
    <t>J46</t>
  </si>
  <si>
    <t>ASMA SEVERO</t>
  </si>
  <si>
    <t>J47</t>
  </si>
  <si>
    <t>BRONQUIECTASIAS Y ABSCESO PULMONAR</t>
  </si>
  <si>
    <t>J48</t>
  </si>
  <si>
    <t xml:space="preserve"> Broncoespasmo /Asma</t>
  </si>
  <si>
    <t>J60</t>
  </si>
  <si>
    <t>Neumoconiosis de los mineros del carbón</t>
  </si>
  <si>
    <t>J61</t>
  </si>
  <si>
    <t>Neumoconiosis debida al asbesto y a otras fibras minerales</t>
  </si>
  <si>
    <t>J62</t>
  </si>
  <si>
    <t>Neumoconiosis debida a polvo de sílice</t>
  </si>
  <si>
    <t>J63</t>
  </si>
  <si>
    <t>Neumoconiosis debida a otros polvos inorgánicos</t>
  </si>
  <si>
    <t>J64</t>
  </si>
  <si>
    <t>NEUMOCONIOSIS</t>
  </si>
  <si>
    <t>J65</t>
  </si>
  <si>
    <t>Neumoconiosis asociada con tuberculosis</t>
  </si>
  <si>
    <t>J66</t>
  </si>
  <si>
    <t>Enfermedades de las vías aéreas debidas a polvos orgánicos específicos</t>
  </si>
  <si>
    <t>J67</t>
  </si>
  <si>
    <t>Neumonitis debida a hipersensibilidad al polvo orgánico</t>
  </si>
  <si>
    <t>J679</t>
  </si>
  <si>
    <t>NEUMONITIS</t>
  </si>
  <si>
    <t>J68</t>
  </si>
  <si>
    <t>Afecciones respiratorias debidas a inhalación de gases, humos, vapores y sustancias químicas</t>
  </si>
  <si>
    <t>J680</t>
  </si>
  <si>
    <t>J69</t>
  </si>
  <si>
    <t>Neumonitis debida a sólidos y líquidos</t>
  </si>
  <si>
    <t>J70</t>
  </si>
  <si>
    <t>Afecciones respiratorias debidas a otros agentes externos</t>
  </si>
  <si>
    <t>J701</t>
  </si>
  <si>
    <t>J80</t>
  </si>
  <si>
    <t>Síndrome de dificultad respiratoria del adulto</t>
  </si>
  <si>
    <t>J81</t>
  </si>
  <si>
    <t>Edema pulmonar</t>
  </si>
  <si>
    <t>J82</t>
  </si>
  <si>
    <t>Eosinofilia pulmonar, no clasificada en otra parte</t>
  </si>
  <si>
    <t>J84</t>
  </si>
  <si>
    <t>Otras enfermedades pulmonares intersticiales</t>
  </si>
  <si>
    <t>J841</t>
  </si>
  <si>
    <t>ENFERMEDADES PULMONARES INTERSTICIALES</t>
  </si>
  <si>
    <t>J85</t>
  </si>
  <si>
    <t>Absceso del pulmón y del mediastino</t>
  </si>
  <si>
    <t>J852</t>
  </si>
  <si>
    <t>ABSCESO DEL PULMON</t>
  </si>
  <si>
    <t>J86</t>
  </si>
  <si>
    <t>Piotorax</t>
  </si>
  <si>
    <t>J90</t>
  </si>
  <si>
    <t>DERRAME PLEURAL</t>
  </si>
  <si>
    <t>J909</t>
  </si>
  <si>
    <t>J91</t>
  </si>
  <si>
    <t>Derrame pleural en afecciones clasificadas en otra parte</t>
  </si>
  <si>
    <t>J92</t>
  </si>
  <si>
    <t>Paquipleuritis</t>
  </si>
  <si>
    <t>J929</t>
  </si>
  <si>
    <t xml:space="preserve"> Afecciones Pleurales /Derrames/ Neumotórax</t>
  </si>
  <si>
    <t>J93</t>
  </si>
  <si>
    <t>NEUMOTORAX</t>
  </si>
  <si>
    <t>J930</t>
  </si>
  <si>
    <t>NEUMOTORAX ESPONTANEO A PRESION</t>
  </si>
  <si>
    <t>J939</t>
  </si>
  <si>
    <t>J94</t>
  </si>
  <si>
    <t>Otras afecciones de la pleura</t>
  </si>
  <si>
    <t>J942</t>
  </si>
  <si>
    <t>HEMOTORAX</t>
  </si>
  <si>
    <t>J949</t>
  </si>
  <si>
    <t>TRASTORNOS DE LA PLEURA Y EL MEDIASTINO</t>
  </si>
  <si>
    <t>J95</t>
  </si>
  <si>
    <t>Trastornos del sistema respiratorio consecutivos a procedimientos, no</t>
  </si>
  <si>
    <t>J96</t>
  </si>
  <si>
    <t>Insuficiencia respiratoria, no clasificada en otra parte</t>
  </si>
  <si>
    <t>J960</t>
  </si>
  <si>
    <t>INSUFICIENCIA RESPIRATORIA</t>
  </si>
  <si>
    <t>J98</t>
  </si>
  <si>
    <t>Otros trastornos respiratorios</t>
  </si>
  <si>
    <t>J981</t>
  </si>
  <si>
    <t>ATELECTASIA</t>
  </si>
  <si>
    <t>J986</t>
  </si>
  <si>
    <t>TRASTORNOS DEL DIAFRAGMA</t>
  </si>
  <si>
    <t>J99</t>
  </si>
  <si>
    <t>Trastornos respiratorios en enfermedades clasificadas en otra parte</t>
  </si>
  <si>
    <t>JM.1</t>
  </si>
  <si>
    <t>K00</t>
  </si>
  <si>
    <t>Trastornos del desarrollo y de la erupción de los dientes</t>
  </si>
  <si>
    <t>K007</t>
  </si>
  <si>
    <t>K01</t>
  </si>
  <si>
    <t>Dientes incluidos e impactados</t>
  </si>
  <si>
    <t>K01 0</t>
  </si>
  <si>
    <t>K02</t>
  </si>
  <si>
    <t>CARIES DENTAL</t>
  </si>
  <si>
    <t>k02 8</t>
  </si>
  <si>
    <t>K020</t>
  </si>
  <si>
    <t>K021</t>
  </si>
  <si>
    <t>K023</t>
  </si>
  <si>
    <t>K028</t>
  </si>
  <si>
    <t>K029</t>
  </si>
  <si>
    <t>K03</t>
  </si>
  <si>
    <t>Otras enfermedades de los tejidos duros de los dientes</t>
  </si>
  <si>
    <t>K039</t>
  </si>
  <si>
    <t>K04</t>
  </si>
  <si>
    <t>Enfermedades de la pulpa y de los tejidos períapicales</t>
  </si>
  <si>
    <t>K040</t>
  </si>
  <si>
    <t>PULPITIS, ABSCESO DE LA PULPA</t>
  </si>
  <si>
    <t>K042</t>
  </si>
  <si>
    <t>K044</t>
  </si>
  <si>
    <t>K047</t>
  </si>
  <si>
    <t>ABSCESO DENTOALVEOLAR</t>
  </si>
  <si>
    <t>K05</t>
  </si>
  <si>
    <t>Gingivitis y enfermedades periodontales</t>
  </si>
  <si>
    <t>K052</t>
  </si>
  <si>
    <t>K055</t>
  </si>
  <si>
    <t>K06</t>
  </si>
  <si>
    <t>Otros trastornos de la encía y de la zona edentula</t>
  </si>
  <si>
    <t>K07</t>
  </si>
  <si>
    <t>Anomalías dentofaciales [incluso la maloclusion]</t>
  </si>
  <si>
    <t>K076</t>
  </si>
  <si>
    <t>TRASTORNO DE LA ARTICULACIOBN TEMPOROMANDIBULAR</t>
  </si>
  <si>
    <t>K08</t>
  </si>
  <si>
    <t>Otros trastornos de los dientes y de sus estructuras de sostén</t>
  </si>
  <si>
    <t>K081</t>
  </si>
  <si>
    <t>K083</t>
  </si>
  <si>
    <t>K088</t>
  </si>
  <si>
    <t>ODONTALGIA</t>
  </si>
  <si>
    <t>K09</t>
  </si>
  <si>
    <t>Quistes de la región bucal, no clasificados en otra parte</t>
  </si>
  <si>
    <t>K091</t>
  </si>
  <si>
    <t>K10</t>
  </si>
  <si>
    <t>Otras enfermedades de los maxilares</t>
  </si>
  <si>
    <t>K10 3</t>
  </si>
  <si>
    <t>K100</t>
  </si>
  <si>
    <t>K103</t>
  </si>
  <si>
    <t>ALVEOLITIS DEL MAXILAR</t>
  </si>
  <si>
    <t>K11</t>
  </si>
  <si>
    <t>ENFERMEDADES DE LAS GLANDULAS SALIVALES</t>
  </si>
  <si>
    <t>K115</t>
  </si>
  <si>
    <t>SIALOLITIASIS</t>
  </si>
  <si>
    <t>K12</t>
  </si>
  <si>
    <t>Estomatitis y lesiones afines</t>
  </si>
  <si>
    <t>K122</t>
  </si>
  <si>
    <t>K13</t>
  </si>
  <si>
    <t>Otras enfermedades de los labios y de la mucosa bucal</t>
  </si>
  <si>
    <t>K132</t>
  </si>
  <si>
    <t>LEUCOPLASIA</t>
  </si>
  <si>
    <t>K14</t>
  </si>
  <si>
    <t>Enfermedades de la lengua</t>
  </si>
  <si>
    <t>K149</t>
  </si>
  <si>
    <t>ENFERMEDADES DE LA LENGUA</t>
  </si>
  <si>
    <t>K19</t>
  </si>
  <si>
    <t>K20</t>
  </si>
  <si>
    <t>Esofagitis</t>
  </si>
  <si>
    <t>K21</t>
  </si>
  <si>
    <t>Enfermedad del reflujo gastroesofagico</t>
  </si>
  <si>
    <t>K210</t>
  </si>
  <si>
    <t xml:space="preserve"> Esofagitis / Gastritis / Ulceras GI</t>
  </si>
  <si>
    <t>K22</t>
  </si>
  <si>
    <t>Otras enfermedades del esófago</t>
  </si>
  <si>
    <t>K220</t>
  </si>
  <si>
    <t>ENFERMEDADES DEL ESOFAGO</t>
  </si>
  <si>
    <t>K221</t>
  </si>
  <si>
    <t>K23</t>
  </si>
  <si>
    <t>Trastornos del esófago en enfermedades clasificadas en otra parte</t>
  </si>
  <si>
    <t>K25</t>
  </si>
  <si>
    <t>Ulcera gástrica</t>
  </si>
  <si>
    <t>K26</t>
  </si>
  <si>
    <t>Ulcera duodenal</t>
  </si>
  <si>
    <t>K27</t>
  </si>
  <si>
    <t>ULCERAS GASTRICAS</t>
  </si>
  <si>
    <t>K28</t>
  </si>
  <si>
    <t>Ulcera gastroyeyunal</t>
  </si>
  <si>
    <t>K29</t>
  </si>
  <si>
    <t>GASTRITIS</t>
  </si>
  <si>
    <t>K290</t>
  </si>
  <si>
    <t>K295</t>
  </si>
  <si>
    <t>K297</t>
  </si>
  <si>
    <t>K30</t>
  </si>
  <si>
    <t>DISPEPSIA</t>
  </si>
  <si>
    <t>K31</t>
  </si>
  <si>
    <t>Otras enfermedades del estomago y del duodeno</t>
  </si>
  <si>
    <t>K35</t>
  </si>
  <si>
    <t>APENDICITIS</t>
  </si>
  <si>
    <t>K359</t>
  </si>
  <si>
    <t>K36</t>
  </si>
  <si>
    <t>Otros tipos de apendicitis</t>
  </si>
  <si>
    <t>K37</t>
  </si>
  <si>
    <t>Apendicitis, no especificada</t>
  </si>
  <si>
    <t>K38</t>
  </si>
  <si>
    <t>Otras enfermedades del apéndice</t>
  </si>
  <si>
    <t>K389</t>
  </si>
  <si>
    <t>K40</t>
  </si>
  <si>
    <t>HERNIA INGUINAL</t>
  </si>
  <si>
    <t>K409</t>
  </si>
  <si>
    <t>K41</t>
  </si>
  <si>
    <t>HERNIA CRURAL</t>
  </si>
  <si>
    <t>K42</t>
  </si>
  <si>
    <t>HERNIA UMBILICAL</t>
  </si>
  <si>
    <t>K43</t>
  </si>
  <si>
    <t>HERNIA EPIGASTRICA</t>
  </si>
  <si>
    <t>K44</t>
  </si>
  <si>
    <t>HERNIA HIATAL</t>
  </si>
  <si>
    <t>K45</t>
  </si>
  <si>
    <t>Otras hernias de la cavidad abdominal</t>
  </si>
  <si>
    <t>K46</t>
  </si>
  <si>
    <t>Hernia no especificada de la cavidad abdominal</t>
  </si>
  <si>
    <t>K46 9</t>
  </si>
  <si>
    <t>K469</t>
  </si>
  <si>
    <t>K50</t>
  </si>
  <si>
    <t>ENFERMEDAD DE CROHN</t>
  </si>
  <si>
    <t>K509</t>
  </si>
  <si>
    <t xml:space="preserve"> Enfermedad Inflamatoria Intestinal (E.C y C.U)</t>
  </si>
  <si>
    <t>K51</t>
  </si>
  <si>
    <t>COLITIS ULCEROSA</t>
  </si>
  <si>
    <t>K52</t>
  </si>
  <si>
    <t>Otras colitis y gastroenteritis no infecciosas</t>
  </si>
  <si>
    <t>K52.2</t>
  </si>
  <si>
    <t>K521</t>
  </si>
  <si>
    <t>K522</t>
  </si>
  <si>
    <t>COLITIS</t>
  </si>
  <si>
    <t>K528</t>
  </si>
  <si>
    <t>K529</t>
  </si>
  <si>
    <t>K53</t>
  </si>
  <si>
    <t>K55</t>
  </si>
  <si>
    <t>Trastornos vasculares de los intestinos</t>
  </si>
  <si>
    <t>K550</t>
  </si>
  <si>
    <t>TRASTORNOS VASCULARES AGUDOS DEL INTESTINO/COLON</t>
  </si>
  <si>
    <t>K56</t>
  </si>
  <si>
    <t>íleo paralítico y obstrucción intestinal sin hernia</t>
  </si>
  <si>
    <t>K560</t>
  </si>
  <si>
    <t>ILEO INTESTINAL</t>
  </si>
  <si>
    <t>K566</t>
  </si>
  <si>
    <t>ILEO OBSTRUCTIVO</t>
  </si>
  <si>
    <t>K57</t>
  </si>
  <si>
    <t>ENFERMEDAD DIVERTICULAR DEL INTESTINO</t>
  </si>
  <si>
    <t>K579</t>
  </si>
  <si>
    <t>K58</t>
  </si>
  <si>
    <t>SINDROME DE COLON IRRITABLE</t>
  </si>
  <si>
    <t>k589</t>
  </si>
  <si>
    <t>K59</t>
  </si>
  <si>
    <t>Otros trastornos funcionales del intestino</t>
  </si>
  <si>
    <t>K59 1</t>
  </si>
  <si>
    <t>K590</t>
  </si>
  <si>
    <t>CONSTIPACION</t>
  </si>
  <si>
    <t>K591</t>
  </si>
  <si>
    <t>DIARREA</t>
  </si>
  <si>
    <t>K60</t>
  </si>
  <si>
    <t>FISTULAS</t>
  </si>
  <si>
    <t>K603</t>
  </si>
  <si>
    <t>K61</t>
  </si>
  <si>
    <t>ABSCESO DE LAS REGIONES ANAL Y RECTAL</t>
  </si>
  <si>
    <t>K612</t>
  </si>
  <si>
    <t xml:space="preserve"> Fistulas/Absceso  ano rectal</t>
  </si>
  <si>
    <t>K62</t>
  </si>
  <si>
    <t>Otras enfermedades del ano y del recto</t>
  </si>
  <si>
    <t>K623</t>
  </si>
  <si>
    <t>TRASTORNOS ANORECTALES</t>
  </si>
  <si>
    <t>K63</t>
  </si>
  <si>
    <t>Otras enfermedades de los intestinos</t>
  </si>
  <si>
    <t>K648</t>
  </si>
  <si>
    <t>K65</t>
  </si>
  <si>
    <t>PERITONITIS AGUDA</t>
  </si>
  <si>
    <t>K65 0</t>
  </si>
  <si>
    <t>K66</t>
  </si>
  <si>
    <t>Otras Trastornos del peritoneo</t>
  </si>
  <si>
    <t>K67</t>
  </si>
  <si>
    <t>Trastornos del peritoneo en enfermedades infecciosas clasificadas en otra parte</t>
  </si>
  <si>
    <t>K70</t>
  </si>
  <si>
    <t>HEPATOPATIA ALCOHOLICA</t>
  </si>
  <si>
    <t>K704</t>
  </si>
  <si>
    <t>K71</t>
  </si>
  <si>
    <t>Enfermedad tóxica del hígado</t>
  </si>
  <si>
    <t>K712</t>
  </si>
  <si>
    <t>HEPATITIS POR SUSTANCIAS TOXICAS Y MEDICAMENTOSAS</t>
  </si>
  <si>
    <t>K72</t>
  </si>
  <si>
    <t>INSUFICIENCIA HEPATICA</t>
  </si>
  <si>
    <t>K73</t>
  </si>
  <si>
    <t>Hepatitis crónica, no clasificada en otra parte</t>
  </si>
  <si>
    <t>K738</t>
  </si>
  <si>
    <t>HEPATITIS CRONICAS DE ORIGEN NO VIRAL</t>
  </si>
  <si>
    <t>K739</t>
  </si>
  <si>
    <t>K74</t>
  </si>
  <si>
    <t>Fibrosis y cirrosis del hígado</t>
  </si>
  <si>
    <t>K746</t>
  </si>
  <si>
    <t>CIRROSIS</t>
  </si>
  <si>
    <t>K75</t>
  </si>
  <si>
    <t>Otras enfermedades inflamatorias del hígado</t>
  </si>
  <si>
    <t>K750</t>
  </si>
  <si>
    <t>ABSCESO HEPATICO</t>
  </si>
  <si>
    <t>K76</t>
  </si>
  <si>
    <t>Otras enfermedades del hígado</t>
  </si>
  <si>
    <t>K77</t>
  </si>
  <si>
    <t>Trastornos del hígado en enfermedades clasificadas en otra parte</t>
  </si>
  <si>
    <t>K80</t>
  </si>
  <si>
    <t>COLELITIASIS</t>
  </si>
  <si>
    <t>K80.5</t>
  </si>
  <si>
    <t>K81</t>
  </si>
  <si>
    <t>COLECISTITIS</t>
  </si>
  <si>
    <t>K810</t>
  </si>
  <si>
    <t>k811</t>
  </si>
  <si>
    <t>K819</t>
  </si>
  <si>
    <t>K82</t>
  </si>
  <si>
    <t>ENFERMEDADES DE LA VESICULA Y LAS VIAS BILIARES</t>
  </si>
  <si>
    <t>K829</t>
  </si>
  <si>
    <t>K83</t>
  </si>
  <si>
    <t>ENFERMEDAD DE LAS VIAS BILIARES. COLANGITIS. ESPASMO DEL ESFINTER DE ODDI</t>
  </si>
  <si>
    <t>K84</t>
  </si>
  <si>
    <t>K85</t>
  </si>
  <si>
    <t>PANCREATITIS AGUDA</t>
  </si>
  <si>
    <t>K86</t>
  </si>
  <si>
    <t>Otras enfermedades del páncreas</t>
  </si>
  <si>
    <t>K860</t>
  </si>
  <si>
    <t>PANCREATITIS CRONICA</t>
  </si>
  <si>
    <t>K87</t>
  </si>
  <si>
    <t>Trastornos de la vesícula biliar, de las vías biliares y del páncreas en enfermedades clasificadas en otra parte</t>
  </si>
  <si>
    <t>K90</t>
  </si>
  <si>
    <t>Malabsorcion intestinal</t>
  </si>
  <si>
    <t>K900</t>
  </si>
  <si>
    <t>ENFERMEDAD CELIACA</t>
  </si>
  <si>
    <t>K91</t>
  </si>
  <si>
    <t>Trastornos del sistema digestivo consecutivos a procedimientos, no clasificados en otra parte</t>
  </si>
  <si>
    <t>K92</t>
  </si>
  <si>
    <t>Otras enfermedades del sistema digestivo</t>
  </si>
  <si>
    <t>K922</t>
  </si>
  <si>
    <t>HEMORRAGIA DIGESTIVA</t>
  </si>
  <si>
    <t>K93</t>
  </si>
  <si>
    <t>Trastornos de otros órganos digestivos en enfermedades clasificadas en otra parte</t>
  </si>
  <si>
    <t>K938</t>
  </si>
  <si>
    <t>L00</t>
  </si>
  <si>
    <t>Síndrome estafilococo de la piel escaldada</t>
  </si>
  <si>
    <t>L01</t>
  </si>
  <si>
    <t>INFECCIONES DE PIEL Y TEJIDO CELULAR SUBCUTANEO</t>
  </si>
  <si>
    <t>L02</t>
  </si>
  <si>
    <t>FORUNCULOSIS</t>
  </si>
  <si>
    <t>L03</t>
  </si>
  <si>
    <t>Celulitis</t>
  </si>
  <si>
    <t>L030</t>
  </si>
  <si>
    <t>L032</t>
  </si>
  <si>
    <t>L04</t>
  </si>
  <si>
    <t>Linfadenitis aguda</t>
  </si>
  <si>
    <t>L04.9</t>
  </si>
  <si>
    <t>L05</t>
  </si>
  <si>
    <t>Quiste pilonidal</t>
  </si>
  <si>
    <t>L08</t>
  </si>
  <si>
    <t>Otras infecciones locales de la piel y del tejido subcutáneo</t>
  </si>
  <si>
    <t>L10</t>
  </si>
  <si>
    <t>Penfigo</t>
  </si>
  <si>
    <t>L100</t>
  </si>
  <si>
    <t>L11</t>
  </si>
  <si>
    <t>Otros trastornos acantoliticos</t>
  </si>
  <si>
    <t>L12</t>
  </si>
  <si>
    <t>Penfigoide</t>
  </si>
  <si>
    <t>L13</t>
  </si>
  <si>
    <t>Otros trastornos flictenulares</t>
  </si>
  <si>
    <t>L14</t>
  </si>
  <si>
    <t>Trastornos flictenulares en enfermedades clasificadas en otra parte</t>
  </si>
  <si>
    <t>L20</t>
  </si>
  <si>
    <t>Dermatitis atópica</t>
  </si>
  <si>
    <t>L203</t>
  </si>
  <si>
    <t>L208</t>
  </si>
  <si>
    <t>L21</t>
  </si>
  <si>
    <t>Dermatitis seborreica</t>
  </si>
  <si>
    <t>L22</t>
  </si>
  <si>
    <t>Dermatitis del pañal</t>
  </si>
  <si>
    <t>L23</t>
  </si>
  <si>
    <t>DERMATITIS ALERGICAS</t>
  </si>
  <si>
    <t>L239</t>
  </si>
  <si>
    <t>ECZEMA DE CONTACTO ALERGICO, DE CAUSA NO ESPECIFICADA</t>
  </si>
  <si>
    <t>L24</t>
  </si>
  <si>
    <t>Dermatitis de contacto por irritantes</t>
  </si>
  <si>
    <t>L25</t>
  </si>
  <si>
    <t>Dermatitis de contacto, forma no especificada</t>
  </si>
  <si>
    <t>L26</t>
  </si>
  <si>
    <t>Dermatitis exfoliativa</t>
  </si>
  <si>
    <t>L27</t>
  </si>
  <si>
    <t>Dermatitis debida a sustancias ingeridas</t>
  </si>
  <si>
    <t>L28</t>
  </si>
  <si>
    <t>Liquen simple crónico y prurigo</t>
  </si>
  <si>
    <t>L29</t>
  </si>
  <si>
    <t>Prurito</t>
  </si>
  <si>
    <t>L30</t>
  </si>
  <si>
    <t>Otras dermatitis</t>
  </si>
  <si>
    <t>L4</t>
  </si>
  <si>
    <t>L40</t>
  </si>
  <si>
    <t>PSORIASIS</t>
  </si>
  <si>
    <t>L401</t>
  </si>
  <si>
    <t>L41</t>
  </si>
  <si>
    <t>Parapsoriasis</t>
  </si>
  <si>
    <t>L42</t>
  </si>
  <si>
    <t>PITIRIASIS ROSADA</t>
  </si>
  <si>
    <t>L43</t>
  </si>
  <si>
    <t>Liquen plano</t>
  </si>
  <si>
    <t>L44</t>
  </si>
  <si>
    <t>Otros trastornos papuloescamosos</t>
  </si>
  <si>
    <t>L45</t>
  </si>
  <si>
    <t>Trastornos papuloescamosos en enfermedades clasificadas en otra parte</t>
  </si>
  <si>
    <t>L50</t>
  </si>
  <si>
    <t>URTICARIA</t>
  </si>
  <si>
    <t>L51</t>
  </si>
  <si>
    <t>Eritema multiforme</t>
  </si>
  <si>
    <t>L52</t>
  </si>
  <si>
    <t>ERITEMA NUDOSO</t>
  </si>
  <si>
    <t>L53</t>
  </si>
  <si>
    <t>Otras afecciones eritematosas</t>
  </si>
  <si>
    <t>L54</t>
  </si>
  <si>
    <t>Eritema en enfermedades clasificadas en otra parte</t>
  </si>
  <si>
    <t>L55</t>
  </si>
  <si>
    <t>Quemadura solar</t>
  </si>
  <si>
    <t>L551</t>
  </si>
  <si>
    <t>L56</t>
  </si>
  <si>
    <t>Otros cambios agudos de la piel debidos a radiación ultravioleta</t>
  </si>
  <si>
    <t>L57</t>
  </si>
  <si>
    <t>Cambios de la piel debidos a exposición crónica a radiación no ionizante</t>
  </si>
  <si>
    <t>L578</t>
  </si>
  <si>
    <t>L58</t>
  </si>
  <si>
    <t>Radiodermatitis</t>
  </si>
  <si>
    <t>L59</t>
  </si>
  <si>
    <t>Otros trastornos de la piel y del tejido subcutáneo relacionados con radiación</t>
  </si>
  <si>
    <t>L60</t>
  </si>
  <si>
    <t>Trastornos de las uñas</t>
  </si>
  <si>
    <t>L62</t>
  </si>
  <si>
    <t>Trastornos de las uñas en enfermedades clasificadas en otra parte</t>
  </si>
  <si>
    <t>L63</t>
  </si>
  <si>
    <t>Alopecia areata</t>
  </si>
  <si>
    <t>L64</t>
  </si>
  <si>
    <t>Alopecia androgena</t>
  </si>
  <si>
    <t>L65</t>
  </si>
  <si>
    <t>Otra perdida no cicatricial del pelo</t>
  </si>
  <si>
    <t>L66</t>
  </si>
  <si>
    <t>Alopecia cicatricial [perdida cicatricial del pelo]</t>
  </si>
  <si>
    <t>L67</t>
  </si>
  <si>
    <t>Anormalidades del tallo y del color del pelo</t>
  </si>
  <si>
    <t>L68</t>
  </si>
  <si>
    <t>Hipertricosis</t>
  </si>
  <si>
    <t>L7</t>
  </si>
  <si>
    <t>L70</t>
  </si>
  <si>
    <t>Canee</t>
  </si>
  <si>
    <t>L71</t>
  </si>
  <si>
    <t>Rosácea</t>
  </si>
  <si>
    <t>L72</t>
  </si>
  <si>
    <t>Quiste folicular de la piel y del tejido subcutáneo</t>
  </si>
  <si>
    <t>L73</t>
  </si>
  <si>
    <t>Otros trastornos foliculares</t>
  </si>
  <si>
    <t>L74</t>
  </si>
  <si>
    <t>Trastornos sudoríparos ecrinos</t>
  </si>
  <si>
    <t>L75</t>
  </si>
  <si>
    <t>Trastornos sudoríparos apocrinos</t>
  </si>
  <si>
    <t>L80</t>
  </si>
  <si>
    <t>Vitíligo</t>
  </si>
  <si>
    <t>L81</t>
  </si>
  <si>
    <t>Otros trastornos de la pigmentación</t>
  </si>
  <si>
    <t>L819</t>
  </si>
  <si>
    <t>VITILIGO</t>
  </si>
  <si>
    <t>L82</t>
  </si>
  <si>
    <t>Queratosis seborreica</t>
  </si>
  <si>
    <t>L83</t>
  </si>
  <si>
    <t>Acantosis nigricans</t>
  </si>
  <si>
    <t>L84</t>
  </si>
  <si>
    <t>Callos y callosidades</t>
  </si>
  <si>
    <t>L85</t>
  </si>
  <si>
    <t>Otros tipos de engrasamiento epidérmico</t>
  </si>
  <si>
    <t>L86</t>
  </si>
  <si>
    <t>Queratoderma en enfermedades clasificadas en otra parte</t>
  </si>
  <si>
    <t>L87</t>
  </si>
  <si>
    <t>Trastornos de la eliminación transepidermica</t>
  </si>
  <si>
    <t>L88</t>
  </si>
  <si>
    <t>Pioderma gangrenoso</t>
  </si>
  <si>
    <t>L89</t>
  </si>
  <si>
    <t>Ulcera de decúbito</t>
  </si>
  <si>
    <t>L90</t>
  </si>
  <si>
    <t>Trastornos atroficos de la piel</t>
  </si>
  <si>
    <t>L91</t>
  </si>
  <si>
    <t>Trastornos hipertróficos de la piel</t>
  </si>
  <si>
    <t>L92</t>
  </si>
  <si>
    <t>Trastornos granulomatosos de la piel y del tejido subcutáneo</t>
  </si>
  <si>
    <t>L93</t>
  </si>
  <si>
    <t>LUPUS ERITEMATOSO.</t>
  </si>
  <si>
    <t>L94</t>
  </si>
  <si>
    <t>Otros trastornos localizados del tejido conjuntivo</t>
  </si>
  <si>
    <t>L95</t>
  </si>
  <si>
    <t>Vasculitis limitada a la piel, no clasificada en otra parte</t>
  </si>
  <si>
    <t>L959</t>
  </si>
  <si>
    <t>VASCULITIS</t>
  </si>
  <si>
    <t>L97</t>
  </si>
  <si>
    <t>Ulcera de miembro inferior, no clasificada en otra parte</t>
  </si>
  <si>
    <t>L98</t>
  </si>
  <si>
    <t>Otros trastornos de la piel y del tejido subcutáneo, no clasificados en otra parte</t>
  </si>
  <si>
    <t>L984</t>
  </si>
  <si>
    <t> ULCERA CRONICA DE LA PIEL</t>
  </si>
  <si>
    <t>L99</t>
  </si>
  <si>
    <t>Otros trastornos de la pie! y del tejido subcutáneo en enfermedades clasificadas en otra parte</t>
  </si>
  <si>
    <t>M00</t>
  </si>
  <si>
    <t>ARTRITIS</t>
  </si>
  <si>
    <t>M01</t>
  </si>
  <si>
    <t>Infecciones directas de la articulación en enfermedades infecciosas y parasitarias clasificadas en otra parte</t>
  </si>
  <si>
    <t>M02</t>
  </si>
  <si>
    <t>Artropatias reactivas</t>
  </si>
  <si>
    <t>M023</t>
  </si>
  <si>
    <t>ENFERMEDAD DE REITER</t>
  </si>
  <si>
    <t>M024</t>
  </si>
  <si>
    <t>M03</t>
  </si>
  <si>
    <t>Artropatias postinfecciosas y reactivas en enfermedades clasificadas en Poliartropatías inflamatorias</t>
  </si>
  <si>
    <t>M05</t>
  </si>
  <si>
    <t>ARTRITIS REUMATOIDE</t>
  </si>
  <si>
    <t>M06</t>
  </si>
  <si>
    <t>ARTRITIS. POLIARTRITIS</t>
  </si>
  <si>
    <t>M07</t>
  </si>
  <si>
    <t>Artropatias psoriasicas y enteropaticas</t>
  </si>
  <si>
    <t>M08</t>
  </si>
  <si>
    <t>ARTRITIS PSORIASICA</t>
  </si>
  <si>
    <t>M09</t>
  </si>
  <si>
    <t>Artritis juvenil en enfermedades clasificadas en otra parte</t>
  </si>
  <si>
    <t>M10</t>
  </si>
  <si>
    <t>GOTA Y OTRAS ARTROPATIAS POR CRISTALES</t>
  </si>
  <si>
    <t>M10 9</t>
  </si>
  <si>
    <t>M109</t>
  </si>
  <si>
    <t>M11</t>
  </si>
  <si>
    <t>Otras artropatias por cristales</t>
  </si>
  <si>
    <t>M12</t>
  </si>
  <si>
    <t>Otras artropatias especificas</t>
  </si>
  <si>
    <t>M13</t>
  </si>
  <si>
    <t>Otras artritis</t>
  </si>
  <si>
    <t>M139</t>
  </si>
  <si>
    <t xml:space="preserve"> Artropatías / Artritis / Poli artritis / Artralgias</t>
  </si>
  <si>
    <t>M14</t>
  </si>
  <si>
    <t>Artropatia en otras enfermedades clasificadas en otra parte</t>
  </si>
  <si>
    <t>M15</t>
  </si>
  <si>
    <t>ARTROSIS. POLIARTROSIS</t>
  </si>
  <si>
    <t>M150</t>
  </si>
  <si>
    <t>(OSTEO)ARTROSIS PRIMARIA GENERALIZADA</t>
  </si>
  <si>
    <t>M159</t>
  </si>
  <si>
    <t>OSTEOARTRITIS GENERALIZADA. POLIARTROSIS, NO ESPECIFICADA</t>
  </si>
  <si>
    <t>M16</t>
  </si>
  <si>
    <t>ARTROSIS DE CADERA</t>
  </si>
  <si>
    <t>M17</t>
  </si>
  <si>
    <t>ARTROSIS DE RODILLA</t>
  </si>
  <si>
    <t>M179</t>
  </si>
  <si>
    <t>M18</t>
  </si>
  <si>
    <t>Artrosis de la primera articulación carpometacarpiana</t>
  </si>
  <si>
    <t>M19</t>
  </si>
  <si>
    <t>Otras artrosis</t>
  </si>
  <si>
    <t>M19 2</t>
  </si>
  <si>
    <t>M199</t>
  </si>
  <si>
    <t>ARTROSIS</t>
  </si>
  <si>
    <t>M20</t>
  </si>
  <si>
    <t>Deformidades adquiridas de los dedos de la mano y del pie</t>
  </si>
  <si>
    <t>M200</t>
  </si>
  <si>
    <t>DEFORMIDADES MANO Y PIE</t>
  </si>
  <si>
    <t>M201+Z</t>
  </si>
  <si>
    <t>M205</t>
  </si>
  <si>
    <t>M207</t>
  </si>
  <si>
    <t>M21</t>
  </si>
  <si>
    <t>Otras deformidades adquiridas de los miembros</t>
  </si>
  <si>
    <t>M22</t>
  </si>
  <si>
    <t>TRASTORNOS ROTULIANOS</t>
  </si>
  <si>
    <t>M224</t>
  </si>
  <si>
    <t>M228</t>
  </si>
  <si>
    <t>M23</t>
  </si>
  <si>
    <t>Trastorno interno de la rodilla</t>
  </si>
  <si>
    <t>M232</t>
  </si>
  <si>
    <t>M233</t>
  </si>
  <si>
    <t>M233+Z</t>
  </si>
  <si>
    <t>M239</t>
  </si>
  <si>
    <t>M24</t>
  </si>
  <si>
    <t>Otros trastornos articulares específicos</t>
  </si>
  <si>
    <t>M242</t>
  </si>
  <si>
    <t>M25</t>
  </si>
  <si>
    <t>Otros trastofnos articulares, no clasificados en otra parte</t>
  </si>
  <si>
    <t>M250</t>
  </si>
  <si>
    <t>HEMARTROSIS. DERRAME ARTICULAR</t>
  </si>
  <si>
    <t>M252</t>
  </si>
  <si>
    <t>M255</t>
  </si>
  <si>
    <t>DOLOR ARTICULAR</t>
  </si>
  <si>
    <t>M256</t>
  </si>
  <si>
    <t>RIGIDEZ ARTICULAR</t>
  </si>
  <si>
    <t>M30</t>
  </si>
  <si>
    <t>Poliarteritis nudosa y afecciones relacionadas</t>
  </si>
  <si>
    <t>M31</t>
  </si>
  <si>
    <t>Otras vasculopatias necrotizantes</t>
  </si>
  <si>
    <t>M32</t>
  </si>
  <si>
    <t>LUPUS ERITEMATOSO SISTEMICO</t>
  </si>
  <si>
    <t>M33</t>
  </si>
  <si>
    <t>DERMATOMIOSITIS</t>
  </si>
  <si>
    <t>M34</t>
  </si>
  <si>
    <t>ESCLERODERMIA</t>
  </si>
  <si>
    <t>M35</t>
  </si>
  <si>
    <t>Otro compromiso sistemico del tejido conjuntivo</t>
  </si>
  <si>
    <t>M36</t>
  </si>
  <si>
    <t>Trastornos sistémicos del tejido conjuntivo en enfermedades clasificadas en otra parte</t>
  </si>
  <si>
    <t>M40</t>
  </si>
  <si>
    <t>CIFOSIS Y LORDOSIS</t>
  </si>
  <si>
    <t>M405</t>
  </si>
  <si>
    <t>M41</t>
  </si>
  <si>
    <t>ESCOLIOSIS</t>
  </si>
  <si>
    <t>M42</t>
  </si>
  <si>
    <t>Osteocondrosis de la columna vertebral</t>
  </si>
  <si>
    <t>M43</t>
  </si>
  <si>
    <t>Otras dorsopatias deformantes</t>
  </si>
  <si>
    <t>M43.1</t>
  </si>
  <si>
    <t>M430</t>
  </si>
  <si>
    <t>ESPONDILOLISIS</t>
  </si>
  <si>
    <t>M431</t>
  </si>
  <si>
    <t>ESPONDILOLISTESIS</t>
  </si>
  <si>
    <t>M436</t>
  </si>
  <si>
    <t>TORTICOLIS</t>
  </si>
  <si>
    <t>M45</t>
  </si>
  <si>
    <t>ESPONDILITIS ANQUILOSANTE</t>
  </si>
  <si>
    <t>M46</t>
  </si>
  <si>
    <t>Otras espondilopatias inflamatorias</t>
  </si>
  <si>
    <t>M46 1</t>
  </si>
  <si>
    <t>M460</t>
  </si>
  <si>
    <t>M47</t>
  </si>
  <si>
    <t>ESPONDILOSIS. ARTROSIS DE LA COLUMNA VERTEBRAL</t>
  </si>
  <si>
    <t>M48</t>
  </si>
  <si>
    <t>ESPONDILOARTROPATIAS</t>
  </si>
  <si>
    <t>M49</t>
  </si>
  <si>
    <t>Espondilopatias en enfermedades clasificadas en otra parte</t>
  </si>
  <si>
    <t>M5</t>
  </si>
  <si>
    <t>M50</t>
  </si>
  <si>
    <t>TRASTORNOS DE LOS DISCOS VERTEBRALES</t>
  </si>
  <si>
    <t>M51</t>
  </si>
  <si>
    <t>Otros trastornos de los discos intervertebrales</t>
  </si>
  <si>
    <t>M51 1</t>
  </si>
  <si>
    <t>M51.1</t>
  </si>
  <si>
    <t>M512</t>
  </si>
  <si>
    <t>M53</t>
  </si>
  <si>
    <t>Otrasdorsopatias, no clasificadas en otra parte</t>
  </si>
  <si>
    <t>M53 1</t>
  </si>
  <si>
    <t>M531</t>
  </si>
  <si>
    <t>M532</t>
  </si>
  <si>
    <t>M54</t>
  </si>
  <si>
    <t>DORSALGIA</t>
  </si>
  <si>
    <t>M54 2</t>
  </si>
  <si>
    <t>M54 4</t>
  </si>
  <si>
    <t>M54 5</t>
  </si>
  <si>
    <t>M54.2</t>
  </si>
  <si>
    <t>M54.5</t>
  </si>
  <si>
    <t>M542</t>
  </si>
  <si>
    <t>CERVICALGIAS Y CERVICOBRAQUIALGIAS</t>
  </si>
  <si>
    <t>M544</t>
  </si>
  <si>
    <t>LUMBALGIAS Y LUMBOCIATALGIAS</t>
  </si>
  <si>
    <t>M545</t>
  </si>
  <si>
    <t xml:space="preserve"> Lumbalgia /Lumbociatalgia</t>
  </si>
  <si>
    <t>M545.5</t>
  </si>
  <si>
    <t>M548</t>
  </si>
  <si>
    <t>M562</t>
  </si>
  <si>
    <t>M57</t>
  </si>
  <si>
    <t>M60</t>
  </si>
  <si>
    <t>MIOSITIS</t>
  </si>
  <si>
    <t>M61</t>
  </si>
  <si>
    <t>Calcificación y osificación del músculo</t>
  </si>
  <si>
    <t>M62</t>
  </si>
  <si>
    <t>Otros trastornos de los músculos</t>
  </si>
  <si>
    <t>M62 1</t>
  </si>
  <si>
    <t>M621</t>
  </si>
  <si>
    <t>Otros desgarros (no traumáticos) del músculo</t>
  </si>
  <si>
    <t>M624</t>
  </si>
  <si>
    <t>CONTRACTURA MUSCULAR</t>
  </si>
  <si>
    <t>M629</t>
  </si>
  <si>
    <t>M63</t>
  </si>
  <si>
    <t>Trastornos de los músculos en enfermedades clasificadas en otra parte</t>
  </si>
  <si>
    <t>M65</t>
  </si>
  <si>
    <t>SINOVITIS. TENOSINOVITIS.TENDINITIS</t>
  </si>
  <si>
    <t>M65 8</t>
  </si>
  <si>
    <t>M654</t>
  </si>
  <si>
    <t>M658</t>
  </si>
  <si>
    <t>M659</t>
  </si>
  <si>
    <t>M66</t>
  </si>
  <si>
    <t>Ruptura espontanea de la sinovial y del tendón</t>
  </si>
  <si>
    <t>M67</t>
  </si>
  <si>
    <t>Otros trastornos de la sinovial y del tendón</t>
  </si>
  <si>
    <t>M674</t>
  </si>
  <si>
    <t>GANGLION</t>
  </si>
  <si>
    <t>M68</t>
  </si>
  <si>
    <t>Trastornos de los tendones y de la sinovial en enfermedades clasificadas en otra parte</t>
  </si>
  <si>
    <t>M70</t>
  </si>
  <si>
    <t>Trastornos de los tejidos blandos relacionados con el uso, el uso excesivo y la presión</t>
  </si>
  <si>
    <t>M701</t>
  </si>
  <si>
    <t xml:space="preserve"> Tendinitis/ Sinovitis/ Bursitis /Epicondilitis</t>
  </si>
  <si>
    <t>M707</t>
  </si>
  <si>
    <t>M71</t>
  </si>
  <si>
    <t>Otras bursopatias</t>
  </si>
  <si>
    <t>M712</t>
  </si>
  <si>
    <t>QUISTE SINOVIAL DEL HUECO POPLITEO (DE BAKER)</t>
  </si>
  <si>
    <t>M719</t>
  </si>
  <si>
    <t>BURSITIS</t>
  </si>
  <si>
    <t>M72</t>
  </si>
  <si>
    <t>Trastornos fibroblasticos</t>
  </si>
  <si>
    <t>M720</t>
  </si>
  <si>
    <t>ENFERMEDAD DE DUPUYTREN</t>
  </si>
  <si>
    <t>M725</t>
  </si>
  <si>
    <t>M73</t>
  </si>
  <si>
    <t>Trastornos de los tejidos blandos en enfermedades clasificadas en otra parte</t>
  </si>
  <si>
    <t>M75</t>
  </si>
  <si>
    <t>Lesiones del hombro</t>
  </si>
  <si>
    <t>M75 1</t>
  </si>
  <si>
    <t>M750</t>
  </si>
  <si>
    <t xml:space="preserve"> Omalgia/Lesiones Hombro/Sindr.Manguito Rotador</t>
  </si>
  <si>
    <t>M751</t>
  </si>
  <si>
    <t>SINDROME DEL MANGUITO ROTADOR</t>
  </si>
  <si>
    <t>M752</t>
  </si>
  <si>
    <t>M753</t>
  </si>
  <si>
    <t>M758</t>
  </si>
  <si>
    <t>M759</t>
  </si>
  <si>
    <t>M76</t>
  </si>
  <si>
    <t>Entesopatias del miembro inferior, excluido el pie</t>
  </si>
  <si>
    <t>M76 6</t>
  </si>
  <si>
    <t>M765</t>
  </si>
  <si>
    <t>M766</t>
  </si>
  <si>
    <t>M77</t>
  </si>
  <si>
    <t>Otras entesopatias</t>
  </si>
  <si>
    <t>M771</t>
  </si>
  <si>
    <t>EPICONDILITIS</t>
  </si>
  <si>
    <t>M773</t>
  </si>
  <si>
    <t>ESPOLON CALCANEO</t>
  </si>
  <si>
    <t>M774</t>
  </si>
  <si>
    <t>M79</t>
  </si>
  <si>
    <t>FIBROMIALGIAS</t>
  </si>
  <si>
    <t>M790</t>
  </si>
  <si>
    <t>M791</t>
  </si>
  <si>
    <t>MIALGIAS</t>
  </si>
  <si>
    <t>M792</t>
  </si>
  <si>
    <t>NEURALGIAS NO ESPECIFICADAS</t>
  </si>
  <si>
    <t>M80</t>
  </si>
  <si>
    <t>Osteoporosis con fractura patológica</t>
  </si>
  <si>
    <t>M81</t>
  </si>
  <si>
    <t>OSTEOPOROSIS</t>
  </si>
  <si>
    <t>M82</t>
  </si>
  <si>
    <t>Osteoporosis en enfermedades clasificadas en otra parte</t>
  </si>
  <si>
    <t>M83</t>
  </si>
  <si>
    <t>Osteomalacia del adulto</t>
  </si>
  <si>
    <t>M84</t>
  </si>
  <si>
    <t>Trastornos de la continuidad del hueso</t>
  </si>
  <si>
    <t>M841</t>
  </si>
  <si>
    <t>PSEUSOARTROSIS</t>
  </si>
  <si>
    <t>M844</t>
  </si>
  <si>
    <t>FRACTURA PATOLOGICA</t>
  </si>
  <si>
    <t>M85</t>
  </si>
  <si>
    <t>Otros trastornos de la densidad y de la estructura óseas</t>
  </si>
  <si>
    <t>M86</t>
  </si>
  <si>
    <t>OSTEOMIELITIS</t>
  </si>
  <si>
    <t>M87</t>
  </si>
  <si>
    <t>OSTEONECROSIS. NECROSIS OSEA AVASCULAR</t>
  </si>
  <si>
    <t>M88</t>
  </si>
  <si>
    <t>ENFERMEDAD DE PAGET Y OTRAS DISPLASIAS DE HUESO</t>
  </si>
  <si>
    <t>M89</t>
  </si>
  <si>
    <t>OTROS TRASTORNOS DEL HUESO</t>
  </si>
  <si>
    <t>M90</t>
  </si>
  <si>
    <t>Osteopatias en enfermedades clasificadas en otra parte</t>
  </si>
  <si>
    <t>M91</t>
  </si>
  <si>
    <t>Osteocondrosis juvenil de la cadera y de la pelvis</t>
  </si>
  <si>
    <t>M911</t>
  </si>
  <si>
    <t>OSTEOCONDROSIS JUVENIL DE LA CABEZA DEL FEMUR (LEGG-CALV -PERTHES)</t>
  </si>
  <si>
    <t>M92</t>
  </si>
  <si>
    <t>Otras osteocondrosis juveniles</t>
  </si>
  <si>
    <t>M93</t>
  </si>
  <si>
    <t>OSTEOCONDROPATIAS</t>
  </si>
  <si>
    <t>M94</t>
  </si>
  <si>
    <t>Otros trastornos del cartílago</t>
  </si>
  <si>
    <t>M940</t>
  </si>
  <si>
    <t>M95</t>
  </si>
  <si>
    <t>Otras deformidades adquiridas del sistema osteomuscular y del tejido conjuntivo</t>
  </si>
  <si>
    <t>M96</t>
  </si>
  <si>
    <t>Trastornos osteomusculares consecutivos a procedimientos, no clasificados en otra parte</t>
  </si>
  <si>
    <t>M99</t>
  </si>
  <si>
    <t>Lesiones biomecánicas, no clasificadas en otra parte</t>
  </si>
  <si>
    <t>N00</t>
  </si>
  <si>
    <t>SINDROME NEFRITICO</t>
  </si>
  <si>
    <t>GINECOLOGIA Y OBSTETRICIA</t>
  </si>
  <si>
    <t>N008</t>
  </si>
  <si>
    <t>N01</t>
  </si>
  <si>
    <t>Síndrome nefrítico rápidamente progresivo</t>
  </si>
  <si>
    <t>N02</t>
  </si>
  <si>
    <t>HEMATURIA</t>
  </si>
  <si>
    <t>N029</t>
  </si>
  <si>
    <t>N03</t>
  </si>
  <si>
    <t>Síndrome nefrítico crónico</t>
  </si>
  <si>
    <t>N04</t>
  </si>
  <si>
    <t>SINDROME NEFROTICO</t>
  </si>
  <si>
    <t>N05</t>
  </si>
  <si>
    <t>Síndrome nefrítico no especificado</t>
  </si>
  <si>
    <t>N06</t>
  </si>
  <si>
    <t>Proteinuria aislada con lesión morfológica especificada</t>
  </si>
  <si>
    <t>N07</t>
  </si>
  <si>
    <t>Nefropatia hereditaria, no clasificada en otra parte</t>
  </si>
  <si>
    <t>N08</t>
  </si>
  <si>
    <t>Trastornos glomerulares en enfermedades clasificadas en otra parte</t>
  </si>
  <si>
    <t>N083</t>
  </si>
  <si>
    <t>GLOMERULOPATIAS</t>
  </si>
  <si>
    <t>N10</t>
  </si>
  <si>
    <t>PIELONEFRITIS AGUDA</t>
  </si>
  <si>
    <t>N11</t>
  </si>
  <si>
    <t>PIELONEFRITIS CRONICA</t>
  </si>
  <si>
    <t>N12</t>
  </si>
  <si>
    <t>Nefritis tubulointersticial, no especificada como aguda o crónica</t>
  </si>
  <si>
    <t>N13</t>
  </si>
  <si>
    <t>Uropatia obstructiva y por reflujo</t>
  </si>
  <si>
    <t>N14</t>
  </si>
  <si>
    <t>Afecciones tubulares y tubulointersticiales inducidas por drogas y por metales pesados</t>
  </si>
  <si>
    <t>N143</t>
  </si>
  <si>
    <t>NEFROPATIA POLIQUISTICA. TRASTORNOS TUBULARES HEREDITARIOS</t>
  </si>
  <si>
    <t>N15</t>
  </si>
  <si>
    <t>Otras enfermedades renales tubulointersticiales</t>
  </si>
  <si>
    <t>N158</t>
  </si>
  <si>
    <t>N16</t>
  </si>
  <si>
    <t>Trastornos renales tubulointersticiales en enfermedades clasificadas en otra parte</t>
  </si>
  <si>
    <t>N164</t>
  </si>
  <si>
    <t>TRASTORNOS RENALES TUBULOINTERSTICIALES EN ENFERMEDADES DEL TEJIDO CONJUNTIVO</t>
  </si>
  <si>
    <t>N17</t>
  </si>
  <si>
    <t>INSUFICIENCIA RENAL AGUDA</t>
  </si>
  <si>
    <t>N18</t>
  </si>
  <si>
    <t>INSUFICIENCIA RENAL CRONICA</t>
  </si>
  <si>
    <t>N19</t>
  </si>
  <si>
    <t>Insuficiencia renal no especificada</t>
  </si>
  <si>
    <t>N20</t>
  </si>
  <si>
    <t>LITIASIS URINARIA</t>
  </si>
  <si>
    <t>N21</t>
  </si>
  <si>
    <t>CALCULOS RENALES</t>
  </si>
  <si>
    <t>N22</t>
  </si>
  <si>
    <t>Calculo de las vías urinarias en enfermedades clasificadas en otra parte</t>
  </si>
  <si>
    <t>N23</t>
  </si>
  <si>
    <t>COLICO RENAL</t>
  </si>
  <si>
    <t>N23X</t>
  </si>
  <si>
    <t>N25</t>
  </si>
  <si>
    <t>Trastornos resultantes de la función tubular renal alterada.</t>
  </si>
  <si>
    <t>N26</t>
  </si>
  <si>
    <t>Rincón contraído, no especificado</t>
  </si>
  <si>
    <t>N27</t>
  </si>
  <si>
    <t>Rincón pequeño de causa desconocida</t>
  </si>
  <si>
    <t>N28</t>
  </si>
  <si>
    <t>Otros trastornos del rincón y del uréter, no clasificados en otra parte</t>
  </si>
  <si>
    <t>N289</t>
  </si>
  <si>
    <t xml:space="preserve"> Trastornos del Riñón y Uréter no especificado</t>
  </si>
  <si>
    <t>N29</t>
  </si>
  <si>
    <t>Otros trastornos del rincón y del uréter en enfermedades clasificadas en otra parte</t>
  </si>
  <si>
    <t>N30</t>
  </si>
  <si>
    <t>INFECCION URINARIA BAJA. CISTITIS</t>
  </si>
  <si>
    <t>N31</t>
  </si>
  <si>
    <t>VEJIGA NEUROGENICA</t>
  </si>
  <si>
    <t>N32</t>
  </si>
  <si>
    <t>Otros trastornos de la vejiga</t>
  </si>
  <si>
    <t>N33</t>
  </si>
  <si>
    <t>Trastornos de la vejiga en enfermedades clasificadas en otra parte</t>
  </si>
  <si>
    <t>N34</t>
  </si>
  <si>
    <t>URETRITIS</t>
  </si>
  <si>
    <t>N35</t>
  </si>
  <si>
    <t>ESTRECHEZ URETRAL</t>
  </si>
  <si>
    <t>N36</t>
  </si>
  <si>
    <t>Otros trastornos de la uretra</t>
  </si>
  <si>
    <t>N37</t>
  </si>
  <si>
    <t>Trastornos de la uretra en enfermedades clasificadas en otra parte</t>
  </si>
  <si>
    <t>N39</t>
  </si>
  <si>
    <t>Otros trastornos del sistema urinario</t>
  </si>
  <si>
    <t>N39,0</t>
  </si>
  <si>
    <t>N39.0</t>
  </si>
  <si>
    <t>N390</t>
  </si>
  <si>
    <t>PIELONEFRITIS</t>
  </si>
  <si>
    <t>N40</t>
  </si>
  <si>
    <t>HIPERPLASIA PROSTATICA</t>
  </si>
  <si>
    <t>N41</t>
  </si>
  <si>
    <t>ENFERMEDADES INFLAMATORIAS DE LA PROSTATA</t>
  </si>
  <si>
    <t>N410</t>
  </si>
  <si>
    <t>N419</t>
  </si>
  <si>
    <t>PROSTATITIS</t>
  </si>
  <si>
    <t>N42</t>
  </si>
  <si>
    <t>Otros trastornos de la próstata</t>
  </si>
  <si>
    <t>N43</t>
  </si>
  <si>
    <t>Hidrocele y espermatocele</t>
  </si>
  <si>
    <t>N433</t>
  </si>
  <si>
    <t>HIDROCELE</t>
  </si>
  <si>
    <t>N44</t>
  </si>
  <si>
    <t>TORSION DE TESTICULO</t>
  </si>
  <si>
    <t>N45</t>
  </si>
  <si>
    <t>ORQUITIS Y EPIDIDIMITIS</t>
  </si>
  <si>
    <t>N459</t>
  </si>
  <si>
    <t>N46</t>
  </si>
  <si>
    <t>Esterilidad en el varón</t>
  </si>
  <si>
    <t>N47</t>
  </si>
  <si>
    <t>FIMOSIS Y PARAFIMOSIS</t>
  </si>
  <si>
    <t>N48</t>
  </si>
  <si>
    <t>Otros trastornos del pene</t>
  </si>
  <si>
    <t>N49</t>
  </si>
  <si>
    <t>Trastornos inflamatorios de órganos genitales masculinos, no clasificados en otra parte</t>
  </si>
  <si>
    <t>N499</t>
  </si>
  <si>
    <t>TRASTORNOS INFLAMATORIOS DE LOS ORGANOS GENITALES MASCULINOS</t>
  </si>
  <si>
    <t>N50</t>
  </si>
  <si>
    <t>Otros trastornos de los órganos genitales masculinos</t>
  </si>
  <si>
    <t>N501</t>
  </si>
  <si>
    <t>TRASTORNOS VASCULARES DE LOS ORGANOS GENITALES MASCULINOS</t>
  </si>
  <si>
    <t>N51</t>
  </si>
  <si>
    <t>Trastornos de los órganos genitales masculinos en enfermedades clasificadas en otra parte</t>
  </si>
  <si>
    <t>N511</t>
  </si>
  <si>
    <t>N6</t>
  </si>
  <si>
    <t>N60</t>
  </si>
  <si>
    <t>DISPLASIA MAMARIA BENIGNA</t>
  </si>
  <si>
    <t>N61</t>
  </si>
  <si>
    <t>MASTITIS</t>
  </si>
  <si>
    <t>N62</t>
  </si>
  <si>
    <t>Hipertrofia de la mama</t>
  </si>
  <si>
    <t>N63</t>
  </si>
  <si>
    <t>Masa no especificada en la mama</t>
  </si>
  <si>
    <t>N64</t>
  </si>
  <si>
    <t>Otros trastornos de la mama</t>
  </si>
  <si>
    <t>N644</t>
  </si>
  <si>
    <t>N649</t>
  </si>
  <si>
    <t>N70</t>
  </si>
  <si>
    <t>SALPINGITIS Y OOFORITIS</t>
  </si>
  <si>
    <t>N71</t>
  </si>
  <si>
    <t>Enfermedad inflamatoria del útero, excepto del cuello uterino</t>
  </si>
  <si>
    <t>N72</t>
  </si>
  <si>
    <t>Enfermedad inflamatoria del cuello uterino</t>
  </si>
  <si>
    <t>N73</t>
  </si>
  <si>
    <t>ENFERMEDAD PELVICA INFLAMATORIA</t>
  </si>
  <si>
    <t>N74</t>
  </si>
  <si>
    <t>Trastornos inflamatorios de la pelvis femenina en enfermedades clasificadas en otra parte</t>
  </si>
  <si>
    <t>N75</t>
  </si>
  <si>
    <t>Enfermedades de la glándula de Bartholin</t>
  </si>
  <si>
    <t>N76</t>
  </si>
  <si>
    <t>Otras afecciones inflamatorias de la vagina y de la vulva</t>
  </si>
  <si>
    <t>N760</t>
  </si>
  <si>
    <t>VULVOVAGINITIS</t>
  </si>
  <si>
    <t>N77</t>
  </si>
  <si>
    <t>Ulceración e inflamación vulvovaginal en enfermedades clasificadas en otra parte</t>
  </si>
  <si>
    <t>N80</t>
  </si>
  <si>
    <t>ENDOMETRIOSIS</t>
  </si>
  <si>
    <t>N81</t>
  </si>
  <si>
    <t>PROLAPSO GENITAL</t>
  </si>
  <si>
    <t>N82</t>
  </si>
  <si>
    <t>FISTULAS QUE AFECTAN EL TRACTO GENITAL FEMENINO</t>
  </si>
  <si>
    <t>N83</t>
  </si>
  <si>
    <t>Trastornos no inflamatorios del ovario, de la trompa de Falopio y del ligamento ancho</t>
  </si>
  <si>
    <t>N830</t>
  </si>
  <si>
    <t>N832</t>
  </si>
  <si>
    <t>N84</t>
  </si>
  <si>
    <t>Pólipo del tracto genital femenino</t>
  </si>
  <si>
    <t>N85</t>
  </si>
  <si>
    <t>OTROS TRASTORNOS DEL APARATO GENITAL FEMENINO</t>
  </si>
  <si>
    <t>N86</t>
  </si>
  <si>
    <t>Erosión y ectropion del cuello del útero</t>
  </si>
  <si>
    <t>N87</t>
  </si>
  <si>
    <t>Displasia del cuello uterino</t>
  </si>
  <si>
    <t>N88</t>
  </si>
  <si>
    <t>Otros trastornos no inflamatorios del cuello del útero</t>
  </si>
  <si>
    <t>N89</t>
  </si>
  <si>
    <t>Otros trastornos no inflamatorios de la vagina</t>
  </si>
  <si>
    <t>N90</t>
  </si>
  <si>
    <t>Otros trastornos no inflamatorios de la vulva y del perineo</t>
  </si>
  <si>
    <t>N91</t>
  </si>
  <si>
    <t>Menstruación ausente, escasa o rara</t>
  </si>
  <si>
    <t>N92</t>
  </si>
  <si>
    <t>Menstruación excesiva, frecuente e irregular</t>
  </si>
  <si>
    <t>N921</t>
  </si>
  <si>
    <t>METRORRAGIA</t>
  </si>
  <si>
    <t>N93</t>
  </si>
  <si>
    <t>Otras hemorragias uterinas o vaginales anormales</t>
  </si>
  <si>
    <t>N94</t>
  </si>
  <si>
    <t>Dolor y otras afecciones relacionadas con los órganos genitales femeninos y con el ciclo menstrual</t>
  </si>
  <si>
    <t>N940</t>
  </si>
  <si>
    <t>N946</t>
  </si>
  <si>
    <t>N95</t>
  </si>
  <si>
    <t>Otros trastornos menopausicos y perimenopausicos</t>
  </si>
  <si>
    <t>N96</t>
  </si>
  <si>
    <t>Abortadora habitual</t>
  </si>
  <si>
    <t>N97</t>
  </si>
  <si>
    <t>Infertilidad femenina</t>
  </si>
  <si>
    <t>N979</t>
  </si>
  <si>
    <t xml:space="preserve"> Infertilidad / Fecundación artificial</t>
  </si>
  <si>
    <t>N98</t>
  </si>
  <si>
    <t>Complicaciones asociadas con la fecundación artificial</t>
  </si>
  <si>
    <t>N98FA</t>
  </si>
  <si>
    <t>FERTILIZACION ASISTIDA</t>
  </si>
  <si>
    <t>N99</t>
  </si>
  <si>
    <t>Trastornos del sistema genitourinario consecutivos a procedimientos, no clasificados en otra parte</t>
  </si>
  <si>
    <t>NUEVO CONTROL 27/1</t>
  </si>
  <si>
    <t>O00</t>
  </si>
  <si>
    <t>EMBARAZO ECTOPICO</t>
  </si>
  <si>
    <t>O01</t>
  </si>
  <si>
    <t>Mola hidatiforme</t>
  </si>
  <si>
    <t>O02</t>
  </si>
  <si>
    <t>Otros productos anormales de la concepción</t>
  </si>
  <si>
    <t>O03</t>
  </si>
  <si>
    <t>ABORTO</t>
  </si>
  <si>
    <t>O04</t>
  </si>
  <si>
    <t>Aborto medico</t>
  </si>
  <si>
    <t>O05</t>
  </si>
  <si>
    <t>Otro aborto</t>
  </si>
  <si>
    <t>O06</t>
  </si>
  <si>
    <t>Aborto no especificado</t>
  </si>
  <si>
    <t>O07</t>
  </si>
  <si>
    <t>Intento fallido de aborto</t>
  </si>
  <si>
    <t>O08</t>
  </si>
  <si>
    <t>Complicaciones consecutivas al aborto, al embarazo ectopico y al embarazo molar</t>
  </si>
  <si>
    <t>O10</t>
  </si>
  <si>
    <t>Hipertensión preexistente que complica el embarazo, el parto y el puerperio</t>
  </si>
  <si>
    <t>O11</t>
  </si>
  <si>
    <t>Trastornos hipertensivos preexistentes, con proteinuria agregada</t>
  </si>
  <si>
    <t>O12</t>
  </si>
  <si>
    <t>Edema y proteinuria gestacionales [inducidos por el embarazo] sin hipertensión</t>
  </si>
  <si>
    <t>O13</t>
  </si>
  <si>
    <t>PREECLAMSIA</t>
  </si>
  <si>
    <t>O14</t>
  </si>
  <si>
    <t>Hipertensión gestacional [inducida por el embarazo] con proteinuria significativa</t>
  </si>
  <si>
    <t>O15</t>
  </si>
  <si>
    <t>ECLAMSIA</t>
  </si>
  <si>
    <t>O16</t>
  </si>
  <si>
    <t>Hipertensión materna, no especificada</t>
  </si>
  <si>
    <t>O20</t>
  </si>
  <si>
    <t>AMENAZA DE ABORTO</t>
  </si>
  <si>
    <t>O200</t>
  </si>
  <si>
    <t>O21</t>
  </si>
  <si>
    <t>HIPEREMESIS GRAVIDICA</t>
  </si>
  <si>
    <t>O210</t>
  </si>
  <si>
    <t>O22</t>
  </si>
  <si>
    <t>Complicaciones venosas en el embarazo</t>
  </si>
  <si>
    <t>O23</t>
  </si>
  <si>
    <t>Infección de las vías genitourinarias en el embarazo</t>
  </si>
  <si>
    <t>O244</t>
  </si>
  <si>
    <t>O25</t>
  </si>
  <si>
    <t>Desnutrición en el embarazo</t>
  </si>
  <si>
    <t>O26</t>
  </si>
  <si>
    <t>Atención a la madre por otras complicaciones principalmente relacionadas con el embarazo</t>
  </si>
  <si>
    <t>O268</t>
  </si>
  <si>
    <t xml:space="preserve"> Amenaza de aborto / A. Parto Pretérmino</t>
  </si>
  <si>
    <t>O28</t>
  </si>
  <si>
    <t>Hallazgos anormales en el examen prenatal de la madre</t>
  </si>
  <si>
    <t>O29</t>
  </si>
  <si>
    <t>Complicaciones de la anestesia administrada durante el embarazo</t>
  </si>
  <si>
    <t>O30</t>
  </si>
  <si>
    <t>EMBARAZO MULTIPLE</t>
  </si>
  <si>
    <t>O31</t>
  </si>
  <si>
    <t>Complicaciones especificas del embarazo múltiple</t>
  </si>
  <si>
    <t>O32</t>
  </si>
  <si>
    <t>Atención materna por presentación anormal del feto, conocida o presunta</t>
  </si>
  <si>
    <t>O33</t>
  </si>
  <si>
    <t>Atención materna por desproporción conocida o presunta</t>
  </si>
  <si>
    <t>O34</t>
  </si>
  <si>
    <t>Atención materna por anormalidades conocidas o presuntas de los órganos pelvianos de la madre</t>
  </si>
  <si>
    <t>O35</t>
  </si>
  <si>
    <t>Atención materna por anormalidad o lesión fetal, conocida o presunta</t>
  </si>
  <si>
    <t>O36</t>
  </si>
  <si>
    <t>Atención materna por otros problemas fetales conocidos o presuntos</t>
  </si>
  <si>
    <t>O40</t>
  </si>
  <si>
    <t>POLIHIDRAMNIOS. HIDRAMNIOS</t>
  </si>
  <si>
    <t>O41</t>
  </si>
  <si>
    <t>Otros trastornos del liquido amniótico y de las membranas</t>
  </si>
  <si>
    <t>O42</t>
  </si>
  <si>
    <t>Ruptura prematura de las membranas</t>
  </si>
  <si>
    <t>O43</t>
  </si>
  <si>
    <t>TRASTORNOS PLACENTARIOS</t>
  </si>
  <si>
    <t>O44</t>
  </si>
  <si>
    <t>Placenta previa</t>
  </si>
  <si>
    <t>O440</t>
  </si>
  <si>
    <t>O45</t>
  </si>
  <si>
    <t>Desprendimiento prematuro de la placenta [abruptio placentae]</t>
  </si>
  <si>
    <t>O46</t>
  </si>
  <si>
    <t>Hemorragia anteparto, no clasificada en otra parte</t>
  </si>
  <si>
    <t>O47</t>
  </si>
  <si>
    <t>Falso trabajo de parto</t>
  </si>
  <si>
    <t>O470</t>
  </si>
  <si>
    <t>AMENAZA DE PARTO PREMATURO</t>
  </si>
  <si>
    <t>O48</t>
  </si>
  <si>
    <t>Embarazo prolongado</t>
  </si>
  <si>
    <t>O60</t>
  </si>
  <si>
    <t>Parto prematuro</t>
  </si>
  <si>
    <t>O61</t>
  </si>
  <si>
    <t>Fracaso de la inducción del trabajo de parto</t>
  </si>
  <si>
    <t>O62</t>
  </si>
  <si>
    <t>Anormalidades de la dinámica del trabajo de parto</t>
  </si>
  <si>
    <t>O63</t>
  </si>
  <si>
    <t>Trabajo de parto prolongado</t>
  </si>
  <si>
    <t>O64</t>
  </si>
  <si>
    <t>Trabajo de parto obstruido debido a mala posición y presentación anormal del feto</t>
  </si>
  <si>
    <t>O65</t>
  </si>
  <si>
    <t>Trabajo de parto obstruido debido a normalidad de la pelvis materna</t>
  </si>
  <si>
    <t>O66</t>
  </si>
  <si>
    <t>Otras obstrucciones del trabajo de parto</t>
  </si>
  <si>
    <t>O67</t>
  </si>
  <si>
    <t>Trabajo de parto y parto complicados por hemorragia intraparto, no clasificados en otra parte</t>
  </si>
  <si>
    <t>O68</t>
  </si>
  <si>
    <t>Trabajo de parto y parto complicados por sufrimiento fetal</t>
  </si>
  <si>
    <t>O69</t>
  </si>
  <si>
    <t>Trabajo de parto y parto complicados por problemas del cordón umbilical</t>
  </si>
  <si>
    <t>O70</t>
  </si>
  <si>
    <t>Desgarro perineal durante el parto</t>
  </si>
  <si>
    <t>O71</t>
  </si>
  <si>
    <t>Otro trauma obstétrico</t>
  </si>
  <si>
    <t>O72</t>
  </si>
  <si>
    <t>Hemorragia postparto</t>
  </si>
  <si>
    <t>O72 1</t>
  </si>
  <si>
    <t>O72.1</t>
  </si>
  <si>
    <t>O73</t>
  </si>
  <si>
    <t>Retención de la placenta o de las membranas, sin hemorragia</t>
  </si>
  <si>
    <t>O74</t>
  </si>
  <si>
    <t>Complicaciones de la anestesia administrada durante el trabajo de parto y el parto</t>
  </si>
  <si>
    <t>O75</t>
  </si>
  <si>
    <t>Otras complicaciones del trabajo de parto y del parto, no clasificadas en otra parte</t>
  </si>
  <si>
    <t>O80</t>
  </si>
  <si>
    <t>Parto único espontaneo</t>
  </si>
  <si>
    <t>O81</t>
  </si>
  <si>
    <t>Parto único con fórceps y ventosa extractora</t>
  </si>
  <si>
    <t>O82</t>
  </si>
  <si>
    <t>Parto único por cesárea</t>
  </si>
  <si>
    <t>O83</t>
  </si>
  <si>
    <t>Otros partos únicos asistidos</t>
  </si>
  <si>
    <t>O84</t>
  </si>
  <si>
    <t>Parto múltiple</t>
  </si>
  <si>
    <t>O85</t>
  </si>
  <si>
    <t>SEPSIS PUERPERAL</t>
  </si>
  <si>
    <t>O86</t>
  </si>
  <si>
    <t>Otras infecciones puerperales</t>
  </si>
  <si>
    <t>O87</t>
  </si>
  <si>
    <t>Complicaciones venosas en el puerperio</t>
  </si>
  <si>
    <t>O88</t>
  </si>
  <si>
    <t>Embolia obstétrica</t>
  </si>
  <si>
    <t>O89</t>
  </si>
  <si>
    <t>Complicaciones de la anestesia administrada durante el puerperio</t>
  </si>
  <si>
    <t>O90</t>
  </si>
  <si>
    <t>Complicaciones del puerperio, no clasificadas en otra parte</t>
  </si>
  <si>
    <t>O909</t>
  </si>
  <si>
    <t>O91</t>
  </si>
  <si>
    <t>Infecciones de la mama asociadas con el parto</t>
  </si>
  <si>
    <t>O92</t>
  </si>
  <si>
    <t>Otros trastornos de la mama y de la lactancia asociados con el parto</t>
  </si>
  <si>
    <t>O95</t>
  </si>
  <si>
    <t>Muerte obstétrica de causa no especificada</t>
  </si>
  <si>
    <t>O96</t>
  </si>
  <si>
    <t>Muerte materna debida a cualquier causa obstétrica que ocurre después de 42 días pero antes de un año del parto</t>
  </si>
  <si>
    <t>O97</t>
  </si>
  <si>
    <t>Muerte por secuelas de causas obstétricas directas</t>
  </si>
  <si>
    <t>O98</t>
  </si>
  <si>
    <t>Enfermedades maternas infecciosas y parasitarias clasificables en otra parte, pero que complican el embarazo, el</t>
  </si>
  <si>
    <t>O99</t>
  </si>
  <si>
    <t>Otras enfermedades maternas clasificables en otra parte, pero que complican el embarazo, el parto y el puerperio</t>
  </si>
  <si>
    <t>P00</t>
  </si>
  <si>
    <t>Feto y recién nacido afectados por condiciones de la madre no necesariamente relacionadas con el embarazo</t>
  </si>
  <si>
    <t>P01</t>
  </si>
  <si>
    <t>Feto y recién nacido afectados por complicaciones maternas del embarazo</t>
  </si>
  <si>
    <t>P02</t>
  </si>
  <si>
    <t>Feto y recién nacido afectados por complicaciones de la placenta, del cordón umbilical y de las membranas</t>
  </si>
  <si>
    <t>P03</t>
  </si>
  <si>
    <t>Feto y recién nacido afectados por otras complicaciones del trabajo de parto y del parto</t>
  </si>
  <si>
    <t>P04</t>
  </si>
  <si>
    <t>Feto y recién nacido afectados por influencias nocivas transmitidas a través de la placenta o de la leche materna</t>
  </si>
  <si>
    <t>P05</t>
  </si>
  <si>
    <t>Retardo del crecimiento fetal y desnutrición fetal</t>
  </si>
  <si>
    <t>P07</t>
  </si>
  <si>
    <t>Trastornos relacionados con duración corta de la gestación y con bajo peso al nacer, no clasificados en otra parte</t>
  </si>
  <si>
    <t>P08</t>
  </si>
  <si>
    <t>Trastornos relacionados con el embarazo prolongado y con sobrepeso al nacer</t>
  </si>
  <si>
    <t>P10</t>
  </si>
  <si>
    <t>Hemorragia y laceración intracraneal debidas a traumatismo del nacimiento</t>
  </si>
  <si>
    <t>P11</t>
  </si>
  <si>
    <t>Otros traumatismos del nacimiento en el sistema nervioso central</t>
  </si>
  <si>
    <t>P12</t>
  </si>
  <si>
    <t>Traumatismo del nacimiento en el cuero cabelludo</t>
  </si>
  <si>
    <t>P13</t>
  </si>
  <si>
    <t>Traumatismo del esqueleto durante el nacimiento</t>
  </si>
  <si>
    <t>P14</t>
  </si>
  <si>
    <t>Traumatismo del sistema nervioso periférico durante el nacimiento</t>
  </si>
  <si>
    <t>P15</t>
  </si>
  <si>
    <t>Otros traumatismos del nacimiento</t>
  </si>
  <si>
    <t>p2</t>
  </si>
  <si>
    <t>P20</t>
  </si>
  <si>
    <t>Hipoxia intrauterina</t>
  </si>
  <si>
    <t>P21</t>
  </si>
  <si>
    <t>Asfixia del nacimiento</t>
  </si>
  <si>
    <t>P22</t>
  </si>
  <si>
    <t>Dificultad respiratoria del recién nacido</t>
  </si>
  <si>
    <t>P23</t>
  </si>
  <si>
    <t>Neumonía congénita</t>
  </si>
  <si>
    <t>P24</t>
  </si>
  <si>
    <t>Síndromes de aspiración neonatal</t>
  </si>
  <si>
    <t>P25</t>
  </si>
  <si>
    <t>Enfisema intersticial y afecciones relacionadas, originadas en el periodo perinatal</t>
  </si>
  <si>
    <t>P26</t>
  </si>
  <si>
    <t>Hemorragia pulmonar originada en el periodo perinatal</t>
  </si>
  <si>
    <t>P27</t>
  </si>
  <si>
    <t>Enfermedad respiratoria crónica originada en el periodo perinatal</t>
  </si>
  <si>
    <t>P28</t>
  </si>
  <si>
    <t>Otros problemas respiratorios del recién nacido, originados en el periodo perinatal</t>
  </si>
  <si>
    <t>P29</t>
  </si>
  <si>
    <t>Trastornos cardiovasculares originados en el periodo perinatal</t>
  </si>
  <si>
    <t>P35</t>
  </si>
  <si>
    <t>Enfermedades virales congénitas</t>
  </si>
  <si>
    <t>P36</t>
  </si>
  <si>
    <t>Sepsis bacteriana del recién nacido</t>
  </si>
  <si>
    <t>P37</t>
  </si>
  <si>
    <t>Otras enfermedades infecciosas y parasitarias congénitas</t>
  </si>
  <si>
    <t>P38</t>
  </si>
  <si>
    <t>Onfalitis del recién nacido con o sin hemorragia leve</t>
  </si>
  <si>
    <t>P39</t>
  </si>
  <si>
    <t>Otras infecciones especificas del periodo perinatal</t>
  </si>
  <si>
    <t>P50</t>
  </si>
  <si>
    <t>Perdida de sangre fetal</t>
  </si>
  <si>
    <t>P51</t>
  </si>
  <si>
    <t>Hemorragia umbilical del recién nacido</t>
  </si>
  <si>
    <t>P52</t>
  </si>
  <si>
    <t>Hemorragia intracraneal no traumática del feto y del recién nacido</t>
  </si>
  <si>
    <t>P53</t>
  </si>
  <si>
    <t>Enfermedad hemorrágica del feto y del recién nacido</t>
  </si>
  <si>
    <t>P54</t>
  </si>
  <si>
    <t>Otras hemorragias neonatales</t>
  </si>
  <si>
    <t>P55</t>
  </si>
  <si>
    <t>Enfermedad hemolitica del feto y del recién nacido</t>
  </si>
  <si>
    <t>P56</t>
  </si>
  <si>
    <t>Hidropesía fetal debida a enfermedad hemolitica</t>
  </si>
  <si>
    <t>P57</t>
  </si>
  <si>
    <t>Kernicterus</t>
  </si>
  <si>
    <t>P58</t>
  </si>
  <si>
    <t>Ictericia neonatal debida a otras hemolisis excesivas</t>
  </si>
  <si>
    <t>P59</t>
  </si>
  <si>
    <t>Ictericia neonatal por otras causas y por las no especificadas</t>
  </si>
  <si>
    <t>P60</t>
  </si>
  <si>
    <t>Coagulación intravascular diseminada en el feto y el recién nacido</t>
  </si>
  <si>
    <t>P61</t>
  </si>
  <si>
    <t>Otros trastornos hematológicos perinatales</t>
  </si>
  <si>
    <t>P70</t>
  </si>
  <si>
    <t>Trastornos transitorios del metabolismo de los carbohidratos específicos del feto y del recién nacido</t>
  </si>
  <si>
    <t>P71</t>
  </si>
  <si>
    <t>Trastornos neonatales transitorios del metabolismo del calcio y del magnesio</t>
  </si>
  <si>
    <t>P72</t>
  </si>
  <si>
    <t>Otros trastornos endocrinos neonatales transitorios</t>
  </si>
  <si>
    <t>P74</t>
  </si>
  <si>
    <t>Otras alteraciones metabólicas y electrolíticas neonatales transitorias</t>
  </si>
  <si>
    <t>P75</t>
  </si>
  <si>
    <t>lleomeconial (E84.1+)</t>
  </si>
  <si>
    <t>P76</t>
  </si>
  <si>
    <t>Otras obstrucciones intestinales del recién nacido</t>
  </si>
  <si>
    <t>P77</t>
  </si>
  <si>
    <t>Enterocolitis necrotizante del feto y del recién nacido</t>
  </si>
  <si>
    <t>P78</t>
  </si>
  <si>
    <t>Otros trastornos perinatales del sistema digestivo</t>
  </si>
  <si>
    <t>P80</t>
  </si>
  <si>
    <t>Hipotermia del recién nacido</t>
  </si>
  <si>
    <t>P81</t>
  </si>
  <si>
    <t>Otras alteraciones de la regulación de la temperatura en el recién nacido</t>
  </si>
  <si>
    <t>P83</t>
  </si>
  <si>
    <t>Otras afecciones de la piel especificas del feto y del recién nacido</t>
  </si>
  <si>
    <t>P90</t>
  </si>
  <si>
    <t>Convulsiones del recién nacido</t>
  </si>
  <si>
    <t>P91</t>
  </si>
  <si>
    <t>Otras alteraciones cerebrales del recién nacido</t>
  </si>
  <si>
    <t>P92</t>
  </si>
  <si>
    <t>Problemas de la ingestión de alimentos del recién nacido</t>
  </si>
  <si>
    <t>P93</t>
  </si>
  <si>
    <t>Reacciones e intoxicaciones debidas a drogas administradas al feto y al recién nacido</t>
  </si>
  <si>
    <t>P94</t>
  </si>
  <si>
    <t>Trastornos del tono muscular en el recién nacido</t>
  </si>
  <si>
    <t>P95</t>
  </si>
  <si>
    <t>MUERTE FETAL</t>
  </si>
  <si>
    <t>P96</t>
  </si>
  <si>
    <t>Otras afecciones originadas en el periodo perinatal</t>
  </si>
  <si>
    <t>POST IFT</t>
  </si>
  <si>
    <t>Q00</t>
  </si>
  <si>
    <t>Anencefalia y malformaciones congénitas similares</t>
  </si>
  <si>
    <t>Q01</t>
  </si>
  <si>
    <t>Encefalocele</t>
  </si>
  <si>
    <t>Q02</t>
  </si>
  <si>
    <t>Microcefalia</t>
  </si>
  <si>
    <t>Q03</t>
  </si>
  <si>
    <t>Hidrocefalo congénito</t>
  </si>
  <si>
    <t>Q04</t>
  </si>
  <si>
    <t>Otras malformaciones congénitas del encéfalo</t>
  </si>
  <si>
    <t>Q05</t>
  </si>
  <si>
    <t>Espina bífida</t>
  </si>
  <si>
    <t>Q06</t>
  </si>
  <si>
    <t>Otras malformaciones congénitas de la medula espinal</t>
  </si>
  <si>
    <t>Q07</t>
  </si>
  <si>
    <t>Otras malformaciones congénitas del sistema nervioso</t>
  </si>
  <si>
    <t>Q10</t>
  </si>
  <si>
    <t>Malformaciones congénitas de los párpados, del aparato lagrimal y de la órbita</t>
  </si>
  <si>
    <t>Q11</t>
  </si>
  <si>
    <t>Anoftalmia, microftalmia y macroftalmia</t>
  </si>
  <si>
    <t>Q12</t>
  </si>
  <si>
    <t>Malformaciones congénitas del cristalino</t>
  </si>
  <si>
    <t>Q13</t>
  </si>
  <si>
    <t>Malformaciones congénitas del segmento anterior del ojo</t>
  </si>
  <si>
    <t>Q14</t>
  </si>
  <si>
    <t>Malformaciones congénitas del segmento posterior del ojo</t>
  </si>
  <si>
    <t>Q15</t>
  </si>
  <si>
    <t>Otras malformaciones congénitas del ojo</t>
  </si>
  <si>
    <t>Q16</t>
  </si>
  <si>
    <t>Malformaciones congénitas del oído que causan alteración de la audición</t>
  </si>
  <si>
    <t>Q17</t>
  </si>
  <si>
    <t>Otras malformaciones congénitas del oído</t>
  </si>
  <si>
    <t>Q18</t>
  </si>
  <si>
    <t>Otras malformaciones congénitas de la cara y del cuello</t>
  </si>
  <si>
    <t>Q20</t>
  </si>
  <si>
    <t>Malformaciones congénitas de las cámaras cardiacas y sus conexiones</t>
  </si>
  <si>
    <t>Q21</t>
  </si>
  <si>
    <t>Malformaciones congénitas de los tabiques cardiacos</t>
  </si>
  <si>
    <t>Q22</t>
  </si>
  <si>
    <t>Malformaciones congénitas de las válvulas pulmonar y tricúspide</t>
  </si>
  <si>
    <t>Q23</t>
  </si>
  <si>
    <t>Malformaciones congénitas de las válvulas aórtica y mitral</t>
  </si>
  <si>
    <t>Q24</t>
  </si>
  <si>
    <t>Otras malformaciones congénitas del corazón</t>
  </si>
  <si>
    <t>Q25</t>
  </si>
  <si>
    <t>Malformaciones congénitas de las grandes arterias</t>
  </si>
  <si>
    <t>Q26</t>
  </si>
  <si>
    <t>Malformaciones congénitas de las grandes venas</t>
  </si>
  <si>
    <t>Q27</t>
  </si>
  <si>
    <t>Otras malformaciones congénitas del sistema vascular periférico</t>
  </si>
  <si>
    <t>Q28</t>
  </si>
  <si>
    <t>Otras malformaciones congénitas del sistema circulatorio</t>
  </si>
  <si>
    <t>Q30</t>
  </si>
  <si>
    <t>Malformaciones congénitas de la nariz</t>
  </si>
  <si>
    <t>Q31</t>
  </si>
  <si>
    <t>Malformaciones congénitas de la laringe</t>
  </si>
  <si>
    <t>Q32</t>
  </si>
  <si>
    <t>Malformaciones congénitas de la traquea y de los bronquios</t>
  </si>
  <si>
    <t>Q33</t>
  </si>
  <si>
    <t>Malformaciones congénitas del pulmón</t>
  </si>
  <si>
    <t>Q34</t>
  </si>
  <si>
    <t>Otras malformaciones congénitas del sistema respiratorio</t>
  </si>
  <si>
    <t>Q35</t>
  </si>
  <si>
    <t>Fisura del paladar</t>
  </si>
  <si>
    <t>Q36</t>
  </si>
  <si>
    <t>Labio leporino</t>
  </si>
  <si>
    <t>Q37</t>
  </si>
  <si>
    <t>Fisura del paladar con labio leporino</t>
  </si>
  <si>
    <t>Q38</t>
  </si>
  <si>
    <t>Otras malformaciones congénitas de la lengua, de la boca y de la faringe</t>
  </si>
  <si>
    <t>Q39</t>
  </si>
  <si>
    <t>Malformaciones congénitas del esófago</t>
  </si>
  <si>
    <t>Q40</t>
  </si>
  <si>
    <t>Otras malformaciones congénitas de la parte superior del tubo digestivo</t>
  </si>
  <si>
    <t>Q41</t>
  </si>
  <si>
    <t>Ausencia, atresia y extensos congénita del intestino delgado</t>
  </si>
  <si>
    <t>Q42</t>
  </si>
  <si>
    <t>Ausencia, atresia y estenosis congénita del intestino grueso</t>
  </si>
  <si>
    <t>Q43</t>
  </si>
  <si>
    <t>Otras malformaciones congénitas del intestino</t>
  </si>
  <si>
    <t>Q44</t>
  </si>
  <si>
    <t>Malformaciones congénitas de la vesícula biliar, de los conductos biliares y del hígado</t>
  </si>
  <si>
    <t>Q444</t>
  </si>
  <si>
    <t>Q45</t>
  </si>
  <si>
    <t>Otras malformaciones congénitas del sistema digestivo</t>
  </si>
  <si>
    <t>Q50</t>
  </si>
  <si>
    <t>Malformaciones congénitas de los ovarios, de las trompas de Falopio y de los ligamentos anchos</t>
  </si>
  <si>
    <t>Q51</t>
  </si>
  <si>
    <t>Malformaciones congénitas del útero y del cuello uterino</t>
  </si>
  <si>
    <t>Q52</t>
  </si>
  <si>
    <t>Otras malformaciones congénitas de los órganos genitales femeninos</t>
  </si>
  <si>
    <t>Q53</t>
  </si>
  <si>
    <t>Testículo no descendido</t>
  </si>
  <si>
    <t>Q54</t>
  </si>
  <si>
    <t>Hipospadias</t>
  </si>
  <si>
    <t>Q55</t>
  </si>
  <si>
    <t>Otras malformaciones congénitas de los órganos genitales masculinos</t>
  </si>
  <si>
    <t>Q56</t>
  </si>
  <si>
    <t>Sexo indeterminado y seudohermafroditismo</t>
  </si>
  <si>
    <t>Q60</t>
  </si>
  <si>
    <t>Agenesia renal y otras malformaciones hipoplasicas del riñon</t>
  </si>
  <si>
    <t>Q61</t>
  </si>
  <si>
    <t>Enfermedad quistica del riñon</t>
  </si>
  <si>
    <t>Q613</t>
  </si>
  <si>
    <t>Q62</t>
  </si>
  <si>
    <t>Defectos obstructivos congénitos de la pelvis renal y malformaciones congénitas del uréter</t>
  </si>
  <si>
    <t>Q63</t>
  </si>
  <si>
    <t>Otras malformaciones congénitas del riñon</t>
  </si>
  <si>
    <t>Q64</t>
  </si>
  <si>
    <t>Otras malformaciones congénitas del sistema urinario</t>
  </si>
  <si>
    <t>Q65</t>
  </si>
  <si>
    <t>Deformidades congénitas de la cadera</t>
  </si>
  <si>
    <t>Q66</t>
  </si>
  <si>
    <t>Deformidades congénitas de los pies</t>
  </si>
  <si>
    <t>Q67</t>
  </si>
  <si>
    <t>Deformidades osteomusculares congénitas de la cabeza, de la cara, de la columna vertebral y del tórax</t>
  </si>
  <si>
    <t>Q68</t>
  </si>
  <si>
    <t>Otras deformidades osteomusculares congénitas</t>
  </si>
  <si>
    <t>Q69</t>
  </si>
  <si>
    <t>Polidactilia</t>
  </si>
  <si>
    <t>Q70</t>
  </si>
  <si>
    <t>Sindactilia</t>
  </si>
  <si>
    <t>Q71</t>
  </si>
  <si>
    <t>Defectos por reducción del miembro superior</t>
  </si>
  <si>
    <t>Q72</t>
  </si>
  <si>
    <t>Defectos por reducción del miembro inferior</t>
  </si>
  <si>
    <t>Q73</t>
  </si>
  <si>
    <t>Defectos por reducción de miembro no especificado</t>
  </si>
  <si>
    <t>Q74</t>
  </si>
  <si>
    <t>Otras anomalías congénitas del (de los) miembro(s)</t>
  </si>
  <si>
    <t>Q75</t>
  </si>
  <si>
    <t>Otras malformaciones congénitas de los huesos del cráneo y de la cara</t>
  </si>
  <si>
    <t>Q76</t>
  </si>
  <si>
    <t>Malformaciones congénitas de la columna vertebral y tórax óseo</t>
  </si>
  <si>
    <t>Q77</t>
  </si>
  <si>
    <t>Osteocondrodisplasia con defecto del crecimiento de los huesos largos y de la columna vertebral</t>
  </si>
  <si>
    <t>Q78</t>
  </si>
  <si>
    <t>Otras osteocondrodisplasias</t>
  </si>
  <si>
    <t>Q79</t>
  </si>
  <si>
    <t>Malformaciones congénitas del sistema osteomuscular, no clasificadas en otra parte</t>
  </si>
  <si>
    <t>Q80</t>
  </si>
  <si>
    <t>Ictiosis congénita</t>
  </si>
  <si>
    <t>Q81</t>
  </si>
  <si>
    <t>Epidermolisis bullosa</t>
  </si>
  <si>
    <t>Q82</t>
  </si>
  <si>
    <t>Otras malformaciones congénitas de la piel</t>
  </si>
  <si>
    <t>Q83</t>
  </si>
  <si>
    <t>Malformaciones congénitas de la mama</t>
  </si>
  <si>
    <t>Q84</t>
  </si>
  <si>
    <t>Otras malformaciones congénitas de las faneras</t>
  </si>
  <si>
    <t>Q85</t>
  </si>
  <si>
    <t>Facomatosis, no clasificada en otra parte</t>
  </si>
  <si>
    <t>Q86</t>
  </si>
  <si>
    <t>Síndromes de malformaciones congénitas debidos a causas exógenas conocidas, no clasificados en otra parte</t>
  </si>
  <si>
    <t>Q87</t>
  </si>
  <si>
    <t>Otros síndromes de malformaciones congénitas especificados que afectan múltiples sistemas</t>
  </si>
  <si>
    <t>Q89</t>
  </si>
  <si>
    <t>Otras malformaciones congénitas, no clasificadas en otra parte</t>
  </si>
  <si>
    <t>Q90</t>
  </si>
  <si>
    <t>Síndrome de Down</t>
  </si>
  <si>
    <t>Q91</t>
  </si>
  <si>
    <t>Síndrome de Edwards y síndrome de Patau</t>
  </si>
  <si>
    <t>Q92</t>
  </si>
  <si>
    <t>Otras trisomias y trisomias parciales de los autosomas, no clasificadas en otra parte</t>
  </si>
  <si>
    <t>Q93</t>
  </si>
  <si>
    <t>Monosomias y supresiones de los autosomas, no clasificadas en otra parte</t>
  </si>
  <si>
    <t>Q95</t>
  </si>
  <si>
    <t>Reordenamientos equilibrados y marcadores estructurales, no clasificados en otra parte</t>
  </si>
  <si>
    <t>Q96</t>
  </si>
  <si>
    <t>Síndrome de Turner</t>
  </si>
  <si>
    <t>Q97</t>
  </si>
  <si>
    <t>Otras anomalías de los cromosomas sexuales, con fenotipo femenino, no clasificadas en otra parte</t>
  </si>
  <si>
    <t>Q98</t>
  </si>
  <si>
    <t>Otras anomalías de los cromosomas sexuales, con fenotipo masculino, no clasificadas en otra parte</t>
  </si>
  <si>
    <t>Q99</t>
  </si>
  <si>
    <t>Otras anomalías cromosomicas, no clasificadas en otra parte</t>
  </si>
  <si>
    <t>QUEMADURA SEGUNDO GRADO</t>
  </si>
  <si>
    <t>R00</t>
  </si>
  <si>
    <t>Anormalidades del latido cardiaco</t>
  </si>
  <si>
    <t>R000</t>
  </si>
  <si>
    <t>R002</t>
  </si>
  <si>
    <t>PALPITACIONES</t>
  </si>
  <si>
    <t>R01</t>
  </si>
  <si>
    <t>SOPLO CARDIACO</t>
  </si>
  <si>
    <t>R014</t>
  </si>
  <si>
    <t>R02</t>
  </si>
  <si>
    <t>Gangrena, no clasificada en otra parte</t>
  </si>
  <si>
    <t>R03</t>
  </si>
  <si>
    <t>Lectura de presión sanguínea anormal, sin diagnostico</t>
  </si>
  <si>
    <t>R04</t>
  </si>
  <si>
    <t>Hemorragias de las vías respiratorias</t>
  </si>
  <si>
    <t>R040</t>
  </si>
  <si>
    <t>EPISTAXIS</t>
  </si>
  <si>
    <t>R042</t>
  </si>
  <si>
    <t>HEMOPTISIS</t>
  </si>
  <si>
    <t>R05</t>
  </si>
  <si>
    <t>TOS</t>
  </si>
  <si>
    <t>R059</t>
  </si>
  <si>
    <t>R06</t>
  </si>
  <si>
    <t>Anormalidades de la respiración</t>
  </si>
  <si>
    <t>R06.6</t>
  </si>
  <si>
    <t>R060</t>
  </si>
  <si>
    <t>DISNEA</t>
  </si>
  <si>
    <t>R07</t>
  </si>
  <si>
    <t>DOLOR DE LA GARGANTA Y DEL PECHO</t>
  </si>
  <si>
    <t>R071</t>
  </si>
  <si>
    <t>R072</t>
  </si>
  <si>
    <t>Dolor precordial</t>
  </si>
  <si>
    <t>R074</t>
  </si>
  <si>
    <t>R083</t>
  </si>
  <si>
    <t>R09</t>
  </si>
  <si>
    <t>Otros síntomas y signos que involucran los sistemas circulatorio y respiratorio</t>
  </si>
  <si>
    <t>R10</t>
  </si>
  <si>
    <t>DOLOR ABDOMINAL Y PELVICO</t>
  </si>
  <si>
    <t>R10 10</t>
  </si>
  <si>
    <t>r10 r10 4</t>
  </si>
  <si>
    <t>R10.11</t>
  </si>
  <si>
    <t>R100</t>
  </si>
  <si>
    <t>ABDOMEN AGUDO</t>
  </si>
  <si>
    <t>R101</t>
  </si>
  <si>
    <t>DOLOR EPIGASTRICO</t>
  </si>
  <si>
    <t>R104</t>
  </si>
  <si>
    <t>R11</t>
  </si>
  <si>
    <t>NAUSEAS Y VOMITOS</t>
  </si>
  <si>
    <t>R119</t>
  </si>
  <si>
    <t>R12</t>
  </si>
  <si>
    <t>ACIDEZ GASTRICA</t>
  </si>
  <si>
    <t>R13</t>
  </si>
  <si>
    <t>DISFAGIA</t>
  </si>
  <si>
    <t>R14</t>
  </si>
  <si>
    <t>Flatulencia y afecciones afines</t>
  </si>
  <si>
    <t>R15</t>
  </si>
  <si>
    <t>Incontinencia fecal</t>
  </si>
  <si>
    <t>R16</t>
  </si>
  <si>
    <t>Hepatomegalia y esplenomegalia, no clasificadas en otra parte</t>
  </si>
  <si>
    <t>R160</t>
  </si>
  <si>
    <t>R162</t>
  </si>
  <si>
    <t>HEPATOESPLENOMEGALIA</t>
  </si>
  <si>
    <t>R17</t>
  </si>
  <si>
    <t>ICTERICIA</t>
  </si>
  <si>
    <t>R18</t>
  </si>
  <si>
    <t>ASCITIS</t>
  </si>
  <si>
    <t>R19</t>
  </si>
  <si>
    <t>Otros síntomas y signos que involucran el sistema digestivo y el abdomen</t>
  </si>
  <si>
    <t>R20</t>
  </si>
  <si>
    <t>Alteraciones de la sensibilidad cutánea</t>
  </si>
  <si>
    <t>R202</t>
  </si>
  <si>
    <t>PARESTESIAS DE LA PIEL. HORMIGUEOS</t>
  </si>
  <si>
    <t>R21</t>
  </si>
  <si>
    <t>RASH CUTANEO</t>
  </si>
  <si>
    <t>R22</t>
  </si>
  <si>
    <t>TUMEFACCION DE LA PIEL</t>
  </si>
  <si>
    <t>R23</t>
  </si>
  <si>
    <t>Otros cambios en la piel</t>
  </si>
  <si>
    <t>R234</t>
  </si>
  <si>
    <t>CAMBIOS EN LA TEXTURA DE LA PIEL</t>
  </si>
  <si>
    <t>R25</t>
  </si>
  <si>
    <t>Movimientos involuntarios anormales</t>
  </si>
  <si>
    <t>R251</t>
  </si>
  <si>
    <t>TEMBLOR</t>
  </si>
  <si>
    <t>R252</t>
  </si>
  <si>
    <t>R26</t>
  </si>
  <si>
    <t>Anormalidades de la marcha y de la movilidad</t>
  </si>
  <si>
    <t>R262</t>
  </si>
  <si>
    <t>TRASTORNOS DE LA MARCHA Y EL EQUILIBRIO</t>
  </si>
  <si>
    <t>R27</t>
  </si>
  <si>
    <t>Otras fallas de coordinación</t>
  </si>
  <si>
    <t>R29</t>
  </si>
  <si>
    <t>Otros síntomas y signos que involucran los sistemas nervioso y osteomuscular</t>
  </si>
  <si>
    <t>R30</t>
  </si>
  <si>
    <t>Dolor asociado con la micción</t>
  </si>
  <si>
    <t>R300</t>
  </si>
  <si>
    <t>DISURIA</t>
  </si>
  <si>
    <t>R301</t>
  </si>
  <si>
    <t>TENESMO VESICAL</t>
  </si>
  <si>
    <t>R31</t>
  </si>
  <si>
    <t>Hematuria, no especificada</t>
  </si>
  <si>
    <t>R32</t>
  </si>
  <si>
    <t>INCONTINENCIA URINARIA</t>
  </si>
  <si>
    <t>R33</t>
  </si>
  <si>
    <t>Retención de orina</t>
  </si>
  <si>
    <t>R34</t>
  </si>
  <si>
    <t>Anuria y oliguria</t>
  </si>
  <si>
    <t>R35</t>
  </si>
  <si>
    <t>POLIURIA. NICTURIA</t>
  </si>
  <si>
    <t>R36</t>
  </si>
  <si>
    <t>Descarga uretral</t>
  </si>
  <si>
    <t>R39</t>
  </si>
  <si>
    <t>Otros síntomas y signos que involucran el sistema urinario</t>
  </si>
  <si>
    <t>R40</t>
  </si>
  <si>
    <t>Somnolencia, estupor y coma</t>
  </si>
  <si>
    <t>R41</t>
  </si>
  <si>
    <t>Otros síntomas y signos que involucran la función cognoscitiva y la conciencia</t>
  </si>
  <si>
    <t>R42</t>
  </si>
  <si>
    <t>MAREO Y DESVANECIMIENTO</t>
  </si>
  <si>
    <t>R43</t>
  </si>
  <si>
    <t>Trastornos del olfato y del gusto</t>
  </si>
  <si>
    <t>R44</t>
  </si>
  <si>
    <t>Otros síntomas y signos que involucran las sensaciones y percepciones generales</t>
  </si>
  <si>
    <t>R45</t>
  </si>
  <si>
    <t>Síntomas y signos que involucran el estado emocional</t>
  </si>
  <si>
    <t>R46</t>
  </si>
  <si>
    <t>Síntomas y signos que involucran la apariencia y el comportamiento</t>
  </si>
  <si>
    <t>R47</t>
  </si>
  <si>
    <t>Alteraciones del habla, no clasificadas en otra parte</t>
  </si>
  <si>
    <t>R470</t>
  </si>
  <si>
    <t>DISFASIA Y AFASIA</t>
  </si>
  <si>
    <t>R48</t>
  </si>
  <si>
    <t>Dislexia y otras disfunciones simbólicas, no clasificadas en otra parte</t>
  </si>
  <si>
    <t>R49</t>
  </si>
  <si>
    <t>Alteraciones de la voz</t>
  </si>
  <si>
    <t>R490</t>
  </si>
  <si>
    <t>DISFONIA</t>
  </si>
  <si>
    <t>R491</t>
  </si>
  <si>
    <t>R50</t>
  </si>
  <si>
    <t>FIEBRE</t>
  </si>
  <si>
    <t>R50.9</t>
  </si>
  <si>
    <t>R501</t>
  </si>
  <si>
    <t>R509</t>
  </si>
  <si>
    <t>R509 -J029</t>
  </si>
  <si>
    <t>R51</t>
  </si>
  <si>
    <t>CEFALEA</t>
  </si>
  <si>
    <t>R510</t>
  </si>
  <si>
    <t>R52</t>
  </si>
  <si>
    <t>Dolor, no clasificado en otra parte</t>
  </si>
  <si>
    <t>R520</t>
  </si>
  <si>
    <t>DOLOR AGUDO</t>
  </si>
  <si>
    <t>R53</t>
  </si>
  <si>
    <t>SINDROME DE FATIGA CRONICA</t>
  </si>
  <si>
    <t>R54</t>
  </si>
  <si>
    <t>Senilidad</t>
  </si>
  <si>
    <t>R55</t>
  </si>
  <si>
    <t>SINCOPE</t>
  </si>
  <si>
    <t>R56</t>
  </si>
  <si>
    <t>Convulsiones, no clasificadas en otra parte</t>
  </si>
  <si>
    <t>R568</t>
  </si>
  <si>
    <t>R57</t>
  </si>
  <si>
    <t>Choque, no clasificado en otra parte</t>
  </si>
  <si>
    <t>R570</t>
  </si>
  <si>
    <t>SHOCK CARDIOGENICO</t>
  </si>
  <si>
    <t>R571</t>
  </si>
  <si>
    <t>SHOCK HIPOVOLEMICO</t>
  </si>
  <si>
    <t>R58</t>
  </si>
  <si>
    <t>Hemorragia, no clasificada en otra parte</t>
  </si>
  <si>
    <t>R59</t>
  </si>
  <si>
    <t>ADENOMEGALIAS</t>
  </si>
  <si>
    <t>R590</t>
  </si>
  <si>
    <t>R60</t>
  </si>
  <si>
    <t>Edema, no clasificado en otra parte</t>
  </si>
  <si>
    <t>R600</t>
  </si>
  <si>
    <t>R61</t>
  </si>
  <si>
    <t>Hiperhidrosis</t>
  </si>
  <si>
    <t>R62</t>
  </si>
  <si>
    <t>Falta del desarrollo fisiológico normal esperado</t>
  </si>
  <si>
    <t>R63</t>
  </si>
  <si>
    <t>Síntomas y signos concernientes a la alimentación y a la ingestión de líquidos</t>
  </si>
  <si>
    <t>R634</t>
  </si>
  <si>
    <t>PERDIDA DE PESO</t>
  </si>
  <si>
    <t>R64</t>
  </si>
  <si>
    <t>Caquexia</t>
  </si>
  <si>
    <t>R68</t>
  </si>
  <si>
    <t>Otros síntomas y signos generales</t>
  </si>
  <si>
    <t>R69</t>
  </si>
  <si>
    <t>Causas de morbilidad desconocidas y no especificadas</t>
  </si>
  <si>
    <t>R70</t>
  </si>
  <si>
    <t>Velocidad de eritrosedimentacion elevada y otras anormalidades de la viscosidad del plasma</t>
  </si>
  <si>
    <t>R71</t>
  </si>
  <si>
    <t>Anormalidad de los eritrocitos</t>
  </si>
  <si>
    <t>R72</t>
  </si>
  <si>
    <t>Anormalidades de los leucocitos, no clasificadas en otra parte</t>
  </si>
  <si>
    <t>R73</t>
  </si>
  <si>
    <t>Nivel elevado de glucosa en sangre</t>
  </si>
  <si>
    <t>R74</t>
  </si>
  <si>
    <t>Nivel anormal de enzimas en suero</t>
  </si>
  <si>
    <t>R75</t>
  </si>
  <si>
    <t>Evidencias de laboratorio del virus de la inmunodeficiencia humana [VIH]</t>
  </si>
  <si>
    <t>R76</t>
  </si>
  <si>
    <t>Otros hallazgos inmunologicos anormales en suero</t>
  </si>
  <si>
    <t>R77</t>
  </si>
  <si>
    <t>Otras anormalidades de las proteínas plasmáticas</t>
  </si>
  <si>
    <t>R78</t>
  </si>
  <si>
    <t>Hallazgo de drogas y otras sustancias que normalmente no se encuentran en la sangre</t>
  </si>
  <si>
    <t>R79</t>
  </si>
  <si>
    <t>Otros hallazgos anormales en la química sanguínea</t>
  </si>
  <si>
    <t>R80</t>
  </si>
  <si>
    <t>Proteinuria aislada</t>
  </si>
  <si>
    <t>R81</t>
  </si>
  <si>
    <t>Glucosuria</t>
  </si>
  <si>
    <t>R82</t>
  </si>
  <si>
    <t>Otros hallazgos anormales en la orina</t>
  </si>
  <si>
    <t>R83</t>
  </si>
  <si>
    <t>Hallazgos anormales en el liquido cefalorraquídeo</t>
  </si>
  <si>
    <t>R84</t>
  </si>
  <si>
    <t>Hallazgos anormales en muestras tomadas de órganos respiratorios y torácicos</t>
  </si>
  <si>
    <t>R85</t>
  </si>
  <si>
    <t>Hallazgos anormales en muestras tomadas de órganos digestivos y de la cavidad abdominal</t>
  </si>
  <si>
    <t>R86</t>
  </si>
  <si>
    <t>Hallazgos anormales en muestras tomadas de órganos genitales masculinos</t>
  </si>
  <si>
    <t>R87</t>
  </si>
  <si>
    <t>Hallazgos anormales en muestras tomadas de órganos genitales femeninos</t>
  </si>
  <si>
    <t>R89</t>
  </si>
  <si>
    <t>Hallazgos anormales en muestras tomadas de otros órganos, sistemas y tejidos</t>
  </si>
  <si>
    <t>R90</t>
  </si>
  <si>
    <t>Hallazgos anormales en diagnostico por imagen del sistema nervioso central</t>
  </si>
  <si>
    <t>R91</t>
  </si>
  <si>
    <t>Hallazgos anormales en diagnostico por imagen del pulmón</t>
  </si>
  <si>
    <t>R92</t>
  </si>
  <si>
    <t>Hallazgos anormales en diagnostico por imagen de la mama</t>
  </si>
  <si>
    <t>R93</t>
  </si>
  <si>
    <t>Hallazgos anormales en diagnostico por imagen de otras estructuras del cuerpo</t>
  </si>
  <si>
    <t>R94</t>
  </si>
  <si>
    <t>Resultados anormales de estudios funcionales</t>
  </si>
  <si>
    <t>R95</t>
  </si>
  <si>
    <t>Síndrome de la muerte súbita infantil</t>
  </si>
  <si>
    <t>R96</t>
  </si>
  <si>
    <t>Otras muertes súbitas de causa desconocida</t>
  </si>
  <si>
    <t>R98</t>
  </si>
  <si>
    <t>Muerte sin asistencia</t>
  </si>
  <si>
    <t>R99</t>
  </si>
  <si>
    <t>Otras causas mal definidas y las no especificadas de mortalidad</t>
  </si>
  <si>
    <t>S00</t>
  </si>
  <si>
    <t>Traumatismo superficial de la cabeza</t>
  </si>
  <si>
    <t>ORTOPEDIA Y TRAUMATOLOGIA</t>
  </si>
  <si>
    <t>S007</t>
  </si>
  <si>
    <t>S008</t>
  </si>
  <si>
    <t>S009</t>
  </si>
  <si>
    <t>TRAUMA MAXILOFACIAL</t>
  </si>
  <si>
    <t>S01</t>
  </si>
  <si>
    <t>Herida de la cabeza</t>
  </si>
  <si>
    <t>S02</t>
  </si>
  <si>
    <t>FRACTURA DE HUESOS DEL CRANEO Y DE LA CARA</t>
  </si>
  <si>
    <t>S022</t>
  </si>
  <si>
    <t>S026</t>
  </si>
  <si>
    <t>S03</t>
  </si>
  <si>
    <t>Luxación, esguince y tercedura de articulaciones y de ligamentos de la cabeza</t>
  </si>
  <si>
    <t>S04</t>
  </si>
  <si>
    <t>Traumatismo de nervios craneales</t>
  </si>
  <si>
    <t>S05</t>
  </si>
  <si>
    <t>TRAUMATISMO OCULAR Y ORBITARIO</t>
  </si>
  <si>
    <t>S059</t>
  </si>
  <si>
    <t xml:space="preserve"> Trauma ocular/ Cuerpo extraño/ Dolor ocular</t>
  </si>
  <si>
    <t>S06</t>
  </si>
  <si>
    <t>TRAUMATISMO INTRACRANEAL. TRAUMATISMO ENCEFALICO</t>
  </si>
  <si>
    <t>S062</t>
  </si>
  <si>
    <t>TRAUMATISMO CEREBRAL</t>
  </si>
  <si>
    <t>S068</t>
  </si>
  <si>
    <t>S069</t>
  </si>
  <si>
    <t>S07</t>
  </si>
  <si>
    <t>Traumatismo por aplastamiento de la cabeza</t>
  </si>
  <si>
    <t>S08</t>
  </si>
  <si>
    <t>Amputación traumática de parte de la cabeza</t>
  </si>
  <si>
    <t>S09</t>
  </si>
  <si>
    <t>Otros traumatismos y los no especificados dé la cabeza</t>
  </si>
  <si>
    <t>S10</t>
  </si>
  <si>
    <t>Traumatismo superficial del cuello</t>
  </si>
  <si>
    <t>S11</t>
  </si>
  <si>
    <t>Herida del cuello</t>
  </si>
  <si>
    <t>S12</t>
  </si>
  <si>
    <t>Fractura del cuello</t>
  </si>
  <si>
    <t>S13</t>
  </si>
  <si>
    <t>Luxación, esguince y torcedura de articulaciones y ligamentos del cuello</t>
  </si>
  <si>
    <t>S134</t>
  </si>
  <si>
    <t>ESGUINCE Y DESGARRO DE LA COLUMNA CERVICAL. TRAUMATISMO DEL LATIGAZO</t>
  </si>
  <si>
    <t>S14</t>
  </si>
  <si>
    <t>Traumatismo de la medula espinal y de nervios a nivel del cuello</t>
  </si>
  <si>
    <t>S15</t>
  </si>
  <si>
    <t>Traumatismo de vasos sanguíneos a nivel del cuello</t>
  </si>
  <si>
    <t>S16</t>
  </si>
  <si>
    <t>Traumatismo de tendón y músculos a nivel del cuello</t>
  </si>
  <si>
    <t>S17</t>
  </si>
  <si>
    <t>Traumatismo por aplastamiento del cuello</t>
  </si>
  <si>
    <t>S18</t>
  </si>
  <si>
    <t>Amputación traumática a nivel del cuello</t>
  </si>
  <si>
    <t>S19</t>
  </si>
  <si>
    <t>Otros traumatismos y los no especificados del cuello</t>
  </si>
  <si>
    <t>S20</t>
  </si>
  <si>
    <t>TRAUMATISMOS TORACICOS</t>
  </si>
  <si>
    <t>S208</t>
  </si>
  <si>
    <t xml:space="preserve"> Traumatismo/Herida/ Fractura de Tórax</t>
  </si>
  <si>
    <t>S21</t>
  </si>
  <si>
    <t>Herida del tórax</t>
  </si>
  <si>
    <t>S212</t>
  </si>
  <si>
    <t>S22</t>
  </si>
  <si>
    <t>FRACTURA DE TORAX</t>
  </si>
  <si>
    <t>S22.3</t>
  </si>
  <si>
    <t>S223</t>
  </si>
  <si>
    <t>S23</t>
  </si>
  <si>
    <t>Luxación, esguince y torcedura de articulaciones y ligamentos del tórax</t>
  </si>
  <si>
    <t>S24</t>
  </si>
  <si>
    <t>Traumatismo de nervios y de la medula espinal a nivel del tórax</t>
  </si>
  <si>
    <t>S25</t>
  </si>
  <si>
    <t>Traumatismo de vasos sanguíneos del tórax</t>
  </si>
  <si>
    <t>S26</t>
  </si>
  <si>
    <t>Traumatismo del corazón</t>
  </si>
  <si>
    <t>S27</t>
  </si>
  <si>
    <t>Traumatismo de otros órganos intratoracicos y de los no especificados</t>
  </si>
  <si>
    <t>S28</t>
  </si>
  <si>
    <t>Traumatismo por aplastamiento del tórax y amputación traumática de parte del tórax</t>
  </si>
  <si>
    <t>S29</t>
  </si>
  <si>
    <t>Otros traumatismos y los no especificados del tórax</t>
  </si>
  <si>
    <t>S30</t>
  </si>
  <si>
    <t>TRAUMA ABDOMINAL. PELVIANO</t>
  </si>
  <si>
    <t>S31</t>
  </si>
  <si>
    <t>Herida del abdomen, de la región lumbosacra y de la pelvis</t>
  </si>
  <si>
    <t>S311</t>
  </si>
  <si>
    <t>S32</t>
  </si>
  <si>
    <t>Fractura de la columna lumbar y de la pelvis</t>
  </si>
  <si>
    <t>S328</t>
  </si>
  <si>
    <t>FRACTURA DE PELVIS</t>
  </si>
  <si>
    <t>S33</t>
  </si>
  <si>
    <t>Luxación, esguince y torcedura de articulaciones y ligamentos de la columna lumbar y de la palvis</t>
  </si>
  <si>
    <t>S331</t>
  </si>
  <si>
    <t>S34</t>
  </si>
  <si>
    <t>LESIONES MEDULARES TRAUMATICAS</t>
  </si>
  <si>
    <t>S35</t>
  </si>
  <si>
    <t>Traumatismo de vasos sanguíneos lumbosacra y de la pelvis</t>
  </si>
  <si>
    <t>S36</t>
  </si>
  <si>
    <t>Traumatismo de órganos intraabdominales</t>
  </si>
  <si>
    <t>S37</t>
  </si>
  <si>
    <t>Traumatismo de órganos pélvicos</t>
  </si>
  <si>
    <t>S38</t>
  </si>
  <si>
    <t>Traumatismo por aplastamiento y amputación traumática de parte del abdomen, de la región lumbosacra y de la pelvis</t>
  </si>
  <si>
    <t>S39</t>
  </si>
  <si>
    <t>Otros traumatismos y los no espelumbosacra y de la pelvis</t>
  </si>
  <si>
    <t>S399</t>
  </si>
  <si>
    <t>S40</t>
  </si>
  <si>
    <t>Traumatismo superficial del hombro y del brazo</t>
  </si>
  <si>
    <t>S41</t>
  </si>
  <si>
    <t>Herida del hombro y del brazo</t>
  </si>
  <si>
    <t>S42</t>
  </si>
  <si>
    <t>FRACTURA DEL HOMBRO Y DEL BRAZO, CLAVICULA, OMOPLATO, HUMERO,</t>
  </si>
  <si>
    <t>S42 0</t>
  </si>
  <si>
    <t>S42.0</t>
  </si>
  <si>
    <t>S420</t>
  </si>
  <si>
    <t>S425</t>
  </si>
  <si>
    <t>S43</t>
  </si>
  <si>
    <t>LUXACION HOMBRO</t>
  </si>
  <si>
    <t>S431</t>
  </si>
  <si>
    <t>S44</t>
  </si>
  <si>
    <t>Traumatismo de nervios a nivel del hombro y del brazo</t>
  </si>
  <si>
    <t>S45</t>
  </si>
  <si>
    <t>Traumatismo de vasos sanguíneos a nivel del hombro y del brazo</t>
  </si>
  <si>
    <t>S46</t>
  </si>
  <si>
    <t>Traumatismo de tendón y músculo a nivel del hombro y del brazo</t>
  </si>
  <si>
    <t>S47</t>
  </si>
  <si>
    <t>Traumatismo por aplastamiento del hombro y del brazo</t>
  </si>
  <si>
    <t>S48</t>
  </si>
  <si>
    <t>Amputación traumática del hombro y del brazo</t>
  </si>
  <si>
    <t>S49</t>
  </si>
  <si>
    <t>Otros traumatismos y los no especificados del hombro y del brazo</t>
  </si>
  <si>
    <t>S50</t>
  </si>
  <si>
    <t>TRAUMATISMOS DE LOS MIEMBROS SUPERIORES</t>
  </si>
  <si>
    <t>S51</t>
  </si>
  <si>
    <t>Herida del antebrazo y del codo</t>
  </si>
  <si>
    <t>S52</t>
  </si>
  <si>
    <t>Fractura del antebrazo</t>
  </si>
  <si>
    <t>S520</t>
  </si>
  <si>
    <t>FRACTURA DE LA EPIFISIS SUPERIOR DEL CUBITO</t>
  </si>
  <si>
    <t>S521</t>
  </si>
  <si>
    <t>S522</t>
  </si>
  <si>
    <t>S525</t>
  </si>
  <si>
    <t>S53</t>
  </si>
  <si>
    <t>LUXACION, ESGUINCE DEL CODO</t>
  </si>
  <si>
    <t>S54</t>
  </si>
  <si>
    <t>Traumatismo de nervios a nivel del antebrazo</t>
  </si>
  <si>
    <t>S55</t>
  </si>
  <si>
    <t>Traumatismo de los vasos sanguíneos a nivel del antebrazo</t>
  </si>
  <si>
    <t>S55.52</t>
  </si>
  <si>
    <t>S56</t>
  </si>
  <si>
    <t>Traumatismo de tendón y músculo a nivel del antebrazo</t>
  </si>
  <si>
    <t>S57</t>
  </si>
  <si>
    <t>Traumatismo por aplastamiento del antebrazo</t>
  </si>
  <si>
    <t>S58</t>
  </si>
  <si>
    <t>Amputación traumática del antebrazo</t>
  </si>
  <si>
    <t>S59</t>
  </si>
  <si>
    <t>Otros traumatismos y los no especificados del antebrazo</t>
  </si>
  <si>
    <t>S60</t>
  </si>
  <si>
    <t>Traumatismo superficial de la muñeca y de la mano</t>
  </si>
  <si>
    <t>S602</t>
  </si>
  <si>
    <t>S61</t>
  </si>
  <si>
    <t>Herida de la muñeca y de la mano</t>
  </si>
  <si>
    <t>S611</t>
  </si>
  <si>
    <t>S62</t>
  </si>
  <si>
    <t>FRACTURA MIEMBRO SUPERIOR</t>
  </si>
  <si>
    <t>S620</t>
  </si>
  <si>
    <t>S623</t>
  </si>
  <si>
    <t>S626</t>
  </si>
  <si>
    <t>S63</t>
  </si>
  <si>
    <t>LUXACION, ESGUINCE DE MUÑECA/ MANO</t>
  </si>
  <si>
    <t>S64</t>
  </si>
  <si>
    <t>Traumatismo de nervios en el ámbito de la muñeca y de la mano</t>
  </si>
  <si>
    <t>S65</t>
  </si>
  <si>
    <t>Traumatismo de vasos sanguíneos en el ámbito de la muñeca y de la mano</t>
  </si>
  <si>
    <t>S66</t>
  </si>
  <si>
    <t>Traumatismo de tendón y músculo en el ámbito de la muñeca y de la mano</t>
  </si>
  <si>
    <t>S67</t>
  </si>
  <si>
    <t>Traumatismo por aplastamiento de la muñeca y de la mano</t>
  </si>
  <si>
    <t>S68</t>
  </si>
  <si>
    <t>AMPUTACION TRAUMATICA DE MIEMBROS SUPERIORES</t>
  </si>
  <si>
    <t>S69</t>
  </si>
  <si>
    <t>Otros traumatismos y los no especificados de la muñeca y de la mano</t>
  </si>
  <si>
    <t>S70</t>
  </si>
  <si>
    <t>Traumatismo superficial de la cadera y del muslo</t>
  </si>
  <si>
    <t>S70 /S80</t>
  </si>
  <si>
    <t>S701</t>
  </si>
  <si>
    <t>S709</t>
  </si>
  <si>
    <t>S71</t>
  </si>
  <si>
    <t>Herida de la cadero y del muslo</t>
  </si>
  <si>
    <t>S72</t>
  </si>
  <si>
    <t>Fractura del fémur</t>
  </si>
  <si>
    <t>S720</t>
  </si>
  <si>
    <t>FRACTURA MIEMBRO INFERIOR</t>
  </si>
  <si>
    <t>S723</t>
  </si>
  <si>
    <t>FRACTURA DE LA DIAFISIS DEL FEMUR</t>
  </si>
  <si>
    <t>S73</t>
  </si>
  <si>
    <t>Luxación, esguince y torcedura de la articulación y de los ligamentos de la cadera</t>
  </si>
  <si>
    <t>S74</t>
  </si>
  <si>
    <t>Traumatismo de nervios en el ámbito de la cadera y del muslo</t>
  </si>
  <si>
    <t>S75</t>
  </si>
  <si>
    <t>Traumatismo de vasos sanguíneos en el ámbito de la cadera y del muslo</t>
  </si>
  <si>
    <t>S76</t>
  </si>
  <si>
    <t>Traumatismo de tendón y músculo en el ámbito de la cadera y del muslo</t>
  </si>
  <si>
    <t>S76 321</t>
  </si>
  <si>
    <t>S76-321</t>
  </si>
  <si>
    <t>S77</t>
  </si>
  <si>
    <t>Traumatismo por aplastamiento de la cadera y del muslo</t>
  </si>
  <si>
    <t>S78</t>
  </si>
  <si>
    <t>Amputación traumática de la cadera y del muslo</t>
  </si>
  <si>
    <t>S79</t>
  </si>
  <si>
    <t>LESIONES TRAUMATICAS DE LOS MIEMBROS INFERIORES</t>
  </si>
  <si>
    <t>S80</t>
  </si>
  <si>
    <t>Traumatismo superficial de la pierna</t>
  </si>
  <si>
    <t>S800</t>
  </si>
  <si>
    <t>S801</t>
  </si>
  <si>
    <t>s805/89</t>
  </si>
  <si>
    <t>S808</t>
  </si>
  <si>
    <t>S809</t>
  </si>
  <si>
    <t>S81</t>
  </si>
  <si>
    <t>Herida de la pierna</t>
  </si>
  <si>
    <t>s810</t>
  </si>
  <si>
    <t>S818</t>
  </si>
  <si>
    <t>S819</t>
  </si>
  <si>
    <t>S82</t>
  </si>
  <si>
    <t>FRACTURA DE LA PIERNA, INCLUYE TOBILLO</t>
  </si>
  <si>
    <t>S820</t>
  </si>
  <si>
    <t>FRACTURA DE ROTULA</t>
  </si>
  <si>
    <t>S821</t>
  </si>
  <si>
    <t>FRACTURA DE LA EPIFISIS SUPERIOR DE LA TIBIA</t>
  </si>
  <si>
    <t>S822</t>
  </si>
  <si>
    <t>s823</t>
  </si>
  <si>
    <t>S828</t>
  </si>
  <si>
    <t>S829</t>
  </si>
  <si>
    <t>S83</t>
  </si>
  <si>
    <t>LUXACION. ESGUINCE DE RODILLA. LESIONES MENISCALES</t>
  </si>
  <si>
    <t>S83 2</t>
  </si>
  <si>
    <t>S83 6</t>
  </si>
  <si>
    <t>S830</t>
  </si>
  <si>
    <t> LUXACION DE LA ROTULA </t>
  </si>
  <si>
    <t>S832</t>
  </si>
  <si>
    <t>S835</t>
  </si>
  <si>
    <t>S837</t>
  </si>
  <si>
    <t>S84</t>
  </si>
  <si>
    <t>Traumatismo de nervios en el ámbito de la pierna</t>
  </si>
  <si>
    <t>S85</t>
  </si>
  <si>
    <t>Traumatismo de vasos sanguíneos en el ámbito de la pierna</t>
  </si>
  <si>
    <t>S86</t>
  </si>
  <si>
    <t>Traumatismo de tendón y músculo en el ámbito de la pierna</t>
  </si>
  <si>
    <t>S860</t>
  </si>
  <si>
    <t>TRAUMATISMO DEL TENDON DE AQUILES</t>
  </si>
  <si>
    <t>S87</t>
  </si>
  <si>
    <t>Traumatismo por aplastamiento de la pierna</t>
  </si>
  <si>
    <t>S88</t>
  </si>
  <si>
    <t>Amputación traumática de la pierna</t>
  </si>
  <si>
    <t>S89</t>
  </si>
  <si>
    <t>Otros traumatismos y los no especificados de la pierna</t>
  </si>
  <si>
    <t>S90</t>
  </si>
  <si>
    <t>TRAUMATISMOS DE LOS MIEMBROS INFERIORES</t>
  </si>
  <si>
    <t>S90.3</t>
  </si>
  <si>
    <t>s901</t>
  </si>
  <si>
    <t>s907</t>
  </si>
  <si>
    <t>S91</t>
  </si>
  <si>
    <t>Herida del tobillo y del pie</t>
  </si>
  <si>
    <t>S911</t>
  </si>
  <si>
    <t>S913</t>
  </si>
  <si>
    <t>S92</t>
  </si>
  <si>
    <t>Fractura del pie, excepto del tobillo</t>
  </si>
  <si>
    <t>S923</t>
  </si>
  <si>
    <t>S924</t>
  </si>
  <si>
    <t>S925</t>
  </si>
  <si>
    <t>S93</t>
  </si>
  <si>
    <t>LUXACION, ESGUINCE DE TOBILLO</t>
  </si>
  <si>
    <t>S931</t>
  </si>
  <si>
    <t>S94</t>
  </si>
  <si>
    <t>Traumatismo de nervios a nivel del pie y del tobillo</t>
  </si>
  <si>
    <t>S95</t>
  </si>
  <si>
    <t>Traumatismo de vasos sanguíneos a nivel del pie y del tobillo</t>
  </si>
  <si>
    <t>S96</t>
  </si>
  <si>
    <t>Traumatismo de tendón y músculo a nivel del pie y del tobillo</t>
  </si>
  <si>
    <t>S966</t>
  </si>
  <si>
    <t>S97</t>
  </si>
  <si>
    <t>Traumatismo por aplastamiento del pie y del tobillo</t>
  </si>
  <si>
    <t>S98</t>
  </si>
  <si>
    <t>Amputación traumática del pie y del tobillo</t>
  </si>
  <si>
    <t>S99</t>
  </si>
  <si>
    <t>Otros traumatismos y los no especificados del pie y del tobillo</t>
  </si>
  <si>
    <t>T00</t>
  </si>
  <si>
    <t>Traumatismos superficiales que afectan múltiples regiones del cuerpo</t>
  </si>
  <si>
    <t>T009</t>
  </si>
  <si>
    <t>T01</t>
  </si>
  <si>
    <t>Heridas que afectan múltiples regiones del cuerpo</t>
  </si>
  <si>
    <t>T019</t>
  </si>
  <si>
    <t>HERIDAS MULTIPLES, NO ESPECIFICADAS</t>
  </si>
  <si>
    <t>T02</t>
  </si>
  <si>
    <t>Fracturas que afectan múltiples regiones del cuerpo</t>
  </si>
  <si>
    <t>T029</t>
  </si>
  <si>
    <t>FRACTURAS MULTIPLES</t>
  </si>
  <si>
    <t>T03</t>
  </si>
  <si>
    <t>Luxaciones, terceduras y esguinces que afectan múltiples regiones del cuerpo</t>
  </si>
  <si>
    <t>T039</t>
  </si>
  <si>
    <t>T04</t>
  </si>
  <si>
    <t>Traumatismos por aplastamiento que afectan múltiples regiones del cuerpo</t>
  </si>
  <si>
    <t>T05</t>
  </si>
  <si>
    <t>Amputaciones traumáticas que afectan múltiples regiones del cuerpo</t>
  </si>
  <si>
    <t>T059</t>
  </si>
  <si>
    <t>AMPUTACION</t>
  </si>
  <si>
    <t>T06</t>
  </si>
  <si>
    <t>Otros traumatismos que afectan múltiples regiones del cuerpo, no clasificados en otra parte</t>
  </si>
  <si>
    <t>T07</t>
  </si>
  <si>
    <t>POLITRAUMATISMOS. TRAUMATISMOS MULTIPLES</t>
  </si>
  <si>
    <t>T08</t>
  </si>
  <si>
    <t>FRACTURAS Y LUXACIONES DE COLUMNA VERTEBRAL</t>
  </si>
  <si>
    <t>T09</t>
  </si>
  <si>
    <t>Otros traumatismos de la columna vertebral y del tronco, nivel no especificado</t>
  </si>
  <si>
    <t>T10</t>
  </si>
  <si>
    <t>Fractura de miembro superior, nivel no especificado</t>
  </si>
  <si>
    <t>T11</t>
  </si>
  <si>
    <t>Otros traumatismos de miembro superior, nivel no especificado</t>
  </si>
  <si>
    <t>T12</t>
  </si>
  <si>
    <t>Fractura de miembro inferior, nivel no especificado</t>
  </si>
  <si>
    <t>T13</t>
  </si>
  <si>
    <t>Otros traumatismos de miembro inferior, nivel no especificado</t>
  </si>
  <si>
    <t>T13.1</t>
  </si>
  <si>
    <t>T136</t>
  </si>
  <si>
    <t>AMPUTACION DE MIEMBROS INFERIORES</t>
  </si>
  <si>
    <t>T14</t>
  </si>
  <si>
    <t>Traumatismo de regiones no especificadas del cuerpo</t>
  </si>
  <si>
    <t>T149</t>
  </si>
  <si>
    <t xml:space="preserve"> Traumatismo Múltiple o Politraumatismo</t>
  </si>
  <si>
    <t>T15</t>
  </si>
  <si>
    <t>Cuerpo extraño en parte externa del ojo</t>
  </si>
  <si>
    <t>T16</t>
  </si>
  <si>
    <t>Cuerpo extraño en el oído</t>
  </si>
  <si>
    <t>T17</t>
  </si>
  <si>
    <t>Cuerpo extraño en las vías respiratorias</t>
  </si>
  <si>
    <t>T18</t>
  </si>
  <si>
    <t>Cuerpo extraño en el tubo digestivo</t>
  </si>
  <si>
    <t>T19</t>
  </si>
  <si>
    <t>Cuerpo extraño en las vías genitourinarias</t>
  </si>
  <si>
    <t>T20</t>
  </si>
  <si>
    <t>Quemadura y corrosión de la cabeza y del cuello</t>
  </si>
  <si>
    <t>T21</t>
  </si>
  <si>
    <t>Quemadura y corrosión del tronco</t>
  </si>
  <si>
    <t>T22</t>
  </si>
  <si>
    <t>Quemadura y corrosión del hombro y miembro superior, excepto de la muñeca y de la mano</t>
  </si>
  <si>
    <t>T23</t>
  </si>
  <si>
    <t>Quemadura y corrosión de la muñeca y de la mano</t>
  </si>
  <si>
    <t>T24</t>
  </si>
  <si>
    <t>Quemadura y corrosión de la cadera y miembro inferior, excepto tobillo y pie</t>
  </si>
  <si>
    <t>T25</t>
  </si>
  <si>
    <t>Quemadura y corrosión del tobillo y del pie</t>
  </si>
  <si>
    <t>T26</t>
  </si>
  <si>
    <t>Quemadura y corrosión limitada al ojo y sus anexos</t>
  </si>
  <si>
    <t>T27</t>
  </si>
  <si>
    <t>Quemadura y corrosión de las vías respiratorias</t>
  </si>
  <si>
    <t>T28</t>
  </si>
  <si>
    <t>Quemadura y corrosión de otros órganos internos</t>
  </si>
  <si>
    <t>T29</t>
  </si>
  <si>
    <t>Quemaduras y corrosiones de múltiples regiones del cuerpo</t>
  </si>
  <si>
    <t>T290</t>
  </si>
  <si>
    <t>QUEMADURAS</t>
  </si>
  <si>
    <t>T30</t>
  </si>
  <si>
    <t>Quemadura y corrosión, región del cuerpo no especificada</t>
  </si>
  <si>
    <t>t30 2</t>
  </si>
  <si>
    <t>T301</t>
  </si>
  <si>
    <t>T31</t>
  </si>
  <si>
    <t>Quemaduras clasificadas según la extensión de la superficie del cuerpo afectada</t>
  </si>
  <si>
    <t>T32</t>
  </si>
  <si>
    <t>Corrosiones clasificadas según la extensión de la superficie del cuerpo afectada</t>
  </si>
  <si>
    <t>T33</t>
  </si>
  <si>
    <t>Congelamiento superficial</t>
  </si>
  <si>
    <t>T34</t>
  </si>
  <si>
    <t>Congelamiento con necrosis tisular</t>
  </si>
  <si>
    <t>T35</t>
  </si>
  <si>
    <t>Congelamiento que afecta múltiples regiones del cuerpo y congelamiento no especificado</t>
  </si>
  <si>
    <t>T36</t>
  </si>
  <si>
    <t>Envenenamiento por antibióticos sistemicos</t>
  </si>
  <si>
    <t>T37</t>
  </si>
  <si>
    <t>Envenenamiento por otros antiinfecciosos y antiparasitarios sistemicos</t>
  </si>
  <si>
    <t>T38</t>
  </si>
  <si>
    <t>Envenenamiento por hormonas y sus sustitutos y antagonistas sintéticos, no clasificados en otra parte</t>
  </si>
  <si>
    <t>T39</t>
  </si>
  <si>
    <t>Envenenamiento por analgésicos no narcóticos, antipiréticos y antirreumáticos</t>
  </si>
  <si>
    <t>T40</t>
  </si>
  <si>
    <t>Envenenamiento por narcóticos y psicodislepticos [alucinógenos]</t>
  </si>
  <si>
    <t>T405</t>
  </si>
  <si>
    <t>T41</t>
  </si>
  <si>
    <t>Envenenamiento por anestésicos y gases terapéuticos</t>
  </si>
  <si>
    <t>T42</t>
  </si>
  <si>
    <t>Envenenamiento por antiepilepticos, hipnóticos-sedantes y drogas antiparkinsonianas</t>
  </si>
  <si>
    <t>T43</t>
  </si>
  <si>
    <t>Envenenamiento por psicotropicos, no clasificados en otra parte</t>
  </si>
  <si>
    <t>T44</t>
  </si>
  <si>
    <t>Envenenamiento por drogas que afectan principalmente el sistema nervioso autónomo</t>
  </si>
  <si>
    <t>T45</t>
  </si>
  <si>
    <t>Envenenamiento por agentes principalmente sistemicos y hematologicos, no clasificados en otra parte</t>
  </si>
  <si>
    <t>T46</t>
  </si>
  <si>
    <t>Envenenamiento por agentes que afectan principalmente el sistema cardiovascular</t>
  </si>
  <si>
    <t>T47</t>
  </si>
  <si>
    <t>Envenenamiento por agentes que afectan principalmente el sistema gastrointestinal</t>
  </si>
  <si>
    <t>T48</t>
  </si>
  <si>
    <t>Envenenamiento por agentes con acción principal sobre los músculos lisos y esqueléticos y sobre el sistema</t>
  </si>
  <si>
    <t>T49</t>
  </si>
  <si>
    <t>Envenenamiento por agentes tópicos que afectan principalmente la piel y las membranas mucosas y por drogas</t>
  </si>
  <si>
    <t>T50</t>
  </si>
  <si>
    <t>INTOXICACIONES/ENVENENAMIENTO</t>
  </si>
  <si>
    <t>T51</t>
  </si>
  <si>
    <t>Efecto tóxico del alcohol</t>
  </si>
  <si>
    <t>T52</t>
  </si>
  <si>
    <t>Efecto tóxico de disolventes orgánicos</t>
  </si>
  <si>
    <t>T53</t>
  </si>
  <si>
    <t>Efecto tóxico de los derivados halogenados de los hidrocarburos alifaticos y aromáticos</t>
  </si>
  <si>
    <t>T54</t>
  </si>
  <si>
    <t>Efecto tóxico de sustancias corrosivas</t>
  </si>
  <si>
    <t>T55</t>
  </si>
  <si>
    <t>Efecto tóxico de detergentes y jabones</t>
  </si>
  <si>
    <t>T56</t>
  </si>
  <si>
    <t>Efecto tóxico de metales</t>
  </si>
  <si>
    <t>T57</t>
  </si>
  <si>
    <t>Efecto tóxico de otras sustancias inorgánicas</t>
  </si>
  <si>
    <t>T58</t>
  </si>
  <si>
    <t>Efecto tóxico del monoxido de carbono</t>
  </si>
  <si>
    <t>T59</t>
  </si>
  <si>
    <t>Efecto tóxico de otros gases, humos y vapores</t>
  </si>
  <si>
    <t>T60</t>
  </si>
  <si>
    <t>Efecto tóxico de plaguicidas [pesticidas]</t>
  </si>
  <si>
    <t>T61</t>
  </si>
  <si>
    <t>Efecto tóxico de sustancias nocivas ingeridas como alimentos marinos</t>
  </si>
  <si>
    <t>T62</t>
  </si>
  <si>
    <t>Efecto tóxico de otras sustancias nocivas ingeridas como alimento</t>
  </si>
  <si>
    <t>T63</t>
  </si>
  <si>
    <t>Efecto tóxico del contacto con animales venenosos</t>
  </si>
  <si>
    <t>T64</t>
  </si>
  <si>
    <t>Efecto tóxico de aflatoxina y otras micotoxinas contaminantes de alimentos</t>
  </si>
  <si>
    <t>T65</t>
  </si>
  <si>
    <t>Efecto tóxico de otras sustancias y las no especificadas</t>
  </si>
  <si>
    <t>T66</t>
  </si>
  <si>
    <t>Efectos no especificados de la radiación</t>
  </si>
  <si>
    <t>T67</t>
  </si>
  <si>
    <t>Efectos del calor y de la luz</t>
  </si>
  <si>
    <t>T68</t>
  </si>
  <si>
    <t>Hipotermia</t>
  </si>
  <si>
    <t>T69</t>
  </si>
  <si>
    <t>Otros efectos de la reducción de la temperatura</t>
  </si>
  <si>
    <t>T7</t>
  </si>
  <si>
    <t>T70</t>
  </si>
  <si>
    <t>Efectos de la presión del aire y de la presión del agua</t>
  </si>
  <si>
    <t>T71</t>
  </si>
  <si>
    <t>Asfixia</t>
  </si>
  <si>
    <t>T73</t>
  </si>
  <si>
    <t>Efectos de otras privaciones</t>
  </si>
  <si>
    <t>T74</t>
  </si>
  <si>
    <t>Síndromes del maltrato</t>
  </si>
  <si>
    <t>T741</t>
  </si>
  <si>
    <t>T75</t>
  </si>
  <si>
    <t>Efectos de otras causas externas</t>
  </si>
  <si>
    <t>T78</t>
  </si>
  <si>
    <t>Efectos adversos, no clasificados en otra parte</t>
  </si>
  <si>
    <t>T784</t>
  </si>
  <si>
    <t xml:space="preserve"> Alergias</t>
  </si>
  <si>
    <t>T79</t>
  </si>
  <si>
    <t>Algunas complicaciones precoces de traumatismos, no clasificadas en otra parte</t>
  </si>
  <si>
    <t>T80</t>
  </si>
  <si>
    <t>Complicaciones consecutivas a infusión, transfusión e inyección terapéutica</t>
  </si>
  <si>
    <t>T81</t>
  </si>
  <si>
    <t>Complicaciones de procedimientos, no clasificadas en otra parte</t>
  </si>
  <si>
    <t>T813</t>
  </si>
  <si>
    <t>T82</t>
  </si>
  <si>
    <t>Complicaciones de dispositivos protésicos, implantes e injertos cardiovasculares</t>
  </si>
  <si>
    <t>T83</t>
  </si>
  <si>
    <t>Complicaciones de dispositivos, implantes e injertos genitourinarios</t>
  </si>
  <si>
    <t>T84</t>
  </si>
  <si>
    <t>Complicaciones de dispositivos protésicos, implantes e injertos ortopédicos internos</t>
  </si>
  <si>
    <t>T85</t>
  </si>
  <si>
    <t>Complicaciones de otros dispositivos protésicos, implantes e injertos internos</t>
  </si>
  <si>
    <t>T854</t>
  </si>
  <si>
    <t>T86</t>
  </si>
  <si>
    <t>Falla y rechazo del trasplante de órganos y tejidos</t>
  </si>
  <si>
    <t>T87</t>
  </si>
  <si>
    <t>Complicaciones peculiares de la reinserción y amputación</t>
  </si>
  <si>
    <t>T88</t>
  </si>
  <si>
    <t>Otras complicaciones de la atención medica y quirúrgica, no clasificadas en otra parte</t>
  </si>
  <si>
    <t>T90</t>
  </si>
  <si>
    <t>Secuelas de traumatismos de la cabeza</t>
  </si>
  <si>
    <t>T91</t>
  </si>
  <si>
    <t>Secuelas de traumatismos del cuello y del tronco</t>
  </si>
  <si>
    <t>T92</t>
  </si>
  <si>
    <t>Secuelas de traumatismos de miembro superior</t>
  </si>
  <si>
    <t>T93</t>
  </si>
  <si>
    <t>Secuelas de traumatismos de miembro inferior</t>
  </si>
  <si>
    <t>T931</t>
  </si>
  <si>
    <t>T94</t>
  </si>
  <si>
    <t>Secuelas de traumatismos que afectan múltiples regiones del cuerpo y las no especificadas</t>
  </si>
  <si>
    <t>T95</t>
  </si>
  <si>
    <t>Secuelas de quemaduras, corrosiones y congelamientos</t>
  </si>
  <si>
    <t>T96</t>
  </si>
  <si>
    <t>Secuelas de envenenamientos por drogas, medicamentos y sustancias biológicas</t>
  </si>
  <si>
    <t>T97</t>
  </si>
  <si>
    <t>Secuelas de efectos tóxicos de sustancias de procedencia principalmente no medicinal</t>
  </si>
  <si>
    <t>T98</t>
  </si>
  <si>
    <t>Secuelas de otros efectos y los no especificados de causas externas</t>
  </si>
  <si>
    <t>U51</t>
  </si>
  <si>
    <t xml:space="preserve"> Exodoncia / Endodoncia / Caries</t>
  </si>
  <si>
    <t>V01</t>
  </si>
  <si>
    <t>Peatón lesionado por colisión con vehículo de pedal</t>
  </si>
  <si>
    <t>V02</t>
  </si>
  <si>
    <t>Peatón lesionado por colisión con vehículo de motor de dos o tres ruedas</t>
  </si>
  <si>
    <t>V03</t>
  </si>
  <si>
    <t>Peatón lesionado por colisión con automóvil, camioneta o furgoneta</t>
  </si>
  <si>
    <t>V04</t>
  </si>
  <si>
    <t>Peatón lesionado por colisión con vehículo de transporte pesado o autobús</t>
  </si>
  <si>
    <t>V05</t>
  </si>
  <si>
    <t>Peatón lesionado por colisión con tren o vehículo de rieles</t>
  </si>
  <si>
    <t>V06</t>
  </si>
  <si>
    <t>Peatón lesionado por colisión con otros vehículos sin motor</t>
  </si>
  <si>
    <t>V09</t>
  </si>
  <si>
    <t>Peatón lesionado en otros accidentes de transporte, y en los no especificados</t>
  </si>
  <si>
    <t>V10</t>
  </si>
  <si>
    <t>Ciclista lesionado por colisión con peatón o animal</t>
  </si>
  <si>
    <t>V11</t>
  </si>
  <si>
    <t>Ciclista lesionado por colisión con otro ciclista</t>
  </si>
  <si>
    <t>V12</t>
  </si>
  <si>
    <t>Ciclista lesionado por colisión con vehículo de motor de dos o tres ruedas</t>
  </si>
  <si>
    <t>V13</t>
  </si>
  <si>
    <t>Ciclista lesionado por colisión con automóvil, camioneta o furgoneta</t>
  </si>
  <si>
    <t>V14</t>
  </si>
  <si>
    <t>Ciclista lesionado por colisión con vehículo de transporte pesado o autobús</t>
  </si>
  <si>
    <t>V15</t>
  </si>
  <si>
    <t>Ciclista lesionado por colisión con tren o vehículo de rieles</t>
  </si>
  <si>
    <t>V16</t>
  </si>
  <si>
    <t>Ciclista lesionado por colisión con otros vehículos sin motor</t>
  </si>
  <si>
    <t>V17</t>
  </si>
  <si>
    <t>Ciclista lesionado por colisión con objeto estacionado o fijo,</t>
  </si>
  <si>
    <t>V18</t>
  </si>
  <si>
    <t>Ciclista lesionado en accidente de transporte sin colisión</t>
  </si>
  <si>
    <t>V19</t>
  </si>
  <si>
    <t>Ciclista lesionado en otros accidentes de transporte, y en los no especificados</t>
  </si>
  <si>
    <t>V20</t>
  </si>
  <si>
    <t>Motociclista lesionado por colisión con peatón o animal</t>
  </si>
  <si>
    <t>V21</t>
  </si>
  <si>
    <t>Motociclista lesionado por colisión con vehículo de pedal,</t>
  </si>
  <si>
    <t>V22</t>
  </si>
  <si>
    <t>Motociclista lesionado por colisión con vehículo de motor de dos o tres ruedas</t>
  </si>
  <si>
    <t>V23</t>
  </si>
  <si>
    <t>Motociclista lesionado por colisión con automóvil, camioneta o furgoneta</t>
  </si>
  <si>
    <t>V24</t>
  </si>
  <si>
    <t>Motociclista lesionado por colisión con vehículo de transporte pesado o autobús</t>
  </si>
  <si>
    <t>V25</t>
  </si>
  <si>
    <t>Motociclista lesionado por colisión con tren o vehículo de rieles</t>
  </si>
  <si>
    <t>V26</t>
  </si>
  <si>
    <t>Motociclista lesionado por colisión con otros vehículos sin motor</t>
  </si>
  <si>
    <t>V27</t>
  </si>
  <si>
    <t>Motociclista lesionado por colisión con objeto fijo o estacionado</t>
  </si>
  <si>
    <t>V28</t>
  </si>
  <si>
    <t>Motociclista lesionado en accidente de transporte sin colisión</t>
  </si>
  <si>
    <t>V29</t>
  </si>
  <si>
    <t>Motociclista lesionado en otros accidentes de transporte, y en los no especificados</t>
  </si>
  <si>
    <t>V30</t>
  </si>
  <si>
    <t>Ocupante de vehículo de motor de tres ruedas lesionado por colisión con peatón o animal</t>
  </si>
  <si>
    <t>V31</t>
  </si>
  <si>
    <t>Ocupante de vehículo de motor de tres ruedas lesionado por colisión con vehículo de pedal</t>
  </si>
  <si>
    <t>V32</t>
  </si>
  <si>
    <t>Ocupante de vehículo de motor de tres ruedas lesionado por colisión con otro vehículo de motor de dos o tres ruedas</t>
  </si>
  <si>
    <t>V33</t>
  </si>
  <si>
    <t>Ocupante de vehículo de motor de tres ruedas lesionado por colisión con automóvil, camioneta o furgoneta</t>
  </si>
  <si>
    <t>V34</t>
  </si>
  <si>
    <t>Ocupante de vehículo de motor de tres ruedas lesionado por colisión con vehículo de transporte pesado o autobús</t>
  </si>
  <si>
    <t>V35</t>
  </si>
  <si>
    <t>Ocupante de vehículo de motor de tres ruedas lesionado por colisión con tren o vehículo de rieles</t>
  </si>
  <si>
    <t>V36</t>
  </si>
  <si>
    <t>Ocupante de vehículo de motor de tres ruedas lesionado por colisión con otros vehículos sin motor</t>
  </si>
  <si>
    <t>V37</t>
  </si>
  <si>
    <t>Ocupante de vehículo de motor de tres ruedas lesionado por colisión con objeto fijo o estacionado</t>
  </si>
  <si>
    <t>V38</t>
  </si>
  <si>
    <t>Ocupante de vehículo de motor de tres ruedas lesionado en accidente de transporte sin colisión</t>
  </si>
  <si>
    <t>V39</t>
  </si>
  <si>
    <t>Ocupante de vehículo de motor de tres ruedas lesionado en otros accidentes de transporte, y en los no especificados</t>
  </si>
  <si>
    <t>V40</t>
  </si>
  <si>
    <t>Ocupante de automóvil lesionado por colisión con peatón o animal</t>
  </si>
  <si>
    <t>V41</t>
  </si>
  <si>
    <t>Ocupante de automóvil lesionado por colisión con vehículo de pedal</t>
  </si>
  <si>
    <t>V42</t>
  </si>
  <si>
    <t>Ocupante de automóvil lesionado por colisión con vehículo de motor de dos o tres ruedas</t>
  </si>
  <si>
    <t>V420</t>
  </si>
  <si>
    <t>TRASPLANTE RENAL</t>
  </si>
  <si>
    <t>V428</t>
  </si>
  <si>
    <t>TRANSPLANTE DE MEDULA OSEA</t>
  </si>
  <si>
    <t>V43</t>
  </si>
  <si>
    <t>Ocupante de automóvil lesionado por colisión con otro automóvil, camioneta o furgoneta</t>
  </si>
  <si>
    <t>V44</t>
  </si>
  <si>
    <t>Ocupante de automóvil lesionado por colisión con vehículo de transporte pesado o autobús</t>
  </si>
  <si>
    <t>V45</t>
  </si>
  <si>
    <t>Ocupante de automóvil lesionado por colisión con tren o vehículo de rieles</t>
  </si>
  <si>
    <t>V46</t>
  </si>
  <si>
    <t>Ocupante de automóvil lesionado por colisión con otros vehículos sin motor</t>
  </si>
  <si>
    <t>V47</t>
  </si>
  <si>
    <t>Ocupante de automóvil lesionado por colisión con objeto fijo o estacionado</t>
  </si>
  <si>
    <t>V48</t>
  </si>
  <si>
    <t>Ocupante de automóvil lesionado en accidente de transporte sin colisión,</t>
  </si>
  <si>
    <t>V49</t>
  </si>
  <si>
    <t>Ocupante de automóvil lesionado en otros accidentes de transporte, y en los no especificados</t>
  </si>
  <si>
    <t>V50</t>
  </si>
  <si>
    <t>Ocupante de camioneta o furgoneta lesionado por colisión con peatón o animal</t>
  </si>
  <si>
    <t>V51</t>
  </si>
  <si>
    <t>Ocupante de camioneta o furgoneta lesionado por colisión con vehículo de pedal</t>
  </si>
  <si>
    <t>V52</t>
  </si>
  <si>
    <t>Ocupante de camioneta o furgoneta lesionado por colisión con vehículo de motor de dos o tres ruedas</t>
  </si>
  <si>
    <t>V53</t>
  </si>
  <si>
    <t>Ocupante de camioneta o furgoneta lesionado por colisión con automóvil, camioneta o furgoneta</t>
  </si>
  <si>
    <t>V54</t>
  </si>
  <si>
    <t>Ocupante de camioneta o furgoneta lesionado por colisión con vehículo de transporte pesado o autobús</t>
  </si>
  <si>
    <t>V55</t>
  </si>
  <si>
    <t>Ocupante de camioneta o furgoneta lesionado por colisión con tren o vehículo de rieles</t>
  </si>
  <si>
    <t>V56</t>
  </si>
  <si>
    <t>Ocupante de camioneta o furgoneta lesionado por colisión con otros vehículos sin motor</t>
  </si>
  <si>
    <t>V57</t>
  </si>
  <si>
    <t>Ocupante de camioneta o furgoneta lesionado por colisión con objeto fijo o estacionado</t>
  </si>
  <si>
    <t>V58</t>
  </si>
  <si>
    <t>Ocupante de camioneta o furgoneta lesionado en accidente de transporte sin colisión</t>
  </si>
  <si>
    <t>V59</t>
  </si>
  <si>
    <t>Ocupante de camioneta o furgoneta lesionado en otros accidentes de transporte, y en los no especificados</t>
  </si>
  <si>
    <t>V60</t>
  </si>
  <si>
    <t>Ocupante de vehículo de transporte pesado lesionado por colisión con peatón o animal</t>
  </si>
  <si>
    <t>V61</t>
  </si>
  <si>
    <t>Ocupante de vehículo de transporte pesado lesionado por colisión con vehículo de pedal</t>
  </si>
  <si>
    <t>V62</t>
  </si>
  <si>
    <t>Ocupante de vehículo de transporte pesado lesionado por colisión con vehículo de motor de dos o tres ruedas</t>
  </si>
  <si>
    <t>V63</t>
  </si>
  <si>
    <t>Ocupante de vehículo de transporte pesado lesionado por colisión con automóvil, camioneta o furgoneta</t>
  </si>
  <si>
    <t>V64</t>
  </si>
  <si>
    <t>Ocupante de vehículo de transporte pesado lesionado por colisión con otro vehículo de transporte pesado o autobús</t>
  </si>
  <si>
    <t>V65</t>
  </si>
  <si>
    <t>Ocupante de vehículo de transporte pesado lesionado por colisión con tren o vehículo de rieles</t>
  </si>
  <si>
    <t>V66</t>
  </si>
  <si>
    <t>Ocupante de vehículo de transporte pesado lesionado por colisión con otros vehículos sin motor</t>
  </si>
  <si>
    <t>V67</t>
  </si>
  <si>
    <t>Ocupante de vehículo de transporte pesado lesionado por colisión con objeto fijo o estacionado</t>
  </si>
  <si>
    <t>V68</t>
  </si>
  <si>
    <t>Ocupante de vehículo de transporte pesado lesionado en accidente de transporte sin colisión</t>
  </si>
  <si>
    <t>V69</t>
  </si>
  <si>
    <t>Ocupante de vehículo de transporte pesado lesionado en otros accidentes de transporte, y en los no especificados</t>
  </si>
  <si>
    <t>V70</t>
  </si>
  <si>
    <t>Ocupante de autobús lesionado por colisión con peatón o animal</t>
  </si>
  <si>
    <t>V71</t>
  </si>
  <si>
    <t>Ocupante de autobús lesionado por colisión con vehículo de pedal,</t>
  </si>
  <si>
    <t>V72</t>
  </si>
  <si>
    <t>Ocupante de autobús lesionado por colisión con vehículo de motor de dos o tres ruedas</t>
  </si>
  <si>
    <t>V73</t>
  </si>
  <si>
    <t>Ocupante de autobús lesionado por colisión con automóvil, camioneta o furgoneta</t>
  </si>
  <si>
    <t>V74</t>
  </si>
  <si>
    <t>Ocupante de autobús lesionado por colisión con vehículo de transporte pesado o autobús</t>
  </si>
  <si>
    <t>V75</t>
  </si>
  <si>
    <t>Ocupante de autobús lesionado por colisión con tren o vehículo de rieles</t>
  </si>
  <si>
    <t>V76</t>
  </si>
  <si>
    <t>Ocupante de autobús lesionado por colisión con otros vehículos sin motor</t>
  </si>
  <si>
    <t>V77</t>
  </si>
  <si>
    <t>Ocupante de autobús lesionado por colisión con objeto fijo o estacionado</t>
  </si>
  <si>
    <t>V78</t>
  </si>
  <si>
    <t>Ocupante de autobús lesionado en accidente de transporte sin colisión</t>
  </si>
  <si>
    <t>V79</t>
  </si>
  <si>
    <t>Ocupante de autobús lesionado en otros accidentes de transporte, y en los no especificados</t>
  </si>
  <si>
    <t>V80</t>
  </si>
  <si>
    <t>Jinete u ocupante de vehículo de tracción animal lesionado en accidente de transporte</t>
  </si>
  <si>
    <t>V81</t>
  </si>
  <si>
    <t>Ocupante de tren o vehículo de rieles lesionado en accidente de transporte</t>
  </si>
  <si>
    <t>V82</t>
  </si>
  <si>
    <t>Ocupante de tranvía lesionado en accidente de transporte</t>
  </si>
  <si>
    <t>V83</t>
  </si>
  <si>
    <t>Ocupante de vehículo especial (de motor) para uso principalmente en plantas industriales lesionado en accidente de</t>
  </si>
  <si>
    <t>V84</t>
  </si>
  <si>
    <t>Ocupante de vehículo especial (de motor) para uso principalmente en agricultura lesionado en accidente de transporte</t>
  </si>
  <si>
    <t>V85</t>
  </si>
  <si>
    <t>Ocupante de vehículo especial (de motor) para construcción lesionado en accidente de transporte</t>
  </si>
  <si>
    <t>V86</t>
  </si>
  <si>
    <t>Ocupante de vehículo especial para todo terreno o de otro vehículo de motor para uso fuera de la carretera lesionado</t>
  </si>
  <si>
    <t>V87</t>
  </si>
  <si>
    <t>Accidente de transito de tipo especificado, pero donde se desconoce el modo de transporte de la víctima</t>
  </si>
  <si>
    <t>V88</t>
  </si>
  <si>
    <t>Accidente no de transito de tipo especificado, pero donde se desconoce el modo de transporte de la víctima</t>
  </si>
  <si>
    <t>V89</t>
  </si>
  <si>
    <t>Accidente de vehículo de motor o sin motor, tipo de vehículo no especificado</t>
  </si>
  <si>
    <t>V90</t>
  </si>
  <si>
    <t>Accidente de embarcación que causa ahogamiento y sumersión</t>
  </si>
  <si>
    <t>V91</t>
  </si>
  <si>
    <t>Accidente de embarcación que causa otros tipos de traumatismo</t>
  </si>
  <si>
    <t>V92</t>
  </si>
  <si>
    <t>Ahogamiento y sumersión relacionados con transporte por agua, sin accidente a la embarcación</t>
  </si>
  <si>
    <t>V93</t>
  </si>
  <si>
    <t>Accidente en una embarcación, sin accidente a la embarcación, que no causa ahogamiento o sumersión</t>
  </si>
  <si>
    <t>V94</t>
  </si>
  <si>
    <t>Otros accidentes de transporte por agua, y los no especificados</t>
  </si>
  <si>
    <t>V95</t>
  </si>
  <si>
    <t>Accidente de aeronave de motor, con ocupante lesionado</t>
  </si>
  <si>
    <t>V96</t>
  </si>
  <si>
    <t>Accidente de aeronave sin motor, con ocupante lesionado</t>
  </si>
  <si>
    <t>V97</t>
  </si>
  <si>
    <t>Otros accidentes de transporte aéreo especificados</t>
  </si>
  <si>
    <t>V98</t>
  </si>
  <si>
    <t>Otros accidentes de transporte especificados</t>
  </si>
  <si>
    <t>V99</t>
  </si>
  <si>
    <t>Accidente de transporte no especificado</t>
  </si>
  <si>
    <t>W00</t>
  </si>
  <si>
    <t>Caída en el mismo nivel por hielo o nieve</t>
  </si>
  <si>
    <t>W01</t>
  </si>
  <si>
    <t>Caída en el mismo nivel por deslizamiento, tropezón y traspié</t>
  </si>
  <si>
    <t>W02</t>
  </si>
  <si>
    <t>Caída por patines para hielo, esquís, patines de ruedas o patineta</t>
  </si>
  <si>
    <t>W03</t>
  </si>
  <si>
    <t>Otras caídas en el mismo nivel por colisión con o por empujón de otra persona</t>
  </si>
  <si>
    <t>W04</t>
  </si>
  <si>
    <t>Caída al ser trasladado o sostenido por otras personas</t>
  </si>
  <si>
    <t>W05</t>
  </si>
  <si>
    <t>Caída que implica silla de ruedas</t>
  </si>
  <si>
    <t>W06</t>
  </si>
  <si>
    <t>Caída que implica cama</t>
  </si>
  <si>
    <t>W07</t>
  </si>
  <si>
    <t>Caída que implica silla</t>
  </si>
  <si>
    <t>W08</t>
  </si>
  <si>
    <t>Caída que implica otro mueble</t>
  </si>
  <si>
    <t>W09</t>
  </si>
  <si>
    <t>Caída que implica equipos para juegos nfantiles</t>
  </si>
  <si>
    <t>W10</t>
  </si>
  <si>
    <t>Caída en o desde escalera y escalones</t>
  </si>
  <si>
    <t>W11</t>
  </si>
  <si>
    <t>Caída en o desde escaleras manuales</t>
  </si>
  <si>
    <t>W12</t>
  </si>
  <si>
    <t>Caída en o desde andamio</t>
  </si>
  <si>
    <t>W13</t>
  </si>
  <si>
    <t>Caída desde, fuera o a través de un edificio u otra construcción</t>
  </si>
  <si>
    <t>W14</t>
  </si>
  <si>
    <t>Caída desde un árbol</t>
  </si>
  <si>
    <t>W15</t>
  </si>
  <si>
    <t>Caída desde pensado</t>
  </si>
  <si>
    <t>W16</t>
  </si>
  <si>
    <t>Salto o zambullida dentro del agua que causa otro traumatismo sin sumersión o ahogamiento</t>
  </si>
  <si>
    <t>W17</t>
  </si>
  <si>
    <t>Otras caídas de un nivel a otro</t>
  </si>
  <si>
    <t>W18</t>
  </si>
  <si>
    <t>Otras caídas en el mismo nivel</t>
  </si>
  <si>
    <t>W19</t>
  </si>
  <si>
    <t>Caída no especificada</t>
  </si>
  <si>
    <t>W20</t>
  </si>
  <si>
    <t>Golpe por objeto arrojado, proyectado o que cae</t>
  </si>
  <si>
    <t>W21</t>
  </si>
  <si>
    <t>Golpe contra o golpeado por equipo para deportes</t>
  </si>
  <si>
    <t>W22</t>
  </si>
  <si>
    <t>Golpe contra o golpeado por otros objetos</t>
  </si>
  <si>
    <t>W23</t>
  </si>
  <si>
    <t>Atrapado, aplastado, trabado o apretado en o entre objetos</t>
  </si>
  <si>
    <t>W24</t>
  </si>
  <si>
    <t>Contacto traumático con dispositivos de elevación y transmisión, no clasificados en otra parte</t>
  </si>
  <si>
    <t>W25</t>
  </si>
  <si>
    <t>Contacto traumático con vidrio cortante</t>
  </si>
  <si>
    <t>W26</t>
  </si>
  <si>
    <t>Contacto traumático con cuchillo, espada, daga o puñal</t>
  </si>
  <si>
    <t>W27</t>
  </si>
  <si>
    <t>Contacto traumático con herramientas manuales sin motor</t>
  </si>
  <si>
    <t>W28</t>
  </si>
  <si>
    <t>Contacto traumático con cortadora de césped, con motor</t>
  </si>
  <si>
    <t>W29</t>
  </si>
  <si>
    <t>Contacto traumático con otras herramientas manuales y artefactos del hogar, con motor</t>
  </si>
  <si>
    <t>W30</t>
  </si>
  <si>
    <t>Contacto traumático con maquinaria agrícola</t>
  </si>
  <si>
    <t>W31</t>
  </si>
  <si>
    <t>Contacto traumático con otras maquinarias, y las no especificadas</t>
  </si>
  <si>
    <t>W32</t>
  </si>
  <si>
    <t>Disparo de arma corta</t>
  </si>
  <si>
    <t>W33</t>
  </si>
  <si>
    <t>Disparo de rifle, escopeta y arma larga</t>
  </si>
  <si>
    <t>W34</t>
  </si>
  <si>
    <t>Disparo de otras armas de fuego, y las no especificadas</t>
  </si>
  <si>
    <t>W35</t>
  </si>
  <si>
    <t>Explosión y rotura de caldera</t>
  </si>
  <si>
    <t>W36</t>
  </si>
  <si>
    <t>Explosión y rotura de cilindro con gas</t>
  </si>
  <si>
    <t>W37</t>
  </si>
  <si>
    <t>Explosión y rotura de neumático, tubo o manguera de goma presurizada</t>
  </si>
  <si>
    <t>W38</t>
  </si>
  <si>
    <t>Explosión y rotura de otros dispositivos presurizados especificados</t>
  </si>
  <si>
    <t>W39</t>
  </si>
  <si>
    <t>Explosión de fuegos artificiales</t>
  </si>
  <si>
    <t>W40</t>
  </si>
  <si>
    <t>Explosión de fuegos artificiales, en Explosión de otros materiales</t>
  </si>
  <si>
    <t>W41</t>
  </si>
  <si>
    <t>Exposición a chorro de alta presión</t>
  </si>
  <si>
    <t>W42</t>
  </si>
  <si>
    <t>Exposición al ruido</t>
  </si>
  <si>
    <t>W43</t>
  </si>
  <si>
    <t>Exposición a vibraciones</t>
  </si>
  <si>
    <t>W44</t>
  </si>
  <si>
    <t>Cuerpo extraño que penetra por el ojo u orificio natural</t>
  </si>
  <si>
    <t>W45</t>
  </si>
  <si>
    <t>Cuerpo extraño que penetra a través de la piel</t>
  </si>
  <si>
    <t>W49</t>
  </si>
  <si>
    <t>Exposición a otras fuerzas mecánicas inanimadas, y las no especificadas</t>
  </si>
  <si>
    <t>W50</t>
  </si>
  <si>
    <t>Aporreo, golpe, mordedura, patada, rasguño o torcedura infligidos por otra persona</t>
  </si>
  <si>
    <t>W51</t>
  </si>
  <si>
    <t>Choque o empellón contra otra persona</t>
  </si>
  <si>
    <t>W52</t>
  </si>
  <si>
    <t>Persona aplastada, empujada o pisoteada por una multitud o estampida humana</t>
  </si>
  <si>
    <t>W53</t>
  </si>
  <si>
    <t>Mordedura de rata</t>
  </si>
  <si>
    <t>W54</t>
  </si>
  <si>
    <t>Mordedura o ataque de perro</t>
  </si>
  <si>
    <t>W55</t>
  </si>
  <si>
    <t>Mordedura o ataque de otros mamíferos</t>
  </si>
  <si>
    <t>W56</t>
  </si>
  <si>
    <t>Contacto traumático con animales marinos</t>
  </si>
  <si>
    <t>W57</t>
  </si>
  <si>
    <t>Mordedura o picadura de insectos y otros artrópodos no venenosos</t>
  </si>
  <si>
    <t>W58</t>
  </si>
  <si>
    <t>Mordedura o ataque de cocodrilo o caimán</t>
  </si>
  <si>
    <t>W59</t>
  </si>
  <si>
    <t>Mordedura o aplastamiento por otros reptiles</t>
  </si>
  <si>
    <t>W60</t>
  </si>
  <si>
    <t>Contacto traumático con aguijones, espinas u hojas cortantes de plantas</t>
  </si>
  <si>
    <t>W64</t>
  </si>
  <si>
    <t>Exposición a otras fuerzas mecánicas animadas, y las no especificadas</t>
  </si>
  <si>
    <t>W65</t>
  </si>
  <si>
    <t>Ahogamiento y sumersión mientras se esta en la bañera</t>
  </si>
  <si>
    <t>W66</t>
  </si>
  <si>
    <t>Ahogamiento y sumersión consecutivos a caída en la bañera</t>
  </si>
  <si>
    <t>W67</t>
  </si>
  <si>
    <t>Ahogamiento y sumersión mientras se esta en una piscina</t>
  </si>
  <si>
    <t>W68</t>
  </si>
  <si>
    <t>Ahogamiento y sumersión consecutivos a caída en una piscina</t>
  </si>
  <si>
    <t>W69</t>
  </si>
  <si>
    <t>Ahogamiento y sumersión mientras se esta en aguas naturales</t>
  </si>
  <si>
    <t>W70</t>
  </si>
  <si>
    <t>Ahogamiento y sumersión posterior a caída en aguas naturales</t>
  </si>
  <si>
    <t>W73</t>
  </si>
  <si>
    <t>Otros ahogamientos y sumersiones especificados</t>
  </si>
  <si>
    <t>W74</t>
  </si>
  <si>
    <t>Ahogamiento y sumersión no especificados</t>
  </si>
  <si>
    <t>W75</t>
  </si>
  <si>
    <t>Sofocación y estrangulamiento accidental en la cama</t>
  </si>
  <si>
    <t>W76</t>
  </si>
  <si>
    <t>Otros estrangulamientos y ahorcamientos accidentales</t>
  </si>
  <si>
    <t>W77</t>
  </si>
  <si>
    <t>Obstrucción de la respiración debida a hundimiento, caída de tierra u otras sustancias</t>
  </si>
  <si>
    <t>W78</t>
  </si>
  <si>
    <t>Inhalación de contenidos gástricos</t>
  </si>
  <si>
    <t>W79</t>
  </si>
  <si>
    <t>Inhalación e ingestión de alimento que causa obstrucción de las vías respiratorias</t>
  </si>
  <si>
    <t>W80</t>
  </si>
  <si>
    <t>Inhalación e ingestión de otros objetos que causan obstrucción de las vías respiratorias</t>
  </si>
  <si>
    <t>W81</t>
  </si>
  <si>
    <t>Confinado o atrapado en un ambiente con bajo contenido de oxigeno</t>
  </si>
  <si>
    <t>W83</t>
  </si>
  <si>
    <t>Otras obstrucciones especificadas de la respiración</t>
  </si>
  <si>
    <t>W84</t>
  </si>
  <si>
    <t>Obstrucción no especificada de la respiración</t>
  </si>
  <si>
    <t>W85</t>
  </si>
  <si>
    <t>Exposición a líneas de transmisión eléctrica</t>
  </si>
  <si>
    <t>W86</t>
  </si>
  <si>
    <t>Exposición a otras corrientes eléctricas especificadas</t>
  </si>
  <si>
    <t>W87</t>
  </si>
  <si>
    <t>Exposición a corriente eléctrica no especificada</t>
  </si>
  <si>
    <t>W88</t>
  </si>
  <si>
    <t>Exposición a radiación ionizante, en</t>
  </si>
  <si>
    <t>W89</t>
  </si>
  <si>
    <t>Exposición a fuente de luz visible y ultravioleta, de origen artificial</t>
  </si>
  <si>
    <t>W90</t>
  </si>
  <si>
    <t>Exposición a otros tipos de radiación no ionizante</t>
  </si>
  <si>
    <t>W91</t>
  </si>
  <si>
    <t>Exposición a radiación de tipo no especificado</t>
  </si>
  <si>
    <t>W92</t>
  </si>
  <si>
    <t>Exposición a calor excesivo de origen artificial</t>
  </si>
  <si>
    <t>W93</t>
  </si>
  <si>
    <t>Exposición a frío excesivo de origen artificial</t>
  </si>
  <si>
    <t>W94</t>
  </si>
  <si>
    <t>Exposición a presión de aire alta y baja y a cambios en la presión del aire</t>
  </si>
  <si>
    <t>W99</t>
  </si>
  <si>
    <t>Exposición a otros factores ambientales y a los no especificados, de origen artificial</t>
  </si>
  <si>
    <t>X00</t>
  </si>
  <si>
    <t>Exposición a fuego no controlado en edificio u otra construcción</t>
  </si>
  <si>
    <t>X01</t>
  </si>
  <si>
    <t>Exposición a fuego no controlado en lugar que no es edificio u otra construcción</t>
  </si>
  <si>
    <t>X02</t>
  </si>
  <si>
    <t>Exposición a fuego controlado en edificio u otra construcción</t>
  </si>
  <si>
    <t>X03</t>
  </si>
  <si>
    <t>Exposición a fuego controlado en lugar que no es edificio u otra construcción</t>
  </si>
  <si>
    <t>X04</t>
  </si>
  <si>
    <t>Exposición a ignición de material altamente inflamable</t>
  </si>
  <si>
    <t>X05</t>
  </si>
  <si>
    <t>Exposición a ignición o fusión de ropas de dormir</t>
  </si>
  <si>
    <t>X06</t>
  </si>
  <si>
    <t>Exposición a ignición o fusión de otras ropas y accesorios</t>
  </si>
  <si>
    <t>X08</t>
  </si>
  <si>
    <t>Exposición a otros humos, fuegos o llamas especificados</t>
  </si>
  <si>
    <t>X09</t>
  </si>
  <si>
    <t>Exposición a humos, fuegos o llamas no especificados</t>
  </si>
  <si>
    <t>X10</t>
  </si>
  <si>
    <t>Contacto con bebidas, alimentos, grasas y aceites para cocinar, calientes</t>
  </si>
  <si>
    <t>X11</t>
  </si>
  <si>
    <t>Contacto con agua caliente corriente</t>
  </si>
  <si>
    <t>X12</t>
  </si>
  <si>
    <t>Contacto con otros líquidos calientes</t>
  </si>
  <si>
    <t>X13</t>
  </si>
  <si>
    <t>Contacto con vapor de agua y otros vapores calientes</t>
  </si>
  <si>
    <t>X14</t>
  </si>
  <si>
    <t>Contacto con aire y gases calientes</t>
  </si>
  <si>
    <t>X15</t>
  </si>
  <si>
    <t>Contacto con utensilios domésticos calientes</t>
  </si>
  <si>
    <t>X16</t>
  </si>
  <si>
    <t>Contacto con radiadores, cañerías y artefactos para calefacción, calientes</t>
  </si>
  <si>
    <t>X17</t>
  </si>
  <si>
    <t>Contacto con maquinas, motores y herramientas calientes</t>
  </si>
  <si>
    <t>X18</t>
  </si>
  <si>
    <t>Contacto con otros metales calientes</t>
  </si>
  <si>
    <t>X19</t>
  </si>
  <si>
    <t>Contacto con otras sustancias calientes, y las no especificadas</t>
  </si>
  <si>
    <t>X20</t>
  </si>
  <si>
    <t>Contacto traumático con serpientes y lagartos venenosos</t>
  </si>
  <si>
    <t>X21</t>
  </si>
  <si>
    <t>Contacto traumático con aranas venenosas</t>
  </si>
  <si>
    <t>X22</t>
  </si>
  <si>
    <t>Contacto traumático con escorpión</t>
  </si>
  <si>
    <t>X23</t>
  </si>
  <si>
    <t>Contacto traumático con avispones, avispas y abejas</t>
  </si>
  <si>
    <t>X24</t>
  </si>
  <si>
    <t>Contacto traumático con centipodos y miriapodos venenosos (tropicales)</t>
  </si>
  <si>
    <t>X25</t>
  </si>
  <si>
    <t>Contacto traumático con otros artrópodos venenosos especificados</t>
  </si>
  <si>
    <t>X26</t>
  </si>
  <si>
    <t>Contacto traumático con animales y plantas marinas venenosos</t>
  </si>
  <si>
    <t>X27</t>
  </si>
  <si>
    <t>Contacto traumático con otros animales venenosos especificados</t>
  </si>
  <si>
    <t>X28</t>
  </si>
  <si>
    <t>Contacto traumático con otras plantas venenosas especificadas</t>
  </si>
  <si>
    <t>X29</t>
  </si>
  <si>
    <t>Contacto traumático con animales y plantas venenosos no especificados</t>
  </si>
  <si>
    <t>X30</t>
  </si>
  <si>
    <t>Exposición al calor natural excesivo</t>
  </si>
  <si>
    <t>X31</t>
  </si>
  <si>
    <t>Exposición al frío natural excesivo</t>
  </si>
  <si>
    <t>X32</t>
  </si>
  <si>
    <t>Exposición a rayos solares</t>
  </si>
  <si>
    <t>X33</t>
  </si>
  <si>
    <t>Víctima de rayo</t>
  </si>
  <si>
    <t>X34</t>
  </si>
  <si>
    <t>Víctima de terremoto</t>
  </si>
  <si>
    <t>X35</t>
  </si>
  <si>
    <t>Víctima de erupción volcánica</t>
  </si>
  <si>
    <t>X36</t>
  </si>
  <si>
    <t>Víctima de avalancha, derrumbe y otros movimientos de tierra</t>
  </si>
  <si>
    <t>X37</t>
  </si>
  <si>
    <t>Víctima de tormenta cataclismica</t>
  </si>
  <si>
    <t>X38</t>
  </si>
  <si>
    <t>Víctima de inundación</t>
  </si>
  <si>
    <t>X39</t>
  </si>
  <si>
    <t>Exposición a otras fuerzas de la naturaleza, y las no especificadas</t>
  </si>
  <si>
    <t>X40</t>
  </si>
  <si>
    <t>Envenenamiento accidental por, y exposición a analgésicos no narcóticos, antipiréticos y antirreumáticos</t>
  </si>
  <si>
    <t>X41</t>
  </si>
  <si>
    <t>Envenenamiento accidental por, y exposición a drogas antiepilepticas, sedantes, hipnóticas, antiparkinsonianas y</t>
  </si>
  <si>
    <t>X42</t>
  </si>
  <si>
    <t>Envenenamiento accidental por, y exposición a narcóticos y psicodislepticos [alucinógenos], no clasificados en otra</t>
  </si>
  <si>
    <t>X43</t>
  </si>
  <si>
    <t>Envenenamiento accidental por, y exposición a otras drogas que actúan sobre el sistema nervioso autónomo</t>
  </si>
  <si>
    <t>X44</t>
  </si>
  <si>
    <t>Envenenamiento accidental por, y exposición a otras drogas, medicamentos y sustancias biológicas, y los no</t>
  </si>
  <si>
    <t>X45</t>
  </si>
  <si>
    <t>Envenenamiento accidental por, y exposición al alcohol</t>
  </si>
  <si>
    <t>X46</t>
  </si>
  <si>
    <t>Envenenamiento accidental por, y exposición a disolventes orgánicos e hidrocarburos halogenados y sus vapores</t>
  </si>
  <si>
    <t>X47</t>
  </si>
  <si>
    <t>Envenenamiento accidental por, y exposición a otros gases y vapores</t>
  </si>
  <si>
    <t>X48</t>
  </si>
  <si>
    <t>Envenenamiento accidental por, y exposición a plaguicidas</t>
  </si>
  <si>
    <t>X49</t>
  </si>
  <si>
    <t>Envenenamiento accidental por, y exposición a otros productos químicos y sustancias nocivas, y los no</t>
  </si>
  <si>
    <t>X50</t>
  </si>
  <si>
    <t>Exceso de esfuerzo y movimientos extenuantes y repetitivos</t>
  </si>
  <si>
    <t>X51</t>
  </si>
  <si>
    <t>Viajes y desplazamientos</t>
  </si>
  <si>
    <t>X52</t>
  </si>
  <si>
    <t>Permanencia prolongada en ambiente sin gravedad</t>
  </si>
  <si>
    <t>X53</t>
  </si>
  <si>
    <t>Privación de alimentos</t>
  </si>
  <si>
    <t>X54</t>
  </si>
  <si>
    <t>Privación de agua</t>
  </si>
  <si>
    <t>X57</t>
  </si>
  <si>
    <t>Privación no especificada</t>
  </si>
  <si>
    <t>X58</t>
  </si>
  <si>
    <t>Exposición a otros factores especificados</t>
  </si>
  <si>
    <t>X59</t>
  </si>
  <si>
    <t>Exposición a factores no especificados</t>
  </si>
  <si>
    <t>X60</t>
  </si>
  <si>
    <t>Envenenamiento autoinfligido intencionalmente por, y exposición a analgésicos no narcóticos, antipiréticos y</t>
  </si>
  <si>
    <t>X61</t>
  </si>
  <si>
    <t>Envenenamiento autoinfligido intencionalmente por, y exposición a drogas antiepilepticas, sedantes, hipnóticas,</t>
  </si>
  <si>
    <t>X62</t>
  </si>
  <si>
    <t>Envenenamiento autoinfligido intencionalmente por, y exposición a narcóticos y psicodislepticos [alucinógenos], no</t>
  </si>
  <si>
    <t>X63</t>
  </si>
  <si>
    <t>Envenenamiento autoinfligido intencionalmente por, y exposición a otras drogas que actúan sobre el sistema nervioso</t>
  </si>
  <si>
    <t>X64</t>
  </si>
  <si>
    <t>Envenenamiento autoinfligido intencionalmente por, y exposición a otras drogas, medicamentos y sustancias</t>
  </si>
  <si>
    <t>X65</t>
  </si>
  <si>
    <t>Envenenamiento autoinfligido intencionalmente por, y exposición al alcohol</t>
  </si>
  <si>
    <t>X66</t>
  </si>
  <si>
    <t>Envenenamiento autoinfligido intencionalmente por, y exposición a disolventes orgánicos e hidrocarburos halogenados</t>
  </si>
  <si>
    <t>X67</t>
  </si>
  <si>
    <t>Envenenamiento autoinfligido intencionalmente por, y exposición a otros gases y vapores</t>
  </si>
  <si>
    <t>X68</t>
  </si>
  <si>
    <t>Envenenamiento autoinfligido intencionalmente por, y exposición a plaguicidas</t>
  </si>
  <si>
    <t>X69</t>
  </si>
  <si>
    <t>Envenenamiento autoinfligido intencionalmente por, y exposición a otros productos químicos y sustancias nocivas, y</t>
  </si>
  <si>
    <t>X70</t>
  </si>
  <si>
    <t>Lesión autoinfligida intencionalmente por ahorcamiento, estrangulamiento o sofocación</t>
  </si>
  <si>
    <t>X71</t>
  </si>
  <si>
    <t>Lesión autoinfligida intencionalmente por ahogamiento y sumersión</t>
  </si>
  <si>
    <t>X72</t>
  </si>
  <si>
    <t>Lesión autoinfligida intencionalmente por disparo de arma corta</t>
  </si>
  <si>
    <t>X73</t>
  </si>
  <si>
    <t>Lesión autoinfligida intencionalmente por disparo de rifle, escopeta y arma larga</t>
  </si>
  <si>
    <t>X74</t>
  </si>
  <si>
    <t>Lesión autoinfligida intencionalmente por disparo de otras armas de fuego, y las no especificadas</t>
  </si>
  <si>
    <t>X75</t>
  </si>
  <si>
    <t>Lesión autoinfligida intencionalmente por material explosivo</t>
  </si>
  <si>
    <t>X76</t>
  </si>
  <si>
    <t>Lesión autoinfligida intencionalmente por humo, fuego y llamas</t>
  </si>
  <si>
    <t>X77</t>
  </si>
  <si>
    <t>Lesión autoinfligida intencionalmente por vapor de agua, vapores y objetos calientes</t>
  </si>
  <si>
    <t>X78</t>
  </si>
  <si>
    <t>Lesión autoinfligida intencionalmente por objeto cortante</t>
  </si>
  <si>
    <t>X79</t>
  </si>
  <si>
    <t>Lesión autoinfligida intencionalmente por objeto romo o sin filo</t>
  </si>
  <si>
    <t>X80</t>
  </si>
  <si>
    <t>Lesión autoinfligida intencionalmente al saltar desde un lugar elevado</t>
  </si>
  <si>
    <t>X81</t>
  </si>
  <si>
    <t>Lesión autoinfligida intencionalmente por arrojarse o colocarse delante de objeto en movimiento</t>
  </si>
  <si>
    <t>X82</t>
  </si>
  <si>
    <t>Lesión autoinfligida intencionalmente por colisión de vehículo de motor</t>
  </si>
  <si>
    <t>X83</t>
  </si>
  <si>
    <t>Lesión autoinfligida intencionalmente por otros medios especificados</t>
  </si>
  <si>
    <t>X84</t>
  </si>
  <si>
    <t>Lesión autoinfligida intencionalmente por medios no especificados</t>
  </si>
  <si>
    <t>X85</t>
  </si>
  <si>
    <t>Agresión con drogas, medicamentos y sustancias biológicas</t>
  </si>
  <si>
    <t>X86</t>
  </si>
  <si>
    <t>Agresión con sustancia corrosiva</t>
  </si>
  <si>
    <t>X87</t>
  </si>
  <si>
    <t>Agresión con plaguicidas</t>
  </si>
  <si>
    <t>X88</t>
  </si>
  <si>
    <t>Agresión con gases y vapores</t>
  </si>
  <si>
    <t>X89</t>
  </si>
  <si>
    <t>Agresión con otros productos químicos y sustancias nocivas especificadas</t>
  </si>
  <si>
    <t>X90</t>
  </si>
  <si>
    <t>Agresión con productos químicos y sustancias nocivas no especificadas</t>
  </si>
  <si>
    <t>X91</t>
  </si>
  <si>
    <t>Agresión por ahorcamiento, estrangulamiento y sofocación</t>
  </si>
  <si>
    <t>X92</t>
  </si>
  <si>
    <t>Agresión por ahogamiento y sumersión</t>
  </si>
  <si>
    <t>X93</t>
  </si>
  <si>
    <t>Agresión con disparo de arma corta</t>
  </si>
  <si>
    <t>X94</t>
  </si>
  <si>
    <t>Agresión con disparo de rifle, escopeta y arma larga</t>
  </si>
  <si>
    <t>X95</t>
  </si>
  <si>
    <t>Agresión con disparo de otras armas de fuego, y las no especificadas</t>
  </si>
  <si>
    <t>X96</t>
  </si>
  <si>
    <t>Agresión con material explosivo</t>
  </si>
  <si>
    <t>X97</t>
  </si>
  <si>
    <t>Agresión con humo, fuego y llamas</t>
  </si>
  <si>
    <t>X98</t>
  </si>
  <si>
    <t>Agresión con vapor de agua, vapores y objetos calientes</t>
  </si>
  <si>
    <t>X99</t>
  </si>
  <si>
    <t>Agresión con objeto cortante</t>
  </si>
  <si>
    <t>Y00</t>
  </si>
  <si>
    <t>Agresión con objeto romo o sin filo</t>
  </si>
  <si>
    <t>Y01</t>
  </si>
  <si>
    <t>Agresión por empujón desde un lugar elevado</t>
  </si>
  <si>
    <t>Y02</t>
  </si>
  <si>
    <t>Agresión por empujar o colocar a la víctima delante de objeto en movimiento</t>
  </si>
  <si>
    <t>Y03</t>
  </si>
  <si>
    <t>Agresión por colisión de vehículo de motor</t>
  </si>
  <si>
    <t>Y04</t>
  </si>
  <si>
    <t>Agresión con fuerza corporal</t>
  </si>
  <si>
    <t>Y05</t>
  </si>
  <si>
    <t>Agresión sexual con fuerza corporal</t>
  </si>
  <si>
    <t>Y06</t>
  </si>
  <si>
    <t>Negligencia y abandono</t>
  </si>
  <si>
    <t>Y07</t>
  </si>
  <si>
    <t>Otros síndromes de maltrato</t>
  </si>
  <si>
    <t>Y08</t>
  </si>
  <si>
    <t>Agresión por otros medios especificados</t>
  </si>
  <si>
    <t>Y09</t>
  </si>
  <si>
    <t>Agresión por medios no especificados</t>
  </si>
  <si>
    <t>Y10</t>
  </si>
  <si>
    <t>Envenenamiento por, y exposición a analgésicos no narcóticos, antipiréticos y antirreumáticos, de intención no</t>
  </si>
  <si>
    <t>Y11</t>
  </si>
  <si>
    <t>Envenenamiento por, y exposición a drogas antiepilepticas, sedantes, hipnóticas, antiparkinsonianas y psicotropicas,</t>
  </si>
  <si>
    <t>Y12</t>
  </si>
  <si>
    <t>Envenenamiento por, y exposición a narcóticos y psicodislepticos [alucinógenos], no clasificados en otra parte, de</t>
  </si>
  <si>
    <t>Y13</t>
  </si>
  <si>
    <t>Envenenamiento por, y exposición a otras drogas que actúan sobre el sistema nervioso autónomo, de intención no</t>
  </si>
  <si>
    <t>Y14</t>
  </si>
  <si>
    <t>Envenenamiento por, y exposición a otras drogas, medicamentos y sustancias biológicas, y las no especificadas, de</t>
  </si>
  <si>
    <t>Y15</t>
  </si>
  <si>
    <t>Envenenamiento por, y exposición al alcohol, de intención no determinada ,</t>
  </si>
  <si>
    <t>Y16</t>
  </si>
  <si>
    <t>Envenenamiento por, y exposición a disolventes orgánicos e hidrocarburos halogenados y sus vapores, de intención</t>
  </si>
  <si>
    <t>Y17</t>
  </si>
  <si>
    <t>Envenenamiento por, y exposición a otros gases y vapores, de intención no determinada</t>
  </si>
  <si>
    <t>Y18</t>
  </si>
  <si>
    <t>Envenenamiento por, y exposición a plaguicidas, de intención no determinada</t>
  </si>
  <si>
    <t>Y19</t>
  </si>
  <si>
    <t>Envenenamiento por, y exposición a otros productos químicos y sustancias nocivas, y los no especificados, de</t>
  </si>
  <si>
    <t>Y20</t>
  </si>
  <si>
    <t>Ahorcamiento, estrangulamiento y sofocación, de intención no determinada</t>
  </si>
  <si>
    <t>Y21</t>
  </si>
  <si>
    <t>Ahogamiento y sumersión, de intención no determinada</t>
  </si>
  <si>
    <t>Y22</t>
  </si>
  <si>
    <t>Disparo de arma corta, de intención no determinada</t>
  </si>
  <si>
    <t>Y23</t>
  </si>
  <si>
    <t>Disparo de rifle, escopeta y arma larga, de intención no determinada</t>
  </si>
  <si>
    <t>Y24</t>
  </si>
  <si>
    <t>Disparo de otras armas de fuego, y las no especificadas, de intención no determinada</t>
  </si>
  <si>
    <t>Y25</t>
  </si>
  <si>
    <t>Contacto traumático con material explosivo, de intención no determinada</t>
  </si>
  <si>
    <t>Y26</t>
  </si>
  <si>
    <t>Exposición al humo, fuego y llamas, de intención no determinada</t>
  </si>
  <si>
    <t>Y27</t>
  </si>
  <si>
    <t>Contacto con vapor de agua, vapores y objetos calientes, de intención no determinada</t>
  </si>
  <si>
    <t>Y28</t>
  </si>
  <si>
    <t>Contacto traumático con objeto cortante, de intención no determinada</t>
  </si>
  <si>
    <t>Y29</t>
  </si>
  <si>
    <t>Contacto traumático con objeto romo o sin filo, de intención no determinada</t>
  </si>
  <si>
    <t>Y30</t>
  </si>
  <si>
    <t>Caída, salto o empujón desde lugar elevado, de intención no determinada</t>
  </si>
  <si>
    <t>Y31</t>
  </si>
  <si>
    <t>Caída, permanencia o carrera delante o hacia objeto en movimiento, de intención no determinada</t>
  </si>
  <si>
    <t>Y32</t>
  </si>
  <si>
    <t>Colisión de vehículo de motor, de intención no determinada</t>
  </si>
  <si>
    <t>Y33</t>
  </si>
  <si>
    <t>Otros eventos especificados, de intención no determinada</t>
  </si>
  <si>
    <t>Y34</t>
  </si>
  <si>
    <t>Evento no especificado, de intención no determinada</t>
  </si>
  <si>
    <t>Y35</t>
  </si>
  <si>
    <t>Intervención legal</t>
  </si>
  <si>
    <t>Y36</t>
  </si>
  <si>
    <t>Operaciones de guerra</t>
  </si>
  <si>
    <t>Y40</t>
  </si>
  <si>
    <t>Efectos adversos de antibióticos sistemáticos</t>
  </si>
  <si>
    <t>Y41</t>
  </si>
  <si>
    <t>Efectos adversos de otros antiínfecciosos y antiparasitarios sistemicos</t>
  </si>
  <si>
    <t>Y42</t>
  </si>
  <si>
    <t>Efectos adversos de hormonas y sus sustitutos sintéticos y antagonistas, no clasificados en otra parte</t>
  </si>
  <si>
    <t>Y43</t>
  </si>
  <si>
    <t>Efectos adversos de agentes sistemicos primarios</t>
  </si>
  <si>
    <t>Y44</t>
  </si>
  <si>
    <t>Efectos adversos de agentes que afectan primariamente los constituyentes de la sangre</t>
  </si>
  <si>
    <t>Y45</t>
  </si>
  <si>
    <t>Efectos adversos de drogas analgésicas, antipiréticas y antiinflamatorias</t>
  </si>
  <si>
    <t>Y46</t>
  </si>
  <si>
    <t>Efectos adversos de drogas antiepilepticas y antiparkinsonianas</t>
  </si>
  <si>
    <t>Y47</t>
  </si>
  <si>
    <t>Efectos adversos de drogas sedantes, hipnóticas y ansioliticas</t>
  </si>
  <si>
    <t>Y48</t>
  </si>
  <si>
    <t>Efectos adversos de gases anestésicos y terapéuticos</t>
  </si>
  <si>
    <t>Y49</t>
  </si>
  <si>
    <t>Efectos adversos de drogas psicotropicas, no clasificadas en otra parte</t>
  </si>
  <si>
    <t>Y50</t>
  </si>
  <si>
    <t>Efectos adversos de estimulantes del sistema nervioso central, no clasificados en otra parte</t>
  </si>
  <si>
    <t>Y51</t>
  </si>
  <si>
    <t>Efectos adversos de drogas que afectan primariamente el sistema nervioso autónomo</t>
  </si>
  <si>
    <t>Y52</t>
  </si>
  <si>
    <t>Efectos adversos de agentes que afectan primariamente el sistema cardiovascular</t>
  </si>
  <si>
    <t>Y53</t>
  </si>
  <si>
    <t>Efectos adversos de agentes que afectan primariamente el sistema gastrointestinal</t>
  </si>
  <si>
    <t>Y54</t>
  </si>
  <si>
    <t>Efectos adversos de agentes que afectan primariamente el equilibrio hidrico y el metabolismo mineral y del ácido úrico</t>
  </si>
  <si>
    <t>Y55</t>
  </si>
  <si>
    <t>Efectos adversos de agentes que actúan primariamente sobre los músculos lisos y estriados y sobre el sistema</t>
  </si>
  <si>
    <t>Y56</t>
  </si>
  <si>
    <t>Efectos adversos de agentes tópicos que afectan primariamente la piel y las membranas mucosas, y drogas</t>
  </si>
  <si>
    <t>Y57</t>
  </si>
  <si>
    <t>Efectos adversos de otras drogas y medicamentos, y los no especificados</t>
  </si>
  <si>
    <t>Y58</t>
  </si>
  <si>
    <t>Efectos adversos de vacunas bacterianas</t>
  </si>
  <si>
    <t>Y59</t>
  </si>
  <si>
    <t>Efectos adversos de otras vacunas y sustancias biológicas, y las no especificadas</t>
  </si>
  <si>
    <t>Y590</t>
  </si>
  <si>
    <t>Y60</t>
  </si>
  <si>
    <t>Corte, punción, perforación o hemorragia no intencional durante la atención medica y quirúrgica</t>
  </si>
  <si>
    <t>Y61</t>
  </si>
  <si>
    <t>Objeto extraño dejado accidentalmente en el cuerpo durante la atención medica y quirúrgica</t>
  </si>
  <si>
    <t>Y62</t>
  </si>
  <si>
    <t>Fallas en la esterilización durante la atención medica y quirúrgica</t>
  </si>
  <si>
    <t>Y63</t>
  </si>
  <si>
    <t>Falla en la dosificación durante la atención medica y quirúrgica</t>
  </si>
  <si>
    <t>Y64</t>
  </si>
  <si>
    <t>Medicamentos o sustancias biológicas contaminados</t>
  </si>
  <si>
    <t>Y65</t>
  </si>
  <si>
    <t>Otros incidentes durante la atención medica y quirúrgica</t>
  </si>
  <si>
    <t>Y66</t>
  </si>
  <si>
    <t>No administración de la atención medica y quirúrgica</t>
  </si>
  <si>
    <t>Y69</t>
  </si>
  <si>
    <t>Incidentes no especificados durante la atención medica y quirúrgica</t>
  </si>
  <si>
    <t>Y70</t>
  </si>
  <si>
    <t>Dispositivos de anestesióloga asociados con incidentes adversos</t>
  </si>
  <si>
    <t>Y71</t>
  </si>
  <si>
    <t>Dispositivos cardiovasculares asociados con incidentes adversos</t>
  </si>
  <si>
    <t>Y72</t>
  </si>
  <si>
    <t>Dispositivos otorrinolaringologicos asociados con incidentes adversos</t>
  </si>
  <si>
    <t>Y73</t>
  </si>
  <si>
    <t>Dispositivos de gastroenterología y urología asociados con incidentes adversos</t>
  </si>
  <si>
    <t>Y74</t>
  </si>
  <si>
    <t>Dispositivos para uso hospitalario general y personal asociados con incidentes adversos</t>
  </si>
  <si>
    <t>Y75</t>
  </si>
  <si>
    <t>Dispositivos neurológicos asociados con incidentes adversos</t>
  </si>
  <si>
    <t>Y76</t>
  </si>
  <si>
    <t>Dispositivos ginecológicos y obstétricos asociados con incidentes adversos</t>
  </si>
  <si>
    <t>Y77</t>
  </si>
  <si>
    <t>Dispositivos oftálmicos asociados con incidentes adversos</t>
  </si>
  <si>
    <t>Y78</t>
  </si>
  <si>
    <t>Aparatos radiológicos asociados con incidentes adversos</t>
  </si>
  <si>
    <t>Y79</t>
  </si>
  <si>
    <t>Dispositivos ortopédicos asociados con incidentes adversos</t>
  </si>
  <si>
    <t>Y80</t>
  </si>
  <si>
    <t>Aparatos de medicina física asociados con incidentes adversos</t>
  </si>
  <si>
    <t>Y81</t>
  </si>
  <si>
    <t>Dispositivos de cirugía general y plástica asociados con incidentes adversos</t>
  </si>
  <si>
    <t>Y82</t>
  </si>
  <si>
    <t>Otros dispositivos médicos, y los no especificados, asociados con incidentes adversos</t>
  </si>
  <si>
    <t>Y83</t>
  </si>
  <si>
    <t>Cirugía y otros procedimientos quirúrgicos como la causa de reacción anormal del paciente o de complicación</t>
  </si>
  <si>
    <t>Y84</t>
  </si>
  <si>
    <t>Otros procedimientos médicos como la causa de reacción anormal del paciente o de complicación posterior, sin</t>
  </si>
  <si>
    <t>Y85</t>
  </si>
  <si>
    <t>Secuelas de accidentes de transporte</t>
  </si>
  <si>
    <t>Y86</t>
  </si>
  <si>
    <t>Secuelas de otros accidentes</t>
  </si>
  <si>
    <t>Y87</t>
  </si>
  <si>
    <t>Secuelas de lesiones autoinfligidas intencionalmente, agresiones y eventos de intención no determinada</t>
  </si>
  <si>
    <t>Y88</t>
  </si>
  <si>
    <t>Secuelas con atención medica y quirúrgica como causa externa</t>
  </si>
  <si>
    <t>Y89</t>
  </si>
  <si>
    <t>Secuelas de otras causas externas</t>
  </si>
  <si>
    <t>Y90</t>
  </si>
  <si>
    <t>Evidencia de alcoholismo determinada por el nivel de alcohol en la sangre</t>
  </si>
  <si>
    <t>Y91</t>
  </si>
  <si>
    <t>Evidencia de alcoholismo determinada por el nivel de intoxicación</t>
  </si>
  <si>
    <t>Y95</t>
  </si>
  <si>
    <t>Afección nosocomial</t>
  </si>
  <si>
    <t>Y96</t>
  </si>
  <si>
    <t>Afección relacionada con el trabajo</t>
  </si>
  <si>
    <t>Y97</t>
  </si>
  <si>
    <t>Afección relacionada con la contaminación ambiental</t>
  </si>
  <si>
    <t>Y98</t>
  </si>
  <si>
    <t>Afección relacionada con el estilo de vida</t>
  </si>
  <si>
    <t>Z00</t>
  </si>
  <si>
    <t>EXAMEN MEDICO PREVENTIVO</t>
  </si>
  <si>
    <t>Z01</t>
  </si>
  <si>
    <t>Otros exámenes especiales e investigaciones en personas sin quejas o sin diagnostico informado</t>
  </si>
  <si>
    <t>Z012</t>
  </si>
  <si>
    <t>Z02</t>
  </si>
  <si>
    <t>Exámenes y contactos para fines administrativos</t>
  </si>
  <si>
    <t>Z03</t>
  </si>
  <si>
    <t>Observación y evaluación medicas por sospecha de enfermedades y afecciones</t>
  </si>
  <si>
    <t>Z04</t>
  </si>
  <si>
    <t>Examen y observación por otras razones</t>
  </si>
  <si>
    <t>Z08</t>
  </si>
  <si>
    <t>Examen de seguimiento consecutivo al tratamiento por tumor maligno</t>
  </si>
  <si>
    <t>Z09</t>
  </si>
  <si>
    <t>Examen de seguimiento consecutivo a tratamiento por otras afecciones diferentes a tumores malignos</t>
  </si>
  <si>
    <t>Z10</t>
  </si>
  <si>
    <t>Control general de salud de rutina de subpoblaciones definidas</t>
  </si>
  <si>
    <t>Z11</t>
  </si>
  <si>
    <t>Examen de pesquisa especial para enfermedades infecciosas y parasitarias</t>
  </si>
  <si>
    <t>Z12</t>
  </si>
  <si>
    <t>Examen de pesquisa especial para tumores</t>
  </si>
  <si>
    <t>Z123</t>
  </si>
  <si>
    <t>Z13</t>
  </si>
  <si>
    <t>Examen de pesquisa especial para otras enfermedades y trastornos</t>
  </si>
  <si>
    <t>Z20</t>
  </si>
  <si>
    <t>Contacto con y exposición a enfermedades transmisibles</t>
  </si>
  <si>
    <t>Z21</t>
  </si>
  <si>
    <t>Estado de infección sintomática por el virus de la inmunodeficiencia humana [VIH]</t>
  </si>
  <si>
    <t>Z22</t>
  </si>
  <si>
    <t>Portador de enfermedad infecciosa</t>
  </si>
  <si>
    <t>Z23</t>
  </si>
  <si>
    <t>Necesidad de inmunización contra enfermedad bacteriana única</t>
  </si>
  <si>
    <t>Z24</t>
  </si>
  <si>
    <t>Necesidad de inmunización contra ciertas enfermedades vírales</t>
  </si>
  <si>
    <t>Z25</t>
  </si>
  <si>
    <t>Necesidad de inmunización contra otras enfermedades virales únicas</t>
  </si>
  <si>
    <t>z251</t>
  </si>
  <si>
    <t>Z26</t>
  </si>
  <si>
    <t>Necesidad de inmunización contra otras enfermedades infecciosas únicas</t>
  </si>
  <si>
    <t>Z27</t>
  </si>
  <si>
    <t>Necesidad de inmunización contra combinaciones de enfermedades infecciosas</t>
  </si>
  <si>
    <t>Z28</t>
  </si>
  <si>
    <t>Inmunización no realizada</t>
  </si>
  <si>
    <t>Z29</t>
  </si>
  <si>
    <t>Necesidad de otras medidas profilácticas</t>
  </si>
  <si>
    <t>Z30</t>
  </si>
  <si>
    <t>Atención para la anticoncepción</t>
  </si>
  <si>
    <t>Z302</t>
  </si>
  <si>
    <t xml:space="preserve"> Ligadura de Trompas</t>
  </si>
  <si>
    <t>Z31</t>
  </si>
  <si>
    <t>Atención para la procreación</t>
  </si>
  <si>
    <t>Z32</t>
  </si>
  <si>
    <t>Examen y prueba del embarazo</t>
  </si>
  <si>
    <t>Z33</t>
  </si>
  <si>
    <t>Estado de embarazo, incidental</t>
  </si>
  <si>
    <t>Z34</t>
  </si>
  <si>
    <t>Supervisión de embarazo normal</t>
  </si>
  <si>
    <t>Z35</t>
  </si>
  <si>
    <t>Supervisión de embarazo de alto riesgo</t>
  </si>
  <si>
    <t>Z36</t>
  </si>
  <si>
    <t>Pesquisas prenatales</t>
  </si>
  <si>
    <t>Z37</t>
  </si>
  <si>
    <t>Producto del parto</t>
  </si>
  <si>
    <t>Z38</t>
  </si>
  <si>
    <t>Nacidos vivos según lugar de nacimiento</t>
  </si>
  <si>
    <t>Z39</t>
  </si>
  <si>
    <t>Examen y atención del postparto</t>
  </si>
  <si>
    <t>Z40</t>
  </si>
  <si>
    <t>Cirugía profiláctica</t>
  </si>
  <si>
    <t>Z41</t>
  </si>
  <si>
    <t>Procedimientos para otros propósitos que no sean los de mejorar el estado de salud</t>
  </si>
  <si>
    <t>Z42</t>
  </si>
  <si>
    <t>Cuidados posteriores a la cirugía plástica</t>
  </si>
  <si>
    <t>Z421</t>
  </si>
  <si>
    <t>Z43</t>
  </si>
  <si>
    <t>Atención de orificios artificiales</t>
  </si>
  <si>
    <t>Z44</t>
  </si>
  <si>
    <t>Prueba y ajuste de dispositivos protésicos externos</t>
  </si>
  <si>
    <t>Z45</t>
  </si>
  <si>
    <t>Asistencia y ajuste de dispositivos implantados</t>
  </si>
  <si>
    <t>Z46</t>
  </si>
  <si>
    <t>Prueba y ajuste de otros dispositivos</t>
  </si>
  <si>
    <t>Z47</t>
  </si>
  <si>
    <t>Otros cuidados posteriores a la ortopedia</t>
  </si>
  <si>
    <t>Z48</t>
  </si>
  <si>
    <t>Otros cuidados posteriores a la cirugía</t>
  </si>
  <si>
    <t>Z489</t>
  </si>
  <si>
    <t>Z49</t>
  </si>
  <si>
    <t>Cuidados relativos al procedimiento de diálisis</t>
  </si>
  <si>
    <t>Z50</t>
  </si>
  <si>
    <t>Atención por el uso de procedimientos de rehabilitación</t>
  </si>
  <si>
    <t>Z51</t>
  </si>
  <si>
    <t>Otra atención medica</t>
  </si>
  <si>
    <t>Z518</t>
  </si>
  <si>
    <t>Z52</t>
  </si>
  <si>
    <t>Donantes de órganos y tejidos</t>
  </si>
  <si>
    <t>Z53</t>
  </si>
  <si>
    <t>Persona en contacto con los servicios de salud para procedimientos específicos no realizados</t>
  </si>
  <si>
    <t>Z54</t>
  </si>
  <si>
    <t>Convalecencia</t>
  </si>
  <si>
    <t>Z55</t>
  </si>
  <si>
    <t>Problemas relacionados con la educación y la alfabetización</t>
  </si>
  <si>
    <t>Z56</t>
  </si>
  <si>
    <t>Problemas relacionados con el empleo y el desempleo</t>
  </si>
  <si>
    <t>Z57</t>
  </si>
  <si>
    <t>Exposición a factores de riesgo ocupacional</t>
  </si>
  <si>
    <t>Z58</t>
  </si>
  <si>
    <t>Problemas relacionados con el ambiente físico</t>
  </si>
  <si>
    <t>Z59</t>
  </si>
  <si>
    <t>Problemas relacionados con la vivienda y las circunstancias económicas</t>
  </si>
  <si>
    <t>Z60</t>
  </si>
  <si>
    <t>Problemas relacionados con el ambiente social</t>
  </si>
  <si>
    <t>Z61</t>
  </si>
  <si>
    <t>Problemas relacionados con hechos negativos en la niñez</t>
  </si>
  <si>
    <t>Z62</t>
  </si>
  <si>
    <t>Otros problemas relacionados con la crianza del niño</t>
  </si>
  <si>
    <t>Z63</t>
  </si>
  <si>
    <t>Otros problemas relacionados con el grupo primario de apoyo, inclusive circunstancias familiares</t>
  </si>
  <si>
    <t>Z64</t>
  </si>
  <si>
    <t>Problemas relacionados con ciertas circunstancias psicosociales</t>
  </si>
  <si>
    <t>Z65</t>
  </si>
  <si>
    <t>Problemas relacionados con otras circunstancias psicosociales</t>
  </si>
  <si>
    <t>Z70</t>
  </si>
  <si>
    <t>Consulta relacionada con actitud, conducta u orientación sexual</t>
  </si>
  <si>
    <t>Z71</t>
  </si>
  <si>
    <t>Personas en contacto con los servicios de salud por otras consultas y consejos médicos, no clasificados en otra</t>
  </si>
  <si>
    <t>Z718</t>
  </si>
  <si>
    <t>Z719</t>
  </si>
  <si>
    <t>ATENCION MEDICA</t>
  </si>
  <si>
    <t>Z719EMP</t>
  </si>
  <si>
    <t>ESTUDIOS MEDICOS PREVENTIVOS</t>
  </si>
  <si>
    <t>Z72</t>
  </si>
  <si>
    <t>Problemas relacionados con el estilo de vida</t>
  </si>
  <si>
    <t>Z73</t>
  </si>
  <si>
    <t>Problemas relacionados con dificultades con el modo de vida</t>
  </si>
  <si>
    <t>Z74</t>
  </si>
  <si>
    <t>Problemas relacionados con dependencia del prestador de servicios</t>
  </si>
  <si>
    <t>Z75</t>
  </si>
  <si>
    <t>Problemas relacionados con facilidades de atención medica u otros servicios de salud</t>
  </si>
  <si>
    <t>Z76</t>
  </si>
  <si>
    <t>Personas en contacto con los servicios de salud por otras circunstancias</t>
  </si>
  <si>
    <t>Z80</t>
  </si>
  <si>
    <t>Historia familiar de tumor maligno</t>
  </si>
  <si>
    <t>Z81</t>
  </si>
  <si>
    <t>Historia familiar de trastornos mentales y del comportamiento</t>
  </si>
  <si>
    <t>Z82</t>
  </si>
  <si>
    <t>Historia familiar de ciertas discapacidades y enfermedades crónicas incapacitasteis</t>
  </si>
  <si>
    <t>Z83</t>
  </si>
  <si>
    <t>Historia familiar de otros trastornos específicos</t>
  </si>
  <si>
    <t>Z84</t>
  </si>
  <si>
    <t>Historia familiar de otras afecciones</t>
  </si>
  <si>
    <t>Z85</t>
  </si>
  <si>
    <t>Historia personal de tumor maligno</t>
  </si>
  <si>
    <t>Z86</t>
  </si>
  <si>
    <t>Historia personal de algunas otras enfermedades</t>
  </si>
  <si>
    <t>Z87</t>
  </si>
  <si>
    <t>Historia personal de otras enfermedades y afecciones</t>
  </si>
  <si>
    <t>Z88</t>
  </si>
  <si>
    <t>Historia personal de alergia a drogas, medicamentos y sustancias biológicas</t>
  </si>
  <si>
    <t>Z89</t>
  </si>
  <si>
    <t>Ausencia adquirida de miembros</t>
  </si>
  <si>
    <t>Z90</t>
  </si>
  <si>
    <t>Ausencia adquirida de órganos, no clasificada en otra parte</t>
  </si>
  <si>
    <t>Z90 79</t>
  </si>
  <si>
    <t>Z91</t>
  </si>
  <si>
    <t>Historia personal de factores de riesgo, no clasificados en otra parte</t>
  </si>
  <si>
    <t>Z92</t>
  </si>
  <si>
    <t>Historia personal de tratamiento medico</t>
  </si>
  <si>
    <t>Z93</t>
  </si>
  <si>
    <t>Aberturas artificiales</t>
  </si>
  <si>
    <t>Z933209</t>
  </si>
  <si>
    <t>TRAQUEOSTOMIAS</t>
  </si>
  <si>
    <t>Z937469</t>
  </si>
  <si>
    <t>GRASTROSTOMIAS</t>
  </si>
  <si>
    <t>Z937478</t>
  </si>
  <si>
    <t>COLOSTOMIAS</t>
  </si>
  <si>
    <t>Z94</t>
  </si>
  <si>
    <t>Organos y tejidos trasplantados</t>
  </si>
  <si>
    <t>z940</t>
  </si>
  <si>
    <t>Z94634</t>
  </si>
  <si>
    <t>TRASPLANTE PULMON</t>
  </si>
  <si>
    <t>Z947429</t>
  </si>
  <si>
    <t>TRASPLANTE HIGADO</t>
  </si>
  <si>
    <t>Z947449</t>
  </si>
  <si>
    <t>TRASPLANTE PANCREAS</t>
  </si>
  <si>
    <t>Z95</t>
  </si>
  <si>
    <t>Presencia de implantes e injertos cardiovasculares</t>
  </si>
  <si>
    <t>Z955</t>
  </si>
  <si>
    <t>Z96</t>
  </si>
  <si>
    <t>Presencia de otros implantes funcionales</t>
  </si>
  <si>
    <t>Z97</t>
  </si>
  <si>
    <t>Presencia de otros dispositivos</t>
  </si>
  <si>
    <t>z97 5</t>
  </si>
  <si>
    <t>Z975</t>
  </si>
  <si>
    <t>Z98</t>
  </si>
  <si>
    <t>Otros estados postquirúrgicos</t>
  </si>
  <si>
    <t>Z99</t>
  </si>
  <si>
    <t>DEPENDIENTES DE OXIGENO</t>
  </si>
  <si>
    <t>ZZ0</t>
  </si>
  <si>
    <t xml:space="preserve"> Nauseas/ Vómitos</t>
  </si>
  <si>
    <t>Validacion Realizado</t>
  </si>
  <si>
    <t>Validacion No Realizado</t>
  </si>
  <si>
    <t>Tipo de Examen</t>
  </si>
  <si>
    <t>Presente / Otorgado</t>
  </si>
  <si>
    <t>Cancelado</t>
  </si>
  <si>
    <t>Presente / Denegado</t>
  </si>
  <si>
    <t>Domicilio inexacto</t>
  </si>
  <si>
    <t>Periodico</t>
  </si>
  <si>
    <t>Presente / Alta Laboral</t>
  </si>
  <si>
    <t>Fuera de horario</t>
  </si>
  <si>
    <t>Complementario</t>
  </si>
  <si>
    <t>Ausente</t>
  </si>
  <si>
    <t>Grupo  sospechoso</t>
  </si>
  <si>
    <t>Socio-Ambiental</t>
  </si>
  <si>
    <t>No Responde Llamado</t>
  </si>
  <si>
    <t>Sin medico en la zona</t>
  </si>
  <si>
    <t>ART</t>
  </si>
  <si>
    <t>Zona peligrosa</t>
  </si>
  <si>
    <t>Egreso</t>
  </si>
  <si>
    <t>AUSENTISMO</t>
  </si>
  <si>
    <t>Validacion de Datos</t>
  </si>
  <si>
    <t>EXAMENES</t>
  </si>
  <si>
    <t>DROGAS</t>
  </si>
  <si>
    <t>Drogas</t>
  </si>
  <si>
    <t>LABORATORIO</t>
  </si>
  <si>
    <t>Laboratorio</t>
  </si>
  <si>
    <t>PERFILES</t>
  </si>
  <si>
    <t>ID</t>
  </si>
  <si>
    <t>Tipo Servicio</t>
  </si>
  <si>
    <t>Atencion</t>
  </si>
  <si>
    <t>Especialidad</t>
  </si>
  <si>
    <t>Modalidad</t>
  </si>
  <si>
    <t>Atencion en Consultorio</t>
  </si>
  <si>
    <t>Tipo Examen</t>
  </si>
  <si>
    <t>Examen</t>
  </si>
  <si>
    <t>Alcoholemia</t>
  </si>
  <si>
    <t>Estudios</t>
  </si>
  <si>
    <t>2,5 Hexanodiona en Orina</t>
  </si>
  <si>
    <t>Examenes</t>
  </si>
  <si>
    <t>Clientes</t>
  </si>
  <si>
    <t>JM101</t>
  </si>
  <si>
    <t>Ausentismo</t>
  </si>
  <si>
    <t>JUNTA MEDICA</t>
  </si>
  <si>
    <t>CLINICA</t>
  </si>
  <si>
    <t>PRESENCIAL</t>
  </si>
  <si>
    <t>Auditoria No Presencial</t>
  </si>
  <si>
    <t>Alta Vigilador</t>
  </si>
  <si>
    <t>2D01</t>
  </si>
  <si>
    <t>Drogas:</t>
  </si>
  <si>
    <t>Cocaina, Marihuana</t>
  </si>
  <si>
    <t>Amoniaco</t>
  </si>
  <si>
    <t>1L01</t>
  </si>
  <si>
    <t>Laboratorio:</t>
  </si>
  <si>
    <t>Hepatograma Completo</t>
  </si>
  <si>
    <t>Acido Formico en orina</t>
  </si>
  <si>
    <t>10P01</t>
  </si>
  <si>
    <t>Perfil:</t>
  </si>
  <si>
    <t>Basico de Ley + Audiometria + Drogas: Alcoholemia, Marihuana + Electroencefalograma + Formulario + Laboratorio: Grupo y Factor + Laboratorio: Perfil Lipidico + Psicotecnico Basico + RX Lumbosacra Frente y Perfil + Vision Cromatica</t>
  </si>
  <si>
    <t>JM102</t>
  </si>
  <si>
    <t>CARDIOLOGICA</t>
  </si>
  <si>
    <t>Interconsulta</t>
  </si>
  <si>
    <t>Aplicación de Vacunas</t>
  </si>
  <si>
    <t>3D01</t>
  </si>
  <si>
    <t>Alcoholemia, Cocaina, Marihuana</t>
  </si>
  <si>
    <t>Anfetaminas</t>
  </si>
  <si>
    <t>4L01</t>
  </si>
  <si>
    <t>Colesterol Total, Creatinina, Hepatograma Completo, Trigliceridos</t>
  </si>
  <si>
    <t>Acido S-fenilmercapturico en Orina</t>
  </si>
  <si>
    <t>11P01</t>
  </si>
  <si>
    <t>Basico de Ley + Campimetria + Cuestionario de Altura + Drogas: Cocaina, Marihuana + Ergometria + Espirometria + Laboratorio: Colesterol LDL y HDL, Colesterol Total, Creatinina, GGT / GGTP / GAMMA GT, Hemograma Completo, Trigliceridos + Psicotecnico Altura / Espacios Confinados + RX Cervical Frente y Perfil + RX Lumbosacra Frente y Perfil + Vision Cromatica</t>
  </si>
  <si>
    <t>JM103</t>
  </si>
  <si>
    <t>PSIQUIATRICA</t>
  </si>
  <si>
    <t>Junta Medica</t>
  </si>
  <si>
    <t>Audiometria</t>
  </si>
  <si>
    <t>4D01</t>
  </si>
  <si>
    <t>Barbituricos, Cocaina, Marihuana, Opiaceos</t>
  </si>
  <si>
    <t>Barbituricos</t>
  </si>
  <si>
    <t>4L02</t>
  </si>
  <si>
    <t>Bilirrubina, Colesterol Total, Hepatograma Completo, Trigliceridos</t>
  </si>
  <si>
    <t>Acido TT Muconico</t>
  </si>
  <si>
    <t>11P02</t>
  </si>
  <si>
    <t>Basico de Ley + Audiometria + Drogas: Alcoholemia, Anfetaminas, Barbituricos, Benzodiazepina, Cocaina, Extasis, Marihuana, Metadona, Opiaceos + Electroencefalograma + Equilibriometria + Espirometria + Formulario + Laboratorio: GGT / GGTP / GAMMA GT, Hepatograma Completo + Psicotecnico Basico + RX Lumbosacra Frente y Perfil + Vision Cromatica</t>
  </si>
  <si>
    <t>JM104</t>
  </si>
  <si>
    <t>TRAUMATOLOGICA</t>
  </si>
  <si>
    <t>Visita a Domicilio</t>
  </si>
  <si>
    <t>Audiometria X3, Logoaudiometria, Test de Harris</t>
  </si>
  <si>
    <t>7D01</t>
  </si>
  <si>
    <t>Cocaina, Anfetaminas, Barbituricos, Benzodiazepina, Marihuana, Metanfetamina, Opiaceos</t>
  </si>
  <si>
    <t>Benzodiazepina</t>
  </si>
  <si>
    <t>4L03</t>
  </si>
  <si>
    <t>Colesterol Total, Hematocritos, Hemoglobina, Hepatograma Completo</t>
  </si>
  <si>
    <t>Acido urico en sangre</t>
  </si>
  <si>
    <t>11P03</t>
  </si>
  <si>
    <t>Basico de Ley + Audiometria + Drogas: Cocaina, Marihuana + Electrocardiograma + Electroencefalograma + Ergometria + Laboratorio: Colesterol LDL y HDL, Colesterol Total, Trigliceridos + Psicotecnico Basico + RX Lumbosacra Frente y Perfil + RX Torax Frente + Vision Cromatica</t>
  </si>
  <si>
    <t>JM105</t>
  </si>
  <si>
    <t>OTORRINO</t>
  </si>
  <si>
    <t>7D02</t>
  </si>
  <si>
    <t>Anfetaminas, Barbituricos, Benzodiazepina, Cocaina, Extasis, Marihuana, Opiaceos</t>
  </si>
  <si>
    <t>Cannabinoides</t>
  </si>
  <si>
    <t>4L04</t>
  </si>
  <si>
    <t>Anticuerpo de superficie de la hepatitis B (Anti-HBs)</t>
  </si>
  <si>
    <t>11P04</t>
  </si>
  <si>
    <t>Basico de Ley + Audiometria + Drogas: Cocaina, Marihuana + Electroencefalograma + Ergometria + Formulario YPF + Laboratorio: Colesterol LDL y HDL, Colesterol Total, Hepatograma Completo, Trigliceridos + Psicotecnico Altura / Espacios Confinados + RX Lumbosacra Frente y Perfil + Test Epworth + Vision Cromatica</t>
  </si>
  <si>
    <t>JM106</t>
  </si>
  <si>
    <t>NEUROLOGICA</t>
  </si>
  <si>
    <t>Campimetria</t>
  </si>
  <si>
    <t>8D01</t>
  </si>
  <si>
    <t>Anfetaminas, Barbituricos, Benzodiazepina, Cocaina, Extasis, Marihuana, Metanfetamina, Opiaceos</t>
  </si>
  <si>
    <t>Cocaina</t>
  </si>
  <si>
    <t>Antigeno de superficie de la hepatitis B (HBsAg)</t>
  </si>
  <si>
    <t>12P01</t>
  </si>
  <si>
    <t>Basico de Ley + Audiometria + Drogas: Alcoholemia, Anfetaminas, Barbituricos, Benzodiazepina, Cocaina, Marihuana, Opiaceos + Electroencefalograma + Ergometria + Espirometria + Informe Neumonologico + Informe Neurologico + Informe Psicotecnico + Laboratorio: Colesterol LDL y HDL, Colesterol Total, GGT / GGTP / GAMMA GT, Grupo y Factor, Hemoglobina Glicolisada, Hepatograma Completo, Trigliceridos + Psicotecnico Altura / Espacios Confinados + Test de Framingham</t>
  </si>
  <si>
    <t>JM107</t>
  </si>
  <si>
    <t>PSIQUIATRICA + CLINICA</t>
  </si>
  <si>
    <t>E38</t>
  </si>
  <si>
    <t>Campo visual y presion ocular</t>
  </si>
  <si>
    <t>8D02</t>
  </si>
  <si>
    <t>Alcoholemia, Anfetaminas, Barbituricos, Benzodiazepina, Cocaina, Extasis, Marihuana, Opiaceos</t>
  </si>
  <si>
    <t>Etanol</t>
  </si>
  <si>
    <t>APE</t>
  </si>
  <si>
    <t>13P01</t>
  </si>
  <si>
    <t>Basico de Ley + Audiometria + Drogas: Alcoholemia, Anfetaminas, Barbituricos, Benzodiazepina, Cocaina, Extasis, Marihuana, Opiaceos + Electroencefalograma + Equilibriometria + Ergometria + Espirometria + Laboratorio: Colesterol LDL y HDL, Colesterol Total, Grupo y Factor, Hepatograma Completo, Trigliceridos + Psicotecnico Basico + RX Cervical Frente y Perfil + RX Lumbosacra Frente y Perfil + Test Epworth + Vision Cromatica</t>
  </si>
  <si>
    <t>JM108</t>
  </si>
  <si>
    <t>TRAUMATOLOGICA + CLINICA</t>
  </si>
  <si>
    <t>E37</t>
  </si>
  <si>
    <t>Certificacion Medica Aeronautica</t>
  </si>
  <si>
    <t>Extasis</t>
  </si>
  <si>
    <t>Benceno</t>
  </si>
  <si>
    <t>13P02</t>
  </si>
  <si>
    <t>Basico de Ley + Audiometria + Campimetria + Cuestionario de Altura + Drogas: Cocaina, Marihuana + Electroencefalograma + Equilibriometria + Ergometria + Laboratorio: Anticuerpo de superficie de la hepatitis B (Anti-HBs), Antígeno de superficie de la hepatitis B (HBsAg), Colesterol LDL y HDL, Colesterol Total, Creatinina, GGT / GGTP / GAMMA GT, Grupo y Factor, Hepatograma Completo, Trigliceridos + Psicotecnico Altura / Espacios Confinados + RX Cervical Frente y Perfil + RX Lumbosacra Frente y Perfil + Vision Cromatica</t>
  </si>
  <si>
    <t>JM109</t>
  </si>
  <si>
    <t>TRAUMANTOLOGICA + NEUROLOGICA</t>
  </si>
  <si>
    <t>Charla Stress Laboral Virtual</t>
  </si>
  <si>
    <t>Fenciclidina</t>
  </si>
  <si>
    <t>Bilirrubina</t>
  </si>
  <si>
    <t>14P01</t>
  </si>
  <si>
    <t>Basico de Ley + Audiometria + Drogas: Alcoholemia, Anfetaminas, Barbituricos, Benzodiazepina, Cocaina, Extasis, Marihuana, Opiaceos + Electroencefalograma + Equilibriometria + Ergometria + Espirometria + Formulario + Laboratorio: Bilirrubina, Colesterol LDL y HDL, Colesterol Total, Grupo y Factor, Hepatograma TGO / TGP / FAL, Trigliceridos + Psicotecnico Basico + RX Cervical Frente y Perfil + RX Lumbosacra Frente y Perfil + Test Epworth + Vision Cromatica</t>
  </si>
  <si>
    <t>JM110</t>
  </si>
  <si>
    <t>OFTALMOLOGICA</t>
  </si>
  <si>
    <t>CLU</t>
  </si>
  <si>
    <t>Kit 10</t>
  </si>
  <si>
    <t>Colesterol LDL y HDL</t>
  </si>
  <si>
    <t>15P01</t>
  </si>
  <si>
    <t>Basico de Ley + Audiometria + Drogas: Alcoholemia, Anfetaminas, Barbituricos, Benzodiazepina, Cocaina, Extasis, Marihuana, Opiaceos + Electroencefalograma + Equilibriometria + Ergometria + Espirometria + Formulario + Laboratorio: APE, Bilirrubina, Colesterol LDL y HDL, Colesterol Total, Grupo y Factor, Hemoglobina Glicosilada, Hepatograma TGO / TGP / FAL, TEST DE FRAMINHAMM, Trigliceridos + Oximetria + Psicotecnico Basico + RX Cervical Frente y Perfil + RX Lumbosacra Frente y Perfil + Test Epworth + Vision Cromatica</t>
  </si>
  <si>
    <t>JM001</t>
  </si>
  <si>
    <t>VIRTUAL</t>
  </si>
  <si>
    <t>E47</t>
  </si>
  <si>
    <t>Cuestionario Anexo IV</t>
  </si>
  <si>
    <t>Kit 5</t>
  </si>
  <si>
    <t>Colesterol Total</t>
  </si>
  <si>
    <t>15P02</t>
  </si>
  <si>
    <t>Basico de Ley + Audiometria + Drogas: Alcoholemia, Anfetaminas, Barbituricos, Benzodiazepina, Cocaina, Extasis, Marihuana, Opiaceos + Electroencefalograma + Equilibriometria + Ergometria + Espirometria + Formulario YPF + Laboratorio: Colesterol LDL y HDL, Colesterol Total, Grupo y Factor, Hemoglobina Glicolisada, Hepatograma Completo, Trigliceridos + Oximetria + Psicotecnico Direccionado + RX Cervical Frente y Perfil + RX Lumbosacra Frente y Perfil + Test Epworth + Test de Framingham</t>
  </si>
  <si>
    <t>JM002</t>
  </si>
  <si>
    <t>E33</t>
  </si>
  <si>
    <t>Cuestionario Anexo V</t>
  </si>
  <si>
    <t>Kit 8</t>
  </si>
  <si>
    <t>Colinesterasa Serica y Eritrocitaria</t>
  </si>
  <si>
    <t>15P03</t>
  </si>
  <si>
    <t>Basico de Ley + Audiometria + Drogas: Alcoholemia, Anfetaminas, Barbituricos, Benzodiazepina, Cocaina, Marihuana + Electroencefalograma + Equilibriometria + Ergometria + Espirometria + Examen Clinico + Laboratorio: Bilirrubina, Colesterol LDL y HDL, Colesterol Total, Grupo y Factor, Hemoglobina Glicolisada, Hepatograma Completo, TGO / TGP / FAL, Trigliceridos + Oximetria + Psicotecnico Altura / Espacios Confinados + RX Cervical Frente y Perfil + RX Lumbosacra Frente y Perfil + Test Epworth + Test de Framingham</t>
  </si>
  <si>
    <t>JM003</t>
  </si>
  <si>
    <t>Cuestionario de Altura</t>
  </si>
  <si>
    <t>Metadona</t>
  </si>
  <si>
    <t>Creatinina</t>
  </si>
  <si>
    <t>16P01</t>
  </si>
  <si>
    <t>Basico de Ley + Audiometria + Drogas: Alcoholemia, Anfetaminas, Barbituricos, Benzodiazepina, Cocaina, Extasis, Marihuana, Opiaceos + Electroencefalograma + Equilibriometria + Ergometria + Espirometria + Formulario YPF + Laboratorio: Colesterol LDL y HDL, Colesterol Total, Grupo y Factor, Hemoglobina Glicolisada, Hepatograma Completo, Trigliceridos + Oximetria + Psicotecnico Altura / Espacios Confinados + RX Cervical Frente y Perfil + RX Lumbosacra Frente y Perfil + Test Epworth + Test de Framingham + Vision Cromatica</t>
  </si>
  <si>
    <t>JM004</t>
  </si>
  <si>
    <t>Cuestionario UART</t>
  </si>
  <si>
    <t>Metanfetamina</t>
  </si>
  <si>
    <t>GGT / GGTP / GAMMA GT</t>
  </si>
  <si>
    <t>17P01</t>
  </si>
  <si>
    <t>Basico de Ley + Aplicación de Vacunas + Audiometria + Drogas: Alcoholemia, Anfetaminas, Barbituricos, Benzodiazepina, Cocaina, Extasis, Marihuana, Opiaceos + Electroencefalograma + Equilibriometria + Ergometria + Espirometria + Formulario + Laboratorio: Colesterol LDL y HDL, Colesterol Total, Grupo y Factor, Hepatograma Completo + Oximetria + Psicotecnico Altura / Espacios Confinados + RX Cervical Frente y Perfil + RX Lumbosacra Frente y Perfil + RX Torax Perfil + Test Epworth + Test de Framingham</t>
  </si>
  <si>
    <t>JM005</t>
  </si>
  <si>
    <t>D</t>
  </si>
  <si>
    <t>Morfina</t>
  </si>
  <si>
    <t>Gravindex</t>
  </si>
  <si>
    <t>2P01</t>
  </si>
  <si>
    <t>Basico de Ley + Audiometria</t>
  </si>
  <si>
    <t>JM006</t>
  </si>
  <si>
    <t>Electrocardiograma</t>
  </si>
  <si>
    <t>Opiaceos</t>
  </si>
  <si>
    <t>Grupo y Factor</t>
  </si>
  <si>
    <t>2P02</t>
  </si>
  <si>
    <t>Basico de Ley + Gravindex</t>
  </si>
  <si>
    <t>JM007</t>
  </si>
  <si>
    <t>E08</t>
  </si>
  <si>
    <t>Electroencefalograma</t>
  </si>
  <si>
    <t>Propoxiteno</t>
  </si>
  <si>
    <t>Hematocritos</t>
  </si>
  <si>
    <t>2P03</t>
  </si>
  <si>
    <t>Basico de Ley + Alta Vigilador</t>
  </si>
  <si>
    <t>JM008</t>
  </si>
  <si>
    <t>E49</t>
  </si>
  <si>
    <t>Electromiograma MMSS CVC</t>
  </si>
  <si>
    <t>Hemoglobina</t>
  </si>
  <si>
    <t>2P04</t>
  </si>
  <si>
    <t>Basico de Ley + Psicotecnico Basico</t>
  </si>
  <si>
    <t>JM009</t>
  </si>
  <si>
    <t>E09</t>
  </si>
  <si>
    <t>Equilibriometria</t>
  </si>
  <si>
    <t>Hemoglobina Glicolisada</t>
  </si>
  <si>
    <t>2P05</t>
  </si>
  <si>
    <t>Examen Clinico + Formulario</t>
  </si>
  <si>
    <t>JM010</t>
  </si>
  <si>
    <t>Ergometria</t>
  </si>
  <si>
    <t>Hemograma Completo</t>
  </si>
  <si>
    <t>2P06</t>
  </si>
  <si>
    <t>Basico de Ley + RX Lumbosacra Frente y Perfil</t>
  </si>
  <si>
    <t>IC101</t>
  </si>
  <si>
    <t>INTERCONSULTA</t>
  </si>
  <si>
    <t>Espirometria</t>
  </si>
  <si>
    <t>Hepatitis A: HAV IGG</t>
  </si>
  <si>
    <t>2P07</t>
  </si>
  <si>
    <t>Audiometria + Examen Clinico</t>
  </si>
  <si>
    <t>IC102</t>
  </si>
  <si>
    <t>Estudio Socio-Ambiental</t>
  </si>
  <si>
    <t>Hepatitis B: HBSAG con ANTIHBS</t>
  </si>
  <si>
    <t>2P08</t>
  </si>
  <si>
    <t>Basico de Ley + Laboratorio: Sub Beta</t>
  </si>
  <si>
    <t>IC103</t>
  </si>
  <si>
    <t>Examen Cardiovascular</t>
  </si>
  <si>
    <t>Hepatitis C: HCV</t>
  </si>
  <si>
    <t>2P09</t>
  </si>
  <si>
    <t>Basico de Ley + Certificado B</t>
  </si>
  <si>
    <t>IC104</t>
  </si>
  <si>
    <t>Examen Clinico</t>
  </si>
  <si>
    <t>2P10</t>
  </si>
  <si>
    <t>Cuestionario UART + Examen Clinico</t>
  </si>
  <si>
    <t>IC105</t>
  </si>
  <si>
    <t>Examen Neurologico (pares craneales, evaluacion vestibular)</t>
  </si>
  <si>
    <t>Hidroxipireno</t>
  </si>
  <si>
    <t>2P11</t>
  </si>
  <si>
    <t>Examen Clinico + Laboratorio: Recuento de Plaquetas, Recuento de Reticulocitos</t>
  </si>
  <si>
    <t>IC106</t>
  </si>
  <si>
    <t>Examen Otorrinolaringologico</t>
  </si>
  <si>
    <t>IgE</t>
  </si>
  <si>
    <t>2P12</t>
  </si>
  <si>
    <t>Examen Clinico + Laboratorio: Reaccion de Huddlesson</t>
  </si>
  <si>
    <t>IC107</t>
  </si>
  <si>
    <t>Formulario</t>
  </si>
  <si>
    <t>3P01</t>
  </si>
  <si>
    <t>Audiometria + Cuestionario Anexo V + Examen Clinico</t>
  </si>
  <si>
    <t>IC108</t>
  </si>
  <si>
    <t>p</t>
  </si>
  <si>
    <t>Formulario EPAP</t>
  </si>
  <si>
    <t>Metanol en Orina</t>
  </si>
  <si>
    <t>3P02</t>
  </si>
  <si>
    <t>Cuestionario Anexo V + Cuestionario UART + Examen Clinico</t>
  </si>
  <si>
    <t>IC109</t>
  </si>
  <si>
    <t>Formulario YPF</t>
  </si>
  <si>
    <t>Orto-cresol Urinario</t>
  </si>
  <si>
    <t>3P03</t>
  </si>
  <si>
    <t>Basico de Ley + RX Cervical Frente y Perfil + RX Lumbosacra Frente y Perfil</t>
  </si>
  <si>
    <t>IC110</t>
  </si>
  <si>
    <t>L</t>
  </si>
  <si>
    <t>Perfil Lipidico</t>
  </si>
  <si>
    <t>3P04</t>
  </si>
  <si>
    <t>Basico de Ley + Psicotecnico Basico + RX Lumbosacra Frente y Perfil</t>
  </si>
  <si>
    <t>IC001</t>
  </si>
  <si>
    <t>Laringoscopia Directa</t>
  </si>
  <si>
    <t>Plomo</t>
  </si>
  <si>
    <t>3P05</t>
  </si>
  <si>
    <t>Audiometria + Examen Clinico + Laboratorio: Reaccion de Huddlesson</t>
  </si>
  <si>
    <t>IC002</t>
  </si>
  <si>
    <t>Laringoscopia Indirecta</t>
  </si>
  <si>
    <t>Reaccion de Huddlesson</t>
  </si>
  <si>
    <t>3P06</t>
  </si>
  <si>
    <t>Basico de Ley + Audiometria + RX Lumbosacra Frente y Perfil</t>
  </si>
  <si>
    <t>IC003</t>
  </si>
  <si>
    <t>Libreta Sanitaria</t>
  </si>
  <si>
    <t>Recuento de Plaquetas</t>
  </si>
  <si>
    <t>3P07</t>
  </si>
  <si>
    <t>Basico de Ley + Drogas: Anfetaminas, Benzodiazepina, Cocaina, Marihuana, Metanfetamina, Opiaceos + Laboratorio: Grupo y Factor</t>
  </si>
  <si>
    <t>IC004</t>
  </si>
  <si>
    <t>Oximetria</t>
  </si>
  <si>
    <t>Recuento de Reticulocitos</t>
  </si>
  <si>
    <t>3P08</t>
  </si>
  <si>
    <t>Basico de Ley + Laboratorio: Sub Beta + Psicotecnico Basico</t>
  </si>
  <si>
    <t>IC005</t>
  </si>
  <si>
    <t>Psicometrico</t>
  </si>
  <si>
    <t>Sifilis: VDRL cualitativa</t>
  </si>
  <si>
    <t>3P09</t>
  </si>
  <si>
    <t>Basico de Ley + Drogas: Anfetaminas, Cocaina, Fenciclidina, Marihuana, Opiaceos + Psicotecnico Basico</t>
  </si>
  <si>
    <t>IC006</t>
  </si>
  <si>
    <t>E48</t>
  </si>
  <si>
    <t>Psicometrico Sistema Reid</t>
  </si>
  <si>
    <t>Sub Beta</t>
  </si>
  <si>
    <t>3P10</t>
  </si>
  <si>
    <t>Cuestionario Anexo V + Espirometria + Examen Clinico</t>
  </si>
  <si>
    <t>IC007</t>
  </si>
  <si>
    <t>E17</t>
  </si>
  <si>
    <t>Psicotecnico Altura / Espacios Confinados</t>
  </si>
  <si>
    <t>T4L</t>
  </si>
  <si>
    <t>3P11</t>
  </si>
  <si>
    <t>Basico de Ley + Audiometria + Drogas: Alcoholemia, Anfetaminas, Barbituricos, Benzodiazepina, Cocaina, Extasis, Marihuana, Opiaceos</t>
  </si>
  <si>
    <t>IC008</t>
  </si>
  <si>
    <t>E18</t>
  </si>
  <si>
    <t>Psicotecnico Basico</t>
  </si>
  <si>
    <t>Test de cereal en sangre</t>
  </si>
  <si>
    <t>4P01</t>
  </si>
  <si>
    <t>Audiometria + Cuestionario Anexo V + Espirometria + Examen Clinico</t>
  </si>
  <si>
    <t>IC009</t>
  </si>
  <si>
    <t>E19</t>
  </si>
  <si>
    <t>Psicotecnico Direccionado</t>
  </si>
  <si>
    <t>TGO / TGP / FAL</t>
  </si>
  <si>
    <t>4P02</t>
  </si>
  <si>
    <t>Basico de Ley + Audiometria + Drogas: Alcoholemia, Anfetaminas, Cocaina, Fenciclidina, Marihuana, Opiaceos + Electroencefalograma + Psicotecnico Basico</t>
  </si>
  <si>
    <t>IC010</t>
  </si>
  <si>
    <t>E39</t>
  </si>
  <si>
    <t>Psicotecnico Nivel 2</t>
  </si>
  <si>
    <t>Tiempo de Protrombina</t>
  </si>
  <si>
    <t>4P03</t>
  </si>
  <si>
    <t>Basico de Ley + Espirometria + RX Cervical Frente y Perfil + RX Lumbosacra Frente y Perfil</t>
  </si>
  <si>
    <t>ANP</t>
  </si>
  <si>
    <t>AUDITORIA NO PRESENCIAL</t>
  </si>
  <si>
    <t/>
  </si>
  <si>
    <t>E36</t>
  </si>
  <si>
    <t>Rinoscopia</t>
  </si>
  <si>
    <t>Trigliceridos</t>
  </si>
  <si>
    <t>4P04</t>
  </si>
  <si>
    <t>Basico de Ley + Laboratorio: Sub Beta + Psicotecnico Basico + RX Lumbosacra Frente y Perfil</t>
  </si>
  <si>
    <t>VAD</t>
  </si>
  <si>
    <t>VISITA A DOMICILIO</t>
  </si>
  <si>
    <t>RMN Hombro</t>
  </si>
  <si>
    <t>TSH</t>
  </si>
  <si>
    <t>4P05</t>
  </si>
  <si>
    <t>Basico de Ley + Laboratorio: Gravindex + Psicotecnico Basico + RX Lumbosacra Frente y Perfil</t>
  </si>
  <si>
    <t>ATC</t>
  </si>
  <si>
    <t>ATENCION EN CONSULTORIO</t>
  </si>
  <si>
    <t>RX Cervical Frente y Perfil</t>
  </si>
  <si>
    <t>Vacuna Antitetanica</t>
  </si>
  <si>
    <t>4P06</t>
  </si>
  <si>
    <t>Audiometria + Drogas: Cocaina, Marihuana + Laboratorio: Creatinina, GGT / GGTP / GAMMA GT, Grupo y Factor, Hepatograma Completo, Perfil Lipidico, TIEMPO DE PROTROMBINA, AC URICO EN SANGRE + RX Lumbosacra Frente y Perfil</t>
  </si>
  <si>
    <t>PD101</t>
  </si>
  <si>
    <t>PSICODIAGNOSTICO</t>
  </si>
  <si>
    <t>RX Columna Dorsal Frente y Perfil</t>
  </si>
  <si>
    <t>4P07</t>
  </si>
  <si>
    <t>Basico de Ley + Audiometria + Drogas: Alcoholemia, Anfetaminas, Cocaina, Fenciclidina, Marihuana, Opiaceos + Psicotecnico Basico</t>
  </si>
  <si>
    <t>PD001</t>
  </si>
  <si>
    <t>RX Lumbosacra Frente y Perfil</t>
  </si>
  <si>
    <t>4P08</t>
  </si>
  <si>
    <t>Basico de Ley + Audiometria + Drogas: Cocaina, Marihuana + Psicotecnico Direccionado</t>
  </si>
  <si>
    <t>RX Torax Frente</t>
  </si>
  <si>
    <t>4P09</t>
  </si>
  <si>
    <t>Basico de Ley + Drogas: Cocaina, Marihuana + Laboratorio: Anticuerpo de superficie de la hepatitis B (Anti-HBs), Antigeno de superficie de la hepatitis B (HBsAg) + RX Lumbosacra Frente y Perfil</t>
  </si>
  <si>
    <t>RX Torax Perfil</t>
  </si>
  <si>
    <t>5P01</t>
  </si>
  <si>
    <t>Basico de Ley + Drogas: Cocaina, Marihuana + Formulario + Laboratorio: Colesterol Total, Creatinina, Hepatograma Completo, Trigliceridos + Psicotecnico Altura / Espacios Confinados + RX Lumbosacra Frente y Perfil</t>
  </si>
  <si>
    <t>Test de Framingham</t>
  </si>
  <si>
    <t>5P02</t>
  </si>
  <si>
    <t>Basico de Ley + Audiometria + Drogas: Cocaina, Grupo y Factor, Marihuana + Laboratorio: Grupo y Factor + RX Lumbosacra Frente y Perfil</t>
  </si>
  <si>
    <t>Test Epworth</t>
  </si>
  <si>
    <t>5P03</t>
  </si>
  <si>
    <t>Basico de Ley + Audiometria + Drogas: Cocaina, Marihuana + Laboratorio: Grupo y Factor + RX Lumbosacra Frente y Perfil</t>
  </si>
  <si>
    <t>Vacunas y Aplicación Clinica</t>
  </si>
  <si>
    <t>5P04</t>
  </si>
  <si>
    <t>Basico de Ley + RX Cervical Frente y Perfil + RX Columna Dorsal Frente y Perfil + RX Lumbosacra Frente y Perfil + RX Torax Perfil</t>
  </si>
  <si>
    <t>Vacunas y Aplicación en Planta</t>
  </si>
  <si>
    <t>6P01</t>
  </si>
  <si>
    <t>Basico de Ley + Campimetria + Espirometria + Psicotecnico Basico + RX Cervical Frente y Perfil + RX Lumbosacra Frente y Perfil</t>
  </si>
  <si>
    <t>Videoinstamografia</t>
  </si>
  <si>
    <t>6P02</t>
  </si>
  <si>
    <t>Basico de Ley + Audiometria + Drogas: Alcoholemia, Anfetaminas, Barbituricos, Cocaina, Extasis, Fenciclidina, Marihuana, Morfina. Opiaceos + Formulario + Laboratorio: APE, Bilirrubina, Colesterol LDL y HDL, Colesterol Total, Hepatograma TGO / TGP / FAL, Trigliceridos + RX Lumbosacra Frente y Perfil</t>
  </si>
  <si>
    <t>Vision Cromatica</t>
  </si>
  <si>
    <t>6P03</t>
  </si>
  <si>
    <t>Basico de Ley + Audiometria + Drogas: Cocaina, Marihuana + Ergometria + Laboratorio: Acido Urico en Sangre, GGT / GGTP / GAMMA GT, Grupo y Factor, Hepatograma Completo, Perfil Lipidico, Tiempo de Protrombina + RX Lumbosacra Frente y Perfil</t>
  </si>
  <si>
    <t>6P04</t>
  </si>
  <si>
    <t>Basico de Ley + Audiometria + Drogas: Cocaina, Marihuana + Ergometria + Laboratorio: Colesterol LDL y HDL, Colesterol Total, Creatinina, GGT-GGTP-GAMMA GT, Grupo y Factor, Hepatograma Completo, Trigliceridos, Tiempo de protrombina + RX Lumbosacra Frente y Perfil</t>
  </si>
  <si>
    <t>6P05</t>
  </si>
  <si>
    <t>Basico de Ley + Audiometria + Drogas: Cocaina, Marihuana + Ergometria + Laboratorio: Creatinina, GGT, Grupo y Factor, Hepatograma Completo, Perfil Lipidico, Tiempo de protrombina, AC Urico en sangre + RX Lumbosacra Frente y Perfil</t>
  </si>
  <si>
    <t>6P06</t>
  </si>
  <si>
    <t>Basico de Ley + Audiometria + Drogas: Cocaina, Marihuana + Espirometria + Laboratorio: Colesterol LDL y HDL, Colesterol Total, Trigliceridos + Formulario YPF</t>
  </si>
  <si>
    <t>7P01</t>
  </si>
  <si>
    <t>Basico de Ley + Audiometria + Electroencefalograma + Equilibriometria + Psicotecnico Altura / Espacios Confinados + RX Cervical Frente y Perfil + RX Lumbosacra Frente y Perfil</t>
  </si>
  <si>
    <t>7P03</t>
  </si>
  <si>
    <t>Audiometria + Electroencefalograma + Equilibriometria + Espirometria + Laboratorio: Grupo y Factor + Psicotecnico Altura / Espacios Confinados + RX Cervical Frente y Perfil + RX Lumbosacra Frente y Perfil</t>
  </si>
  <si>
    <t>7P04</t>
  </si>
  <si>
    <t>Basico de Ley + Audiometria + Psicotecnico Basico + RX Cervical Frente y Perfil + RX Columna Dorsal Frente y Perfil + RX Lumbosacra Frente y Perfil + RX Torax Perfil</t>
  </si>
  <si>
    <t>8P01</t>
  </si>
  <si>
    <t>Basico de Ley + Audiometria + Electroencefalograma + Psicotecnico Basico + RX Cervical Frente y Perfil + RX Columna Dorsal Frente y Perfil + RX Lumbosacra Frente y Perfil + RX Torax Perfil</t>
  </si>
  <si>
    <t>8P02</t>
  </si>
  <si>
    <t>Basico de Ley + Audiometria + Electroencefalograma + Equilibriometria + Laboratorio: Grupo y Factor + Psicotecnico Altura / Espacios Confinados + RX Cervical Frente y Perfil + RX Lumbosacra Frente y Perfil</t>
  </si>
  <si>
    <t>8P03</t>
  </si>
  <si>
    <t>Basico de Ley + Audiometria + Electroencefalograma + Equilibriometria + Espirometria + Psicotecnico Altura / Espacios Confinados + RX Cervical Frente y Perfil + RX Lumbosacra Frente y Perfil</t>
  </si>
  <si>
    <t>8P04</t>
  </si>
  <si>
    <t>Basico de Ley + Audiometria + Drogas: Cocaina, Marihuana + Electroencefalograma + Ergometria + Laboratorio: Colesterol LDL y HDL, Colesterol Total, Hepatograma Completo, Trigliceridos + RX Lumbosacra Frente y Perfil + Vision Cromatica</t>
  </si>
  <si>
    <t>8P05</t>
  </si>
  <si>
    <t>Basico de Ley + Audiometria + Drogas: Cocaina, Marihuana + Ergometria + Laboratorio: Ac Urico en Sangre + Creatinina + GGT / GGTP / GAMMA GT, Grupo y Factor, Hepatograma Completo, Perfil Lipidico, Tiempo de Protrombina + RX Lumbosacra Frente y Perfil</t>
  </si>
  <si>
    <t>9P01</t>
  </si>
  <si>
    <t>Basico de Ley + Audiometria + Drogas: Anfetaminas, Barbituricos, Benzodiazepina, Cocaina, Extasis, Marihuana, Opiaceos + Electrocardiograma + Formulario + Laboratorio: Hepatograma Completo + Psicotecnico Altura / Espacios Confinados + RX Lumbosacra Frente y Perfil + Videoinstamografia</t>
  </si>
  <si>
    <t>9P02</t>
  </si>
  <si>
    <t>Basico de Ley + Audiometria + Drogas: Alcoholemia, Anfetaminas, Benzodiazepina, Cocaina, Marihuana, Metanfetamina, Opiaceos + Electroencefalograma + Equilibriometria + Espirometria + Laboratorio: Bilirrubina, Colesterol LDL y HDL, Colesterol Total, Creatinina, Grupo y Factor, Hepatograma Completo, Hepatograma TGO / TGP / FAL, Trigliceridos + Psicotecnico Altura / Espacios Confinados + RX Lumbosacra Frente y Perfil</t>
  </si>
  <si>
    <t>9P03</t>
  </si>
  <si>
    <t>Basico de Ley + Audiometria + Drogas: Alcoholemia, Anfetaminas, Barbituricos, Benzodiazepina, Cocaina, Extasis, Marihuana, Opiaceos + Ergometria + Espirometria + Laboratorio: Colesterol LDL y HDL, Colesterol Total, Hepatograma Completo + Psicotecnico Altura / Espacios Confinados + RX Lumbosacra Frente y Perfil + Test Epworth</t>
  </si>
  <si>
    <t>9P04</t>
  </si>
  <si>
    <t>Basico de Ley + Campimetria + Cuestionario de Altura + Drogas: Cocaina, Marihuana + Laboratorio: Anticuerpo de superficie de la hepatitis B (Anti-HBs), Antígeno de superficie de la hepatitis B (HBsAg), Colesterol LDL y HDL, Colesterol Total, GGT / GGTP / GAMMA GT, Grupo y Factor, Hepatograma Completo, Trigliceridos + Psicotecnico Altura / Espacios Confinados + RX Cervical Frente y Perfil + RX Lumbosacra Frente y Perfil + Vision Cromatica</t>
  </si>
  <si>
    <t>9P05</t>
  </si>
  <si>
    <t>Basico de Ley + Campimetria + Cuestionario de Altura + Drogas: Cocaina, Marihuana + Laboratorio: Anticuerpo de superficie de la hepatitis B (Anti-HBs), Antigeno de superficie de la hepatitis B (HBsAg), Colesterol LDL y HDL, Colesterol Total, Creatinina, GGT / GGTP / GAMMA GT, Hepatograma Completo, Trigliceridos + Psicotecnico Altura / Espacios Confinados + RX Cervical Frente y Perfil + RX Lumbosacra Frente y Perfil + Vision Cromatica</t>
  </si>
  <si>
    <t>FECHA DE ALTA</t>
  </si>
  <si>
    <t>DETALLE</t>
  </si>
  <si>
    <t>CUIT</t>
  </si>
  <si>
    <t>RUBRO</t>
  </si>
  <si>
    <t>MAIL</t>
  </si>
  <si>
    <t>MARGEN DE GANANCIA</t>
  </si>
  <si>
    <t>Limpieza</t>
  </si>
  <si>
    <t>Tratamiento de agua</t>
  </si>
  <si>
    <t>Tech</t>
  </si>
  <si>
    <t>Comercio</t>
  </si>
  <si>
    <t>Energia</t>
  </si>
  <si>
    <t>Comunicación</t>
  </si>
  <si>
    <t>OBSERVACIONES DEL EXAMEN</t>
  </si>
  <si>
    <t>OBSERVACIONES GENERALES</t>
  </si>
  <si>
    <t>LOCALIDAD ZONA</t>
  </si>
  <si>
    <t>FORMULA DINAMICA</t>
  </si>
  <si>
    <t>RESPONSABLE</t>
  </si>
  <si>
    <t>FECHA SOLICITUD</t>
  </si>
  <si>
    <t>FECHA ENVIO TURNO</t>
  </si>
  <si>
    <t>FECHA ATENCION</t>
  </si>
  <si>
    <t>FECHA INFORME</t>
  </si>
  <si>
    <t>MARGEN</t>
  </si>
  <si>
    <t>STATUS</t>
  </si>
  <si>
    <t>PREDISPOSICION Y ATENCION</t>
  </si>
  <si>
    <t>ERRORES</t>
  </si>
  <si>
    <t>PROLIJIDAD DEL INFORME</t>
  </si>
  <si>
    <t>FACTURA PRESTADOR</t>
  </si>
  <si>
    <t>DIAS</t>
  </si>
  <si>
    <t>SE FACTURA?</t>
  </si>
  <si>
    <t>BASICO DE LEY + AUDIOMETRIA + DROGAS: ALCOHOLEMIA, ANFETAMINAS, BENZODIAZEPINA, COCAINA, CANNABINOIDES, METANFETAMINA, OPIACEOS + ELECTROENCEFALOGRAMA + EQUILIBRIOMETRIA + ESPIROMETRIA + LABORATORIO: BILIRRUBINA, COLESTEROL LDL Y HDL, COLESTEROL TOTAL, CREATININA, GRUPO Y FACTOR, HEPATOGRAMA COMPLETO, HEPATOGRAMA TGO / TGP / FAL, TRIGLICERIDOS + PSICOTECNICO ALTURA / ESPACIOS CONFINADOS + RX LUMBOSACRA FRENTE Y PERFIL</t>
  </si>
  <si>
    <t>Inspector</t>
  </si>
  <si>
    <t>Presente</t>
  </si>
  <si>
    <t>Si</t>
  </si>
  <si>
    <t>BASICO DE LEY + AUDIOMETRIA + DROGAS: ALCOHOLEMIA, ANFETAMINAS, BARBITURICOS, BENZODIAZEPINA, COCAINA, EXTASIS, CANNABINOIDES, OPIACEOS + ELECTROENCEFALOGRAMA + EQUILIBRIOMETRIA + ERGOMETRIA + ESPIROMETRIA + FORMULARIO + LABORATORIO: BILIRRUBINA, COLESTEROL LDL Y HDL, COLESTEROL TOTAL, GRUPO Y FACTOR, HEPATOGRAMA TGO / TGP / FAL, TRIGLICERIDOS + PSICOTECNICO BASICO + RX CERVICAL FRENTE Y PERFIL + RX LUMBOSACRA FRENTE Y PERFIL + TEST EPWORTH + VISION CROMATICA</t>
  </si>
  <si>
    <t>Especialista en Analisis de Riesgos</t>
  </si>
  <si>
    <t>BASICO DE LEY + LABORATORIO: GRAVINDEX + PSICOTECNICO BASICO + RX LUMBOSACRA FRENTE Y PERFIL</t>
  </si>
  <si>
    <t>Cajera</t>
  </si>
  <si>
    <t xml:space="preserve"> </t>
  </si>
  <si>
    <t>AUDIOMETRIA</t>
  </si>
  <si>
    <t>Ingeniero de Campo</t>
  </si>
  <si>
    <t>BASICO DE LEY + ALTA VIGILADOR</t>
  </si>
  <si>
    <t>Vigilador</t>
  </si>
  <si>
    <t>BASICO DE LEY</t>
  </si>
  <si>
    <t>Virtual</t>
  </si>
  <si>
    <t>ASIGNAR</t>
  </si>
  <si>
    <t>CELULAR</t>
  </si>
  <si>
    <t>DICTAMEN</t>
  </si>
  <si>
    <t>DIAS SOLICITADOS</t>
  </si>
  <si>
    <t>DIAS OTORGADOS</t>
  </si>
  <si>
    <t>DIAS AHORRADOS</t>
  </si>
  <si>
    <t xml:space="preserve">PROFESIONAL INTERVINIENTE </t>
  </si>
  <si>
    <t>HORA</t>
  </si>
  <si>
    <t>ACCION</t>
  </si>
  <si>
    <t>STATUS RODRI</t>
  </si>
  <si>
    <t>DICTAMEN RODRI</t>
  </si>
  <si>
    <t>Realizado</t>
  </si>
  <si>
    <t>s80</t>
  </si>
  <si>
    <t>Alta</t>
  </si>
  <si>
    <t>SERVICIO</t>
  </si>
  <si>
    <t>FECHA VIGENCIA</t>
  </si>
  <si>
    <t xml:space="preserve">FECHA ATENCION </t>
  </si>
  <si>
    <t xml:space="preserve">FECHA INFORME </t>
  </si>
  <si>
    <t>HORARIO</t>
  </si>
  <si>
    <t>MODALIDAD</t>
  </si>
  <si>
    <t>LINK ZOOM</t>
  </si>
  <si>
    <t>PROF ESPECIALISTA</t>
  </si>
  <si>
    <t>PROF ACOMPAÑANTE</t>
  </si>
  <si>
    <t>Se recita</t>
  </si>
  <si>
    <t>OBSERVACIONES I</t>
  </si>
  <si>
    <t>Vendedor 1</t>
  </si>
  <si>
    <t>Vendedor 2</t>
  </si>
  <si>
    <t>Cliente 1</t>
  </si>
  <si>
    <t>Cliente 2</t>
  </si>
  <si>
    <t>Cliente 3</t>
  </si>
  <si>
    <t>Cliente 4</t>
  </si>
  <si>
    <t>Cliente 5</t>
  </si>
  <si>
    <t>Cliente 6</t>
  </si>
  <si>
    <t>Razon Social 1</t>
  </si>
  <si>
    <t>Razon Social 2</t>
  </si>
  <si>
    <t>Razon Social 3</t>
  </si>
  <si>
    <t>Razon Social 4</t>
  </si>
  <si>
    <t>Razon Social 5</t>
  </si>
  <si>
    <t>Razon Social 6</t>
  </si>
  <si>
    <t>Provincia 1</t>
  </si>
  <si>
    <t>Provincia 2</t>
  </si>
  <si>
    <t>Localidad 1</t>
  </si>
  <si>
    <t>Localidad 2</t>
  </si>
  <si>
    <t>Localidad 3</t>
  </si>
  <si>
    <t>Localidad 4</t>
  </si>
  <si>
    <t>Localidad 5</t>
  </si>
  <si>
    <t>Sede 1</t>
  </si>
  <si>
    <t>Sede 2</t>
  </si>
  <si>
    <t>Sede 3</t>
  </si>
  <si>
    <t>Sede 4</t>
  </si>
  <si>
    <t>Sede 5</t>
  </si>
  <si>
    <t>Admin 1</t>
  </si>
  <si>
    <t>Admin 2</t>
  </si>
  <si>
    <t>Cliente 7</t>
  </si>
  <si>
    <t>Razon Social 7</t>
  </si>
  <si>
    <t>Colaborador 1</t>
  </si>
  <si>
    <t>Colaborador 2</t>
  </si>
  <si>
    <t>Colaborador 3</t>
  </si>
  <si>
    <t>Colaborador 4</t>
  </si>
  <si>
    <t>Colaborador 5</t>
  </si>
  <si>
    <t>Colaborador 6</t>
  </si>
  <si>
    <t>Colaborador 7</t>
  </si>
  <si>
    <t>Provincia 3</t>
  </si>
  <si>
    <t>Provincia 4</t>
  </si>
  <si>
    <t>Provincia 5</t>
  </si>
  <si>
    <t>Provincia 6</t>
  </si>
  <si>
    <t>Provincia 7</t>
  </si>
  <si>
    <t>Localidad 6</t>
  </si>
  <si>
    <t>Localidad 7</t>
  </si>
  <si>
    <t>Sede 6</t>
  </si>
  <si>
    <t>Sede 7</t>
  </si>
  <si>
    <t>Vendedor 3</t>
  </si>
  <si>
    <t>Vendedor 4</t>
  </si>
  <si>
    <t>Vendedor 5</t>
  </si>
  <si>
    <t>Columna1</t>
  </si>
  <si>
    <t>Numero Cliente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</si>
</sst>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&quot;$&quot;#,##0_);[Red]\(&quot;$&quot;#,##0\)"/>
    <numFmt numFmtId="165" formatCode="&quot;$&quot;#,##0_);\(&quot;$&quot;#,##0\)"/>
    <numFmt numFmtId="166" formatCode="_-&quot;$&quot;\ * #,##0_-;\-&quot;$&quot;\ * #,##0_-;_-&quot;$&quot;\ * &quot;-&quot;??_-;_-@_-"/>
    <numFmt numFmtId="167" formatCode="&quot;$&quot;\ #,##0"/>
    <numFmt numFmtId="168" formatCode="m/d/yyyy"/>
    <numFmt numFmtId="169" formatCode="[$-F400]h:mm:ss\ AM/PM"/>
    <numFmt numFmtId="170" formatCode="dd/mm/yyyy;@"/>
    <numFmt numFmtId="171" formatCode="dd/mm/yyyy"/>
  </numFmts>
  <fonts count="33" x14ac:knownFonts="1">
    <font>
      <sz val="11"/>
      <color theme="1"/>
      <name val="Calibri"/>
      <family val="2"/>
      <scheme val="minor"/>
    </font>
    <font>
      <b/>
      <sz val="28"/>
      <color rgb="FF0070C0"/>
      <name val="Gill Sans MT"/>
      <family val="2"/>
    </font>
    <font>
      <b/>
      <sz val="20"/>
      <color theme="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28"/>
      <color theme="0"/>
      <name val="Gill Sans MT"/>
      <family val="2"/>
    </font>
    <font>
      <b/>
      <sz val="18"/>
      <color theme="0"/>
      <name val="Gill Sans MT"/>
      <family val="2"/>
    </font>
    <font>
      <b/>
      <sz val="18"/>
      <color theme="4" tint="-0.499984740745262"/>
      <name val="Franklin Gothic Demi"/>
      <family val="2"/>
    </font>
    <font>
      <b/>
      <sz val="3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i/>
      <sz val="12"/>
      <color theme="4" tint="-0.499984740745262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7"/>
      <color theme="4" tint="-0.499984740745262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i/>
      <sz val="18"/>
      <color theme="0"/>
      <name val="Calibri"/>
      <family val="2"/>
      <scheme val="minor"/>
    </font>
    <font>
      <b/>
      <i/>
      <sz val="14"/>
      <color theme="0"/>
      <name val="Calibri"/>
      <family val="2"/>
      <scheme val="minor"/>
    </font>
    <font>
      <sz val="11"/>
      <color theme="4" tint="0.59999389629810485"/>
      <name val="Calibri"/>
      <family val="2"/>
      <scheme val="minor"/>
    </font>
    <font>
      <sz val="1"/>
      <color theme="4" tint="-0.249977111117893"/>
      <name val="Calibri"/>
      <family val="2"/>
      <scheme val="minor"/>
    </font>
    <font>
      <sz val="8"/>
      <name val="Calibri"/>
      <family val="2"/>
      <scheme val="minor"/>
    </font>
    <font>
      <b/>
      <i/>
      <sz val="16"/>
      <color theme="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24"/>
      <color rgb="FF0070C0"/>
      <name val="Gill Sans MT"/>
      <family val="2"/>
    </font>
    <font>
      <b/>
      <sz val="26"/>
      <color theme="0"/>
      <name val="Gill Sans MT"/>
      <family val="2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i/>
      <sz val="10"/>
      <color theme="4" tint="-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000000"/>
      <name val="Aptos"/>
      <charset val="1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E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8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rgb="FF0070C0"/>
      </bottom>
      <diagonal/>
    </border>
    <border>
      <left style="thin">
        <color rgb="FF0070C0"/>
      </left>
      <right/>
      <top/>
      <bottom style="thin">
        <color rgb="FF0070C0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2">
    <xf numFmtId="0" fontId="0" fillId="0" borderId="0"/>
    <xf numFmtId="0" fontId="31" fillId="0" borderId="0" applyNumberFormat="0" applyFill="0" applyBorder="0" applyAlignment="0" applyProtection="0"/>
  </cellStyleXfs>
  <cellXfs count="163">
    <xf numFmtId="0" fontId="0" fillId="0" borderId="0" xfId="0"/>
    <xf numFmtId="0" fontId="0" fillId="4" borderId="0" xfId="0" applyFill="1"/>
    <xf numFmtId="0" fontId="0" fillId="5" borderId="0" xfId="0" applyFill="1"/>
    <xf numFmtId="0" fontId="0" fillId="4" borderId="1" xfId="0" applyFill="1" applyBorder="1"/>
    <xf numFmtId="0" fontId="8" fillId="0" borderId="0" xfId="0" applyFont="1" applyAlignment="1">
      <alignment horizontal="center"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0" fillId="5" borderId="12" xfId="0" applyFill="1" applyBorder="1"/>
    <xf numFmtId="0" fontId="0" fillId="5" borderId="13" xfId="0" applyFill="1" applyBorder="1"/>
    <xf numFmtId="14" fontId="0" fillId="5" borderId="0" xfId="0" applyNumberFormat="1" applyFill="1"/>
    <xf numFmtId="0" fontId="0" fillId="6" borderId="12" xfId="0" applyFill="1" applyBorder="1"/>
    <xf numFmtId="0" fontId="0" fillId="6" borderId="0" xfId="0" applyFill="1"/>
    <xf numFmtId="0" fontId="0" fillId="6" borderId="13" xfId="0" applyFill="1" applyBorder="1"/>
    <xf numFmtId="0" fontId="0" fillId="4" borderId="12" xfId="0" applyFill="1" applyBorder="1"/>
    <xf numFmtId="0" fontId="0" fillId="4" borderId="13" xfId="0" applyFill="1" applyBorder="1"/>
    <xf numFmtId="0" fontId="0" fillId="4" borderId="0" xfId="0" applyFill="1" applyAlignment="1">
      <alignment horizontal="left"/>
    </xf>
    <xf numFmtId="0" fontId="0" fillId="4" borderId="13" xfId="0" applyFill="1" applyBorder="1" applyAlignment="1">
      <alignment horizontal="left"/>
    </xf>
    <xf numFmtId="0" fontId="11" fillId="4" borderId="12" xfId="0" applyFont="1" applyFill="1" applyBorder="1"/>
    <xf numFmtId="0" fontId="11" fillId="4" borderId="0" xfId="0" applyFont="1" applyFill="1"/>
    <xf numFmtId="0" fontId="11" fillId="4" borderId="13" xfId="0" applyFont="1" applyFill="1" applyBorder="1"/>
    <xf numFmtId="0" fontId="19" fillId="4" borderId="13" xfId="0" applyFont="1" applyFill="1" applyBorder="1"/>
    <xf numFmtId="0" fontId="11" fillId="6" borderId="12" xfId="0" applyFont="1" applyFill="1" applyBorder="1"/>
    <xf numFmtId="0" fontId="11" fillId="6" borderId="0" xfId="0" applyFont="1" applyFill="1"/>
    <xf numFmtId="0" fontId="11" fillId="6" borderId="13" xfId="0" applyFont="1" applyFill="1" applyBorder="1"/>
    <xf numFmtId="0" fontId="11" fillId="5" borderId="12" xfId="0" applyFont="1" applyFill="1" applyBorder="1"/>
    <xf numFmtId="0" fontId="11" fillId="5" borderId="0" xfId="0" applyFont="1" applyFill="1"/>
    <xf numFmtId="0" fontId="11" fillId="5" borderId="13" xfId="0" applyFont="1" applyFill="1" applyBorder="1"/>
    <xf numFmtId="0" fontId="22" fillId="8" borderId="0" xfId="0" applyFont="1" applyFill="1" applyAlignment="1">
      <alignment horizontal="center"/>
    </xf>
    <xf numFmtId="0" fontId="23" fillId="0" borderId="0" xfId="0" applyFont="1"/>
    <xf numFmtId="0" fontId="0" fillId="0" borderId="17" xfId="0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10" fillId="4" borderId="12" xfId="0" applyFont="1" applyFill="1" applyBorder="1" applyProtection="1">
      <protection locked="0"/>
    </xf>
    <xf numFmtId="164" fontId="0" fillId="0" borderId="0" xfId="0" applyNumberFormat="1" applyProtection="1">
      <protection locked="0"/>
    </xf>
    <xf numFmtId="0" fontId="12" fillId="4" borderId="6" xfId="0" applyFont="1" applyFill="1" applyBorder="1" applyAlignment="1">
      <alignment horizontal="center" vertical="center"/>
    </xf>
    <xf numFmtId="0" fontId="11" fillId="4" borderId="1" xfId="0" applyFont="1" applyFill="1" applyBorder="1"/>
    <xf numFmtId="0" fontId="13" fillId="5" borderId="5" xfId="0" applyFont="1" applyFill="1" applyBorder="1" applyAlignment="1" applyProtection="1">
      <alignment vertical="center"/>
      <protection locked="0"/>
    </xf>
    <xf numFmtId="0" fontId="22" fillId="8" borderId="0" xfId="0" applyFont="1" applyFill="1"/>
    <xf numFmtId="1" fontId="0" fillId="7" borderId="0" xfId="0" applyNumberFormat="1" applyFill="1" applyAlignment="1">
      <alignment horizontal="center"/>
    </xf>
    <xf numFmtId="0" fontId="0" fillId="7" borderId="0" xfId="0" applyFill="1"/>
    <xf numFmtId="164" fontId="0" fillId="7" borderId="0" xfId="0" applyNumberFormat="1" applyFill="1"/>
    <xf numFmtId="9" fontId="0" fillId="7" borderId="0" xfId="0" applyNumberFormat="1" applyFill="1" applyAlignment="1">
      <alignment horizontal="center"/>
    </xf>
    <xf numFmtId="167" fontId="0" fillId="7" borderId="0" xfId="0" applyNumberFormat="1" applyFill="1"/>
    <xf numFmtId="9" fontId="0" fillId="7" borderId="0" xfId="0" applyNumberFormat="1" applyFill="1"/>
    <xf numFmtId="164" fontId="0" fillId="0" borderId="0" xfId="0" applyNumberFormat="1"/>
    <xf numFmtId="0" fontId="0" fillId="9" borderId="0" xfId="0" applyFill="1" applyProtection="1">
      <protection locked="0"/>
    </xf>
    <xf numFmtId="0" fontId="0" fillId="7" borderId="0" xfId="0" applyFill="1" applyProtection="1">
      <protection locked="0"/>
    </xf>
    <xf numFmtId="0" fontId="0" fillId="0" borderId="10" xfId="0" applyBorder="1"/>
    <xf numFmtId="0" fontId="0" fillId="0" borderId="9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22" fillId="7" borderId="17" xfId="0" applyFont="1" applyFill="1" applyBorder="1" applyAlignment="1">
      <alignment horizontal="center"/>
    </xf>
    <xf numFmtId="165" fontId="22" fillId="7" borderId="17" xfId="0" applyNumberFormat="1" applyFont="1" applyFill="1" applyBorder="1" applyAlignment="1">
      <alignment horizontal="center"/>
    </xf>
    <xf numFmtId="9" fontId="22" fillId="7" borderId="17" xfId="0" applyNumberFormat="1" applyFont="1" applyFill="1" applyBorder="1" applyAlignment="1">
      <alignment horizontal="center"/>
    </xf>
    <xf numFmtId="0" fontId="0" fillId="10" borderId="0" xfId="0" applyFill="1"/>
    <xf numFmtId="164" fontId="0" fillId="11" borderId="0" xfId="0" applyNumberFormat="1" applyFill="1" applyProtection="1">
      <protection locked="0"/>
    </xf>
    <xf numFmtId="0" fontId="11" fillId="10" borderId="0" xfId="0" applyFont="1" applyFill="1"/>
    <xf numFmtId="0" fontId="7" fillId="5" borderId="0" xfId="0" applyFont="1" applyFill="1" applyAlignment="1">
      <alignment horizontal="center"/>
    </xf>
    <xf numFmtId="0" fontId="26" fillId="0" borderId="0" xfId="0" applyFont="1"/>
    <xf numFmtId="0" fontId="22" fillId="7" borderId="17" xfId="0" applyFont="1" applyFill="1" applyBorder="1" applyAlignment="1">
      <alignment horizontal="left"/>
    </xf>
    <xf numFmtId="1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wrapText="1"/>
      <protection locked="0"/>
    </xf>
    <xf numFmtId="0" fontId="22" fillId="8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22" fillId="7" borderId="17" xfId="0" applyFont="1" applyFill="1" applyBorder="1" applyAlignment="1" applyProtection="1">
      <alignment horizontal="left"/>
      <protection locked="0"/>
    </xf>
    <xf numFmtId="0" fontId="22" fillId="7" borderId="17" xfId="0" applyFont="1" applyFill="1" applyBorder="1" applyAlignment="1" applyProtection="1">
      <alignment horizontal="center"/>
      <protection locked="0"/>
    </xf>
    <xf numFmtId="0" fontId="22" fillId="12" borderId="17" xfId="0" applyFont="1" applyFill="1" applyBorder="1" applyAlignment="1" applyProtection="1">
      <alignment horizontal="center"/>
      <protection locked="0"/>
    </xf>
    <xf numFmtId="168" fontId="0" fillId="0" borderId="0" xfId="0" applyNumberFormat="1"/>
    <xf numFmtId="0" fontId="27" fillId="0" borderId="0" xfId="0" applyFont="1"/>
    <xf numFmtId="0" fontId="0" fillId="13" borderId="0" xfId="0" applyFill="1"/>
    <xf numFmtId="20" fontId="0" fillId="0" borderId="0" xfId="0" applyNumberFormat="1" applyProtection="1">
      <protection locked="0"/>
    </xf>
    <xf numFmtId="0" fontId="15" fillId="5" borderId="8" xfId="0" applyFont="1" applyFill="1" applyBorder="1" applyAlignment="1">
      <alignment horizontal="center" vertical="center"/>
    </xf>
    <xf numFmtId="0" fontId="28" fillId="5" borderId="0" xfId="0" applyFont="1" applyFill="1" applyAlignment="1">
      <alignment horizontal="center" vertical="center" wrapText="1"/>
    </xf>
    <xf numFmtId="0" fontId="14" fillId="4" borderId="0" xfId="0" applyFont="1" applyFill="1" applyAlignment="1" applyProtection="1">
      <alignment horizontal="centerContinuous" wrapText="1"/>
      <protection locked="0"/>
    </xf>
    <xf numFmtId="0" fontId="14" fillId="4" borderId="0" xfId="0" applyFont="1" applyFill="1" applyAlignment="1">
      <alignment horizontal="centerContinuous" wrapText="1"/>
    </xf>
    <xf numFmtId="1" fontId="0" fillId="7" borderId="0" xfId="0" applyNumberFormat="1" applyFill="1" applyAlignment="1" applyProtection="1">
      <alignment horizontal="center"/>
      <protection locked="0"/>
    </xf>
    <xf numFmtId="169" fontId="22" fillId="7" borderId="17" xfId="0" applyNumberFormat="1" applyFont="1" applyFill="1" applyBorder="1" applyAlignment="1">
      <alignment horizontal="center"/>
    </xf>
    <xf numFmtId="169" fontId="0" fillId="7" borderId="0" xfId="0" applyNumberFormat="1" applyFill="1" applyAlignment="1">
      <alignment horizontal="center"/>
    </xf>
    <xf numFmtId="169" fontId="0" fillId="7" borderId="0" xfId="0" applyNumberFormat="1" applyFill="1" applyProtection="1">
      <protection locked="0"/>
    </xf>
    <xf numFmtId="14" fontId="22" fillId="8" borderId="0" xfId="0" applyNumberFormat="1" applyFont="1" applyFill="1"/>
    <xf numFmtId="0" fontId="0" fillId="10" borderId="0" xfId="0" applyFill="1" applyAlignment="1">
      <alignment horizontal="left"/>
    </xf>
    <xf numFmtId="0" fontId="30" fillId="13" borderId="0" xfId="0" applyFont="1" applyFill="1"/>
    <xf numFmtId="0" fontId="30" fillId="0" borderId="0" xfId="0" applyFont="1"/>
    <xf numFmtId="14" fontId="22" fillId="8" borderId="0" xfId="0" applyNumberFormat="1" applyFont="1" applyFill="1" applyAlignment="1">
      <alignment horizontal="left"/>
    </xf>
    <xf numFmtId="14" fontId="0" fillId="0" borderId="0" xfId="0" applyNumberFormat="1" applyAlignment="1" applyProtection="1">
      <alignment horizontal="center"/>
      <protection locked="0"/>
    </xf>
    <xf numFmtId="170" fontId="22" fillId="7" borderId="17" xfId="0" applyNumberFormat="1" applyFont="1" applyFill="1" applyBorder="1" applyAlignment="1">
      <alignment horizontal="center"/>
    </xf>
    <xf numFmtId="170" fontId="0" fillId="7" borderId="0" xfId="0" applyNumberFormat="1" applyFill="1" applyProtection="1">
      <protection locked="0"/>
    </xf>
    <xf numFmtId="164" fontId="0" fillId="11" borderId="0" xfId="0" applyNumberFormat="1" applyFill="1" applyAlignment="1" applyProtection="1">
      <alignment horizontal="center"/>
      <protection locked="0"/>
    </xf>
    <xf numFmtId="0" fontId="0" fillId="11" borderId="0" xfId="0" applyFill="1" applyAlignment="1">
      <alignment horizontal="center"/>
    </xf>
    <xf numFmtId="14" fontId="0" fillId="0" borderId="0" xfId="0" applyNumberFormat="1" applyAlignment="1">
      <alignment wrapText="1"/>
    </xf>
    <xf numFmtId="0" fontId="0" fillId="0" borderId="0" xfId="0" applyAlignment="1">
      <alignment vertical="top"/>
    </xf>
    <xf numFmtId="0" fontId="0" fillId="0" borderId="0" xfId="0" applyAlignment="1" applyProtection="1">
      <alignment horizontal="left"/>
      <protection locked="0"/>
    </xf>
    <xf numFmtId="0" fontId="0" fillId="7" borderId="0" xfId="0" applyFill="1" applyAlignment="1">
      <alignment horizontal="left"/>
    </xf>
    <xf numFmtId="0" fontId="0" fillId="0" borderId="17" xfId="0" applyBorder="1" applyProtection="1">
      <protection locked="0"/>
    </xf>
    <xf numFmtId="164" fontId="0" fillId="11" borderId="17" xfId="0" applyNumberFormat="1" applyFill="1" applyBorder="1" applyProtection="1">
      <protection locked="0"/>
    </xf>
    <xf numFmtId="0" fontId="29" fillId="0" borderId="0" xfId="0" applyFont="1"/>
    <xf numFmtId="0" fontId="0" fillId="0" borderId="0" xfId="0" applyAlignment="1">
      <alignment wrapText="1"/>
    </xf>
    <xf numFmtId="0" fontId="0" fillId="16" borderId="0" xfId="0" applyFill="1"/>
    <xf numFmtId="0" fontId="0" fillId="15" borderId="0" xfId="0" applyFill="1"/>
    <xf numFmtId="0" fontId="0" fillId="7" borderId="0" xfId="0" applyFill="1" applyAlignment="1" applyProtection="1">
      <alignment horizontal="right"/>
      <protection locked="0"/>
    </xf>
    <xf numFmtId="0" fontId="0" fillId="0" borderId="0" xfId="0" applyAlignment="1">
      <alignment horizontal="right"/>
    </xf>
    <xf numFmtId="0" fontId="0" fillId="7" borderId="17" xfId="0" applyFill="1" applyBorder="1" applyAlignment="1" applyProtection="1">
      <alignment vertical="top"/>
      <protection locked="0"/>
    </xf>
    <xf numFmtId="0" fontId="0" fillId="7" borderId="17" xfId="0" applyFill="1" applyBorder="1" applyProtection="1">
      <protection locked="0"/>
    </xf>
    <xf numFmtId="0" fontId="0" fillId="14" borderId="0" xfId="0" applyFill="1" applyAlignment="1" applyProtection="1">
      <alignment horizontal="center"/>
      <protection locked="0"/>
    </xf>
    <xf numFmtId="170" fontId="0" fillId="7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0" fontId="0" fillId="14" borderId="0" xfId="0" applyFill="1" applyAlignment="1" applyProtection="1">
      <alignment horizontal="right"/>
      <protection locked="0"/>
    </xf>
    <xf numFmtId="20" fontId="0" fillId="14" borderId="0" xfId="0" applyNumberFormat="1" applyFill="1" applyAlignment="1" applyProtection="1">
      <alignment horizontal="right"/>
      <protection locked="0"/>
    </xf>
    <xf numFmtId="3" fontId="0" fillId="0" borderId="17" xfId="0" applyNumberFormat="1" applyBorder="1" applyProtection="1">
      <protection locked="0"/>
    </xf>
    <xf numFmtId="0" fontId="0" fillId="17" borderId="17" xfId="0" applyFill="1" applyBorder="1"/>
    <xf numFmtId="0" fontId="32" fillId="0" borderId="0" xfId="0" applyFont="1" applyAlignment="1">
      <alignment wrapText="1"/>
    </xf>
    <xf numFmtId="171" fontId="0" fillId="0" borderId="0" xfId="0" applyNumberFormat="1" applyProtection="1">
      <protection locked="0"/>
    </xf>
    <xf numFmtId="0" fontId="6" fillId="5" borderId="0" xfId="0" applyFont="1" applyFill="1" applyAlignment="1" applyProtection="1">
      <alignment horizontal="center" vertical="center"/>
      <protection locked="0"/>
    </xf>
    <xf numFmtId="0" fontId="2" fillId="3" borderId="0" xfId="0" applyFont="1" applyFill="1" applyAlignment="1" applyProtection="1">
      <alignment horizontal="center" vertical="center" wrapText="1"/>
      <protection locked="0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 applyAlignment="1" applyProtection="1">
      <alignment horizontal="center" vertical="center"/>
      <protection locked="0"/>
    </xf>
    <xf numFmtId="0" fontId="9" fillId="5" borderId="0" xfId="0" applyFont="1" applyFill="1" applyAlignment="1">
      <alignment horizontal="center" vertical="center" wrapText="1"/>
    </xf>
    <xf numFmtId="0" fontId="3" fillId="5" borderId="0" xfId="0" applyFont="1" applyFill="1" applyAlignment="1">
      <alignment horizontal="left"/>
    </xf>
    <xf numFmtId="0" fontId="4" fillId="4" borderId="12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4" fillId="4" borderId="13" xfId="0" applyFont="1" applyFill="1" applyBorder="1" applyAlignment="1">
      <alignment horizontal="center" vertical="center"/>
    </xf>
    <xf numFmtId="0" fontId="5" fillId="4" borderId="12" xfId="0" applyFont="1" applyFill="1" applyBorder="1" applyAlignment="1">
      <alignment horizontal="left" vertical="center"/>
    </xf>
    <xf numFmtId="0" fontId="5" fillId="4" borderId="0" xfId="0" applyFont="1" applyFill="1" applyAlignment="1">
      <alignment horizontal="left" vertical="center"/>
    </xf>
    <xf numFmtId="0" fontId="5" fillId="4" borderId="13" xfId="0" applyFont="1" applyFill="1" applyBorder="1" applyAlignment="1">
      <alignment horizontal="left" vertical="center"/>
    </xf>
    <xf numFmtId="0" fontId="0" fillId="0" borderId="10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3" xfId="0" applyBorder="1" applyAlignment="1">
      <alignment horizontal="center"/>
    </xf>
    <xf numFmtId="0" fontId="1" fillId="2" borderId="12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13" xfId="0" applyFont="1" applyFill="1" applyBorder="1" applyAlignment="1">
      <alignment horizontal="center" vertical="center"/>
    </xf>
    <xf numFmtId="0" fontId="3" fillId="5" borderId="0" xfId="0" applyFont="1" applyFill="1" applyAlignment="1">
      <alignment horizontal="center"/>
    </xf>
    <xf numFmtId="0" fontId="5" fillId="3" borderId="12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5" fillId="3" borderId="13" xfId="0" applyFont="1" applyFill="1" applyBorder="1" applyAlignment="1">
      <alignment horizontal="center" vertical="center"/>
    </xf>
    <xf numFmtId="0" fontId="12" fillId="4" borderId="6" xfId="0" applyFont="1" applyFill="1" applyBorder="1" applyAlignment="1">
      <alignment horizontal="center" vertical="center"/>
    </xf>
    <xf numFmtId="0" fontId="12" fillId="4" borderId="5" xfId="0" applyFont="1" applyFill="1" applyBorder="1" applyAlignment="1">
      <alignment horizontal="center" vertical="center"/>
    </xf>
    <xf numFmtId="0" fontId="13" fillId="5" borderId="5" xfId="0" applyFont="1" applyFill="1" applyBorder="1" applyAlignment="1" applyProtection="1">
      <alignment horizontal="center" vertical="center"/>
      <protection locked="0"/>
    </xf>
    <xf numFmtId="0" fontId="13" fillId="5" borderId="5" xfId="0" applyFont="1" applyFill="1" applyBorder="1" applyAlignment="1" applyProtection="1">
      <alignment horizontal="center" vertical="center" wrapText="1"/>
      <protection locked="0"/>
    </xf>
    <xf numFmtId="0" fontId="9" fillId="5" borderId="5" xfId="0" applyFont="1" applyFill="1" applyBorder="1" applyAlignment="1" applyProtection="1">
      <alignment horizontal="center" vertical="center" wrapText="1"/>
      <protection locked="0"/>
    </xf>
    <xf numFmtId="166" fontId="16" fillId="3" borderId="7" xfId="0" applyNumberFormat="1" applyFont="1" applyFill="1" applyBorder="1" applyAlignment="1">
      <alignment horizontal="center" vertical="center"/>
    </xf>
    <xf numFmtId="166" fontId="16" fillId="3" borderId="7" xfId="0" applyNumberFormat="1" applyFont="1" applyFill="1" applyBorder="1" applyAlignment="1" applyProtection="1">
      <alignment horizontal="center" vertical="center"/>
      <protection locked="0"/>
    </xf>
    <xf numFmtId="0" fontId="21" fillId="3" borderId="7" xfId="0" applyFont="1" applyFill="1" applyBorder="1" applyAlignment="1" applyProtection="1">
      <alignment horizontal="center" vertical="center"/>
      <protection locked="0"/>
    </xf>
    <xf numFmtId="0" fontId="17" fillId="3" borderId="7" xfId="0" applyFont="1" applyFill="1" applyBorder="1" applyAlignment="1" applyProtection="1">
      <alignment horizontal="center" vertical="center" wrapText="1"/>
      <protection locked="0"/>
    </xf>
    <xf numFmtId="0" fontId="25" fillId="4" borderId="12" xfId="0" applyFont="1" applyFill="1" applyBorder="1" applyAlignment="1">
      <alignment horizontal="center" vertical="center"/>
    </xf>
    <xf numFmtId="0" fontId="25" fillId="4" borderId="0" xfId="0" applyFont="1" applyFill="1" applyAlignment="1">
      <alignment horizontal="center" vertical="center"/>
    </xf>
    <xf numFmtId="0" fontId="25" fillId="4" borderId="13" xfId="0" applyFont="1" applyFill="1" applyBorder="1" applyAlignment="1">
      <alignment horizontal="center" vertical="center"/>
    </xf>
    <xf numFmtId="0" fontId="15" fillId="5" borderId="8" xfId="0" applyFont="1" applyFill="1" applyBorder="1" applyAlignment="1">
      <alignment horizontal="center" vertical="center"/>
    </xf>
    <xf numFmtId="0" fontId="15" fillId="5" borderId="7" xfId="0" applyFont="1" applyFill="1" applyBorder="1" applyAlignment="1">
      <alignment horizontal="center" vertical="center"/>
    </xf>
    <xf numFmtId="0" fontId="18" fillId="5" borderId="13" xfId="0" applyFont="1" applyFill="1" applyBorder="1" applyAlignment="1">
      <alignment horizontal="center"/>
    </xf>
    <xf numFmtId="9" fontId="16" fillId="3" borderId="7" xfId="0" applyNumberFormat="1" applyFont="1" applyFill="1" applyBorder="1" applyAlignment="1" applyProtection="1">
      <alignment horizontal="center" vertical="center"/>
      <protection locked="0"/>
    </xf>
    <xf numFmtId="0" fontId="24" fillId="2" borderId="12" xfId="0" applyFont="1" applyFill="1" applyBorder="1" applyAlignment="1">
      <alignment horizontal="center" vertical="center"/>
    </xf>
    <xf numFmtId="0" fontId="24" fillId="2" borderId="0" xfId="0" applyFont="1" applyFill="1" applyAlignment="1">
      <alignment horizontal="center" vertical="center"/>
    </xf>
    <xf numFmtId="0" fontId="24" fillId="2" borderId="13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/>
    </xf>
    <xf numFmtId="0" fontId="7" fillId="5" borderId="3" xfId="0" applyFont="1" applyFill="1" applyBorder="1" applyAlignment="1">
      <alignment horizontal="center"/>
    </xf>
    <xf numFmtId="0" fontId="7" fillId="5" borderId="4" xfId="0" applyFont="1" applyFill="1" applyBorder="1" applyAlignment="1">
      <alignment horizontal="center"/>
    </xf>
    <xf numFmtId="0" fontId="26" fillId="0" borderId="0" xfId="0" applyFont="1" applyAlignment="1">
      <alignment horizontal="center"/>
    </xf>
  </cellXfs>
  <cellStyles count="2">
    <cellStyle name="Hyperlink" xfId="1" xr:uid="{00000000-000B-0000-0000-000008000000}"/>
    <cellStyle name="Normal" xfId="0" builtinId="0"/>
  </cellStyles>
  <dxfs count="300">
    <dxf>
      <fill>
        <patternFill patternType="solid">
          <fgColor indexed="64"/>
          <bgColor theme="0" tint="-0.14999847407452621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</dxf>
    <dxf>
      <numFmt numFmtId="0" formatCode="General"/>
    </dxf>
    <dxf>
      <fill>
        <patternFill patternType="solid">
          <fgColor indexed="64"/>
          <bgColor theme="0" tint="-0.14999847407452621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</dxf>
    <dxf>
      <numFmt numFmtId="164" formatCode="&quot;$&quot;#,##0_);[Red]\(&quot;$&quot;#,##0\)"/>
      <fill>
        <patternFill patternType="solid">
          <fgColor indexed="64"/>
          <bgColor rgb="FFFFFFE1"/>
        </patternFill>
      </fill>
      <protection locked="0" hidden="0"/>
    </dxf>
    <dxf>
      <fill>
        <patternFill patternType="solid">
          <fgColor indexed="64"/>
          <bgColor theme="0" tint="-0.14999847407452621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</dxf>
    <dxf>
      <numFmt numFmtId="169" formatCode="[$-F400]h:mm:ss\ AM/PM"/>
      <fill>
        <patternFill patternType="solid">
          <fgColor indexed="64"/>
          <bgColor theme="0" tint="-0.14999847407452621"/>
        </patternFill>
      </fill>
      <protection locked="0" hidden="0"/>
    </dxf>
    <dxf>
      <fill>
        <patternFill patternType="solid">
          <fgColor indexed="64"/>
          <bgColor theme="0" tint="-0.14999847407452621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</dxf>
    <dxf>
      <protection locked="0" hidden="0"/>
    </dxf>
    <dxf>
      <fill>
        <patternFill patternType="solid">
          <fgColor indexed="64"/>
          <bgColor theme="0" tint="-0.14999847407452621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</dxf>
    <dxf>
      <numFmt numFmtId="1" formatCode="0"/>
      <fill>
        <patternFill patternType="solid">
          <fgColor indexed="64"/>
          <bgColor theme="0" tint="-0.14999847407452621"/>
        </patternFill>
      </fill>
      <alignment horizontal="center"/>
      <protection locked="1" hidden="0"/>
    </dxf>
    <dxf>
      <fill>
        <patternFill patternType="solid">
          <fgColor indexed="64"/>
          <bgColor theme="0" tint="-0.14999847407452621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</dxf>
    <dxf>
      <numFmt numFmtId="164" formatCode="&quot;$&quot;#,##0_);[Red]\(&quot;$&quot;#,##0\)"/>
      <fill>
        <patternFill patternType="solid">
          <fgColor indexed="64"/>
          <bgColor rgb="FFFFFFE1"/>
        </patternFill>
      </fill>
      <protection locked="0" hidden="0"/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</dxf>
    <dxf>
      <alignment wrapText="0"/>
      <protection locked="0" hidden="0"/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</dxf>
    <dxf>
      <protection locked="0" hidden="0"/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</dxf>
    <dxf>
      <protection locked="0" hidden="0"/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</dxf>
    <dxf>
      <protection locked="0" hidden="0"/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</dxf>
    <dxf>
      <protection locked="0" hidden="0"/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</dxf>
    <dxf>
      <protection locked="0" hidden="0"/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</dxf>
    <dxf>
      <alignment horizontal="left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</dxf>
    <dxf>
      <numFmt numFmtId="1" formatCode="0"/>
      <fill>
        <patternFill patternType="solid">
          <fgColor indexed="64"/>
          <bgColor theme="0" tint="-0.14999847407452621"/>
        </patternFill>
      </fill>
      <alignment horizontal="center"/>
      <protection locked="0" hidden="0"/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</dxf>
    <dxf>
      <numFmt numFmtId="1" formatCode="0"/>
      <fill>
        <patternFill patternType="solid">
          <fgColor indexed="64"/>
          <bgColor theme="0" tint="-0.14999847407452621"/>
        </patternFill>
      </fill>
      <alignment horizontal="center"/>
      <protection locked="0" hidden="0"/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</dxf>
    <dxf>
      <fill>
        <patternFill patternType="solid">
          <fgColor indexed="64"/>
          <bgColor theme="0" tint="-0.14999847407452621"/>
        </patternFill>
      </fill>
      <protection locked="0" hidden="0"/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</dxf>
    <dxf>
      <numFmt numFmtId="13" formatCode="0%"/>
      <fill>
        <patternFill patternType="solid">
          <fgColor indexed="64"/>
          <bgColor theme="0" tint="-0.14999847407452621"/>
        </patternFill>
      </fill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</dxf>
    <dxf>
      <numFmt numFmtId="167" formatCode="&quot;$&quot;\ #,##0"/>
      <fill>
        <patternFill patternType="solid">
          <fgColor indexed="64"/>
          <bgColor theme="0" tint="-0.14999847407452621"/>
        </patternFill>
      </fill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</dxf>
    <dxf>
      <numFmt numFmtId="167" formatCode="&quot;$&quot;\ #,##0"/>
      <fill>
        <patternFill patternType="solid">
          <fgColor indexed="64"/>
          <bgColor theme="0" tint="-0.14999847407452621"/>
        </patternFill>
      </fill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</dxf>
    <dxf>
      <numFmt numFmtId="167" formatCode="&quot;$&quot;\ #,##0"/>
      <fill>
        <patternFill patternType="solid">
          <fgColor indexed="64"/>
          <bgColor theme="0" tint="-0.14999847407452621"/>
        </patternFill>
      </fill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</dxf>
    <dxf>
      <fill>
        <patternFill patternType="solid">
          <fgColor indexed="64"/>
          <bgColor theme="8" tint="0.79998168889431442"/>
        </patternFill>
      </fill>
      <protection locked="0" hidden="0"/>
    </dxf>
    <dxf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</dxf>
    <dxf>
      <fill>
        <patternFill patternType="solid">
          <fgColor indexed="64"/>
          <bgColor theme="0" tint="-0.14999847407452621"/>
        </patternFill>
      </fill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</dxf>
    <dxf>
      <fill>
        <patternFill patternType="solid">
          <fgColor indexed="64"/>
          <bgColor theme="0" tint="-0.14999847407452621"/>
        </patternFill>
      </fill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</dxf>
    <dxf>
      <fill>
        <patternFill patternType="solid">
          <fgColor indexed="64"/>
          <bgColor theme="0" tint="-0.14999847407452621"/>
        </patternFill>
      </fill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</dxf>
    <dxf>
      <fill>
        <patternFill patternType="solid">
          <fgColor indexed="64"/>
          <bgColor theme="0" tint="-0.14999847407452621"/>
        </patternFill>
      </fill>
      <alignment horizontal="general" vertical="bottom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</dxf>
    <dxf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</dxf>
    <dxf>
      <fill>
        <patternFill patternType="solid">
          <fgColor indexed="64"/>
          <bgColor theme="0" tint="-0.14999847407452621"/>
        </patternFill>
      </fill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</dxf>
    <dxf>
      <fill>
        <patternFill patternType="solid">
          <fgColor indexed="64"/>
          <bgColor theme="0" tint="-0.14999847407452621"/>
        </patternFill>
      </fill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</dxf>
    <dxf>
      <fill>
        <patternFill patternType="solid">
          <fgColor indexed="64"/>
          <bgColor theme="0" tint="-0.14999847407452621"/>
        </patternFill>
      </fill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</dxf>
    <dxf>
      <fill>
        <patternFill patternType="solid">
          <fgColor indexed="64"/>
          <bgColor theme="0" tint="-0.14999847407452621"/>
        </patternFill>
      </fill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</dxf>
    <dxf>
      <fill>
        <patternFill patternType="solid">
          <fgColor indexed="64"/>
          <bgColor theme="0" tint="-0.14999847407452621"/>
        </patternFill>
      </fill>
      <alignment horizontal="left"/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</dxf>
    <dxf>
      <fill>
        <patternFill patternType="solid">
          <fgColor indexed="64"/>
          <bgColor theme="0" tint="-0.14999847407452621"/>
        </patternFill>
      </fill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</dxf>
    <dxf>
      <fill>
        <patternFill patternType="solid">
          <fgColor indexed="64"/>
          <bgColor theme="9" tint="0.59999389629810485"/>
        </patternFill>
      </fill>
      <alignment horizontal="right"/>
      <protection locked="0" hidden="0"/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</dxf>
    <dxf>
      <numFmt numFmtId="170" formatCode="dd/mm/yyyy;@"/>
      <alignment horizontal="center"/>
      <protection locked="0" hidden="0"/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</dxf>
    <dxf>
      <numFmt numFmtId="170" formatCode="dd/mm/yyyy;@"/>
      <fill>
        <patternFill patternType="solid">
          <fgColor indexed="64"/>
          <bgColor theme="9" tint="0.59999389629810485"/>
        </patternFill>
      </fill>
      <alignment horizontal="center"/>
      <protection locked="0" hidden="0"/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</dxf>
    <dxf>
      <numFmt numFmtId="170" formatCode="dd/mm/yyyy;@"/>
      <fill>
        <patternFill patternType="solid">
          <fgColor indexed="64"/>
          <bgColor theme="0" tint="-0.14999847407452621"/>
        </patternFill>
      </fill>
      <alignment horizontal="center"/>
    </dxf>
    <dxf>
      <protection locked="0" hidden="0"/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</dxf>
    <dxf>
      <numFmt numFmtId="1" formatCode="0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</dxf>
    <dxf>
      <numFmt numFmtId="1" formatCode="0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</dxf>
    <dxf>
      <numFmt numFmtId="1" formatCode="0"/>
      <fill>
        <patternFill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 tint="-0.34998626667073579"/>
        </patternFill>
      </fill>
    </dxf>
    <dxf>
      <numFmt numFmtId="164" formatCode="&quot;$&quot;#,##0_);[Red]\(&quot;$&quot;#,##0\)"/>
    </dxf>
    <dxf>
      <numFmt numFmtId="164" formatCode="&quot;$&quot;#,##0_);[Red]\(&quot;$&quot;#,##0\)"/>
    </dxf>
    <dxf>
      <numFmt numFmtId="164" formatCode="&quot;$&quot;#,##0_);[Red]\(&quot;$&quot;#,##0\)"/>
      <fill>
        <patternFill patternType="solid">
          <fgColor indexed="64"/>
          <bgColor rgb="FFFFFFE1"/>
        </patternFill>
      </fill>
      <alignment horizontal="center" vertical="bottom" textRotation="0" wrapText="0" indent="0" justifyLastLine="0" shrinkToFit="0" readingOrder="0"/>
      <protection locked="0" hidden="0"/>
    </dxf>
    <dxf>
      <numFmt numFmtId="169" formatCode="[$-F400]h:mm:ss\ AM/PM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numFmt numFmtId="1" formatCode="0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numFmt numFmtId="164" formatCode="&quot;$&quot;#,##0_);[Red]\(&quot;$&quot;#,##0\)"/>
      <fill>
        <patternFill patternType="solid">
          <fgColor indexed="64"/>
          <bgColor rgb="FFFFFFE1"/>
        </patternFill>
      </fill>
      <protection locked="0" hidden="0"/>
    </dxf>
    <dxf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</dxf>
    <dxf>
      <protection locked="0" hidden="0"/>
    </dxf>
    <dxf>
      <numFmt numFmtId="0" formatCode="General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</dxf>
    <dxf>
      <numFmt numFmtId="25" formatCode="hh:mm"/>
      <protection locked="0" hidden="0"/>
    </dxf>
    <dxf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</dxf>
    <dxf>
      <protection locked="0" hidden="0"/>
    </dxf>
    <dxf>
      <numFmt numFmtId="1" formatCode="0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</dxf>
    <dxf>
      <numFmt numFmtId="1" formatCode="0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</dxf>
    <dxf>
      <numFmt numFmtId="1" formatCode="0"/>
      <alignment horizontal="center" vertical="bottom" textRotation="0" wrapText="0" indent="0" justifyLastLine="0" shrinkToFit="0" readingOrder="0"/>
      <protection locked="0" hidden="0"/>
    </dxf>
    <dxf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</dxf>
    <dxf>
      <numFmt numFmtId="1" formatCode="0"/>
      <alignment horizontal="center" vertical="bottom" textRotation="0" wrapText="0" indent="0" justifyLastLine="0" shrinkToFit="0" readingOrder="0"/>
      <protection locked="0" hidden="0"/>
    </dxf>
    <dxf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</dxf>
    <dxf>
      <protection locked="0" hidden="0"/>
    </dxf>
    <dxf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</dxf>
    <dxf>
      <protection locked="0" hidden="0"/>
    </dxf>
    <dxf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</dxf>
    <dxf>
      <protection locked="0" hidden="0"/>
    </dxf>
    <dxf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</dxf>
    <dxf>
      <numFmt numFmtId="1" formatCode="0"/>
      <fill>
        <patternFill patternType="solid">
          <fgColor indexed="64"/>
          <bgColor theme="0" tint="-0.14999847407452621"/>
        </patternFill>
      </fill>
      <alignment horizontal="center"/>
      <protection locked="0" hidden="0"/>
    </dxf>
    <dxf>
      <numFmt numFmtId="1" formatCode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</dxf>
    <dxf>
      <numFmt numFmtId="1" formatCode="0"/>
      <fill>
        <patternFill patternType="solid">
          <fgColor indexed="64"/>
          <bgColor theme="0" tint="-0.14999847407452621"/>
        </patternFill>
      </fill>
      <protection locked="0" hidden="0"/>
    </dxf>
    <dxf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</dxf>
    <dxf>
      <fill>
        <patternFill patternType="solid">
          <fgColor indexed="64"/>
          <bgColor theme="0" tint="-0.14999847407452621"/>
        </patternFill>
      </fill>
      <protection locked="0" hidden="0"/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</dxf>
    <dxf>
      <numFmt numFmtId="13" formatCode="0%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</dxf>
    <dxf>
      <numFmt numFmtId="164" formatCode="&quot;$&quot;#,##0_);[Red]\(&quot;$&quot;#,##0\)"/>
      <fill>
        <patternFill patternType="solid">
          <fgColor indexed="64"/>
          <bgColor theme="0" tint="-0.14999847407452621"/>
        </patternFill>
      </fill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</dxf>
    <dxf>
      <numFmt numFmtId="164" formatCode="&quot;$&quot;#,##0_);[Red]\(&quot;$&quot;#,##0\)"/>
      <fill>
        <patternFill patternType="solid">
          <fgColor indexed="64"/>
          <bgColor theme="0" tint="-0.14999847407452621"/>
        </patternFill>
      </fill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</dxf>
    <dxf>
      <numFmt numFmtId="164" formatCode="&quot;$&quot;#,##0_);[Red]\(&quot;$&quot;#,##0\)"/>
      <fill>
        <patternFill patternType="solid">
          <fgColor indexed="64"/>
          <bgColor theme="0" tint="-0.14999847407452621"/>
        </patternFill>
      </fill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</dxf>
    <dxf>
      <fill>
        <patternFill patternType="solid">
          <fgColor indexed="64"/>
          <bgColor theme="0" tint="-0.14999847407452621"/>
        </patternFill>
      </fill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</dxf>
    <dxf>
      <fill>
        <patternFill patternType="solid">
          <fgColor indexed="64"/>
          <bgColor theme="0" tint="-0.14999847407452621"/>
        </patternFill>
      </fill>
    </dxf>
    <dxf>
      <border diagonalUp="0" diagonalDown="0" outline="0">
        <left/>
        <right/>
        <top/>
        <bottom/>
      </border>
    </dxf>
    <dxf>
      <fill>
        <patternFill patternType="solid">
          <fgColor indexed="64"/>
          <bgColor theme="0" tint="-0.14999847407452621"/>
        </patternFill>
      </fill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</dxf>
    <dxf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</dxf>
    <dxf>
      <fill>
        <patternFill patternType="solid">
          <fgColor indexed="64"/>
          <bgColor theme="0" tint="-0.14999847407452621"/>
        </patternFill>
      </fill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</dxf>
    <dxf>
      <fill>
        <patternFill patternType="solid">
          <fgColor indexed="64"/>
          <bgColor theme="0" tint="-0.14999847407452621"/>
        </patternFill>
      </fill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</dxf>
    <dxf>
      <fill>
        <patternFill patternType="solid">
          <fgColor indexed="64"/>
          <bgColor theme="0" tint="-0.14999847407452621"/>
        </patternFill>
      </fill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</dxf>
    <dxf>
      <fill>
        <patternFill patternType="solid">
          <fgColor indexed="64"/>
          <bgColor theme="0" tint="-0.14999847407452621"/>
        </patternFill>
      </fill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</dxf>
    <dxf>
      <fill>
        <patternFill patternType="solid">
          <fgColor indexed="64"/>
          <bgColor theme="0" tint="-0.14999847407452621"/>
        </patternFill>
      </fill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</dxf>
    <dxf>
      <fill>
        <patternFill patternType="solid">
          <fgColor indexed="64"/>
          <bgColor theme="0" tint="-0.14999847407452621"/>
        </patternFill>
      </fill>
    </dxf>
    <dxf>
      <numFmt numFmtId="168" formatCode="m/d/yyyy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</dxf>
    <dxf>
      <numFmt numFmtId="170" formatCode="dd/mm/yyyy;@"/>
      <protection locked="0" hidden="0"/>
    </dxf>
    <dxf>
      <numFmt numFmtId="168" formatCode="m/d/yyyy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</dxf>
    <dxf>
      <numFmt numFmtId="170" formatCode="dd/mm/yyyy;@"/>
      <protection locked="0" hidden="0"/>
    </dxf>
    <dxf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</dxf>
    <dxf>
      <numFmt numFmtId="170" formatCode="dd/mm/yyyy;@"/>
      <fill>
        <patternFill patternType="solid">
          <fgColor indexed="64"/>
          <bgColor theme="0" tint="-0.14999847407452621"/>
        </patternFill>
      </fill>
      <protection locked="0" hidden="0"/>
    </dxf>
    <dxf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</dxf>
    <dxf>
      <protection locked="0" hidden="0"/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</dxf>
    <dxf>
      <numFmt numFmtId="1" formatCode="0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</dxf>
    <dxf>
      <numFmt numFmtId="1" formatCode="0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</dxf>
    <dxf>
      <numFmt numFmtId="1" formatCode="0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/>
        <horizontal/>
      </border>
      <protection locked="0" hidden="0"/>
    </dxf>
    <dxf>
      <numFmt numFmtId="164" formatCode="&quot;$&quot;#,##0_);[Red]\(&quot;$&quot;#,##0\)"/>
      <fill>
        <patternFill patternType="solid">
          <fgColor indexed="64"/>
          <bgColor rgb="FFFFFFE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  <protection locked="0" hidden="0"/>
    </dxf>
    <dxf>
      <numFmt numFmtId="164" formatCode="&quot;$&quot;#,##0_);[Red]\(&quot;$&quot;#,##0\)"/>
      <fill>
        <patternFill patternType="solid">
          <fgColor indexed="64"/>
          <bgColor rgb="FFFFFFE1"/>
        </patternFill>
      </fill>
      <alignment wrapText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9" formatCode="[$-F400]h:mm:ss\ AM/PM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  <protection locked="0" hidden="0"/>
    </dxf>
    <dxf>
      <font>
        <color auto="1"/>
      </font>
      <numFmt numFmtId="169" formatCode="[$-F400]h:mm:ss\ AM/PM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  <protection locked="1" hidden="0"/>
    </dxf>
    <dxf>
      <font>
        <color auto="1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/>
        <horizontal/>
      </border>
      <protection locked="1" hidden="0"/>
    </dxf>
    <dxf>
      <numFmt numFmtId="164" formatCode="&quot;$&quot;#,##0_);[Red]\(&quot;$&quot;#,##0\)"/>
      <fill>
        <patternFill patternType="solid">
          <fgColor indexed="64"/>
          <bgColor rgb="FFFFFFE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  <protection locked="0" hidden="0"/>
    </dxf>
    <dxf>
      <numFmt numFmtId="164" formatCode="&quot;$&quot;#,##0_);[Red]\(&quot;$&quot;#,##0\)"/>
      <fill>
        <patternFill patternType="solid">
          <fgColor indexed="64"/>
          <bgColor rgb="FFFFFFE1"/>
        </patternFill>
      </fill>
      <alignment wrapText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/>
        <horizontal/>
      </border>
      <protection locked="0" hidden="0"/>
    </dxf>
    <dxf>
      <alignment horizontal="general" vertical="bottom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  <protection locked="0" hidden="0"/>
    </dxf>
    <dxf>
      <fill>
        <patternFill patternType="solid">
          <fgColor indexed="64"/>
          <bgColor theme="0" tint="-0.14999847407452621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/>
        <horizontal/>
      </border>
      <protection locked="0" hidden="0"/>
    </dxf>
    <dxf>
      <alignment horizontal="general" vertical="bottom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  <protection locked="0" hidden="0"/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/>
        <horizontal/>
      </border>
      <protection locked="0" hidden="0"/>
    </dxf>
    <dxf>
      <alignment horizontal="general" vertical="bottom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  <protection locked="0" hidden="0"/>
    </dxf>
    <dxf>
      <fill>
        <patternFill patternType="solid">
          <fgColor indexed="64"/>
          <bgColor theme="0" tint="-0.14999847407452621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/>
        <horizontal/>
      </border>
      <protection locked="0" hidden="0"/>
    </dxf>
    <dxf>
      <alignment horizontal="general" vertical="bottom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  <protection locked="0" hidden="0"/>
    </dxf>
    <dxf>
      <fill>
        <patternFill patternType="solid">
          <fgColor indexed="64"/>
          <bgColor theme="0" tint="-0.14999847407452621"/>
        </patternFill>
      </fill>
      <alignment wrapText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/>
        <horizontal/>
      </border>
      <protection locked="0" hidden="0"/>
    </dxf>
    <dxf>
      <alignment horizontal="general" vertical="bottom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  <protection locked="0" hidden="0"/>
    </dxf>
    <dxf>
      <alignment wrapText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3" formatCode="0%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</dxf>
    <dxf>
      <font>
        <color auto="1"/>
      </font>
      <numFmt numFmtId="13" formatCode="0%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&quot;$&quot;#,##0_);\(&quot;$&quot;#,##0\)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</dxf>
    <dxf>
      <font>
        <color auto="1"/>
      </font>
      <numFmt numFmtId="165" formatCode="&quot;$&quot;#,##0_);\(&quot;$&quot;#,##0\)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&quot;$&quot;#,##0_);\(&quot;$&quot;#,##0\)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</dxf>
    <dxf>
      <font>
        <color auto="1"/>
      </font>
      <numFmt numFmtId="165" formatCode="&quot;$&quot;#,##0_);\(&quot;$&quot;#,##0\)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&quot;$&quot;#,##0_);\(&quot;$&quot;#,##0\)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</dxf>
    <dxf>
      <font>
        <color auto="1"/>
      </font>
      <numFmt numFmtId="165" formatCode="&quot;$&quot;#,##0_);\(&quot;$&quot;#,##0\)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</dxf>
    <dxf>
      <font>
        <color auto="1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</dxf>
    <dxf>
      <font>
        <color auto="1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</dxf>
    <dxf>
      <font>
        <color auto="1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  <protection locked="0" hidden="0"/>
    </dxf>
    <dxf>
      <font>
        <color auto="1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/>
        <horizontal/>
      </border>
    </dxf>
    <dxf>
      <alignment horizontal="general" vertical="bottom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  <protection locked="0" hidden="0"/>
    </dxf>
    <dxf>
      <fill>
        <patternFill patternType="solid">
          <fgColor indexed="64"/>
          <bgColor theme="0" tint="-0.14999847407452621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</dxf>
    <dxf>
      <font>
        <color auto="1"/>
      </font>
      <fill>
        <patternFill patternType="solid">
          <fgColor indexed="64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</dxf>
    <dxf>
      <font>
        <color auto="1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</dxf>
    <dxf>
      <font>
        <color auto="1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</dxf>
    <dxf>
      <font>
        <color auto="1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</dxf>
    <dxf>
      <font>
        <color auto="1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/>
        <horizontal/>
      </border>
    </dxf>
    <dxf>
      <numFmt numFmtId="170" formatCode="dd/mm/yyyy;@"/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  <protection locked="0" hidden="0"/>
    </dxf>
    <dxf>
      <numFmt numFmtId="170" formatCode="dd/mm/yyyy;@"/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/>
        <horizontal/>
      </border>
      <protection locked="0" hidden="0"/>
    </dxf>
    <dxf>
      <numFmt numFmtId="170" formatCode="dd/mm/yyyy;@"/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  <protection locked="0" hidden="0"/>
    </dxf>
    <dxf>
      <numFmt numFmtId="170" formatCode="dd/mm/yyyy;@"/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/>
        <horizontal/>
      </border>
      <protection locked="0" hidden="0"/>
    </dxf>
    <dxf>
      <numFmt numFmtId="170" formatCode="dd/mm/yyyy;@"/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  <protection locked="0" hidden="0"/>
    </dxf>
    <dxf>
      <numFmt numFmtId="170" formatCode="dd/mm/yyyy;@"/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70" formatCode="dd/mm/yyyy;@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  <protection locked="0" hidden="0"/>
    </dxf>
    <dxf>
      <font>
        <color auto="1"/>
      </font>
      <numFmt numFmtId="170" formatCode="dd/mm/yyyy;@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  <protection locked="0" hidden="0"/>
    </dxf>
    <dxf>
      <alignment horizontal="center" vertical="bottom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/>
        <horizontal/>
      </border>
      <protection locked="0" hidden="0"/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</dxf>
    <dxf>
      <font>
        <color auto="1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/>
        <horizontal/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</dxf>
    <dxf>
      <font>
        <color auto="1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/>
        <horizontal/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</dxf>
    <dxf>
      <font>
        <color auto="1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/>
        <horizontal/>
      </border>
    </dxf>
    <dxf>
      <alignment wrapText="0"/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8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</border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top style="medium">
          <color indexed="64"/>
        </top>
      </border>
    </dxf>
    <dxf>
      <numFmt numFmtId="0" formatCode="General"/>
    </dxf>
    <dxf>
      <numFmt numFmtId="0" formatCode="General"/>
    </dxf>
    <dxf>
      <protection locked="0" hidden="0"/>
    </dxf>
    <dxf>
      <protection locked="0" hidden="0"/>
    </dxf>
    <dxf>
      <numFmt numFmtId="0" formatCode="General"/>
      <protection locked="0" hidden="0"/>
    </dxf>
    <dxf>
      <protection locked="0" hidden="0"/>
    </dxf>
    <dxf>
      <numFmt numFmtId="164" formatCode="&quot;$&quot;#,##0_);[Red]\(&quot;$&quot;#,##0\)"/>
      <protection locked="0" hidden="0"/>
    </dxf>
    <dxf>
      <numFmt numFmtId="164" formatCode="&quot;$&quot;#,##0_);[Red]\(&quot;$&quot;#,##0\)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171" formatCode="dd/mm/yyyy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</dxfs>
  <tableStyles count="0" defaultTableStyle="TableStyleMedium2" defaultPivotStyle="PivotStyleLight16"/>
  <colors>
    <mruColors>
      <color rgb="FFFFFFE1"/>
      <color rgb="FFFFFFAB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17/06/relationships/rdRichValueStructure" Target="richData/rdrichvaluestructure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17/06/relationships/rdRichValue" Target="richData/rdrichvalue.xml"/><Relationship Id="rId25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microsoft.com/office/2022/10/relationships/richValueRel" Target="richData/richValueRel.xml"/><Relationship Id="rId20" Type="http://schemas.openxmlformats.org/officeDocument/2006/relationships/powerPivotData" Target="model/item.data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microsoft.com/office/2017/06/relationships/rdRichValueTypes" Target="richData/rdRichValueTyp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Spin" dx="22" fmlaLink="$A$29" inc="10" max="200" min="30" page="10" val="70"/>
</file>

<file path=xl/ctrlProps/ctrlProp2.xml><?xml version="1.0" encoding="utf-8"?>
<formControlPr xmlns="http://schemas.microsoft.com/office/spreadsheetml/2009/9/main" objectType="Spin" dx="22" fmlaLink="$A$44" inc="10" max="200" min="30" page="10" val="100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272511</xdr:colOff>
      <xdr:row>25</xdr:row>
      <xdr:rowOff>339024</xdr:rowOff>
    </xdr:from>
    <xdr:to>
      <xdr:col>4</xdr:col>
      <xdr:colOff>583979</xdr:colOff>
      <xdr:row>27</xdr:row>
      <xdr:rowOff>0</xdr:rowOff>
    </xdr:to>
    <xdr:sp macro="[0]!Módulo2.limpieza_codigo" textlink="">
      <xdr:nvSpPr>
        <xdr:cNvPr id="17" name="Rectángulo: biselado 3">
          <a:extLst>
            <a:ext uri="{FF2B5EF4-FFF2-40B4-BE49-F238E27FC236}">
              <a16:creationId xmlns:a16="http://schemas.microsoft.com/office/drawing/2014/main" id="{8777CE49-6C34-47B5-9F05-57F4A119FDB5}"/>
            </a:ext>
          </a:extLst>
        </xdr:cNvPr>
        <xdr:cNvSpPr/>
      </xdr:nvSpPr>
      <xdr:spPr>
        <a:xfrm>
          <a:off x="2558511" y="6568374"/>
          <a:ext cx="1073468" cy="318201"/>
        </a:xfrm>
        <a:prstGeom prst="bevel">
          <a:avLst/>
        </a:prstGeom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 kern="1200">
              <a:solidFill>
                <a:schemeClr val="accent1">
                  <a:lumMod val="75000"/>
                </a:schemeClr>
              </a:solidFill>
              <a:latin typeface="Gill Sans MT" panose="020B0502020104020203" pitchFamily="34" charset="0"/>
            </a:rPr>
            <a:t>LIMPIAR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28</xdr:row>
          <xdr:rowOff>0</xdr:rowOff>
        </xdr:from>
        <xdr:to>
          <xdr:col>0</xdr:col>
          <xdr:colOff>581025</xdr:colOff>
          <xdr:row>30</xdr:row>
          <xdr:rowOff>0</xdr:rowOff>
        </xdr:to>
        <xdr:sp macro="" textlink="">
          <xdr:nvSpPr>
            <xdr:cNvPr id="6145" name="Spinner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</xdr:col>
      <xdr:colOff>9525</xdr:colOff>
      <xdr:row>40</xdr:row>
      <xdr:rowOff>47625</xdr:rowOff>
    </xdr:from>
    <xdr:to>
      <xdr:col>2</xdr:col>
      <xdr:colOff>320993</xdr:colOff>
      <xdr:row>41</xdr:row>
      <xdr:rowOff>181460</xdr:rowOff>
    </xdr:to>
    <xdr:sp macro="[0]!Limpiar_ingreso_manual" textlink="">
      <xdr:nvSpPr>
        <xdr:cNvPr id="5" name="Rectángulo: biselado 4">
          <a:extLst>
            <a:ext uri="{FF2B5EF4-FFF2-40B4-BE49-F238E27FC236}">
              <a16:creationId xmlns:a16="http://schemas.microsoft.com/office/drawing/2014/main" id="{F1E7FF21-928A-491F-9DBE-A9BD4A86ADAC}"/>
            </a:ext>
          </a:extLst>
        </xdr:cNvPr>
        <xdr:cNvSpPr/>
      </xdr:nvSpPr>
      <xdr:spPr>
        <a:xfrm>
          <a:off x="771525" y="11039475"/>
          <a:ext cx="1073468" cy="324335"/>
        </a:xfrm>
        <a:prstGeom prst="bevel">
          <a:avLst/>
        </a:prstGeom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 kern="1200">
              <a:solidFill>
                <a:schemeClr val="accent1">
                  <a:lumMod val="75000"/>
                </a:schemeClr>
              </a:solidFill>
              <a:latin typeface="Gill Sans MT" panose="020B0502020104020203" pitchFamily="34" charset="0"/>
            </a:rPr>
            <a:t>LIMPIAR</a:t>
          </a:r>
        </a:p>
      </xdr:txBody>
    </xdr:sp>
    <xdr:clientData/>
  </xdr:twoCellAnchor>
  <xdr:oneCellAnchor>
    <xdr:from>
      <xdr:col>11</xdr:col>
      <xdr:colOff>400050</xdr:colOff>
      <xdr:row>37</xdr:row>
      <xdr:rowOff>161925</xdr:rowOff>
    </xdr:from>
    <xdr:ext cx="184731" cy="264560"/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FC6E8482-6D0A-45A8-A2CC-386DA4CBCCF1}"/>
            </a:ext>
          </a:extLst>
        </xdr:cNvPr>
        <xdr:cNvSpPr txBox="1"/>
      </xdr:nvSpPr>
      <xdr:spPr>
        <a:xfrm>
          <a:off x="8782050" y="103060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s-AR" sz="1100" kern="1200"/>
        </a:p>
      </xdr:txBody>
    </xdr:sp>
    <xdr:clientData/>
  </xdr:oneCellAnchor>
  <xdr:twoCellAnchor>
    <xdr:from>
      <xdr:col>11</xdr:col>
      <xdr:colOff>180976</xdr:colOff>
      <xdr:row>35</xdr:row>
      <xdr:rowOff>161926</xdr:rowOff>
    </xdr:from>
    <xdr:to>
      <xdr:col>11</xdr:col>
      <xdr:colOff>474620</xdr:colOff>
      <xdr:row>35</xdr:row>
      <xdr:rowOff>457200</xdr:rowOff>
    </xdr:to>
    <xdr:sp macro="[0]!AgregarItemACelda" textlink="">
      <xdr:nvSpPr>
        <xdr:cNvPr id="11" name="Button1" hidden="1">
          <a:extLst>
            <a:ext uri="{FF2B5EF4-FFF2-40B4-BE49-F238E27FC236}">
              <a16:creationId xmlns:a16="http://schemas.microsoft.com/office/drawing/2014/main" id="{0155315B-B3A0-4CF0-B23E-7A37A40232B0}"/>
            </a:ext>
          </a:extLst>
        </xdr:cNvPr>
        <xdr:cNvSpPr/>
      </xdr:nvSpPr>
      <xdr:spPr>
        <a:xfrm>
          <a:off x="8562976" y="9525001"/>
          <a:ext cx="293644" cy="295274"/>
        </a:xfrm>
        <a:prstGeom prst="bevel">
          <a:avLst/>
        </a:prstGeom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800" b="1" kern="1200">
              <a:solidFill>
                <a:schemeClr val="accent1">
                  <a:lumMod val="75000"/>
                </a:schemeClr>
              </a:solidFill>
              <a:latin typeface="Gill Sans MT" panose="020B0502020104020203" pitchFamily="34" charset="0"/>
            </a:rPr>
            <a:t>+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43</xdr:row>
          <xdr:rowOff>0</xdr:rowOff>
        </xdr:from>
        <xdr:to>
          <xdr:col>0</xdr:col>
          <xdr:colOff>581025</xdr:colOff>
          <xdr:row>43</xdr:row>
          <xdr:rowOff>885825</xdr:rowOff>
        </xdr:to>
        <xdr:sp macro="" textlink="">
          <xdr:nvSpPr>
            <xdr:cNvPr id="6146" name="Spinner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</xdr:col>
      <xdr:colOff>516153</xdr:colOff>
      <xdr:row>40</xdr:row>
      <xdr:rowOff>50199</xdr:rowOff>
    </xdr:from>
    <xdr:to>
      <xdr:col>5</xdr:col>
      <xdr:colOff>163728</xdr:colOff>
      <xdr:row>41</xdr:row>
      <xdr:rowOff>184034</xdr:rowOff>
    </xdr:to>
    <xdr:sp macro="[0]!AgregarExamenAperfil" textlink="">
      <xdr:nvSpPr>
        <xdr:cNvPr id="8" name="Rectángulo: biselado 7">
          <a:extLst>
            <a:ext uri="{FF2B5EF4-FFF2-40B4-BE49-F238E27FC236}">
              <a16:creationId xmlns:a16="http://schemas.microsoft.com/office/drawing/2014/main" id="{4FBF9EEF-564C-46FD-89DD-B16026EB6472}"/>
            </a:ext>
          </a:extLst>
        </xdr:cNvPr>
        <xdr:cNvSpPr/>
      </xdr:nvSpPr>
      <xdr:spPr>
        <a:xfrm>
          <a:off x="2040153" y="11042049"/>
          <a:ext cx="1933575" cy="324335"/>
        </a:xfrm>
        <a:prstGeom prst="bevel">
          <a:avLst/>
        </a:prstGeom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 kern="1200">
              <a:solidFill>
                <a:schemeClr val="accent1">
                  <a:lumMod val="75000"/>
                </a:schemeClr>
              </a:solidFill>
              <a:latin typeface="Gill Sans MT" panose="020B0502020104020203" pitchFamily="34" charset="0"/>
            </a:rPr>
            <a:t>AGREGAR</a:t>
          </a:r>
          <a:r>
            <a:rPr lang="es-AR" sz="1200" b="1" kern="1200" baseline="0">
              <a:solidFill>
                <a:schemeClr val="accent1">
                  <a:lumMod val="75000"/>
                </a:schemeClr>
              </a:solidFill>
              <a:latin typeface="Gill Sans MT" panose="020B0502020104020203" pitchFamily="34" charset="0"/>
            </a:rPr>
            <a:t>  AL PERFIL</a:t>
          </a:r>
          <a:endParaRPr lang="es-AR" sz="1200" b="1" kern="1200">
            <a:solidFill>
              <a:schemeClr val="accent1">
                <a:lumMod val="75000"/>
              </a:schemeClr>
            </a:solidFill>
            <a:latin typeface="Gill Sans MT" panose="020B0502020104020203" pitchFamily="34" charset="0"/>
          </a:endParaRPr>
        </a:p>
      </xdr:txBody>
    </xdr:sp>
    <xdr:clientData/>
  </xdr:twoCellAnchor>
  <xdr:twoCellAnchor>
    <xdr:from>
      <xdr:col>9</xdr:col>
      <xdr:colOff>438150</xdr:colOff>
      <xdr:row>56</xdr:row>
      <xdr:rowOff>180975</xdr:rowOff>
    </xdr:from>
    <xdr:to>
      <xdr:col>10</xdr:col>
      <xdr:colOff>749618</xdr:colOff>
      <xdr:row>58</xdr:row>
      <xdr:rowOff>124310</xdr:rowOff>
    </xdr:to>
    <xdr:sp macro="[0]!limpiar_zonas" textlink="">
      <xdr:nvSpPr>
        <xdr:cNvPr id="9" name="Rectángulo: biselado 8">
          <a:extLst>
            <a:ext uri="{FF2B5EF4-FFF2-40B4-BE49-F238E27FC236}">
              <a16:creationId xmlns:a16="http://schemas.microsoft.com/office/drawing/2014/main" id="{8D1A2281-721D-482C-82F9-3133E7774BA0}"/>
            </a:ext>
          </a:extLst>
        </xdr:cNvPr>
        <xdr:cNvSpPr/>
      </xdr:nvSpPr>
      <xdr:spPr>
        <a:xfrm>
          <a:off x="7296150" y="15725775"/>
          <a:ext cx="1073468" cy="324335"/>
        </a:xfrm>
        <a:prstGeom prst="bevel">
          <a:avLst/>
        </a:prstGeom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 kern="1200">
              <a:solidFill>
                <a:schemeClr val="accent1">
                  <a:lumMod val="75000"/>
                </a:schemeClr>
              </a:solidFill>
              <a:latin typeface="Gill Sans MT" panose="020B0502020104020203" pitchFamily="34" charset="0"/>
            </a:rPr>
            <a:t>LIMPIAR</a:t>
          </a:r>
        </a:p>
      </xdr:txBody>
    </xdr:sp>
    <xdr:clientData/>
  </xdr:twoCellAnchor>
  <xdr:twoCellAnchor>
    <xdr:from>
      <xdr:col>3</xdr:col>
      <xdr:colOff>447675</xdr:colOff>
      <xdr:row>55</xdr:row>
      <xdr:rowOff>95250</xdr:rowOff>
    </xdr:from>
    <xdr:to>
      <xdr:col>4</xdr:col>
      <xdr:colOff>759143</xdr:colOff>
      <xdr:row>57</xdr:row>
      <xdr:rowOff>38585</xdr:rowOff>
    </xdr:to>
    <xdr:sp macro="[0]!limpiar_rentabilidad" textlink="">
      <xdr:nvSpPr>
        <xdr:cNvPr id="10" name="Rectángulo: biselado 9">
          <a:extLst>
            <a:ext uri="{FF2B5EF4-FFF2-40B4-BE49-F238E27FC236}">
              <a16:creationId xmlns:a16="http://schemas.microsoft.com/office/drawing/2014/main" id="{7E3DEC54-5C61-4692-B29E-8B349FB5C079}"/>
            </a:ext>
          </a:extLst>
        </xdr:cNvPr>
        <xdr:cNvSpPr/>
      </xdr:nvSpPr>
      <xdr:spPr>
        <a:xfrm>
          <a:off x="2733675" y="15449550"/>
          <a:ext cx="1073468" cy="324335"/>
        </a:xfrm>
        <a:prstGeom prst="bevel">
          <a:avLst/>
        </a:prstGeom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 kern="1200">
              <a:solidFill>
                <a:schemeClr val="accent1">
                  <a:lumMod val="75000"/>
                </a:schemeClr>
              </a:solidFill>
              <a:latin typeface="Gill Sans MT" panose="020B0502020104020203" pitchFamily="34" charset="0"/>
            </a:rPr>
            <a:t>LIMPIAR</a:t>
          </a:r>
        </a:p>
      </xdr:txBody>
    </xdr:sp>
    <xdr:clientData/>
  </xdr:twoCellAnchor>
  <xdr:twoCellAnchor>
    <xdr:from>
      <xdr:col>9</xdr:col>
      <xdr:colOff>438150</xdr:colOff>
      <xdr:row>19</xdr:row>
      <xdr:rowOff>142875</xdr:rowOff>
    </xdr:from>
    <xdr:to>
      <xdr:col>10</xdr:col>
      <xdr:colOff>749618</xdr:colOff>
      <xdr:row>21</xdr:row>
      <xdr:rowOff>86210</xdr:rowOff>
    </xdr:to>
    <xdr:sp macro="[0]!Limpiar_nombreComercial" textlink="">
      <xdr:nvSpPr>
        <xdr:cNvPr id="16" name="Rectángulo: biselado 9">
          <a:extLst>
            <a:ext uri="{FF2B5EF4-FFF2-40B4-BE49-F238E27FC236}">
              <a16:creationId xmlns:a16="http://schemas.microsoft.com/office/drawing/2014/main" id="{9EE71DA7-6FCD-4F3C-9898-1C51A4921044}"/>
            </a:ext>
          </a:extLst>
        </xdr:cNvPr>
        <xdr:cNvSpPr/>
      </xdr:nvSpPr>
      <xdr:spPr>
        <a:xfrm>
          <a:off x="7296150" y="4886325"/>
          <a:ext cx="1073468" cy="324335"/>
        </a:xfrm>
        <a:prstGeom prst="bevel">
          <a:avLst/>
        </a:prstGeom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 kern="1200">
              <a:solidFill>
                <a:schemeClr val="accent1">
                  <a:lumMod val="75000"/>
                </a:schemeClr>
              </a:solidFill>
              <a:latin typeface="Gill Sans MT" panose="020B0502020104020203" pitchFamily="34" charset="0"/>
            </a:rPr>
            <a:t>LIMPIAR</a:t>
          </a:r>
        </a:p>
      </xdr:txBody>
    </xdr:sp>
    <xdr:clientData/>
  </xdr:twoCellAnchor>
  <xdr:twoCellAnchor>
    <xdr:from>
      <xdr:col>3</xdr:col>
      <xdr:colOff>152400</xdr:colOff>
      <xdr:row>66</xdr:row>
      <xdr:rowOff>123825</xdr:rowOff>
    </xdr:from>
    <xdr:to>
      <xdr:col>5</xdr:col>
      <xdr:colOff>362296</xdr:colOff>
      <xdr:row>69</xdr:row>
      <xdr:rowOff>76200</xdr:rowOff>
    </xdr:to>
    <xdr:sp macro="[0]!AgregarDatos" textlink="">
      <xdr:nvSpPr>
        <xdr:cNvPr id="13" name="Rectángulo: biselado 12">
          <a:extLst>
            <a:ext uri="{FF2B5EF4-FFF2-40B4-BE49-F238E27FC236}">
              <a16:creationId xmlns:a16="http://schemas.microsoft.com/office/drawing/2014/main" id="{E9874C3F-D012-4F66-8C21-FE3A73ADA2DB}"/>
            </a:ext>
          </a:extLst>
        </xdr:cNvPr>
        <xdr:cNvSpPr/>
      </xdr:nvSpPr>
      <xdr:spPr>
        <a:xfrm>
          <a:off x="2438400" y="18449925"/>
          <a:ext cx="1733896" cy="523875"/>
        </a:xfrm>
        <a:prstGeom prst="bevel">
          <a:avLst/>
        </a:prstGeom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600" b="1" kern="1200">
              <a:solidFill>
                <a:schemeClr val="accent1">
                  <a:lumMod val="75000"/>
                </a:schemeClr>
              </a:solidFill>
              <a:latin typeface="Gill Sans MT" panose="020B0502020104020203" pitchFamily="34" charset="0"/>
            </a:rPr>
            <a:t>AGREGAR</a:t>
          </a:r>
        </a:p>
      </xdr:txBody>
    </xdr:sp>
    <xdr:clientData/>
  </xdr:twoCellAnchor>
  <xdr:twoCellAnchor>
    <xdr:from>
      <xdr:col>8</xdr:col>
      <xdr:colOff>428625</xdr:colOff>
      <xdr:row>44</xdr:row>
      <xdr:rowOff>85725</xdr:rowOff>
    </xdr:from>
    <xdr:to>
      <xdr:col>9</xdr:col>
      <xdr:colOff>740093</xdr:colOff>
      <xdr:row>46</xdr:row>
      <xdr:rowOff>29060</xdr:rowOff>
    </xdr:to>
    <xdr:sp macro="[0]!limpiar_perfil_armado" textlink="">
      <xdr:nvSpPr>
        <xdr:cNvPr id="14" name="Rectángulo: biselado 13">
          <a:extLst>
            <a:ext uri="{FF2B5EF4-FFF2-40B4-BE49-F238E27FC236}">
              <a16:creationId xmlns:a16="http://schemas.microsoft.com/office/drawing/2014/main" id="{7245C84D-CB86-4EFF-A13A-5FA46FFFF2E7}"/>
            </a:ext>
          </a:extLst>
        </xdr:cNvPr>
        <xdr:cNvSpPr/>
      </xdr:nvSpPr>
      <xdr:spPr>
        <a:xfrm>
          <a:off x="6524625" y="12534900"/>
          <a:ext cx="1073468" cy="324335"/>
        </a:xfrm>
        <a:prstGeom prst="bevel">
          <a:avLst/>
        </a:prstGeom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 kern="1200">
              <a:solidFill>
                <a:schemeClr val="accent1">
                  <a:lumMod val="75000"/>
                </a:schemeClr>
              </a:solidFill>
              <a:latin typeface="Gill Sans MT" panose="020B0502020104020203" pitchFamily="34" charset="0"/>
            </a:rPr>
            <a:t>LIMPIAR</a:t>
          </a:r>
        </a:p>
      </xdr:txBody>
    </xdr:sp>
    <xdr:clientData/>
  </xdr:twoCellAnchor>
  <xdr:twoCellAnchor>
    <xdr:from>
      <xdr:col>9</xdr:col>
      <xdr:colOff>647700</xdr:colOff>
      <xdr:row>63</xdr:row>
      <xdr:rowOff>0</xdr:rowOff>
    </xdr:from>
    <xdr:to>
      <xdr:col>11</xdr:col>
      <xdr:colOff>197168</xdr:colOff>
      <xdr:row>64</xdr:row>
      <xdr:rowOff>10010</xdr:rowOff>
    </xdr:to>
    <xdr:sp macro="[0]!limpiar_rango_colaboradores" textlink="">
      <xdr:nvSpPr>
        <xdr:cNvPr id="15" name="Rectángulo: biselado 14">
          <a:extLst>
            <a:ext uri="{FF2B5EF4-FFF2-40B4-BE49-F238E27FC236}">
              <a16:creationId xmlns:a16="http://schemas.microsoft.com/office/drawing/2014/main" id="{62E0CFDB-D044-4AE9-912A-0F5E635D4D99}"/>
            </a:ext>
          </a:extLst>
        </xdr:cNvPr>
        <xdr:cNvSpPr/>
      </xdr:nvSpPr>
      <xdr:spPr>
        <a:xfrm>
          <a:off x="7505700" y="17278350"/>
          <a:ext cx="1073468" cy="295760"/>
        </a:xfrm>
        <a:prstGeom prst="bevel">
          <a:avLst/>
        </a:prstGeom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 kern="1200">
              <a:solidFill>
                <a:schemeClr val="accent1">
                  <a:lumMod val="75000"/>
                </a:schemeClr>
              </a:solidFill>
              <a:latin typeface="Gill Sans MT" panose="020B0502020104020203" pitchFamily="34" charset="0"/>
            </a:rPr>
            <a:t>LIMPIAR</a:t>
          </a:r>
        </a:p>
      </xdr:txBody>
    </xdr:sp>
    <xdr:clientData/>
  </xdr:twoCellAnchor>
  <xdr:twoCellAnchor>
    <xdr:from>
      <xdr:col>4</xdr:col>
      <xdr:colOff>323849</xdr:colOff>
      <xdr:row>9</xdr:row>
      <xdr:rowOff>9525</xdr:rowOff>
    </xdr:from>
    <xdr:to>
      <xdr:col>6</xdr:col>
      <xdr:colOff>466724</xdr:colOff>
      <xdr:row>10</xdr:row>
      <xdr:rowOff>485</xdr:rowOff>
    </xdr:to>
    <xdr:sp macro="[0]!Limpiar_Todo" textlink="">
      <xdr:nvSpPr>
        <xdr:cNvPr id="20" name="Rectángulo: biselado 9">
          <a:extLst>
            <a:ext uri="{FF2B5EF4-FFF2-40B4-BE49-F238E27FC236}">
              <a16:creationId xmlns:a16="http://schemas.microsoft.com/office/drawing/2014/main" id="{394BF72C-D1C9-4655-8879-0D4D605EA782}"/>
            </a:ext>
          </a:extLst>
        </xdr:cNvPr>
        <xdr:cNvSpPr/>
      </xdr:nvSpPr>
      <xdr:spPr>
        <a:xfrm>
          <a:off x="3371849" y="2133600"/>
          <a:ext cx="1666875" cy="324335"/>
        </a:xfrm>
        <a:prstGeom prst="bevel">
          <a:avLst/>
        </a:prstGeom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 kern="1200">
              <a:solidFill>
                <a:schemeClr val="accent1">
                  <a:lumMod val="75000"/>
                </a:schemeClr>
              </a:solidFill>
              <a:latin typeface="Gill Sans MT" panose="020B0502020104020203" pitchFamily="34" charset="0"/>
            </a:rPr>
            <a:t>LIMPIAR TODO</a:t>
          </a:r>
        </a:p>
      </xdr:txBody>
    </xdr:sp>
    <xdr:clientData/>
  </xdr:twoCellAnchor>
  <xdr:twoCellAnchor>
    <xdr:from>
      <xdr:col>7</xdr:col>
      <xdr:colOff>123825</xdr:colOff>
      <xdr:row>66</xdr:row>
      <xdr:rowOff>123825</xdr:rowOff>
    </xdr:from>
    <xdr:to>
      <xdr:col>9</xdr:col>
      <xdr:colOff>342900</xdr:colOff>
      <xdr:row>69</xdr:row>
      <xdr:rowOff>76200</xdr:rowOff>
    </xdr:to>
    <xdr:sp macro="[0]!GuardarDatos" textlink="">
      <xdr:nvSpPr>
        <xdr:cNvPr id="3" name="Rectángulo: biselado 2">
          <a:extLst>
            <a:ext uri="{FF2B5EF4-FFF2-40B4-BE49-F238E27FC236}">
              <a16:creationId xmlns:a16="http://schemas.microsoft.com/office/drawing/2014/main" id="{1A6D6A97-B6D1-46A9-AD4B-A38F30ABB7B2}"/>
            </a:ext>
          </a:extLst>
        </xdr:cNvPr>
        <xdr:cNvSpPr/>
      </xdr:nvSpPr>
      <xdr:spPr>
        <a:xfrm>
          <a:off x="5457825" y="18449925"/>
          <a:ext cx="1743075" cy="523875"/>
        </a:xfrm>
        <a:prstGeom prst="bevel">
          <a:avLst/>
        </a:prstGeom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600" b="1" kern="1200">
              <a:solidFill>
                <a:schemeClr val="accent1">
                  <a:lumMod val="75000"/>
                </a:schemeClr>
              </a:solidFill>
              <a:latin typeface="Gill Sans MT" panose="020B0502020104020203" pitchFamily="34" charset="0"/>
            </a:rPr>
            <a:t>GUARDAR</a:t>
          </a:r>
        </a:p>
      </xdr:txBody>
    </xdr:sp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00Vista temporal" id="{227B58CE-05D1-42CA-8A5C-6C3835E39A4C}">
    <nsvFilter filterId="{3AF40516-4991-446D-BE95-0809789E64E1}" ref="A1:AJ8" tableId="4">
      <columnFilter colId="13" id="{B853A086-2457-46DF-B459-CB7E03FC9AA9}">
        <filter colId="13">
          <x:filters>
            <x:filter val="46029003"/>
          </x:filters>
        </filter>
      </columnFilter>
    </nsvFilter>
  </namedSheetView>
  <namedSheetView name="CLAUDIO 11-02" id="{160FD201-824D-4D26-A368-581336F29DC8}"/>
  <namedSheetView name="CLAUDIO F INFORME VACIA" id="{289D8399-7926-4563-9679-747CD851C013}"/>
  <namedSheetView name="CLAUDIO STATUS VACIO" id="{3B5F52A8-CC8D-4728-AE9E-8CFA49B564D7}"/>
  <namedSheetView name="Dani presentes" id="{75595946-D1F1-4FE8-8EEB-DD1598485EF9}"/>
  <namedSheetView name="Fabi Preos" id="{B2526369-7E1B-4090-943A-58CDD741EA68}">
    <nsvFilter filterId="{3AF40516-4991-446D-BE95-0809789E64E1}" ref="A1:AJ8" tableId="4">
      <columnFilter colId="6" id="{EC7E9928-6895-4AC7-BE37-B79696AE1482}">
        <filter colId="6">
          <x:filters>
            <x:dateGroupItem year="2025" month="6" dateTimeGrouping="month"/>
          </x:filters>
        </filter>
      </columnFilter>
      <columnFilter colId="8" id="{ECFB29E5-902D-49F4-AB5D-160C210FE3F6}">
        <filter colId="8">
          <x:filters>
            <x:filter val="FABIAN"/>
          </x:filters>
        </filter>
      </columnFilter>
      <columnFilter colId="23" id="{11F841FA-0AAB-461A-8524-F7FE350759A3}">
        <filter colId="23">
          <x:filters>
            <x:filter val="$ 0"/>
          </x:filters>
        </filter>
      </columnFilter>
    </nsvFilter>
  </namedSheetView>
  <namedSheetView name="Fabi Valores Mayo" id="{B8D7A288-2FB1-46AB-AC6A-400B6BD8BAD9}">
    <nsvFilter filterId="{3AF40516-4991-446D-BE95-0809789E64E1}" ref="A1:AJ8" tableId="4">
      <columnFilter colId="6" id="{EC7E9928-6895-4AC7-BE37-B79696AE1482}">
        <filter colId="6">
          <x:filters>
            <x:dateGroupItem year="2025" month="5" dateTimeGrouping="month"/>
          </x:filters>
        </filter>
      </columnFilter>
      <columnFilter colId="8" id="{ECFB29E5-902D-49F4-AB5D-160C210FE3F6}">
        <filter colId="8">
          <x:filters>
            <x:filter val="FABIAN"/>
          </x:filters>
        </filter>
      </columnFilter>
      <columnFilter colId="23" id="{11F841FA-0AAB-461A-8524-F7FE350759A3}">
        <filter colId="23">
          <x:filters>
            <x:filter val="$0"/>
          </x:filters>
        </filter>
      </columnFilter>
      <sortRules>
        <sortRule colId="6" id="{EC7E9928-6895-4AC7-BE37-B79696AE1482}">
          <sortCondition ref="G1:G8"/>
        </sortRule>
      </sortRules>
    </nsvFilter>
  </namedSheetView>
  <namedSheetView name="Fabian" id="{D4CCCD3C-36EB-460D-97D4-0E98585768A8}">
    <nsvFilter filterId="{3AF40516-4991-446D-BE95-0809789E64E1}" ref="A1:AJ8" tableId="4">
      <columnFilter colId="6" id="{EC7E9928-6895-4AC7-BE37-B79696AE1482}">
        <filter colId="6">
          <x:filters>
            <x:dateGroupItem year="2025" month="4" dateTimeGrouping="month"/>
          </x:filters>
        </filter>
      </columnFilter>
      <columnFilter colId="8" id="{ECFB29E5-902D-49F4-AB5D-160C210FE3F6}">
        <filter colId="8">
          <x:filters>
            <x:filter val="FABIAN"/>
          </x:filters>
        </filter>
      </columnFilter>
      <columnFilter colId="23" id="{11F841FA-0AAB-461A-8524-F7FE350759A3}">
        <filter colId="23">
          <x:filters>
            <x:filter val="$0"/>
          </x:filters>
        </filter>
      </columnFilter>
      <columnFilter colId="26" id="{EFE79771-D305-4FAC-8FE0-54B4C6977B22}">
        <filter colId="26">
          <x:filters>
            <x:filter val="Presente"/>
          </x:filters>
        </filter>
      </columnFilter>
      <sortRules>
        <sortRule colId="9" id="{28556F06-F51F-4072-9C6F-80878942F8DE}">
          <sortCondition ref="J1:J8"/>
        </sortRule>
      </sortRules>
    </nsvFilter>
  </namedSheetView>
  <namedSheetView name="Presentes" id="{300CCD47-C1D1-4776-9D71-6D7B104A8772}"/>
  <namedSheetView name="responsable claudio" id="{A04FE74B-2029-42F9-9E92-84D3E8E848C0}"/>
  <namedSheetView name="Turnos Day" id="{245BB9E9-11A7-4E6B-9B76-4D6834159ED2}"/>
  <namedSheetView name="Ver1" id="{D55644CD-27F2-417F-B8D7-5AB5D4D1FE5C}">
    <nsvFilter filterId="{3AF40516-4991-446D-BE95-0809789E64E1}" ref="A1:AJ8" tableId="4">
      <columnFilter colId="3" id="{FB261C98-70A5-45F3-9BC6-8D5CBEE82201}">
        <filter colId="3">
          <x:filters>
            <x:filter val="Dayna O."/>
          </x:filters>
        </filter>
      </columnFilter>
      <columnFilter colId="6" id="{EC7E9928-6895-4AC7-BE37-B79696AE1482}">
        <filter colId="6">
          <x:filters>
            <x:dateGroupItem year="2025" month="6" dateTimeGrouping="month"/>
            <x:dateGroupItem year="2025" month="7" day="1" dateTimeGrouping="day"/>
            <x:dateGroupItem year="2025" month="7" day="2" dateTimeGrouping="day"/>
            <x:dateGroupItem year="2025" month="7" day="3" dateTimeGrouping="day"/>
          </x:filters>
        </filter>
      </columnFilter>
      <columnFilter colId="7" id="{A8BB49E1-1289-4F3B-A315-0C9BC3326DF1}">
        <filter colId="7">
          <x:filters blank="1"/>
        </filter>
      </columnFilter>
      <columnFilter colId="26" id="{EFE79771-D305-4FAC-8FE0-54B4C6977B22}">
        <filter colId="26">
          <x:filters>
            <x:filter val="Pendiente"/>
          </x:filters>
        </filter>
      </columnFilter>
      <sortRules>
        <sortRule colId="6" id="{EC7E9928-6895-4AC7-BE37-B79696AE1482}">
          <sortCondition ref="G1:G8"/>
        </sortRule>
      </sortRules>
    </nsvFilter>
  </namedSheetView>
  <namedSheetView name="Ver2" id="{CC832E41-357C-44FA-A9AF-E017F871BEF5}">
    <nsvFilter filterId="{3AF40516-4991-446D-BE95-0809789E64E1}" ref="A1:AJ8" tableId="4">
      <columnFilter colId="9" id="{28556F06-F51F-4072-9C6F-80878942F8DE}">
        <filter colId="9">
          <x:filters>
            <x:filter val="Correo Argentino"/>
          </x:filters>
        </filter>
      </columnFilter>
      <columnFilter colId="21" id="{BF60FE1C-8CBD-444B-8548-2ED4018E3125}">
        <filter colId="21">
          <x:filters>
            <x:filter val="Imelas"/>
          </x:filters>
        </filter>
      </columnFilter>
    </nsvFilter>
  </namedSheetView>
  <namedSheetView name="Ver3" id="{0D550010-8C3F-4AE6-9FE4-A89D1AB48B58}">
    <nsvFilter filterId="{3AF40516-4991-446D-BE95-0809789E64E1}" ref="A1:AJ8" tableId="4">
      <columnFilter colId="3" id="{FB261C98-70A5-45F3-9BC6-8D5CBEE82201}">
        <filter colId="3">
          <x:filters>
            <x:filter val="Dayna O."/>
          </x:filters>
        </filter>
      </columnFilter>
      <columnFilter colId="6" id="{EC7E9928-6895-4AC7-BE37-B79696AE1482}">
        <filter colId="6">
          <x:filters>
            <x:dateGroupItem year="2025" month="6" dateTimeGrouping="month"/>
            <x:dateGroupItem year="2025" month="7" day="1" dateTimeGrouping="day"/>
            <x:dateGroupItem year="2025" month="7" day="2" dateTimeGrouping="day"/>
            <x:dateGroupItem year="2025" month="7" day="3" dateTimeGrouping="day"/>
            <x:dateGroupItem year="2025" month="7" day="4" dateTimeGrouping="day"/>
          </x:filters>
        </filter>
      </columnFilter>
      <columnFilter colId="7" id="{A8BB49E1-1289-4F3B-A315-0C9BC3326DF1}">
        <filter colId="7">
          <x:filters blank="1"/>
        </filter>
      </columnFilter>
      <columnFilter colId="26" id="{EFE79771-D305-4FAC-8FE0-54B4C6977B22}">
        <filter colId="26">
          <x:filters>
            <x:filter val="Pendiente"/>
            <x:filter val="Presente"/>
          </x:filters>
        </filter>
      </columnFilter>
      <sortRules>
        <sortRule colId="6" id="{EC7E9928-6895-4AC7-BE37-B79696AE1482}">
          <sortCondition ref="G1:G8"/>
        </sortRule>
      </sortRules>
    </nsvFilter>
  </namedSheetView>
  <namedSheetView name="Ver4" id="{F78C5DDA-3075-4D68-AA91-DCDA11805066}">
    <nsvFilter filterId="{3AF40516-4991-446D-BE95-0809789E64E1}" ref="A1:AJ8" tableId="4">
      <columnFilter colId="3" id="{FB261C98-70A5-45F3-9BC6-8D5CBEE82201}">
        <filter colId="3">
          <x:filters>
            <x:filter val="Dayna O."/>
          </x:filters>
        </filter>
      </columnFilter>
      <columnFilter colId="6" id="{EC7E9928-6895-4AC7-BE37-B79696AE1482}">
        <filter colId="6">
          <x:filters>
            <x:dateGroupItem year="2025" month="6" dateTimeGrouping="month"/>
            <x:dateGroupItem year="2025" month="7" day="1" dateTimeGrouping="day"/>
            <x:dateGroupItem year="2025" month="7" day="2" dateTimeGrouping="day"/>
            <x:dateGroupItem year="2025" month="7" day="3" dateTimeGrouping="day"/>
            <x:dateGroupItem year="2025" month="7" day="4" dateTimeGrouping="day"/>
          </x:filters>
        </filter>
      </columnFilter>
      <columnFilter colId="7" id="{A8BB49E1-1289-4F3B-A315-0C9BC3326DF1}">
        <filter colId="7">
          <x:filters blank="1"/>
        </filter>
      </columnFilter>
      <columnFilter colId="26" id="{EFE79771-D305-4FAC-8FE0-54B4C6977B22}">
        <filter colId="26">
          <x:filters>
            <x:filter val="Pendiente"/>
          </x:filters>
        </filter>
      </columnFilter>
      <sortRules>
        <sortRule colId="6" id="{EC7E9928-6895-4AC7-BE37-B79696AE1482}">
          <sortCondition ref="G1:G8"/>
        </sortRule>
      </sortRules>
    </nsvFilter>
  </namedSheetView>
  <namedSheetView name="Ver5" id="{79DEF77B-DCE1-4DE5-AECD-7F5E21C490FF}">
    <nsvFilter filterId="{3AF40516-4991-446D-BE95-0809789E64E1}" ref="A1:AJ8" tableId="4">
      <columnFilter colId="26" id="{EFE79771-D305-4FAC-8FE0-54B4C6977B22}">
        <filter colId="26">
          <x:filters blank="1">
            <x:filter val="Pendiente"/>
            <x:filter val="Presente"/>
          </x:filters>
        </filter>
      </columnFilter>
      <sortRules>
        <sortRule colId="6" id="{EC7E9928-6895-4AC7-BE37-B79696AE1482}">
          <sortCondition ref="G1:G8"/>
        </sortRule>
      </sortRules>
    </nsvFilter>
  </namedSheetView>
  <namedSheetView name="Ver6" id="{A0922A97-391A-4442-B514-5893D717BB4C}">
    <nsvFilter filterId="{3AF40516-4991-446D-BE95-0809789E64E1}" ref="A1:AJ8" tableId="4">
      <columnFilter colId="7" id="{A8BB49E1-1289-4F3B-A315-0C9BC3326DF1}">
        <filter colId="7">
          <x:filters blank="1"/>
        </filter>
      </columnFilter>
      <columnFilter colId="9" id="{28556F06-F51F-4072-9C6F-80878942F8DE}">
        <filter colId="9">
          <x:filters>
            <x:filter val="Comahue"/>
            <x:filter val="Grupo Comahue"/>
          </x:filters>
        </filter>
      </columnFilter>
      <columnFilter colId="26" id="{EFE79771-D305-4FAC-8FE0-54B4C6977B22}">
        <filter colId="26">
          <x:filters>
            <x:filter val="Presente"/>
          </x:filters>
        </filter>
      </columnFilter>
      <sortRules>
        <sortRule colId="6" id="{EC7E9928-6895-4AC7-BE37-B79696AE1482}">
          <sortCondition ref="G1:G8"/>
        </sortRule>
      </sortRules>
    </nsvFilter>
  </namedSheetView>
  <namedSheetView name="Ver7" id="{E9DFF4BE-CCA2-4509-93EE-EFB5A6ABEC09}">
    <nsvFilter filterId="{3AF40516-4991-446D-BE95-0809789E64E1}" ref="A1:AJ8" tableId="4">
      <columnFilter colId="12" id="{BDDB1497-4D1D-44EC-9FB7-B73C4979BC50}">
        <filter colId="12">
          <x:filters>
            <x:filter val="Apertile Sofia Soledad"/>
            <x:filter val="(No vacías)"/>
          </x:filters>
        </filter>
      </columnFilter>
      <sortRules>
        <sortRule colId="6" id="{EC7E9928-6895-4AC7-BE37-B79696AE1482}">
          <sortCondition ref="G1:G8"/>
        </sortRule>
      </sortRules>
    </nsvFilter>
  </namedSheetView>
  <namedSheetView name="Ver8" id="{7D075B87-0AC8-4312-AD49-53D49E3FB792}">
    <nsvFilter filterId="{3AF40516-4991-446D-BE95-0809789E64E1}" ref="A1:AJ8" tableId="4"/>
  </namedSheetView>
  <namedSheetView name="Vista 1" id="{9FF9C0D5-0700-49FE-A441-FE0A4735E928}"/>
  <namedSheetView name="Vista 2" id="{B016406F-E611-4E56-A3E1-F338883B04A0}"/>
</namedSheetViews>
</file>

<file path=xl/namedSheetViews/namedSheetView2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Fabi AUS" id="{E533D733-C871-4D38-B965-3E4D0F610CFE}">
    <nsvFilter filterId="{B2CD2D38-5DCF-450D-A745-27940643179C}" ref="A1:AN6" tableId="6">
      <columnFilter colId="5" id="{E93ACE50-204C-41C2-B743-08E54C3E0DDB}">
        <filter colId="5">
          <x:filters>
            <x:dateGroupItem year="2025" month="6" dateTimeGrouping="month"/>
          </x:filters>
        </filter>
      </columnFilter>
      <columnFilter colId="7" id="{C266A3DC-E4B4-4A1F-BDAA-3A57E85FD6DB}">
        <filter colId="7">
          <x:filters>
            <x:filter val="FABIAN"/>
          </x:filters>
        </filter>
      </columnFilter>
      <columnFilter colId="18" id="{33279FE4-52F8-446B-A5A4-88A8D2BA6797}">
        <filter colId="18">
          <x:filters blank="1"/>
        </filter>
      </columnFilter>
    </nsvFilter>
  </namedSheetView>
  <namedSheetView name="Fabian" id="{DE7F70A8-05E6-4C85-B69D-2DAA8CAEB8CC}">
    <nsvFilter filterId="{B2CD2D38-5DCF-450D-A745-27940643179C}" ref="A1:AN6" tableId="6">
      <columnFilter colId="5" id="{E93ACE50-204C-41C2-B743-08E54C3E0DDB}">
        <filter colId="5">
          <x:filters>
            <x:dateGroupItem year="2025" month="2" dateTimeGrouping="month"/>
          </x:filters>
        </filter>
      </columnFilter>
      <columnFilter colId="7" id="{C266A3DC-E4B4-4A1F-BDAA-3A57E85FD6DB}">
        <filter colId="7">
          <x:filters>
            <x:filter val="FABIAN"/>
          </x:filters>
        </filter>
      </columnFilter>
      <columnFilter colId="24" id="{FBD45696-0309-49AF-8D4A-CF10B886354B}">
        <filter colId="24">
          <x:filters>
            <x:filter val="Realizado"/>
          </x:filters>
        </filter>
      </columnFilter>
      <sortRules>
        <sortRule colId="8" id="{DE5081B3-6DC4-462A-B773-8A6CB7EDA6F5}">
          <sortCondition ref="I1:I6"/>
        </sortRule>
      </sortRules>
    </nsvFilter>
  </namedSheetView>
  <namedSheetView name="Fabian, sin valores de venta." id="{E02C4272-C9D8-4D05-9CC5-D9395FE3CF80}">
    <nsvFilter filterId="{B2CD2D38-5DCF-450D-A745-27940643179C}" ref="A1:AN6" tableId="6"/>
  </namedSheetView>
  <namedSheetView name="Vista Fabi VAD" id="{2BC0CB81-22C4-4BB3-A009-63A40E3F7120}">
    <nsvFilter filterId="{B2CD2D38-5DCF-450D-A745-27940643179C}" ref="A1:AN6" tableId="6">
      <columnFilter colId="5" id="{E93ACE50-204C-41C2-B743-08E54C3E0DDB}">
        <filter colId="5">
          <x:filters>
            <x:dateGroupItem year="2025" month="5" dateTimeGrouping="month"/>
          </x:filters>
        </filter>
      </columnFilter>
      <columnFilter colId="7" id="{C266A3DC-E4B4-4A1F-BDAA-3A57E85FD6DB}">
        <filter colId="7">
          <x:filters>
            <x:filter val="FABIAN"/>
          </x:filters>
        </filter>
      </columnFilter>
      <columnFilter colId="13" id="{DE9CECE7-7439-45FA-8FC3-3648877864B6}">
        <filter colId="13">
          <x:filters>
            <x:filter val="Visita a Domicilio"/>
          </x:filters>
        </filter>
      </columnFilter>
    </nsvFilter>
  </namedSheetView>
</namedSheetViews>
</file>

<file path=xl/namedSheetViews/namedSheetView3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Fabi JM e IC" id="{33F1EBB9-A92C-4D95-930D-EECC87775409}">
    <nsvFilter filterId="{97DF40DD-535D-4536-9D4A-62E7E1A63331}" ref="A1:AN6" tableId="7">
      <columnFilter colId="5" id="{A8378BEA-70E6-4C5E-8CBE-4F337776E52A}">
        <filter colId="5">
          <x:filters>
            <x:dateGroupItem year="2025" month="6" dateTimeGrouping="month"/>
          </x:filters>
        </filter>
      </columnFilter>
      <columnFilter colId="8" id="{DC5D62CD-EA65-49BF-A8A8-C67243171260}">
        <filter colId="8">
          <x:filters>
            <x:filter val="FABIAN"/>
          </x:filters>
        </filter>
      </columnFilter>
      <columnFilter colId="21" id="{40ED033C-1B91-4DE0-B581-16FCC0DDE3ED}">
        <filter colId="21">
          <x:filters blank="1"/>
        </filter>
      </columnFilter>
    </nsvFilter>
  </namedSheetView>
  <namedSheetView name="Ver1" id="{22186EE2-7F55-4303-B188-D15FA588A605}">
    <nsvFilter filterId="{97DF40DD-535D-4536-9D4A-62E7E1A63331}" ref="A1:AN6" tableId="7">
      <sortRules>
        <sortRule colId="5" id="{A8378BEA-70E6-4C5E-8CBE-4F337776E52A}">
          <sortCondition ref="F1:F6"/>
        </sortRule>
      </sortRules>
    </nsvFilter>
  </namedSheetView>
</namedSheetView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5587AA05-5545-4C18-A1E6-03101B4ADE67}" autoFormatId="16" applyNumberFormats="0" applyBorderFormats="0" applyFontFormats="0" applyPatternFormats="0" applyAlignmentFormats="0" applyWidthHeightFormats="0">
  <queryTableRefresh nextId="5">
    <queryTableFields count="3">
      <queryTableField id="1" name="CIE10" tableColumnId="1"/>
      <queryTableField id="2" name="DIAGNOSTICO" tableColumnId="2"/>
      <queryTableField id="4" name="ESPECIALIDAD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backgroundRefresh="0" connectionId="14" xr16:uid="{AF2CB4EF-E202-4C9B-BF6A-4F2E78B38AB5}" autoFormatId="16" applyNumberFormats="0" applyBorderFormats="0" applyFontFormats="0" applyPatternFormats="0" applyAlignmentFormats="0" applyWidthHeightFormats="0">
  <queryTableRefresh nextId="6">
    <queryTableFields count="5">
      <queryTableField id="1" name="ID" tableColumnId="1"/>
      <queryTableField id="2" name="Tipo Servicio" tableColumnId="2"/>
      <queryTableField id="3" name="Atencion" tableColumnId="3"/>
      <queryTableField id="4" name="Especialidad" tableColumnId="4"/>
      <queryTableField id="5" name="Modalidad" tableColumnId="5"/>
    </queryTableFields>
  </queryTableRefresh>
  <extLst>
    <ext xmlns:x15="http://schemas.microsoft.com/office/spreadsheetml/2010/11/main" uri="{883FBD77-0823-4a55-B5E3-86C4891E6966}">
      <x15:queryTable sourceDataName="Consulta - tabla_ausentismo"/>
    </ext>
  </extLst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backgroundRefresh="0" connectionId="17" xr16:uid="{2BF0E2DA-EE41-4632-8589-311453A6B146}" autoFormatId="16" applyNumberFormats="0" applyBorderFormats="0" applyFontFormats="0" applyPatternFormats="0" applyAlignmentFormats="0" applyWidthHeightFormats="0">
  <queryTableRefresh nextId="2">
    <queryTableFields count="1">
      <queryTableField id="1" name="Validacion de Datos" tableColumnId="1"/>
    </queryTableFields>
  </queryTableRefresh>
  <extLst>
    <ext xmlns:x15="http://schemas.microsoft.com/office/spreadsheetml/2010/11/main" uri="{883FBD77-0823-4a55-B5E3-86C4891E6966}">
      <x15:queryTable sourceDataName="Consulta - validacion_ausentismo"/>
    </ext>
  </extLst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backgroundRefresh="0" connectionId="19" xr16:uid="{7F25486D-1BCE-4E53-8A28-B33868B05FC8}" autoFormatId="16" applyNumberFormats="0" applyBorderFormats="0" applyFontFormats="0" applyPatternFormats="0" applyAlignmentFormats="0" applyWidthHeightFormats="0">
  <queryTableRefresh nextId="5">
    <queryTableFields count="4">
      <queryTableField id="1" name="ID" tableColumnId="1"/>
      <queryTableField id="2" name="Tipo Servicio" tableColumnId="2"/>
      <queryTableField id="3" name="Tipo Examen" tableColumnId="3"/>
      <queryTableField id="4" name="Examen" tableColumnId="4"/>
    </queryTableFields>
  </queryTableRefresh>
  <extLst>
    <ext xmlns:x15="http://schemas.microsoft.com/office/spreadsheetml/2010/11/main" uri="{883FBD77-0823-4a55-B5E3-86C4891E6966}">
      <x15:queryTable sourceDataName="Consulta - tabla_examenes"/>
    </ext>
  </extLst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5" backgroundRefresh="0" connectionId="20" xr16:uid="{D215AF27-67E1-4669-8213-E63B827324DD}" autoFormatId="16" applyNumberFormats="0" applyBorderFormats="0" applyFontFormats="0" applyPatternFormats="0" applyAlignmentFormats="0" applyWidthHeightFormats="0">
  <queryTableRefresh nextId="6">
    <queryTableFields count="5">
      <queryTableField id="1" name="ID" tableColumnId="1"/>
      <queryTableField id="2" name="Tipo Servicio" tableColumnId="2"/>
      <queryTableField id="3" name="Tipo Examen" tableColumnId="3"/>
      <queryTableField id="4" name="Examen" tableColumnId="4"/>
      <queryTableField id="5" name="Drogas" tableColumnId="5"/>
    </queryTableFields>
  </queryTableRefresh>
  <extLst>
    <ext xmlns:x15="http://schemas.microsoft.com/office/spreadsheetml/2010/11/main" uri="{883FBD77-0823-4a55-B5E3-86C4891E6966}">
      <x15:queryTable sourceDataName="Consulta - tabla_drogas"/>
    </ext>
  </extLst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6" backgroundRefresh="0" connectionId="21" xr16:uid="{EE319AFE-9923-4DBF-8957-B9BD2B988056}" autoFormatId="16" applyNumberFormats="0" applyBorderFormats="0" applyFontFormats="0" applyPatternFormats="0" applyAlignmentFormats="0" applyWidthHeightFormats="0">
  <queryTableRefresh nextId="2">
    <queryTableFields count="1">
      <queryTableField id="1" name="Drogas" tableColumnId="1"/>
    </queryTableFields>
  </queryTableRefresh>
  <extLst>
    <ext xmlns:x15="http://schemas.microsoft.com/office/spreadsheetml/2010/11/main" uri="{883FBD77-0823-4a55-B5E3-86C4891E6966}">
      <x15:queryTable sourceDataName="Consulta - validacion_drogas"/>
    </ext>
  </extLst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7" backgroundRefresh="0" connectionId="22" xr16:uid="{3FB024B8-2650-4C92-95A6-97A80056F3CB}" autoFormatId="16" applyNumberFormats="0" applyBorderFormats="0" applyFontFormats="0" applyPatternFormats="0" applyAlignmentFormats="0" applyWidthHeightFormats="0">
  <queryTableRefresh nextId="6">
    <queryTableFields count="5">
      <queryTableField id="1" name="ID" tableColumnId="1"/>
      <queryTableField id="2" name="Tipo Servicio" tableColumnId="2"/>
      <queryTableField id="3" name="Tipo Examen" tableColumnId="3"/>
      <queryTableField id="4" name="Examen" tableColumnId="4"/>
      <queryTableField id="5" name="Estudios" tableColumnId="5"/>
    </queryTableFields>
  </queryTableRefresh>
  <extLst>
    <ext xmlns:x15="http://schemas.microsoft.com/office/spreadsheetml/2010/11/main" uri="{883FBD77-0823-4a55-B5E3-86C4891E6966}">
      <x15:queryTable sourceDataName="Consulta - tabla_laboratorio"/>
    </ext>
  </extLst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8" backgroundRefresh="0" connectionId="23" xr16:uid="{77484597-E8BE-4D74-92DB-05C393066EB2}" autoFormatId="16" applyNumberFormats="0" applyBorderFormats="0" applyFontFormats="0" applyPatternFormats="0" applyAlignmentFormats="0" applyWidthHeightFormats="0">
  <queryTableRefresh nextId="2">
    <queryTableFields count="1">
      <queryTableField id="1" name="Laboratorio" tableColumnId="1"/>
    </queryTableFields>
  </queryTableRefresh>
  <extLst>
    <ext xmlns:x15="http://schemas.microsoft.com/office/spreadsheetml/2010/11/main" uri="{883FBD77-0823-4a55-B5E3-86C4891E6966}">
      <x15:queryTable sourceDataName="Consulta - validacion_laboratorio"/>
    </ext>
  </extLst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9" backgroundRefresh="0" connectionId="24" xr16:uid="{66101644-4F33-4FD8-8E5A-68D60BC3951C}" autoFormatId="16" applyNumberFormats="0" applyBorderFormats="0" applyFontFormats="0" applyPatternFormats="0" applyAlignmentFormats="0" applyWidthHeightFormats="0">
  <queryTableRefresh nextId="6">
    <queryTableFields count="5">
      <queryTableField id="1" name="ID" tableColumnId="1"/>
      <queryTableField id="2" name="Tipo Servicio" tableColumnId="2"/>
      <queryTableField id="3" name="Tipo Examen" tableColumnId="3"/>
      <queryTableField id="4" name="Examenes" tableColumnId="4"/>
      <queryTableField id="5" name="Clientes" tableColumnId="5"/>
    </queryTableFields>
  </queryTableRefresh>
  <extLst>
    <ext xmlns:x15="http://schemas.microsoft.com/office/spreadsheetml/2010/11/main" uri="{883FBD77-0823-4a55-B5E3-86C4891E6966}">
      <x15:queryTable sourceDataName="Consulta - tabla_perfiles"/>
    </ext>
  </extLst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0" backgroundRefresh="0" connectionId="15" xr16:uid="{71EF1037-5D86-4DAC-A605-A32539204218}" autoFormatId="16" applyNumberFormats="0" applyBorderFormats="0" applyFontFormats="0" applyPatternFormats="0" applyAlignmentFormats="0" applyWidthHeightFormats="0">
  <queryTableRefresh nextId="2">
    <queryTableFields count="1">
      <queryTableField id="1" name="Validacion de Datos" tableColumnId="1"/>
    </queryTableFields>
  </queryTableRefresh>
  <extLst>
    <ext xmlns:x15="http://schemas.microsoft.com/office/spreadsheetml/2010/11/main" uri="{883FBD77-0823-4a55-B5E3-86C4891E6966}">
      <x15:queryTable sourceDataName="Consulta - validacion_preos"/>
    </ext>
  </extLst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backgroundRefresh="0" connectionId="16" xr16:uid="{D4F8C60F-8858-4982-8BDE-AEEBB3218CC2}" autoFormatId="16" applyNumberFormats="0" applyBorderFormats="0" applyFontFormats="0" applyPatternFormats="0" applyAlignmentFormats="0" applyWidthHeightFormats="0">
  <queryTableRefresh nextId="11">
    <queryTableFields count="10">
      <queryTableField id="1" name="VENDEDOR" tableColumnId="1"/>
      <queryTableField id="2" name="ID" tableColumnId="2"/>
      <queryTableField id="3" name="FECHA DE ALTA" tableColumnId="3"/>
      <queryTableField id="4" name="NOMBRE COMERCIAL" tableColumnId="4"/>
      <queryTableField id="5" name="DETALLE" tableColumnId="5"/>
      <queryTableField id="6" name="RAZON SOCIAL" tableColumnId="6"/>
      <queryTableField id="7" name="CUIT" tableColumnId="7"/>
      <queryTableField id="8" name="RUBRO" tableColumnId="8"/>
      <queryTableField id="9" name="MAIL" tableColumnId="9"/>
      <queryTableField id="10" name="MARGEN DE GANANCIA" tableColumnId="10"/>
    </queryTableFields>
  </queryTableRefresh>
  <extLst>
    <ext xmlns:x15="http://schemas.microsoft.com/office/spreadsheetml/2010/11/main" uri="{883FBD77-0823-4a55-B5E3-86C4891E6966}">
      <x15:queryTable sourceDataName="Consulta - conexion_clientes"/>
    </ext>
  </extLst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backgroundRefresh="0" connectionId="18" xr16:uid="{7C286DA5-32F9-435D-AC32-7B9F2C127817}" autoFormatId="16" applyNumberFormats="0" applyBorderFormats="0" applyFontFormats="0" applyPatternFormats="0" applyAlignmentFormats="0" applyWidthHeightFormats="0">
  <queryTableRefresh nextId="8">
    <queryTableFields count="3">
      <queryTableField id="6" name="PROVINCIA" tableColumnId="3"/>
      <queryTableField id="4" name="LOCALIDAD ZONA" tableColumnId="2"/>
      <queryTableField id="1" name="SEDE" tableColumnId="1"/>
    </queryTableFields>
  </queryTableRefresh>
  <extLst>
    <ext xmlns:x15="http://schemas.microsoft.com/office/spreadsheetml/2010/11/main" uri="{883FBD77-0823-4a55-B5E3-86C4891E6966}">
      <x15:queryTable sourceDataName="Consulta - conexion_Sedes"/>
    </ext>
  </extLst>
</queryTable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  <v>Ilustración abstracta de encabezado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  <k n="Text" t="s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0DA84A7-8154-45FE-A093-B0ECCE1E232D}" name="tabla_chequeo" displayName="tabla_chequeo" ref="N1:AH2" insertRow="1" totalsRowShown="0" headerRowDxfId="299" dataDxfId="298">
  <autoFilter ref="N1:AH2" xr:uid="{75425445-60BB-410F-932E-B0C8CDE22E8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</autoFilter>
  <tableColumns count="21">
    <tableColumn id="1" xr3:uid="{F7E0A21F-4068-4CB5-968A-003FA520E57B}" name="ID_SOLICITUD" dataDxfId="297"/>
    <tableColumn id="2" xr3:uid="{F3518A94-0344-4F63-B085-6AEF09813713}" name="ID_PEDIDO" dataDxfId="296"/>
    <tableColumn id="3" xr3:uid="{38D7D90D-9727-414C-A855-6D4C52079E00}" name="ID_ATENCION" dataDxfId="295"/>
    <tableColumn id="7" xr3:uid="{5B597528-39BD-489A-BD3B-C451AEF0B04C}" name="FECHA DE SOLICITUD" dataDxfId="294"/>
    <tableColumn id="4" xr3:uid="{05E98ECD-EDB5-4620-9335-4F1939603561}" name="VENDEDOR" dataDxfId="293"/>
    <tableColumn id="5" xr3:uid="{529D5AC7-216E-4A8E-84D8-A2E590BC371D}" name="NOMBRE COMERCIAL" dataDxfId="292"/>
    <tableColumn id="6" xr3:uid="{654E18AF-CB81-4907-B974-1FD5195E08A1}" name="RAZON SOCIAL" dataDxfId="291"/>
    <tableColumn id="16" xr3:uid="{5C67C578-CA76-48F2-81DF-3D8AB0D3A2A3}" name="SUB CLIENTE" dataDxfId="290"/>
    <tableColumn id="8" xr3:uid="{AA26C08D-6FC8-4812-8969-D49037E4FFFF}" name="ID_EXAMEN" dataDxfId="289"/>
    <tableColumn id="9" xr3:uid="{DCFE24FB-376A-4E98-AEBF-4C3E9AEBC597}" name="TIPO DE SERVICIO" dataDxfId="288"/>
    <tableColumn id="10" xr3:uid="{9E655621-DA0E-4990-8418-0A99CD2CE6D3}" name="EXAMEN" dataDxfId="287"/>
    <tableColumn id="11" xr3:uid="{EE35C604-B32A-4E67-A6A9-666B8832B355}" name="PUESTO" dataDxfId="286"/>
    <tableColumn id="17" xr3:uid="{2552364B-54B5-4A48-B3B8-4271FAAACDA0}" name="PROVINCIA" dataDxfId="285"/>
    <tableColumn id="12" xr3:uid="{3CE498C1-09EE-4305-A58B-2BEEDDFE9022}" name="LOCALIDAD"/>
    <tableColumn id="13" xr3:uid="{14EA672A-C658-4C89-A261-51450F39E047}" name="SEDE" dataDxfId="284"/>
    <tableColumn id="14" xr3:uid="{94DA5C2C-7844-4786-8B43-0A6F37B24DE3}" name="COSTO" dataDxfId="283"/>
    <tableColumn id="15" xr3:uid="{30B1AA3A-B571-4F70-B887-1B659AF207FC}" name="VENTA" dataDxfId="282"/>
    <tableColumn id="18" xr3:uid="{34029002-395F-43F5-82D6-E000C697ACBC}" name="COLABORADOR" dataDxfId="281"/>
    <tableColumn id="19" xr3:uid="{33FAC1FA-9CC9-4525-875D-94BAB42F0C4A}" name="DNI" dataDxfId="280"/>
    <tableColumn id="20" xr3:uid="{99F1DBF2-A2B0-4FBE-B067-7E02BE650F3E}" name="TELEFONO" dataDxfId="279"/>
    <tableColumn id="21" xr3:uid="{A45860BC-EF40-4ACE-9569-747ECCBA5255}" name="HORA REGISTRO" dataDxfId="278"/>
  </tableColumns>
  <tableStyleInfo name="TableStyleMedium9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E8F8DEF-8D5E-440A-AE01-85F3D11B0F47}" name="conexion_CIE10" displayName="conexion_CIE10" ref="A1:C2860" tableType="queryTable" totalsRowShown="0">
  <autoFilter ref="A1:C2860" xr:uid="{1E8F8DEF-8D5E-440A-AE01-85F3D11B0F47}">
    <filterColumn colId="0" hiddenButton="1"/>
    <filterColumn colId="1" hiddenButton="1"/>
  </autoFilter>
  <tableColumns count="3">
    <tableColumn id="1" xr3:uid="{D63E187F-F632-44BC-BF03-74F723D087ED}" uniqueName="1" name="CIE10" queryTableFieldId="1"/>
    <tableColumn id="2" xr3:uid="{26DD718C-37F0-4B97-B32A-AC24958A3E3E}" uniqueName="2" name="DIAGNOSTICO" queryTableFieldId="2" dataDxfId="277"/>
    <tableColumn id="3" xr3:uid="{FF353042-2717-4CF2-8FDE-D76D5C97A535}" uniqueName="3" name="ESPECIALIDAD" queryTableFieldId="4" dataDxfId="276"/>
  </tableColumns>
  <tableStyleInfo name="TableStyleMedium8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C96BD5F-E66F-4715-B277-30C2AFA954F0}" name="tabla_validaciones1" displayName="tabla_validaciones1" ref="A1:B7" totalsRowShown="0">
  <autoFilter ref="A1:B7" xr:uid="{1214F5BE-24BB-4706-BBCB-65C9F4FA3683}">
    <filterColumn colId="0" hiddenButton="1"/>
    <filterColumn colId="1" hiddenButton="1"/>
  </autoFilter>
  <tableColumns count="2">
    <tableColumn id="3" xr3:uid="{EBD9E908-C4AB-4877-8544-02FAACD0BA2C}" name="Validacion Realizado"/>
    <tableColumn id="4" xr3:uid="{BF1FD8DC-F9C5-4ABE-B0CA-A755D5C8720D}" name="Validacion No Realizado"/>
  </tableColumns>
  <tableStyleInfo name="TableStyleMedium8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89CC86A-DD00-4B5D-B669-C3C3D0A5C83E}" name="Tabla3" displayName="Tabla3" ref="D1:D7" totalsRowShown="0">
  <autoFilter ref="D1:D7" xr:uid="{789CC86A-DD00-4B5D-B669-C3C3D0A5C83E}">
    <filterColumn colId="0" hiddenButton="1"/>
  </autoFilter>
  <tableColumns count="1">
    <tableColumn id="1" xr3:uid="{C8675C85-4AA5-4EC1-8329-D4632C8556D0}" name="Tipo de Examen"/>
  </tableColumns>
  <tableStyleInfo name="TableStyleMedium8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A913193-612D-438D-876A-EF8FD2F7E709}" name="tabla_ausentismo" displayName="tabla_ausentismo_1" ref="A2:E47" tableType="queryTable" totalsRowShown="0" tableBorderDxfId="275">
  <autoFilter ref="A2:E47" xr:uid="{4A913193-612D-438D-876A-EF8FD2F7E709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97B5DCB1-9C1F-4CC9-BBFE-CC27FCA41F7A}" uniqueName="1" name="ID" queryTableFieldId="1" dataDxfId="274"/>
    <tableColumn id="2" xr3:uid="{5DF33C56-7BCA-4996-A658-8BF589B5FA18}" uniqueName="2" name="Tipo Servicio" queryTableFieldId="2" dataDxfId="273"/>
    <tableColumn id="3" xr3:uid="{721448E2-53F9-49FA-B37F-310923863CAE}" uniqueName="3" name="Atencion" queryTableFieldId="3" dataDxfId="272"/>
    <tableColumn id="4" xr3:uid="{C50AE120-E290-4774-A9DE-659268C4F0D3}" uniqueName="4" name="Especialidad" queryTableFieldId="4" dataDxfId="271"/>
    <tableColumn id="5" xr3:uid="{67A87A02-6319-4EC4-8C45-D851381908CA}" uniqueName="5" name="Modalidad" queryTableFieldId="5" dataDxfId="270"/>
  </tableColumns>
  <tableStyleInfo name="TableStyleMedium9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5FBF140-AFBE-407B-AADE-B070ACC4C075}" name="validacion_ausentismo" displayName="validacion_ausentismo" ref="G1:G6" tableType="queryTable" totalsRowShown="0" headerRowDxfId="269" tableBorderDxfId="268">
  <autoFilter ref="G1:G6" xr:uid="{75FBF140-AFBE-407B-AADE-B070ACC4C075}">
    <filterColumn colId="0" hiddenButton="1"/>
  </autoFilter>
  <sortState xmlns:xlrd2="http://schemas.microsoft.com/office/spreadsheetml/2017/richdata2" ref="G2:G6">
    <sortCondition ref="G4:G6"/>
  </sortState>
  <tableColumns count="1">
    <tableColumn id="1" xr3:uid="{03E6F2F0-57E5-4587-96AD-90A8A466E3FA}" uniqueName="1" name="Validacion de Datos" queryTableFieldId="1" dataDxfId="267"/>
  </tableColumns>
  <tableStyleInfo name="TableStyleMedium9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FBF7A60F-8BED-4F1D-BD6E-BD0D8F0C28DC}" name="tabla_examenes" displayName="tabla_examenes" ref="I2:L55" tableType="queryTable" totalsRowShown="0">
  <autoFilter ref="I2:L55" xr:uid="{FBF7A60F-8BED-4F1D-BD6E-BD0D8F0C28DC}">
    <filterColumn colId="0" hiddenButton="1"/>
    <filterColumn colId="1" hiddenButton="1"/>
    <filterColumn colId="2" hiddenButton="1"/>
    <filterColumn colId="3" hiddenButton="1"/>
  </autoFilter>
  <tableColumns count="4">
    <tableColumn id="1" xr3:uid="{2174527E-C43D-45F4-A05E-11898C52FA72}" uniqueName="1" name="ID" queryTableFieldId="1" dataDxfId="266"/>
    <tableColumn id="2" xr3:uid="{E63B8F38-D32F-4CBC-B285-D35077FBFF24}" uniqueName="2" name="Tipo Servicio" queryTableFieldId="2" dataDxfId="265"/>
    <tableColumn id="3" xr3:uid="{B0904A69-D8BD-43B5-A856-3938D840712E}" uniqueName="3" name="Tipo Examen" queryTableFieldId="3" dataDxfId="264"/>
    <tableColumn id="4" xr3:uid="{A14940C8-8071-4E9D-98D6-E68F0BB512B0}" uniqueName="4" name="Examen" queryTableFieldId="4" dataDxfId="263"/>
  </tableColumns>
  <tableStyleInfo name="TableStyleMedium9" showFirstColumn="0" showLastColumn="0" showRowStripes="0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C75BDE90-33F1-4AC4-8A8A-A9A911E36CE2}" name="tabla_drogas" displayName="tabla_drogas" ref="P2:T9" tableType="queryTable" totalsRowShown="0">
  <autoFilter ref="P2:T9" xr:uid="{C75BDE90-33F1-4AC4-8A8A-A9A911E36CE2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93DF6DE4-3BFE-4625-A326-E697695F2C2B}" uniqueName="1" name="ID" queryTableFieldId="1" dataDxfId="262"/>
    <tableColumn id="2" xr3:uid="{B0024A49-DAD2-4CD5-9845-81332EAEFE18}" uniqueName="2" name="Tipo Servicio" queryTableFieldId="2" dataDxfId="261"/>
    <tableColumn id="3" xr3:uid="{03400531-052D-4C12-8336-FAC0896F3540}" uniqueName="3" name="Tipo Examen" queryTableFieldId="3" dataDxfId="260"/>
    <tableColumn id="4" xr3:uid="{5CA4D987-947E-47DB-A7EB-EC119B6BED09}" uniqueName="4" name="Examen" queryTableFieldId="4" dataDxfId="259"/>
    <tableColumn id="5" xr3:uid="{73C6E491-34A5-4F6D-967F-CA9F15D29BE9}" uniqueName="5" name="Drogas" queryTableFieldId="5" dataDxfId="258"/>
  </tableColumns>
  <tableStyleInfo name="TableStyleMedium9" showFirstColumn="0" showLastColumn="0" showRowStripes="0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6E031E7-66E5-4028-81BD-652D59356669}" name="validacion_drogas" displayName="validacion_drogas" ref="V1:V19" tableType="queryTable" totalsRowShown="0" headerRowDxfId="257">
  <autoFilter ref="V1:V19" xr:uid="{06E031E7-66E5-4028-81BD-652D59356669}">
    <filterColumn colId="0" hiddenButton="1"/>
  </autoFilter>
  <tableColumns count="1">
    <tableColumn id="1" xr3:uid="{254B5CFE-4D78-4709-81A4-E2AA34FF888E}" uniqueName="1" name="Drogas" queryTableFieldId="1" dataDxfId="256"/>
  </tableColumns>
  <tableStyleInfo name="TableStyleMedium9" showFirstColumn="0" showLastColumn="0" showRowStripes="0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4F4D5D60-005E-46C9-8DD7-1D7EB220D83B}" name="tabla_laboratorio" displayName="tabla_laboratorio" ref="X2:AB7" tableType="queryTable" totalsRowShown="0">
  <autoFilter ref="X2:AB7" xr:uid="{4F4D5D60-005E-46C9-8DD7-1D7EB220D83B}">
    <filterColumn colId="0" hiddenButton="1"/>
    <filterColumn colId="1" hiddenButton="1"/>
    <filterColumn colId="2" hiddenButton="1"/>
    <filterColumn colId="3" hiddenButton="1"/>
    <filterColumn colId="4" hiddenButton="1"/>
  </autoFilter>
  <sortState xmlns:xlrd2="http://schemas.microsoft.com/office/spreadsheetml/2017/richdata2" ref="X3:AB7">
    <sortCondition ref="X6:X7"/>
  </sortState>
  <tableColumns count="5">
    <tableColumn id="1" xr3:uid="{4A138E79-55E8-439D-979B-8BB0859B7D58}" uniqueName="1" name="ID" queryTableFieldId="1" dataDxfId="255"/>
    <tableColumn id="2" xr3:uid="{30E95FDA-FB51-475E-ADA5-54163030509D}" uniqueName="2" name="Tipo Servicio" queryTableFieldId="2" dataDxfId="254"/>
    <tableColumn id="3" xr3:uid="{BBFA4722-6CAA-4E06-A082-ADA90B787D09}" uniqueName="3" name="Tipo Examen" queryTableFieldId="3" dataDxfId="253"/>
    <tableColumn id="4" xr3:uid="{674E5600-E9EB-45D6-B65E-05717A765564}" uniqueName="4" name="Examen" queryTableFieldId="4" dataDxfId="252"/>
    <tableColumn id="5" xr3:uid="{28A185D0-0404-43E6-9082-F63BD551A7AE}" uniqueName="5" name="Estudios" queryTableFieldId="5"/>
  </tableColumns>
  <tableStyleInfo name="TableStyleMedium9" showFirstColumn="0" showLastColumn="0" showRowStripes="0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19CF5703-8D5A-4938-8551-CC8EB80A713C}" name="validacion_laboratorio" displayName="validacion_laboratorio" ref="AD1:AD45" tableType="queryTable" totalsRowShown="0" headerRowDxfId="251">
  <autoFilter ref="AD1:AD45" xr:uid="{19CF5703-8D5A-4938-8551-CC8EB80A713C}">
    <filterColumn colId="0" hiddenButton="1"/>
  </autoFilter>
  <sortState xmlns:xlrd2="http://schemas.microsoft.com/office/spreadsheetml/2017/richdata2" ref="AD2:AD45">
    <sortCondition ref="AD17:AD45"/>
  </sortState>
  <tableColumns count="1">
    <tableColumn id="1" xr3:uid="{F0924B28-3708-4099-A989-787E5C53981F}" uniqueName="1" name="Laboratorio" queryTableFieldId="1" dataDxfId="250"/>
  </tableColumns>
  <tableStyleInfo name="TableStyleMedium9" showFirstColumn="0" showLastColumn="0" showRowStripes="0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A1500F07-782E-4167-A0AC-3CB00F611E4E}" name="tabla_perfiles" displayName="tabla_perfiles" ref="AF2:AJ71" tableType="queryTable" totalsRowShown="0">
  <autoFilter ref="AF2:AJ71" xr:uid="{A1500F07-782E-4167-A0AC-3CB00F611E4E}">
    <filterColumn colId="0" hiddenButton="1"/>
    <filterColumn colId="1" hiddenButton="1"/>
    <filterColumn colId="2" hiddenButton="1"/>
    <filterColumn colId="3" hiddenButton="1"/>
  </autoFilter>
  <tableColumns count="5">
    <tableColumn id="1" xr3:uid="{F3869184-4EB1-47DB-B1D3-212F3E3519CE}" uniqueName="1" name="ID" queryTableFieldId="1" dataDxfId="249"/>
    <tableColumn id="2" xr3:uid="{451C2527-6836-462D-AB78-1CAA1C99EEDA}" uniqueName="2" name="Tipo Servicio" queryTableFieldId="2" dataDxfId="248"/>
    <tableColumn id="3" xr3:uid="{5F385287-6D68-441B-B557-B138AF733895}" uniqueName="3" name="Tipo Examen" queryTableFieldId="3" dataDxfId="247"/>
    <tableColumn id="4" xr3:uid="{10440F30-4F9F-4467-8F51-A1DA6650D9BB}" uniqueName="4" name="Examenes" queryTableFieldId="4" dataDxfId="246"/>
    <tableColumn id="5" xr3:uid="{C02170C5-AD37-4941-B1FA-FC3E830BB42C}" uniqueName="5" name="Clientes" queryTableFieldId="5"/>
  </tableColumns>
  <tableStyleInfo name="TableStyleMedium9" showFirstColumn="0" showLastColumn="0" showRowStripes="0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FFD723E-E562-4F6E-ABE0-F03C0AE09DAC}" name="validacion_preos" displayName="validacion_preos" ref="N1:N3" tableType="queryTable" totalsRowShown="0">
  <autoFilter ref="N1:N3" xr:uid="{3FFD723E-E562-4F6E-ABE0-F03C0AE09DAC}">
    <filterColumn colId="0" hiddenButton="1"/>
  </autoFilter>
  <tableColumns count="1">
    <tableColumn id="1" xr3:uid="{3D4C0B5D-7006-4E2E-8844-74B2D32B80BA}" uniqueName="1" name="Validacion de Datos" queryTableFieldId="1" dataDxfId="245"/>
  </tableColumns>
  <tableStyleInfo name="TableStyleMedium9" showFirstColumn="0" showLastColumn="0" showRowStripes="0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E4996582-C222-4DD0-B2AD-DD99022252E9}" name="conexion_clientes" displayName="conexion_clientes" ref="A1:J7" tableType="queryTable" totalsRowShown="0">
  <autoFilter ref="A1:J7" xr:uid="{E4996582-C222-4DD0-B2AD-DD99022252E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10">
    <tableColumn id="1" xr3:uid="{7DDF13C8-F85E-409A-B58B-C0911634BF56}" uniqueName="1" name="VENDEDOR" queryTableFieldId="1" dataDxfId="244"/>
    <tableColumn id="2" xr3:uid="{AFD0ECB2-6742-438A-B75E-9EA5D1C9BEFC}" uniqueName="2" name="ID" queryTableFieldId="2"/>
    <tableColumn id="3" xr3:uid="{756BDAF1-27C5-4497-9DE2-CC0F04A96092}" uniqueName="3" name="FECHA DE ALTA" queryTableFieldId="3" dataDxfId="243"/>
    <tableColumn id="4" xr3:uid="{C8566A0F-C7B6-4819-A056-B01248046E0E}" uniqueName="4" name="NOMBRE COMERCIAL" queryTableFieldId="4" dataDxfId="242"/>
    <tableColumn id="5" xr3:uid="{D31CD8FF-E06C-486D-B1D6-C058D5311329}" uniqueName="5" name="DETALLE" queryTableFieldId="5" dataDxfId="241"/>
    <tableColumn id="6" xr3:uid="{707B3C11-A8F3-40D3-BC48-21105CC6B9B6}" uniqueName="6" name="RAZON SOCIAL" queryTableFieldId="6" dataDxfId="240"/>
    <tableColumn id="7" xr3:uid="{E3301D41-5F38-4770-BBC7-36DDF341DFA5}" uniqueName="7" name="CUIT" queryTableFieldId="7"/>
    <tableColumn id="8" xr3:uid="{BFD32433-0A14-48F0-87B9-375D27A9204A}" uniqueName="8" name="RUBRO" queryTableFieldId="8" dataDxfId="239"/>
    <tableColumn id="9" xr3:uid="{4B585F50-4B85-4147-97EF-4617A068E3A5}" uniqueName="9" name="MAIL" queryTableFieldId="9"/>
    <tableColumn id="10" xr3:uid="{B8CF7AF2-20AC-46C2-9B5A-7401A6E03E9F}" uniqueName="10" name="MARGEN DE GANANCIA" queryTableFieldId="10"/>
  </tableColumns>
  <tableStyleInfo name="TableStyleMedium9" showFirstColumn="0" showLastColumn="0" showRowStripes="0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76B7B7A-1E63-4EE8-A48F-C9300CD88574}" name="conexion_Sedes" displayName="conexion_Sedes" ref="A1:C6" tableType="queryTable" totalsRowShown="0">
  <autoFilter ref="A1:C6" xr:uid="{976B7B7A-1E63-4EE8-A48F-C9300CD88574}"/>
  <sortState xmlns:xlrd2="http://schemas.microsoft.com/office/spreadsheetml/2017/richdata2" ref="A2:C6">
    <sortCondition ref="A6"/>
  </sortState>
  <tableColumns count="3">
    <tableColumn id="3" xr3:uid="{5EE43982-9211-419F-A615-707D8D462A4C}" uniqueName="3" name="PROVINCIA" queryTableFieldId="6" dataDxfId="238"/>
    <tableColumn id="2" xr3:uid="{B51BB587-D6DE-4B8A-96FD-B121AFC7EE71}" uniqueName="2" name="LOCALIDAD ZONA" queryTableFieldId="4" dataDxfId="237"/>
    <tableColumn id="1" xr3:uid="{D4E3BDC3-3065-4737-8A22-E22184C7D174}" uniqueName="1" name="SEDE" queryTableFieldId="1" dataDxfId="236"/>
  </tableColumns>
  <tableStyleInfo name="TableStyleMedium8" showFirstColumn="0" showLastColumn="0" showRowStripes="0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AF40516-4991-446D-BE95-0809789E64E1}" name="Preos_Adicionales" displayName="Preos_Adicionales" ref="A1:AJ8" totalsRowShown="0" headerRowDxfId="225">
  <autoFilter ref="A1:AJ8" xr:uid="{3AF40516-4991-446D-BE95-0809789E64E1}"/>
  <tableColumns count="36">
    <tableColumn id="1" xr3:uid="{5453FE89-899A-4019-89AE-0D6668030127}" name="ID_SOLICITUD" dataDxfId="224" totalsRowDxfId="223"/>
    <tableColumn id="2" xr3:uid="{AED7F1C3-97A9-4B89-AD95-4DA827B2C572}" name="ID_PEDIDO" dataDxfId="222" totalsRowDxfId="221"/>
    <tableColumn id="3" xr3:uid="{7BED52FB-6C83-4B72-9011-77272AD121F4}" name="ID_ATENCION" dataDxfId="220" totalsRowDxfId="219"/>
    <tableColumn id="18" xr3:uid="{FB261C98-70A5-45F3-9BC6-8D5CBEE82201}" name="RESPONSABLE" dataDxfId="218" totalsRowDxfId="217"/>
    <tableColumn id="7" xr3:uid="{5BE5EAE4-26B7-4BFF-BF33-5AF418362E31}" name="FECHA SOLICITUD" dataDxfId="216" totalsRowDxfId="215"/>
    <tableColumn id="21" xr3:uid="{77FA40E6-B857-4B98-8DBD-AB4AF1777FFB}" name="FECHA ENVIO TURNO" dataDxfId="214" totalsRowDxfId="213"/>
    <tableColumn id="20" xr3:uid="{EC7E9928-6895-4AC7-BE37-B79696AE1482}" name="FECHA ATENCION" dataDxfId="212" totalsRowDxfId="211"/>
    <tableColumn id="19" xr3:uid="{A8BB49E1-1289-4F3B-A315-0C9BC3326DF1}" name="FECHA INFORME" dataDxfId="210" totalsRowDxfId="209"/>
    <tableColumn id="4" xr3:uid="{ECFB29E5-902D-49F4-AB5D-160C210FE3F6}" name="VENDEDOR" dataDxfId="208" totalsRowDxfId="207"/>
    <tableColumn id="5" xr3:uid="{28556F06-F51F-4072-9C6F-80878942F8DE}" name="NOMBRE COMERCIAL" dataDxfId="206" totalsRowDxfId="205"/>
    <tableColumn id="6" xr3:uid="{3268D6E0-DD9C-4CBD-A77C-0FED4189D40B}" name="RAZON SOCIAL" dataDxfId="204" totalsRowDxfId="203"/>
    <tableColumn id="12" xr3:uid="{C3E406F6-AD06-43F7-ADC0-64012423E7E9}" name="SUB CLIENTE" dataDxfId="202" totalsRowDxfId="201"/>
    <tableColumn id="35" xr3:uid="{BDDB1497-4D1D-44EC-9FB7-B73C4979BC50}" name="COLABORADOR" dataDxfId="200" totalsRowDxfId="199"/>
    <tableColumn id="36" xr3:uid="{B853A086-2457-46DF-B459-CB7E03FC9AA9}" name="DNI" dataDxfId="198" totalsRowDxfId="197"/>
    <tableColumn id="34" xr3:uid="{1DE66E19-AD9E-4A2F-9CEB-65D0A1F0DB07}" name="ID_EXAMEN" dataDxfId="196" totalsRowDxfId="195"/>
    <tableColumn id="33" xr3:uid="{7FBA9337-6933-419B-84D5-1789D9F6B873}" name="TIPO DE SERVICIO" dataDxfId="194" totalsRowDxfId="193"/>
    <tableColumn id="10" xr3:uid="{21922631-0D8D-4161-B0B4-B59FB759AEB9}" name="EXAMEN" dataDxfId="192" totalsRowDxfId="191"/>
    <tableColumn id="27" xr3:uid="{92002E25-B1FF-4B56-B584-7A255ABC5D4B}" name="OBSERVACIONES DEL EXAMEN" dataDxfId="190" totalsRowDxfId="189"/>
    <tableColumn id="11" xr3:uid="{FFDF136C-27C0-46F1-A86D-A69F26117E4A}" name="PUESTO" dataDxfId="188" totalsRowDxfId="187"/>
    <tableColumn id="30" xr3:uid="{2119724A-8252-408D-88C5-594A25BB8BC0}" name="PROVINCIA" dataDxfId="186" totalsRowDxfId="185"/>
    <tableColumn id="22" xr3:uid="{7036DD84-D8C8-4887-A176-EFC2733D6589}" name="LOCALIDAD" dataDxfId="184" totalsRowDxfId="183"/>
    <tableColumn id="13" xr3:uid="{BF60FE1C-8CBD-444B-8548-2ED4018E3125}" name="SEDE" dataDxfId="182" totalsRowDxfId="181"/>
    <tableColumn id="14" xr3:uid="{25D89DC5-8E45-4147-9873-E5C0A4C8C0E4}" name="COSTO" dataDxfId="180" totalsRowDxfId="179"/>
    <tableColumn id="15" xr3:uid="{11F841FA-0AAB-461A-8524-F7FE350759A3}" name="VENTA" dataDxfId="178" totalsRowDxfId="177"/>
    <tableColumn id="16" xr3:uid="{AAA5CA7D-E83A-47F1-8BCF-F504C58654A5}" name="MARGEN" dataDxfId="176" totalsRowDxfId="175">
      <calculatedColumnFormula>IFERROR(Preos_Adicionales[[#This Row],[VENTA]]-Preos_Adicionales[[#This Row],[COSTO]],0)</calculatedColumnFormula>
    </tableColumn>
    <tableColumn id="17" xr3:uid="{6815BB02-0AB2-4648-A80E-AAFC9BB4BD99}" name="RENTABILIDAD" dataDxfId="174" totalsRowDxfId="173"/>
    <tableColumn id="25" xr3:uid="{EFE79771-D305-4FAC-8FE0-54B4C6977B22}" name="STATUS" dataDxfId="172" totalsRowDxfId="171"/>
    <tableColumn id="26" xr3:uid="{AB13C38F-6D10-49F8-B4C1-5EA2AB8C6E43}" name="OBSERVACIONES GENERALES" dataDxfId="170" totalsRowDxfId="169"/>
    <tableColumn id="31" xr3:uid="{5545CC1F-A84A-4DE2-A371-50A047BB8C66}" name="PREDISPOSICION Y ATENCION" dataDxfId="168" totalsRowDxfId="167"/>
    <tableColumn id="24" xr3:uid="{76049187-1C1E-4B7B-B0AB-8BDA99727A73}" name="ERRORES" dataDxfId="166" totalsRowDxfId="165"/>
    <tableColumn id="9" xr3:uid="{58AB5B2B-B2DE-490D-B9A2-14AAB819E16E}" name="PROLIJIDAD DEL INFORME" dataDxfId="164" totalsRowDxfId="163"/>
    <tableColumn id="28" xr3:uid="{4DDF333A-B10A-447C-B409-66D52A7998DF}" name="FACTURA PRESTADOR" dataDxfId="162" totalsRowDxfId="161"/>
    <tableColumn id="8" xr3:uid="{459C35C2-AE92-4058-8525-34D06ECDCB85}" name="DIAS" dataDxfId="160" totalsRowDxfId="159">
      <calculatedColumnFormula>IF(Preos_Adicionales[[#This Row],[FECHA INFORME]]-Preos_Adicionales[[#This Row],[FECHA ATENCION]]&lt;=0,"Sin fecha de informe",Preos_Adicionales[[#This Row],[FECHA INFORME]]-Preos_Adicionales[[#This Row],[FECHA ATENCION]])</calculatedColumnFormula>
    </tableColumn>
    <tableColumn id="23" xr3:uid="{71DD342F-4FFE-4A1D-91BC-6C23BCC9B531}" name="HORA REGISTRO" dataDxfId="158" totalsRowDxfId="157"/>
    <tableColumn id="29" xr3:uid="{3A0F1AF0-12E9-48F4-BE28-F4264470537E}" name="SE FACTURA?" dataDxfId="156" totalsRowDxfId="155"/>
    <tableColumn id="32" xr3:uid="{52A9B0BA-BB17-4B8C-9B7D-6BD33DD858CE}" name="OBSERVACIONES I" dataDxfId="154"/>
  </tableColumns>
  <tableStyleInfo name="TableStyleMedium9" showFirstColumn="0" showLastColumn="0" showRowStripes="0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2CD2D38-5DCF-450D-A745-27940643179C}" name="ATC_ANP_VAD" displayName="ATC_ANP_VAD" ref="A1:AN6" headerRowCellStyle="Normal" totalsRowCellStyle="Normal">
  <autoFilter ref="A1:AN6" xr:uid="{B2CD2D38-5DCF-450D-A745-27940643179C}"/>
  <tableColumns count="40">
    <tableColumn id="1" xr3:uid="{C9022E13-EA0B-4255-BB18-DD70BA917E52}" name="ID_SOLICITUD" totalsRowFunction="custom" dataDxfId="153" totalsRowDxfId="152" dataCellStyle="Normal">
      <totalsRowFormula>IF(AND(ATC_ANP_VAD[[#This Row],[NOMBRE COMERCIAL]]=ATC_ANP_VAD[[#This Row],[NOMBRE COMERCIAL]], MONTH(#REF!)=MONTH(#REF!)), ATC_ANP_VAD[[#This Row],[ID_SOLICITUD]], MAX(ATC_ANP_VAD[ID_SOLICITUD])+1)</totalsRowFormula>
    </tableColumn>
    <tableColumn id="2" xr3:uid="{2B644241-118D-4F26-8827-367A46315305}" name="ID_PEDIDO" dataDxfId="151" totalsRowDxfId="150" dataCellStyle="Normal"/>
    <tableColumn id="3" xr3:uid="{BCD36255-9117-4CA7-B9E9-0E57D023D445}" name="ID_ATENCION" dataDxfId="149" totalsRowDxfId="148" dataCellStyle="Normal"/>
    <tableColumn id="33" xr3:uid="{B4D5053F-7B0F-4246-93A7-B811DF6943D2}" name="RESPONSABLE" dataDxfId="147" totalsRowDxfId="146" dataCellStyle="Normal"/>
    <tableColumn id="22" xr3:uid="{C6AE7EB7-4B9D-4D1E-85C1-3C2735D654EC}" name="FECHA SOLICITUD" dataDxfId="145" totalsRowDxfId="144"/>
    <tableColumn id="35" xr3:uid="{E93ACE50-204C-41C2-B743-08E54C3E0DDB}" name="FECHA ATENCION" dataDxfId="143" totalsRowDxfId="142" dataCellStyle="Normal"/>
    <tableColumn id="34" xr3:uid="{12589041-D77F-488D-B020-C6FBFB1666C8}" name="FECHA INFORME" dataDxfId="141" totalsRowDxfId="140" dataCellStyle="Normal"/>
    <tableColumn id="5" xr3:uid="{C266A3DC-E4B4-4A1F-BDAA-3A57E85FD6DB}" name="VENDEDOR" dataDxfId="139" totalsRowDxfId="138" dataCellStyle="Normal"/>
    <tableColumn id="6" xr3:uid="{DE5081B3-6DC4-462A-B773-8A6CB7EDA6F5}" name="NOMBRE COMERCIAL" dataDxfId="137" totalsRowDxfId="136" dataCellStyle="Normal"/>
    <tableColumn id="7" xr3:uid="{0A1F3934-B281-4EDC-9F3F-B1C120F4CD96}" name="RAZON SOCIAL" dataDxfId="135" totalsRowDxfId="134" dataCellStyle="Normal">
      <calculatedColumnFormula>IFERROR(INDEX('conexion_Clientes'!F:F,MATCH(ATC_ANP_VAD[[#This Row],[NOMBRE COMERCIAL]],'conexion_Clientes'!D:D,0)),"INGRESE NOMBRE COMERCIAL")</calculatedColumnFormula>
    </tableColumn>
    <tableColumn id="8" xr3:uid="{F98A37E2-C213-4978-988A-BE6C4ACB0985}" name="SUB CLIENTE" dataDxfId="133" totalsRowDxfId="132" dataCellStyle="Normal"/>
    <tableColumn id="32" xr3:uid="{A161DF8B-1BAE-4885-8D0B-4D3CD85BAB7A}" name="ID_EXAMEN" dataDxfId="131" totalsRowDxfId="130" dataCellStyle="Normal">
      <calculatedColumnFormula>IFERROR(INDEX(conexion_CodificacionyPerfiles!$A$39:$A$47,MATCH(ATC_ANP_VAD[[#This Row],[EXAMEN]],conexion_CodificacionyPerfiles!$C$39:$C$47,0)),"")</calculatedColumnFormula>
    </tableColumn>
    <tableColumn id="9" xr3:uid="{D28B7FAF-7B69-4B3E-BC5C-5615433B1969}" name="TIPO DE SERVICIO" dataDxfId="129" totalsRowDxfId="128" dataCellStyle="Normal">
      <calculatedColumnFormula>IF(ATC_ANP_VAD[[#This Row],[EXAMEN]]="","","Ausentismo")</calculatedColumnFormula>
    </tableColumn>
    <tableColumn id="10" xr3:uid="{DE9CECE7-7439-45FA-8FC3-3648877864B6}" name="EXAMEN" dataDxfId="127" totalsRowDxfId="126" dataCellStyle="Normal"/>
    <tableColumn id="11" xr3:uid="{6D258EC8-953D-4E69-8028-6466D0EFBE31}" name="PROVINCIA" dataDxfId="125" totalsRowDxfId="124" dataCellStyle="Normal"/>
    <tableColumn id="12" xr3:uid="{66E86C6A-B5F6-4139-81FB-5A9F4CE96D45}" name="LOCALIDAD" dataDxfId="123" totalsRowDxfId="122" dataCellStyle="Normal"/>
    <tableColumn id="13" xr3:uid="{28571A60-86FA-4945-B9D2-A61F291C69D8}" name="SEDE" dataDxfId="121" totalsRowDxfId="120" dataCellStyle="Normal"/>
    <tableColumn id="14" xr3:uid="{EC28A008-3FB3-42B0-8EC0-28298EF4B171}" name="COSTO" dataDxfId="119" totalsRowDxfId="118" dataCellStyle="Normal">
      <calculatedColumnFormula array="1">IFERROR(IF(OR(ATC_ANP_VAD[[#This Row],[ID_EXAMEN]]="ANP",ATC_ANP_VAD[[#This Row],[ID_EXAMEN]]="ATC"),
    INDEX(costos_ausentismo[COSTO],
    MATCH(1,
    (costos_ausentismo[SERVICIO]=ATC_ANP_VAD[[#This Row],[ID_EXAMEN]]) *
    (costos_ausentismo[FECHA VIGENCIA]=MAX(IF((costos_ausentismo[SERVICIO]=ATC_ANP_VAD[[#This Row],[ID_EXAMEN]]) *
    (costos_ausentismo[FECHA VIGENCIA] &lt;= ATC_ANP_VAD[[#This Row],[FECHA ATENCION]]), costos_ausentismo[FECHA VIGENCIA]))),
    0)),
    0),0)</calculatedColumnFormula>
    </tableColumn>
    <tableColumn id="15" xr3:uid="{33279FE4-52F8-446B-A5A4-88A8D2BA6797}" name="VENTA" dataDxfId="117" totalsRowDxfId="116" dataCellStyle="Normal">
      <calculatedColumnFormula array="1">IFERROR(
  IF(
    OR(ATC_ANP_VAD[[#This Row],[ID_EXAMEN]]="ANP",ATC_ANP_VAD[[#This Row],[ID_EXAMEN]]="ATC"),
    INDEX(
      costos_ausentismo[VENTA],
      MATCH(
        1,
        IF(
          ATC_ANP_VAD[[#This Row],[ID_EXAMEN]]="ATC",
          (costos_ausentismo[SERVICIO]=ATC_ANP_VAD[[#This Row],[ID_EXAMEN]])*
          (costos_ausentismo[SEDE]=ATC_ANP_VAD[[#This Row],[LOCALIDAD]])*
          (costos_ausentismo[FECHA VIGENCIA]=MAX(IF(
             (costos_ausentismo[SERVICIO]=ATC_ANP_VAD[[#This Row],[ID_EXAMEN]])*
             (costos_ausentismo[SEDE]=ATC_ANP_VAD[[#This Row],[LOCALIDAD]])*
             (costos_ausentismo[FECHA VIGENCIA]&lt;=ATC_ANP_VAD[[#This Row],[FECHA ATENCION]]),
             costos_ausentismo[FECHA VIGENCIA]
          ))),
          (costos_ausentismo[SERVICIO]=ATC_ANP_VAD[[#This Row],[ID_EXAMEN]])*
          (costos_ausentismo[FECHA VIGENCIA]=MAX(IF(
             (costos_ausentismo[SERVICIO]=ATC_ANP_VAD[[#This Row],[ID_EXAMEN]])*
             (costos_ausentismo[FECHA VIGENCIA]&lt;=ATC_ANP_VAD[[#This Row],[FECHA ATENCION]]),
             costos_ausentismo[FECHA VIGENCIA]
          )))
        ),
        0
      )
    ),
    0
  ),
0)</calculatedColumnFormula>
    </tableColumn>
    <tableColumn id="17" xr3:uid="{7C53DD17-655F-42BA-A586-4AF6D5E9A54C}" name="MARGEN" dataDxfId="115" totalsRowDxfId="114" dataCellStyle="Normal">
      <calculatedColumnFormula>IFERROR(ATC_ANP_VAD[[#This Row],[VENTA]]-ATC_ANP_VAD[[#This Row],[COSTO]],0)</calculatedColumnFormula>
    </tableColumn>
    <tableColumn id="16" xr3:uid="{40612461-FD87-4CE9-8E89-3A005271C211}" name="RENTABILIDAD" dataDxfId="113" totalsRowDxfId="112" dataCellStyle="Normal">
      <calculatedColumnFormula>IFERROR(ATC_ANP_VAD[[#This Row],[MARGEN]]/ATC_ANP_VAD[[#This Row],[VENTA]],0)</calculatedColumnFormula>
    </tableColumn>
    <tableColumn id="37" xr3:uid="{A9EA7F55-739B-4EDF-A2D6-EFDD4832E48D}" name="COLABORADOR" dataDxfId="111" totalsRowDxfId="110" dataCellStyle="Normal"/>
    <tableColumn id="38" xr3:uid="{EB6A1760-3E21-4D89-9544-36683A8AEBBB}" name="DNI" dataDxfId="109" totalsRowDxfId="108" dataCellStyle="Normal"/>
    <tableColumn id="39" xr3:uid="{EA786489-4992-4A1F-9FCB-4452F4EAEE83}" name="CELULAR" dataDxfId="107" totalsRowDxfId="106" dataCellStyle="Normal"/>
    <tableColumn id="40" xr3:uid="{FBD45696-0309-49AF-8D4A-CF10B886354B}" name="STATUS" dataDxfId="105" totalsRowDxfId="104" dataCellStyle="Normal"/>
    <tableColumn id="41" xr3:uid="{E38DB909-97BE-4B6F-A322-BA7B32DA78FB}" name="DICTAMEN" dataDxfId="103" totalsRowDxfId="102" dataCellStyle="Normal"/>
    <tableColumn id="42" xr3:uid="{7FDE9162-A6AA-4BD7-90EE-0C8F7DEA5021}" name="CIE10" dataDxfId="101" totalsRowDxfId="100" dataCellStyle="Normal"/>
    <tableColumn id="43" xr3:uid="{D6A01F1D-F83D-408C-8026-FAC0A62D9AF4}" name="DIAS SOLICITADOS" dataDxfId="99" totalsRowDxfId="98" dataCellStyle="Normal"/>
    <tableColumn id="44" xr3:uid="{71BC5893-3A08-47E5-B524-F48B5E6B7B43}" name="DIAS OTORGADOS" dataDxfId="97" totalsRowDxfId="96" dataCellStyle="Normal"/>
    <tableColumn id="45" xr3:uid="{2E8B6805-6243-4938-AAD5-D23D905971F4}" name="DIAS AHORRADOS" dataDxfId="95" totalsRowDxfId="94" dataCellStyle="Normal">
      <calculatedColumnFormula>ATC_ANP_VAD[[#This Row],[DIAS SOLICITADOS]]-ATC_ANP_VAD[[#This Row],[DIAS OTORGADOS]]</calculatedColumnFormula>
    </tableColumn>
    <tableColumn id="46" xr3:uid="{AEBC6557-39B3-454B-A524-53536A320101}" name="PROFESIONAL INTERVINIENTE " dataDxfId="93" totalsRowDxfId="92" dataCellStyle="Normal"/>
    <tableColumn id="47" xr3:uid="{81C14A85-1E7F-43AF-B7B0-3293C11426D5}" name="HORA" dataDxfId="91" totalsRowDxfId="90" dataCellStyle="Normal"/>
    <tableColumn id="48" xr3:uid="{012D4AE4-096A-490D-A232-E78312496C35}" name="OBSERVACIONES GENERALES" dataDxfId="89" totalsRowDxfId="88" dataCellStyle="Normal"/>
    <tableColumn id="18" xr3:uid="{647ADC43-49C4-45CE-AA8D-91BD522A755A}" name="FACTURA PRESTADOR" dataDxfId="87" dataCellStyle="Normal" totalsRowCellStyle="Normal"/>
    <tableColumn id="19" xr3:uid="{46194E49-1B0B-4ED0-8353-DC5FC377CC29}" name="DIAS" dataDxfId="86" dataCellStyle="Normal" totalsRowCellStyle="Normal">
      <calculatedColumnFormula>IF(ATC_ANP_VAD[[#This Row],[FECHA INFORME]]-ATC_ANP_VAD[[#This Row],[FECHA ATENCION]]&lt;0,"Sin fecha de envio",ATC_ANP_VAD[[#This Row],[FECHA INFORME]]-ATC_ANP_VAD[[#This Row],[FECHA ATENCION]])</calculatedColumnFormula>
    </tableColumn>
    <tableColumn id="20" xr3:uid="{985755BB-474B-4DDF-9391-A13F45BAFECE}" name="ACCION" dataDxfId="85" dataCellStyle="Normal" totalsRowCellStyle="Normal"/>
    <tableColumn id="21" xr3:uid="{96CEE2D6-0444-4EC0-858D-3622D2471E4C}" name="HORA REGISTRO" dataDxfId="84" dataCellStyle="Normal" totalsRowCellStyle="Normal"/>
    <tableColumn id="4" xr3:uid="{8F48CDBE-8DC4-4FEC-BF68-DCC9BFDD27B0}" name="SE FACTURA?" dataDxfId="83" dataCellStyle="Normal" totalsRowCellStyle="Normal"/>
    <tableColumn id="23" xr3:uid="{62909854-F82F-4F25-A828-0812672EACC5}" name="STATUS RODRI" totalsRowCellStyle="Normal">
      <calculatedColumnFormula array="1">_xlfn.IFS(AND(ATC_ANP_VAD[[#This Row],[STATUS]]="Realizado",LEFT(ATC_ANP_VAD[[#This Row],[DICTAMEN]],1)="P"),"Presente",AND(ATC_ANP_VAD[[#This Row],[STATUS]]="Realizado",LEFT(ATC_ANP_VAD[[#This Row],[DICTAMEN]],1)&lt;&gt;"P"),"Ausente",ATC_ANP_VAD[[#This Row],[STATUS]]="No_Realizado","Cancelado",ATC_ANP_VAD[[#This Row],[STATUS]]="","Pendiente")</calculatedColumnFormula>
    </tableColumn>
    <tableColumn id="24" xr3:uid="{10D39E66-77D6-4DBA-9575-9D48B32D92DF}" name="DICTAMEN RODRI" totalsRowCellStyle="Normal">
      <calculatedColumnFormula>IF(LEFT(ATC_ANP_VAD[[#This Row],[DICTAMEN]],1)="P",MID(ATC_ANP_VAD[[#This Row],[DICTAMEN]],12,100),"Sin Dictamen")</calculatedColumnFormula>
    </tableColumn>
  </tableColumns>
  <tableStyleInfo name="TableStyleMedium13" showFirstColumn="0" showLastColumn="0" showRowStripes="0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30CA523-A980-47EC-806D-967656CD2573}" name="costos_ausentismo" displayName="costos_ausentismo" ref="A1:E46" totalsRowShown="0">
  <autoFilter ref="A1:E46" xr:uid="{566DB575-EE07-40B4-81CD-52B555474E6A}">
    <filterColumn colId="0" hiddenButton="1"/>
    <filterColumn colId="1" hiddenButton="1"/>
    <filterColumn colId="2" hiddenButton="1"/>
    <filterColumn colId="3" hiddenButton="1"/>
    <filterColumn colId="4" hiddenButton="1"/>
  </autoFilter>
  <sortState xmlns:xlrd2="http://schemas.microsoft.com/office/spreadsheetml/2017/richdata2" ref="A2:E24">
    <sortCondition ref="E10:E24"/>
  </sortState>
  <tableColumns count="5">
    <tableColumn id="2" xr3:uid="{C8C1A50E-ADE4-40A1-B643-A9A0620831AB}" name="SERVICIO"/>
    <tableColumn id="3" xr3:uid="{9E7AD17F-AD3A-4563-8602-10EF8C6E14AE}" name="SEDE"/>
    <tableColumn id="4" xr3:uid="{ED4D1B76-AB3C-476B-98CD-A64CE4616034}" name="COSTO" dataDxfId="82"/>
    <tableColumn id="5" xr3:uid="{C5A5D6A8-B6C3-4A95-872B-AF54FC724B2B}" name="VENTA" dataDxfId="81"/>
    <tableColumn id="6" xr3:uid="{F788EF3B-2DD6-4206-9D67-1B5E33A8D5B3}" name="FECHA VIGENCIA"/>
  </tableColumns>
  <tableStyleInfo name="TableStyleMedium8" showFirstColumn="0" showLastColumn="0" showRowStripes="0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7DF40DD-535D-4536-9D4A-62E7E1A63331}" name="IC_JM" displayName="IC_JM" ref="A1:AN6" headerRowDxfId="80" tableBorderDxfId="79" dataCellStyle="Normal">
  <autoFilter ref="A1:AN6" xr:uid="{97DF40DD-535D-4536-9D4A-62E7E1A63331}"/>
  <tableColumns count="40">
    <tableColumn id="1" xr3:uid="{AAED9543-5EE3-4AE4-BD2A-337A618B4E26}" name="ID_SOLICITUD" dataDxfId="78" totalsRowDxfId="77" dataCellStyle="Normal"/>
    <tableColumn id="2" xr3:uid="{382F2208-98E1-425B-9D48-470CA588551B}" name="ID_PEDIDO" dataDxfId="76" totalsRowDxfId="75" dataCellStyle="Normal"/>
    <tableColumn id="3" xr3:uid="{B41466C8-461D-4846-BBC2-2BBE7B2B8DAC}" name="ID_ATENCION" dataDxfId="74" totalsRowDxfId="73" dataCellStyle="Normal"/>
    <tableColumn id="17" xr3:uid="{9343143C-558A-4AA6-8774-FEFBF1C4009C}" name="RESPONSABLE" dataDxfId="72" dataCellStyle="Normal"/>
    <tableColumn id="4" xr3:uid="{B9E9729A-FD0F-475A-B4B1-2D3B70C7E409}" name="FECHA SOLICITUD" dataDxfId="71" totalsRowDxfId="70" dataCellStyle="Normal"/>
    <tableColumn id="22" xr3:uid="{A8378BEA-70E6-4C5E-8CBE-4F337776E52A}" name="FECHA ATENCION " dataDxfId="69" totalsRowDxfId="68" dataCellStyle="Normal"/>
    <tableColumn id="21" xr3:uid="{D2B8E474-C9D1-4422-925D-F789DEFDA895}" name="FECHA INFORME " dataDxfId="67" totalsRowDxfId="66" dataCellStyle="Normal"/>
    <tableColumn id="20" xr3:uid="{A66B9273-84AB-4CCB-A3E4-A6A074DF6637}" name="HORARIO" dataDxfId="65" totalsRowDxfId="64" dataCellStyle="Normal"/>
    <tableColumn id="5" xr3:uid="{DC5D62CD-EA65-49BF-A8A8-C67243171260}" name="VENDEDOR" dataDxfId="63" totalsRowDxfId="62" dataCellStyle="Normal"/>
    <tableColumn id="6" xr3:uid="{15E12DE4-9204-4306-BA40-ADC34720A40D}" name="NOMBRE COMERCIAL" dataDxfId="61" totalsRowDxfId="60" dataCellStyle="Normal"/>
    <tableColumn id="7" xr3:uid="{A8BCEAA0-607F-47C6-8AD3-4838C63D58E2}" name="RAZON SOCIAL" dataDxfId="59" totalsRowDxfId="58" dataCellStyle="Normal"/>
    <tableColumn id="8" xr3:uid="{6654E622-7D3B-4BDB-A3B7-3459924F2CB5}" name="SUB CLIENTE" dataDxfId="57" totalsRowDxfId="56" dataCellStyle="Normal"/>
    <tableColumn id="9" xr3:uid="{88EB2C82-5E48-4C4D-BE2F-28A8052936BF}" name="ID_EXAMEN" dataDxfId="55" totalsRowDxfId="54" dataCellStyle="Normal"/>
    <tableColumn id="10" xr3:uid="{A991AA44-A38C-4ECE-8438-747CC4B10493}" name="TIPO DE SERVICIO" dataDxfId="53" totalsRowDxfId="52" dataCellStyle="Normal"/>
    <tableColumn id="11" xr3:uid="{4C8D8274-ADB5-4BD2-9288-31D3F11C5FB3}" name="EXAMEN" dataDxfId="51" totalsRowDxfId="50" dataCellStyle="Normal"/>
    <tableColumn id="30" xr3:uid="{DA3C5FB2-3C37-4FB1-B9EF-DBD17B891545}" name="ESPECIALIDAD" dataDxfId="49" totalsRowDxfId="48" dataCellStyle="Normal"/>
    <tableColumn id="12" xr3:uid="{A7175482-2003-42CA-A91A-A9177D09F62F}" name="MODALIDAD" dataDxfId="47" totalsRowDxfId="46" dataCellStyle="Normal"/>
    <tableColumn id="35" xr3:uid="{F1AB3B7D-9943-4157-91EF-C4A6142AE2C5}" name="PROVINCIA" dataDxfId="45" totalsRowDxfId="44" dataCellStyle="Normal"/>
    <tableColumn id="23" xr3:uid="{759411B2-1FC9-498E-BBBA-13424EA3B121}" name="LOCALIDAD" dataDxfId="43" totalsRowDxfId="42" dataCellStyle="Normal"/>
    <tableColumn id="14" xr3:uid="{434A42BA-E5B6-4F12-9BC0-E5F90CA5DFD9}" name="SEDE" dataDxfId="41" totalsRowDxfId="40" dataCellStyle="Normal"/>
    <tableColumn id="15" xr3:uid="{BF9F46B0-A619-4191-8F3C-6511A3824FF0}" name="COSTO" dataDxfId="39" totalsRowDxfId="38" dataCellStyle="Normal">
      <calculatedColumnFormula array="1">IFERROR(INDEX(costos_ausentismo[COSTO],MATCH(1,(costos_ausentismo[SERVICIO]=IC_JM[[#This Row],[EXAMEN]])*(costos_ausentismo[SEDE]=IC_JM[[#This Row],[SEDE]])*(costos_ausentismo[FECHA VIGENCIA]=MAX(IF((costos_ausentismo[SERVICIO]=IC_JM[[#This Row],[EXAMEN]])*(costos_ausentismo[SEDE]=IC_JM[[#This Row],[SEDE]]),costos_ausentismo[FECHA VIGENCIA]))),0)),"")</calculatedColumnFormula>
    </tableColumn>
    <tableColumn id="16" xr3:uid="{40ED033C-1B91-4DE0-B581-16FCC0DDE3ED}" name="VENTA" dataDxfId="37" totalsRowDxfId="36" dataCellStyle="Normal">
      <calculatedColumnFormula array="1">IFERROR(
    INDEX(costos_ausentismo[VENTA],
        MATCH(1,
            (costos_ausentismo[SERVICIO]=IC_JM[[#This Row],[EXAMEN]]) *
            (costos_ausentismo[SEDE]=IC_JM[[#This Row],[SEDE]]) *
            (costos_ausentismo[FECHA VIGENCIA]=MAX(IF((costos_ausentismo[SERVICIO]=IC_JM[[#This Row],[EXAMEN]]) *
            (costos_ausentismo[SEDE]=IC_JM[[#This Row],[SEDE]]) *
            (costos_ausentismo[FECHA VIGENCIA] &lt;= IC_JM[[#This Row],[FECHA ATENCION ]]), costos_ausentismo[FECHA VIGENCIA]))),
        0)),
    "")</calculatedColumnFormula>
    </tableColumn>
    <tableColumn id="18" xr3:uid="{F664CB70-1873-4333-9DEA-358424C5F8F6}" name="MARGEN" dataDxfId="35" totalsRowDxfId="34" dataCellStyle="Normal">
      <calculatedColumnFormula>IFERROR(IC_JM[[#This Row],[VENTA]]-IC_JM[[#This Row],[COSTO]],0)</calculatedColumnFormula>
    </tableColumn>
    <tableColumn id="19" xr3:uid="{508BB18C-858A-4D91-80DB-1269B6F77BCA}" name="RENTABILIDAD" dataDxfId="33" totalsRowDxfId="32" dataCellStyle="Normal">
      <calculatedColumnFormula>IFERROR(IC_JM[[#This Row],[MARGEN]]/IC_JM[[#This Row],[VENTA]],0)</calculatedColumnFormula>
    </tableColumn>
    <tableColumn id="24" xr3:uid="{C72C61B2-BEC4-4955-ABDC-783F893FC3FF}" name="COLABORADOR" dataDxfId="31" totalsRowDxfId="30" dataCellStyle="Normal"/>
    <tableColumn id="25" xr3:uid="{89EED05B-3C56-4EE7-99AE-E17BFC173F05}" name="DNI" dataDxfId="29" totalsRowDxfId="28" dataCellStyle="Normal"/>
    <tableColumn id="26" xr3:uid="{1336A0E2-6FCC-4E70-BE54-6D27ECDD3187}" name="CELULAR" dataDxfId="27" totalsRowDxfId="26" dataCellStyle="Normal"/>
    <tableColumn id="33" xr3:uid="{BD812EA2-FE32-46D8-B310-21A303AC5828}" name="LINK ZOOM" dataDxfId="25" totalsRowDxfId="24" dataCellStyle="Normal"/>
    <tableColumn id="27" xr3:uid="{FF9B9F58-2949-480F-A235-97F5FD26E4D7}" name="STATUS" dataDxfId="23" totalsRowDxfId="22" dataCellStyle="Normal"/>
    <tableColumn id="28" xr3:uid="{671FE2B1-4F9A-4F7E-AA01-272065D565E8}" name="PROF ESPECIALISTA" dataDxfId="21" totalsRowDxfId="20" dataCellStyle="Normal"/>
    <tableColumn id="29" xr3:uid="{8E2EAF14-CB38-4EED-8013-FF6A9D895732}" name="PROF ACOMPAÑANTE" dataDxfId="19" totalsRowDxfId="18" dataCellStyle="Normal"/>
    <tableColumn id="31" xr3:uid="{8F9FA956-A1A6-40BD-8BB5-E4DDE889AA83}" name="CIE10" dataDxfId="17" totalsRowDxfId="16" dataCellStyle="Normal"/>
    <tableColumn id="32" xr3:uid="{3B8DE33F-AD67-462F-B95B-F582383BCE0E}" name="DICTAMEN" dataDxfId="15" totalsRowDxfId="14" dataCellStyle="Normal"/>
    <tableColumn id="34" xr3:uid="{89CF9C80-C39F-45F8-9415-4FF1302B1444}" name="OBSERVACIONES GENERALES" dataDxfId="13" totalsRowDxfId="12" dataCellStyle="Normal"/>
    <tableColumn id="13" xr3:uid="{D614CA23-9D80-4CE3-AC50-841B5634B87C}" name="FACTURA PRESTADOR" dataDxfId="11" totalsRowDxfId="10" dataCellStyle="Normal"/>
    <tableColumn id="36" xr3:uid="{DB65582A-128D-44FE-9019-99552FB96888}" name="DIAS" dataDxfId="9" totalsRowDxfId="8" dataCellStyle="Normal">
      <calculatedColumnFormula>IF(IC_JM[[#This Row],[FECHA INFORME ]]-IC_JM[[#This Row],[FECHA ATENCION ]]&lt;0,"Sin fecha de envio",IC_JM[[#This Row],[FECHA ATENCION ]]-IC_JM[[#This Row],[FECHA SOLICITUD]])</calculatedColumnFormula>
    </tableColumn>
    <tableColumn id="37" xr3:uid="{5A6955B4-4C36-4D89-A6EE-209691ACB425}" name="ACCION" dataDxfId="7" totalsRowDxfId="6" dataCellStyle="Normal"/>
    <tableColumn id="38" xr3:uid="{F10328E6-8384-439A-8E6C-4DB582465DFA}" name="HORA REGISTRO" dataDxfId="5" totalsRowDxfId="4" dataCellStyle="Normal"/>
    <tableColumn id="39" xr3:uid="{76D02BBC-23CC-4E62-8934-5884A7307FB2}" name="SE FACTURA?" dataDxfId="3" totalsRowDxfId="2" dataCellStyle="Normal"/>
    <tableColumn id="40" xr3:uid="{6EF73F6A-B84A-4677-B87B-81EE12838897}" name="Columna1" dataDxfId="1" totalsRowDxfId="0" dataCellStyle="Normal"/>
  </tableColumns>
  <tableStyleInfo name="TableStyleMedium13" showFirstColumn="0" showLastColumn="0" showRowStripes="0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2.xml"/><Relationship Id="rId3" Type="http://schemas.openxmlformats.org/officeDocument/2006/relationships/table" Target="../tables/table7.xml"/><Relationship Id="rId7" Type="http://schemas.openxmlformats.org/officeDocument/2006/relationships/table" Target="../tables/table11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Relationship Id="rId9" Type="http://schemas.openxmlformats.org/officeDocument/2006/relationships/table" Target="../tables/table1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2.xml"/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0.xml.rels><?xml version="1.0" encoding="UTF-8" standalone="yes"?>
<Relationships xmlns="http://schemas.openxmlformats.org/package/2006/relationships"><Relationship Id="rId2" Type="http://schemas.microsoft.com/office/2019/04/relationships/namedSheetView" Target="../namedSheetViews/namedSheetView3.xml"/><Relationship Id="rId1" Type="http://schemas.openxmlformats.org/officeDocument/2006/relationships/table" Target="../tables/table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A4105F-1C8C-4F37-A82B-A8DAFCDD41AA}">
  <sheetPr codeName="Hoja14">
    <pageSetUpPr fitToPage="1"/>
  </sheetPr>
  <dimension ref="A1:AH84"/>
  <sheetViews>
    <sheetView showGridLines="0" tabSelected="1" zoomScaleNormal="100" workbookViewId="0">
      <selection activeCell="O7" sqref="O7"/>
    </sheetView>
  </sheetViews>
  <sheetFormatPr baseColWidth="10" defaultColWidth="11.42578125" defaultRowHeight="15" x14ac:dyDescent="0.25"/>
  <cols>
    <col min="2" max="2" width="11.42578125" customWidth="1"/>
    <col min="7" max="7" width="11.42578125" customWidth="1"/>
    <col min="11" max="11" width="11.42578125" customWidth="1"/>
    <col min="12" max="12" width="9.42578125" customWidth="1"/>
    <col min="13" max="13" width="6.7109375" customWidth="1"/>
    <col min="14" max="14" width="13.140625" style="30" bestFit="1" customWidth="1"/>
    <col min="15" max="15" width="10.5703125" style="30" bestFit="1" customWidth="1"/>
    <col min="16" max="16" width="13.140625" style="30" bestFit="1" customWidth="1"/>
    <col min="17" max="17" width="19.28515625" style="30" bestFit="1" customWidth="1"/>
    <col min="18" max="18" width="10.85546875" style="30" bestFit="1" customWidth="1"/>
    <col min="19" max="19" width="20" style="30" bestFit="1" customWidth="1"/>
    <col min="20" max="20" width="16.7109375" style="30" customWidth="1"/>
    <col min="21" max="21" width="18.28515625" style="30" customWidth="1"/>
    <col min="22" max="22" width="11.5703125" style="30" bestFit="1" customWidth="1"/>
    <col min="23" max="23" width="16.5703125" style="30" bestFit="1" customWidth="1"/>
    <col min="24" max="24" width="48" style="30" customWidth="1"/>
    <col min="25" max="25" width="14.140625" style="30" bestFit="1" customWidth="1"/>
    <col min="26" max="27" width="11" style="30" bestFit="1" customWidth="1"/>
    <col min="28" max="28" width="12.28515625" style="30" bestFit="1" customWidth="1"/>
    <col min="29" max="30" width="9.28515625" style="30" bestFit="1" customWidth="1"/>
    <col min="31" max="31" width="14.5703125" bestFit="1" customWidth="1"/>
    <col min="32" max="32" width="10.5703125" bestFit="1" customWidth="1"/>
    <col min="33" max="33" width="15" customWidth="1"/>
    <col min="34" max="34" width="15.28515625" bestFit="1" customWidth="1"/>
  </cols>
  <sheetData>
    <row r="1" spans="1:34" ht="16.5" customHeight="1" x14ac:dyDescent="0.25">
      <c r="A1" s="127" t="e" vm="1">
        <v>#VALUE!</v>
      </c>
      <c r="B1" s="128"/>
      <c r="C1" s="128"/>
      <c r="D1" s="128"/>
      <c r="E1" s="128"/>
      <c r="F1" s="128"/>
      <c r="G1" s="128"/>
      <c r="H1" s="128"/>
      <c r="I1" s="128"/>
      <c r="J1" s="128"/>
      <c r="K1" s="128"/>
      <c r="L1" s="129"/>
      <c r="N1" s="30" t="s">
        <v>0</v>
      </c>
      <c r="O1" s="30" t="s">
        <v>1</v>
      </c>
      <c r="P1" s="30" t="s">
        <v>2</v>
      </c>
      <c r="Q1" s="30" t="s">
        <v>3</v>
      </c>
      <c r="R1" s="30" t="s">
        <v>4</v>
      </c>
      <c r="S1" s="30" t="s">
        <v>5</v>
      </c>
      <c r="T1" s="30" t="s">
        <v>6</v>
      </c>
      <c r="U1" s="30" t="s">
        <v>7</v>
      </c>
      <c r="V1" s="30" t="s">
        <v>8</v>
      </c>
      <c r="W1" s="30" t="s">
        <v>9</v>
      </c>
      <c r="X1" s="30" t="s">
        <v>10</v>
      </c>
      <c r="Y1" s="30" t="s">
        <v>11</v>
      </c>
      <c r="Z1" s="30" t="s">
        <v>12</v>
      </c>
      <c r="AA1" s="30" t="s">
        <v>13</v>
      </c>
      <c r="AB1" s="30" t="s">
        <v>14</v>
      </c>
      <c r="AC1" s="30" t="s">
        <v>15</v>
      </c>
      <c r="AD1" s="30" t="s">
        <v>16</v>
      </c>
      <c r="AE1" s="30" t="s">
        <v>17</v>
      </c>
      <c r="AF1" s="30" t="s">
        <v>18</v>
      </c>
      <c r="AG1" s="30" t="s">
        <v>19</v>
      </c>
      <c r="AH1" s="30" t="s">
        <v>20</v>
      </c>
    </row>
    <row r="2" spans="1:34" x14ac:dyDescent="0.25">
      <c r="A2" s="130"/>
      <c r="B2" s="131"/>
      <c r="C2" s="131"/>
      <c r="D2" s="131"/>
      <c r="E2" s="131"/>
      <c r="F2" s="131"/>
      <c r="G2" s="131"/>
      <c r="H2" s="131"/>
      <c r="I2" s="131"/>
      <c r="J2" s="131"/>
      <c r="K2" s="131"/>
      <c r="L2" s="132"/>
      <c r="Q2" s="114"/>
      <c r="AC2" s="32"/>
      <c r="AD2" s="32"/>
      <c r="AE2" s="30"/>
      <c r="AF2" s="30"/>
      <c r="AG2" s="30"/>
      <c r="AH2" s="73"/>
    </row>
    <row r="3" spans="1:34" x14ac:dyDescent="0.25">
      <c r="A3" s="130"/>
      <c r="B3" s="131"/>
      <c r="C3" s="131"/>
      <c r="D3" s="131"/>
      <c r="E3" s="131"/>
      <c r="F3" s="131"/>
      <c r="G3" s="131"/>
      <c r="H3" s="131"/>
      <c r="I3" s="131"/>
      <c r="J3" s="131"/>
      <c r="K3" s="131"/>
      <c r="L3" s="132"/>
      <c r="T3" s="64"/>
    </row>
    <row r="4" spans="1:34" x14ac:dyDescent="0.25">
      <c r="A4" s="130"/>
      <c r="B4" s="131"/>
      <c r="C4" s="131"/>
      <c r="D4" s="131"/>
      <c r="E4" s="131"/>
      <c r="F4" s="131"/>
      <c r="G4" s="131"/>
      <c r="H4" s="131"/>
      <c r="I4" s="131"/>
      <c r="J4" s="131"/>
      <c r="K4" s="131"/>
      <c r="L4" s="132"/>
    </row>
    <row r="5" spans="1:34" x14ac:dyDescent="0.25">
      <c r="A5" s="130"/>
      <c r="B5" s="131"/>
      <c r="C5" s="131"/>
      <c r="D5" s="131"/>
      <c r="E5" s="131"/>
      <c r="F5" s="131"/>
      <c r="G5" s="131"/>
      <c r="H5" s="131"/>
      <c r="I5" s="131"/>
      <c r="J5" s="131"/>
      <c r="K5" s="131"/>
      <c r="L5" s="132"/>
    </row>
    <row r="6" spans="1:34" x14ac:dyDescent="0.25">
      <c r="A6" s="130"/>
      <c r="B6" s="131"/>
      <c r="C6" s="131"/>
      <c r="D6" s="131"/>
      <c r="E6" s="131"/>
      <c r="F6" s="131"/>
      <c r="G6" s="131"/>
      <c r="H6" s="131"/>
      <c r="I6" s="131"/>
      <c r="J6" s="131"/>
      <c r="K6" s="131"/>
      <c r="L6" s="132"/>
    </row>
    <row r="7" spans="1:34" ht="42" x14ac:dyDescent="0.25">
      <c r="A7" s="133" t="s">
        <v>21</v>
      </c>
      <c r="B7" s="134"/>
      <c r="C7" s="134"/>
      <c r="D7" s="134"/>
      <c r="E7" s="134"/>
      <c r="F7" s="134"/>
      <c r="G7" s="134"/>
      <c r="H7" s="134"/>
      <c r="I7" s="134"/>
      <c r="J7" s="134"/>
      <c r="K7" s="134"/>
      <c r="L7" s="135"/>
    </row>
    <row r="8" spans="1:34" x14ac:dyDescent="0.25">
      <c r="A8" s="7"/>
      <c r="B8" s="2"/>
      <c r="C8" s="2"/>
      <c r="D8" s="2"/>
      <c r="E8" s="2"/>
      <c r="F8" s="2"/>
      <c r="G8" s="2"/>
      <c r="H8" s="2"/>
      <c r="I8" s="2"/>
      <c r="J8" s="2"/>
      <c r="K8" s="2"/>
      <c r="L8" s="8"/>
    </row>
    <row r="9" spans="1:34" ht="18.75" x14ac:dyDescent="0.3">
      <c r="A9" s="7"/>
      <c r="B9" s="2"/>
      <c r="C9" s="136" t="s">
        <v>22</v>
      </c>
      <c r="D9" s="136"/>
      <c r="E9" s="2"/>
      <c r="F9" s="2"/>
      <c r="G9" s="2"/>
      <c r="H9" s="136" t="s">
        <v>5735</v>
      </c>
      <c r="I9" s="136"/>
      <c r="J9" s="2"/>
      <c r="K9" s="2"/>
      <c r="L9" s="8"/>
    </row>
    <row r="10" spans="1:34" ht="26.25" x14ac:dyDescent="0.25">
      <c r="A10" s="7"/>
      <c r="B10" s="2"/>
      <c r="C10" s="117" t="str">
        <f>IFERROR(UPPER(INDEX('conexion_Clientes'!A:A,MATCH(B13,'conexion_Clientes'!D:D,0))),"")</f>
        <v/>
      </c>
      <c r="D10" s="117"/>
      <c r="E10" s="2"/>
      <c r="F10" s="2"/>
      <c r="G10" s="2"/>
      <c r="H10" s="117" t="str">
        <f>IFERROR(INDEX('conexion_Clientes'!B:B,MATCH(B13,'conexion_Clientes'!D:D,0)),"0000")</f>
        <v>0000</v>
      </c>
      <c r="I10" s="117"/>
      <c r="J10" s="2"/>
      <c r="K10" s="2"/>
      <c r="L10" s="8"/>
    </row>
    <row r="11" spans="1:34" x14ac:dyDescent="0.25">
      <c r="A11" s="7"/>
      <c r="B11" s="2"/>
      <c r="C11" s="2"/>
      <c r="D11" s="2"/>
      <c r="E11" s="2"/>
      <c r="F11" s="2"/>
      <c r="G11" s="2"/>
      <c r="H11" s="2"/>
      <c r="I11" s="2"/>
      <c r="J11" s="2"/>
      <c r="K11" s="2"/>
      <c r="L11" s="8"/>
    </row>
    <row r="12" spans="1:34" ht="18.75" x14ac:dyDescent="0.3">
      <c r="A12" s="7"/>
      <c r="B12" s="2"/>
      <c r="C12" s="120" t="s">
        <v>23</v>
      </c>
      <c r="D12" s="120"/>
      <c r="E12" s="2"/>
      <c r="F12" s="2"/>
      <c r="G12" s="2"/>
      <c r="H12" s="2"/>
      <c r="I12" s="2"/>
      <c r="J12" s="2"/>
      <c r="K12" s="2"/>
      <c r="L12" s="8"/>
    </row>
    <row r="13" spans="1:34" ht="26.25" customHeight="1" x14ac:dyDescent="0.25">
      <c r="A13" s="7"/>
      <c r="B13" s="118"/>
      <c r="C13" s="118"/>
      <c r="D13" s="118"/>
      <c r="E13" s="118"/>
      <c r="F13" s="118"/>
      <c r="G13" s="118"/>
      <c r="H13" s="118"/>
      <c r="I13" s="118"/>
      <c r="J13" s="118"/>
      <c r="K13" s="118"/>
      <c r="L13" s="8"/>
    </row>
    <row r="14" spans="1:34" x14ac:dyDescent="0.25">
      <c r="A14" s="7"/>
      <c r="B14" s="2"/>
      <c r="C14" s="2"/>
      <c r="D14" s="9"/>
      <c r="E14" s="2"/>
      <c r="F14" s="2"/>
      <c r="G14" s="2"/>
      <c r="H14" s="2"/>
      <c r="I14" s="2"/>
      <c r="J14" s="2"/>
      <c r="K14" s="2"/>
      <c r="L14" s="8"/>
    </row>
    <row r="15" spans="1:34" ht="18.75" x14ac:dyDescent="0.3">
      <c r="A15" s="7"/>
      <c r="B15" s="2"/>
      <c r="C15" s="120" t="s">
        <v>24</v>
      </c>
      <c r="D15" s="120"/>
      <c r="E15" s="2"/>
      <c r="F15" s="2"/>
      <c r="G15" s="2"/>
      <c r="H15" s="2"/>
      <c r="I15" s="2"/>
      <c r="J15" s="2"/>
      <c r="K15" s="2"/>
      <c r="L15" s="8"/>
    </row>
    <row r="16" spans="1:34" ht="26.25" customHeight="1" x14ac:dyDescent="0.25">
      <c r="A16" s="7"/>
      <c r="B16" s="117" t="str">
        <f>IFERROR(INDEX('conexion_Clientes'!F:F,MATCH(celda_nombreComercial,'conexion_Clientes'!D:D,0)),"INGRESE NOMBRE COMERCIAL")</f>
        <v>INGRESE NOMBRE COMERCIAL</v>
      </c>
      <c r="C16" s="117"/>
      <c r="D16" s="117"/>
      <c r="E16" s="117"/>
      <c r="F16" s="117"/>
      <c r="G16" s="117"/>
      <c r="H16" s="117"/>
      <c r="I16" s="117"/>
      <c r="J16" s="117"/>
      <c r="K16" s="117"/>
      <c r="L16" s="8"/>
    </row>
    <row r="17" spans="1:14" x14ac:dyDescent="0.25">
      <c r="A17" s="7"/>
      <c r="B17" s="2"/>
      <c r="C17" s="2"/>
      <c r="D17" s="2"/>
      <c r="E17" s="2"/>
      <c r="F17" s="2"/>
      <c r="G17" s="2"/>
      <c r="H17" s="2"/>
      <c r="I17" s="2"/>
      <c r="J17" s="2"/>
      <c r="K17" s="2"/>
      <c r="L17" s="8"/>
    </row>
    <row r="18" spans="1:14" ht="18.75" x14ac:dyDescent="0.3">
      <c r="A18" s="7"/>
      <c r="B18" s="2"/>
      <c r="C18" s="120" t="s">
        <v>25</v>
      </c>
      <c r="D18" s="120"/>
      <c r="E18" s="2"/>
      <c r="F18" s="2"/>
      <c r="G18" s="2"/>
      <c r="H18" s="2"/>
      <c r="I18" s="2"/>
      <c r="J18" s="2"/>
      <c r="K18" s="2"/>
      <c r="L18" s="8"/>
    </row>
    <row r="19" spans="1:14" ht="26.25" x14ac:dyDescent="0.25">
      <c r="A19" s="7"/>
      <c r="B19" s="116"/>
      <c r="C19" s="116"/>
      <c r="D19" s="116"/>
      <c r="E19" s="116"/>
      <c r="F19" s="116"/>
      <c r="G19" s="116"/>
      <c r="H19" s="116"/>
      <c r="I19" s="116"/>
      <c r="J19" s="116"/>
      <c r="K19" s="116"/>
      <c r="L19" s="8"/>
    </row>
    <row r="20" spans="1:14" x14ac:dyDescent="0.25">
      <c r="A20" s="7"/>
      <c r="B20" s="2"/>
      <c r="C20" s="2"/>
      <c r="D20" s="2"/>
      <c r="E20" s="2"/>
      <c r="F20" s="2"/>
      <c r="G20" s="2"/>
      <c r="H20" s="2"/>
      <c r="I20" s="2"/>
      <c r="J20" s="2"/>
      <c r="K20" s="2"/>
      <c r="L20" s="8"/>
    </row>
    <row r="21" spans="1:14" x14ac:dyDescent="0.25">
      <c r="A21" s="7"/>
      <c r="B21" s="2"/>
      <c r="C21" s="2"/>
      <c r="D21" s="2"/>
      <c r="E21" s="2"/>
      <c r="F21" s="2"/>
      <c r="G21" s="2"/>
      <c r="H21" s="2"/>
      <c r="I21" s="2"/>
      <c r="J21" s="2"/>
      <c r="K21" s="2"/>
      <c r="L21" s="8"/>
    </row>
    <row r="22" spans="1:14" x14ac:dyDescent="0.25">
      <c r="A22" s="7"/>
      <c r="B22" s="2"/>
      <c r="C22" s="2"/>
      <c r="D22" s="2"/>
      <c r="E22" s="2"/>
      <c r="F22" s="2"/>
      <c r="G22" s="2"/>
      <c r="H22" s="2"/>
      <c r="I22" s="2"/>
      <c r="J22" s="2"/>
      <c r="K22" s="2"/>
      <c r="L22" s="8"/>
    </row>
    <row r="23" spans="1:14" x14ac:dyDescent="0.25">
      <c r="A23" s="10"/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2"/>
    </row>
    <row r="24" spans="1:14" ht="42" x14ac:dyDescent="0.25">
      <c r="A24" s="121" t="s">
        <v>26</v>
      </c>
      <c r="B24" s="122"/>
      <c r="C24" s="122"/>
      <c r="D24" s="122"/>
      <c r="E24" s="122"/>
      <c r="F24" s="122"/>
      <c r="G24" s="122"/>
      <c r="H24" s="122"/>
      <c r="I24" s="122"/>
      <c r="J24" s="122"/>
      <c r="K24" s="122"/>
      <c r="L24" s="123"/>
    </row>
    <row r="25" spans="1:14" x14ac:dyDescent="0.25">
      <c r="A25" s="13"/>
      <c r="B25" s="1"/>
      <c r="C25" s="3"/>
      <c r="D25" s="3"/>
      <c r="E25" s="3"/>
      <c r="F25" s="3"/>
      <c r="G25" s="3"/>
      <c r="H25" s="3"/>
      <c r="I25" s="3"/>
      <c r="J25" s="3"/>
      <c r="K25" s="1"/>
      <c r="L25" s="14"/>
    </row>
    <row r="26" spans="1:14" ht="27.75" x14ac:dyDescent="0.25">
      <c r="A26" s="124" t="s">
        <v>27</v>
      </c>
      <c r="B26" s="125"/>
      <c r="C26" s="125"/>
      <c r="D26" s="125"/>
      <c r="E26" s="125"/>
      <c r="F26" s="125"/>
      <c r="G26" s="125"/>
      <c r="H26" s="125"/>
      <c r="I26" s="125"/>
      <c r="J26" s="125"/>
      <c r="K26" s="125"/>
      <c r="L26" s="126"/>
    </row>
    <row r="27" spans="1:14" ht="24" x14ac:dyDescent="0.25">
      <c r="A27" s="13"/>
      <c r="B27" s="115"/>
      <c r="C27" s="115"/>
      <c r="D27" s="15"/>
      <c r="E27" s="15"/>
      <c r="F27" s="15"/>
      <c r="G27" s="15"/>
      <c r="H27" s="15"/>
      <c r="I27" s="15"/>
      <c r="J27" s="15"/>
      <c r="K27" s="15"/>
      <c r="L27" s="16"/>
    </row>
    <row r="28" spans="1:14" x14ac:dyDescent="0.25">
      <c r="A28" s="13"/>
      <c r="B28" s="1"/>
      <c r="C28" s="1"/>
      <c r="D28" s="1"/>
      <c r="E28" s="1"/>
      <c r="F28" s="1"/>
      <c r="G28" s="1"/>
      <c r="H28" s="1"/>
      <c r="I28" s="1"/>
      <c r="J28" s="1"/>
      <c r="K28" s="1"/>
      <c r="L28" s="14"/>
      <c r="N28" s="73"/>
    </row>
    <row r="29" spans="1:14" ht="69.95" customHeight="1" x14ac:dyDescent="0.25">
      <c r="A29" s="31">
        <v>70</v>
      </c>
      <c r="B29" s="119" t="str">
        <f>IFERROR(_xlfn.TEXTJOIN(" ",TRUE,
    IFERROR(VLOOKUP(B27,tabla_ausentismo_1[],3,FALSE),""),
    IFERROR(VLOOKUP(B27,tabla_ausentismo_1[],4,FALSE),""),
    IFERROR(VLOOKUP(B27,tabla_ausentismo_1[],5,FALSE),""),
    IFERROR(VLOOKUP(B27,tabla_examenes[],4,FALSE),""),
    IFERROR(VLOOKUP(B27,tabla_drogas[],4,FALSE),""),
    IFERROR(VLOOKUP(B27,tabla_drogas[],5,FALSE),""),
    IFERROR(VLOOKUP(B27,tabla_laboratorio[],4,FALSE),""),
    IFERROR(VLOOKUP(B27,tabla_laboratorio[],5,FALSE),""),
    IFERROR(VLOOKUP(B27,tabla_perfiles[],4,FALSE),"")
), "Código no encontrado")</f>
        <v/>
      </c>
      <c r="C29" s="119"/>
      <c r="D29" s="119"/>
      <c r="E29" s="119"/>
      <c r="F29" s="119"/>
      <c r="G29" s="119"/>
      <c r="H29" s="119"/>
      <c r="I29" s="119"/>
      <c r="J29" s="119"/>
      <c r="K29" s="1"/>
      <c r="L29" s="14"/>
    </row>
    <row r="30" spans="1:14" x14ac:dyDescent="0.25">
      <c r="A30" s="13"/>
      <c r="B30" s="1"/>
      <c r="C30" s="1"/>
      <c r="D30" s="1"/>
      <c r="E30" s="1"/>
      <c r="F30" s="1"/>
      <c r="G30" s="1"/>
      <c r="H30" s="1"/>
      <c r="I30" s="1"/>
      <c r="J30" s="1"/>
      <c r="K30" s="1"/>
      <c r="L30" s="14"/>
    </row>
    <row r="31" spans="1:14" x14ac:dyDescent="0.25">
      <c r="A31" s="13"/>
      <c r="B31" s="1"/>
      <c r="C31" s="1"/>
      <c r="D31" s="1"/>
      <c r="E31" s="1"/>
      <c r="F31" s="1"/>
      <c r="G31" s="1"/>
      <c r="H31" s="1"/>
      <c r="I31" s="1"/>
      <c r="J31" s="1"/>
      <c r="K31" s="1"/>
      <c r="L31" s="14"/>
    </row>
    <row r="32" spans="1:14" ht="27.75" x14ac:dyDescent="0.25">
      <c r="A32" s="137" t="s">
        <v>28</v>
      </c>
      <c r="B32" s="138"/>
      <c r="C32" s="138"/>
      <c r="D32" s="138"/>
      <c r="E32" s="138"/>
      <c r="F32" s="138"/>
      <c r="G32" s="138"/>
      <c r="H32" s="138"/>
      <c r="I32" s="138"/>
      <c r="J32" s="138"/>
      <c r="K32" s="138"/>
      <c r="L32" s="139"/>
    </row>
    <row r="33" spans="1:13" x14ac:dyDescent="0.25">
      <c r="A33" s="17"/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9"/>
    </row>
    <row r="34" spans="1:13" ht="22.5" x14ac:dyDescent="0.25">
      <c r="A34" s="17"/>
      <c r="B34" s="140" t="s">
        <v>9</v>
      </c>
      <c r="C34" s="141"/>
      <c r="D34" s="142" t="s">
        <v>29</v>
      </c>
      <c r="E34" s="142"/>
      <c r="F34" s="18"/>
      <c r="G34" s="140" t="str" cm="1">
        <f t="array" ref="G34">IFERROR(_xlfn.IFS(D34="Ausentismo","TIPO DE ATENCION",D34="Preocupacional", "SERVICIO"), "")</f>
        <v>SERVICIO</v>
      </c>
      <c r="H34" s="141"/>
      <c r="I34" s="142"/>
      <c r="J34" s="142"/>
      <c r="K34" s="142"/>
      <c r="L34" s="20" t="str">
        <f>SUBSTITUTE(I34," ","_")</f>
        <v/>
      </c>
      <c r="M34" s="28"/>
    </row>
    <row r="35" spans="1:13" x14ac:dyDescent="0.25">
      <c r="A35" s="17"/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9"/>
    </row>
    <row r="36" spans="1:13" ht="46.5" customHeight="1" x14ac:dyDescent="0.25">
      <c r="A36" s="17"/>
      <c r="B36" s="140" t="str" cm="1">
        <f t="array" ref="B36">_xlfn.IFS(I34="Junta Medica", "ESPECIALIDAD", I34="Interconsulta", "ESPECIALIDAD", I34="Examen", "EXAMEN", I34="Perfil", "EXAMENES", TRUE, "")</f>
        <v/>
      </c>
      <c r="C36" s="141"/>
      <c r="D36" s="144"/>
      <c r="E36" s="144"/>
      <c r="F36" s="18"/>
      <c r="G36" s="140" t="str" cm="1">
        <f t="array" ref="G36">_xlfn.IFS(B36="ESPECIALIDAD", "MODALIDAD", D36="Drogas", "ITEMS", D36="Laboratorio", "ITEMS", TRUE, "")</f>
        <v/>
      </c>
      <c r="H36" s="141"/>
      <c r="I36" s="143"/>
      <c r="J36" s="143"/>
      <c r="K36" s="143"/>
      <c r="L36" s="19"/>
    </row>
    <row r="37" spans="1:13" x14ac:dyDescent="0.25">
      <c r="A37" s="17"/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9"/>
    </row>
    <row r="38" spans="1:13" ht="36.75" customHeight="1" x14ac:dyDescent="0.25">
      <c r="A38" s="17"/>
      <c r="B38" s="75" t="str">
        <f>IF(OR(III_desplegable="Laboratorio",III_desplegable="Drogas"),_xlfn.CONCAT(III_desplegable, ":"), "")</f>
        <v/>
      </c>
      <c r="C38" s="76"/>
      <c r="D38" s="77"/>
      <c r="E38" s="77"/>
      <c r="F38" s="77"/>
      <c r="G38" s="77"/>
      <c r="H38" s="77"/>
      <c r="I38" s="77"/>
      <c r="J38" s="77"/>
      <c r="K38" s="77"/>
      <c r="L38" s="19"/>
    </row>
    <row r="39" spans="1:13" x14ac:dyDescent="0.25">
      <c r="A39" s="17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9"/>
    </row>
    <row r="40" spans="1:13" x14ac:dyDescent="0.25">
      <c r="A40" s="17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9"/>
    </row>
    <row r="41" spans="1:13" x14ac:dyDescent="0.25">
      <c r="A41" s="17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9"/>
    </row>
    <row r="42" spans="1:13" x14ac:dyDescent="0.25">
      <c r="A42" s="17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9"/>
    </row>
    <row r="43" spans="1:13" x14ac:dyDescent="0.25">
      <c r="A43" s="17"/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9"/>
    </row>
    <row r="44" spans="1:13" ht="99.95" customHeight="1" x14ac:dyDescent="0.25">
      <c r="A44" s="31">
        <v>100</v>
      </c>
      <c r="B44" s="119"/>
      <c r="C44" s="119"/>
      <c r="D44" s="119"/>
      <c r="E44" s="119"/>
      <c r="F44" s="119"/>
      <c r="G44" s="119"/>
      <c r="H44" s="119"/>
      <c r="I44" s="119"/>
      <c r="J44" s="119"/>
      <c r="K44" s="18"/>
      <c r="L44" s="19"/>
    </row>
    <row r="45" spans="1:13" x14ac:dyDescent="0.25">
      <c r="A45" s="17"/>
      <c r="B45" s="18"/>
      <c r="C45" s="18"/>
      <c r="D45" s="18"/>
      <c r="E45" s="18"/>
      <c r="F45" s="18"/>
      <c r="G45" s="18"/>
      <c r="H45" s="18"/>
      <c r="I45" s="18"/>
      <c r="J45" s="18"/>
      <c r="K45" s="18"/>
      <c r="L45" s="19"/>
    </row>
    <row r="46" spans="1:13" x14ac:dyDescent="0.25">
      <c r="A46" s="17"/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19"/>
    </row>
    <row r="47" spans="1:13" x14ac:dyDescent="0.25">
      <c r="A47" s="17"/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9"/>
    </row>
    <row r="48" spans="1:13" x14ac:dyDescent="0.25">
      <c r="A48" s="21"/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3"/>
    </row>
    <row r="49" spans="1:13" ht="36" x14ac:dyDescent="0.25">
      <c r="A49" s="156" t="s">
        <v>32</v>
      </c>
      <c r="B49" s="157"/>
      <c r="C49" s="157"/>
      <c r="D49" s="157"/>
      <c r="E49" s="157"/>
      <c r="F49" s="157"/>
      <c r="G49" s="157"/>
      <c r="H49" s="157"/>
      <c r="I49" s="157"/>
      <c r="J49" s="157"/>
      <c r="K49" s="157"/>
      <c r="L49" s="158"/>
    </row>
    <row r="50" spans="1:13" x14ac:dyDescent="0.25">
      <c r="A50" s="24"/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6"/>
      <c r="M50" s="30"/>
    </row>
    <row r="51" spans="1:13" ht="22.5" customHeight="1" x14ac:dyDescent="0.25">
      <c r="A51" s="24"/>
      <c r="B51" s="152" t="s">
        <v>15</v>
      </c>
      <c r="C51" s="153"/>
      <c r="D51" s="146"/>
      <c r="E51" s="146"/>
      <c r="F51" s="25"/>
      <c r="G51" s="152" t="s">
        <v>12</v>
      </c>
      <c r="H51" s="153"/>
      <c r="I51" s="147"/>
      <c r="J51" s="147"/>
      <c r="K51" s="147"/>
      <c r="L51" s="154"/>
    </row>
    <row r="52" spans="1:13" x14ac:dyDescent="0.25">
      <c r="A52" s="24"/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154"/>
    </row>
    <row r="53" spans="1:13" ht="23.25" x14ac:dyDescent="0.25">
      <c r="A53" s="24"/>
      <c r="B53" s="152" t="s">
        <v>33</v>
      </c>
      <c r="C53" s="153"/>
      <c r="D53" s="155"/>
      <c r="E53" s="155"/>
      <c r="F53" s="25"/>
      <c r="G53" s="152" t="s">
        <v>13</v>
      </c>
      <c r="H53" s="153"/>
      <c r="I53" s="147"/>
      <c r="J53" s="147"/>
      <c r="K53" s="147"/>
      <c r="L53" s="154"/>
    </row>
    <row r="54" spans="1:13" ht="18.75" customHeight="1" x14ac:dyDescent="0.25">
      <c r="A54" s="24"/>
      <c r="B54" s="25"/>
      <c r="C54" s="25"/>
      <c r="D54" s="25"/>
      <c r="E54" s="25"/>
      <c r="F54" s="25"/>
      <c r="G54" s="25"/>
      <c r="H54" s="25"/>
      <c r="I54" s="25"/>
      <c r="J54" s="25"/>
      <c r="K54" s="25"/>
      <c r="L54" s="154"/>
    </row>
    <row r="55" spans="1:13" ht="38.25" customHeight="1" x14ac:dyDescent="0.25">
      <c r="A55" s="24"/>
      <c r="B55" s="152" t="s">
        <v>16</v>
      </c>
      <c r="C55" s="153"/>
      <c r="D55" s="145">
        <f>D51/(1-D53)</f>
        <v>0</v>
      </c>
      <c r="E55" s="145"/>
      <c r="F55" s="25"/>
      <c r="G55" s="74" t="s">
        <v>14</v>
      </c>
      <c r="H55" s="148"/>
      <c r="I55" s="148"/>
      <c r="J55" s="148"/>
      <c r="K55" s="148"/>
      <c r="L55" s="26"/>
    </row>
    <row r="56" spans="1:13" ht="15" customHeight="1" x14ac:dyDescent="0.25">
      <c r="A56" s="24"/>
      <c r="B56" s="25"/>
      <c r="C56" s="25"/>
      <c r="D56" s="25"/>
      <c r="E56" s="25"/>
      <c r="F56" s="25"/>
      <c r="G56" s="25"/>
      <c r="H56" s="25"/>
      <c r="I56" s="25"/>
      <c r="J56" s="25"/>
      <c r="K56" s="25"/>
      <c r="L56" s="26"/>
    </row>
    <row r="57" spans="1:13" x14ac:dyDescent="0.25">
      <c r="A57" s="24"/>
      <c r="B57" s="25"/>
      <c r="C57" s="25"/>
      <c r="D57" s="25"/>
      <c r="E57" s="25"/>
      <c r="F57" s="25"/>
      <c r="G57" s="25"/>
      <c r="H57" s="25"/>
      <c r="I57" s="25"/>
      <c r="J57" s="25"/>
      <c r="K57" s="25"/>
      <c r="L57" s="26"/>
    </row>
    <row r="58" spans="1:13" x14ac:dyDescent="0.25">
      <c r="A58" s="24"/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6"/>
    </row>
    <row r="59" spans="1:13" ht="23.25" x14ac:dyDescent="0.25">
      <c r="A59" s="24"/>
      <c r="B59" s="152" t="s">
        <v>34</v>
      </c>
      <c r="C59" s="153"/>
      <c r="D59" s="146"/>
      <c r="E59" s="146"/>
      <c r="F59" s="25"/>
      <c r="G59" s="25"/>
      <c r="H59" s="25"/>
      <c r="I59" s="25"/>
      <c r="J59" s="25"/>
      <c r="K59" s="25"/>
      <c r="L59" s="26"/>
    </row>
    <row r="60" spans="1:13" x14ac:dyDescent="0.25">
      <c r="A60" s="24"/>
      <c r="B60" s="25"/>
      <c r="C60" s="25"/>
      <c r="D60" s="25"/>
      <c r="E60" s="25"/>
      <c r="F60" s="25"/>
      <c r="G60" s="25"/>
      <c r="H60" s="25"/>
      <c r="I60" s="25"/>
      <c r="J60" s="25"/>
      <c r="K60" s="25"/>
      <c r="L60" s="26"/>
    </row>
    <row r="61" spans="1:13" x14ac:dyDescent="0.25">
      <c r="A61" s="21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3"/>
    </row>
    <row r="62" spans="1:13" ht="38.25" x14ac:dyDescent="0.25">
      <c r="A62" s="149" t="s">
        <v>35</v>
      </c>
      <c r="B62" s="150"/>
      <c r="C62" s="150"/>
      <c r="D62" s="150"/>
      <c r="E62" s="150"/>
      <c r="F62" s="150"/>
      <c r="G62" s="150"/>
      <c r="H62" s="150"/>
      <c r="I62" s="150"/>
      <c r="J62" s="150"/>
      <c r="K62" s="150"/>
      <c r="L62" s="151"/>
    </row>
    <row r="63" spans="1:13" x14ac:dyDescent="0.25">
      <c r="A63" s="17"/>
      <c r="B63" s="18"/>
      <c r="C63" s="18"/>
      <c r="D63" s="34"/>
      <c r="E63" s="34"/>
      <c r="F63" s="34"/>
      <c r="G63" s="34"/>
      <c r="H63" s="34"/>
      <c r="I63" s="34"/>
      <c r="J63" s="18"/>
      <c r="K63" s="18"/>
      <c r="L63" s="19"/>
    </row>
    <row r="64" spans="1:13" ht="22.5" x14ac:dyDescent="0.25">
      <c r="A64" s="17"/>
      <c r="B64" s="33" t="s">
        <v>36</v>
      </c>
      <c r="C64" s="35"/>
      <c r="D64" s="18"/>
      <c r="E64" s="33" t="s">
        <v>11</v>
      </c>
      <c r="F64" s="142"/>
      <c r="G64" s="142"/>
      <c r="H64" s="142"/>
      <c r="I64" s="142"/>
      <c r="J64" s="18"/>
      <c r="K64" s="18"/>
      <c r="L64" s="19"/>
    </row>
    <row r="65" spans="1:12" x14ac:dyDescent="0.25">
      <c r="A65" s="17"/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9"/>
    </row>
    <row r="66" spans="1:12" x14ac:dyDescent="0.25">
      <c r="A66" s="17"/>
      <c r="B66" s="18"/>
      <c r="C66" s="18"/>
      <c r="D66" s="18"/>
      <c r="E66" s="18"/>
      <c r="F66" s="18"/>
      <c r="G66" s="18"/>
      <c r="H66" s="18"/>
      <c r="I66" s="18"/>
      <c r="J66" s="18"/>
      <c r="K66" s="18"/>
      <c r="L66" s="19"/>
    </row>
    <row r="67" spans="1:12" x14ac:dyDescent="0.25">
      <c r="A67" s="17"/>
      <c r="B67" s="18"/>
      <c r="C67" s="18"/>
      <c r="D67" s="18"/>
      <c r="E67" s="18"/>
      <c r="F67" s="18"/>
      <c r="G67" s="18"/>
      <c r="H67" s="18"/>
      <c r="I67" s="18"/>
      <c r="J67" s="18"/>
      <c r="K67" s="18"/>
      <c r="L67" s="19"/>
    </row>
    <row r="68" spans="1:12" x14ac:dyDescent="0.25">
      <c r="A68" s="17"/>
      <c r="B68" s="18"/>
      <c r="C68" s="18"/>
      <c r="D68" s="18"/>
      <c r="E68" s="18"/>
      <c r="F68" s="18"/>
      <c r="G68" s="18"/>
      <c r="H68" s="18"/>
      <c r="I68" s="18"/>
      <c r="J68" s="18"/>
      <c r="K68" s="18"/>
      <c r="L68" s="19"/>
    </row>
    <row r="69" spans="1:12" x14ac:dyDescent="0.25">
      <c r="A69" s="17"/>
      <c r="B69" s="18"/>
      <c r="C69" s="18"/>
      <c r="D69" s="18"/>
      <c r="E69" s="18"/>
      <c r="F69" s="18"/>
      <c r="G69" s="18"/>
      <c r="H69" s="18"/>
      <c r="I69" s="18"/>
      <c r="J69" s="18"/>
      <c r="K69" s="18"/>
      <c r="L69" s="19"/>
    </row>
    <row r="70" spans="1:12" x14ac:dyDescent="0.25">
      <c r="A70" s="17"/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9"/>
    </row>
    <row r="71" spans="1:12" ht="15.75" thickBot="1" x14ac:dyDescent="0.3">
      <c r="A71" s="21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3"/>
    </row>
    <row r="72" spans="1:12" x14ac:dyDescent="0.25">
      <c r="A72" s="46"/>
      <c r="B72" s="47"/>
      <c r="C72" s="47"/>
      <c r="D72" s="47"/>
      <c r="E72" s="47"/>
      <c r="F72" s="47"/>
      <c r="G72" s="47"/>
      <c r="H72" s="47"/>
      <c r="I72" s="47"/>
      <c r="J72" s="47"/>
      <c r="K72" s="47"/>
      <c r="L72" s="48"/>
    </row>
    <row r="73" spans="1:12" x14ac:dyDescent="0.25">
      <c r="A73" s="49"/>
      <c r="L73" s="50"/>
    </row>
    <row r="74" spans="1:12" x14ac:dyDescent="0.25">
      <c r="A74" s="49"/>
      <c r="L74" s="50"/>
    </row>
    <row r="75" spans="1:12" x14ac:dyDescent="0.25">
      <c r="A75" s="49"/>
      <c r="L75" s="50"/>
    </row>
    <row r="76" spans="1:12" hidden="1" x14ac:dyDescent="0.25">
      <c r="A76" s="49"/>
      <c r="L76" s="50"/>
    </row>
    <row r="77" spans="1:12" x14ac:dyDescent="0.25">
      <c r="A77" s="49"/>
      <c r="L77" s="50"/>
    </row>
    <row r="78" spans="1:12" x14ac:dyDescent="0.25">
      <c r="A78" s="49"/>
      <c r="L78" s="50"/>
    </row>
    <row r="79" spans="1:12" x14ac:dyDescent="0.25">
      <c r="A79" s="49"/>
      <c r="L79" s="50"/>
    </row>
    <row r="80" spans="1:12" x14ac:dyDescent="0.25">
      <c r="A80" s="49"/>
      <c r="L80" s="50"/>
    </row>
    <row r="81" spans="1:12" x14ac:dyDescent="0.25">
      <c r="A81" s="49"/>
      <c r="L81" s="50"/>
    </row>
    <row r="82" spans="1:12" x14ac:dyDescent="0.25">
      <c r="A82" s="49"/>
      <c r="L82" s="50"/>
    </row>
    <row r="83" spans="1:12" x14ac:dyDescent="0.25">
      <c r="A83" s="49"/>
      <c r="L83" s="50"/>
    </row>
    <row r="84" spans="1:12" ht="15.75" thickBot="1" x14ac:dyDescent="0.3">
      <c r="A84" s="51"/>
      <c r="B84" s="52"/>
      <c r="C84" s="52"/>
      <c r="D84" s="52"/>
      <c r="E84" s="52"/>
      <c r="F84" s="52"/>
      <c r="G84" s="52"/>
      <c r="H84" s="52"/>
      <c r="I84" s="52"/>
      <c r="J84" s="52"/>
      <c r="K84" s="52"/>
      <c r="L84" s="53"/>
    </row>
  </sheetData>
  <sheetProtection sheet="1" objects="1" scenarios="1"/>
  <mergeCells count="44">
    <mergeCell ref="B44:J44"/>
    <mergeCell ref="D51:E51"/>
    <mergeCell ref="D53:E53"/>
    <mergeCell ref="A49:L49"/>
    <mergeCell ref="B51:C51"/>
    <mergeCell ref="F64:I64"/>
    <mergeCell ref="D55:E55"/>
    <mergeCell ref="D59:E59"/>
    <mergeCell ref="I51:K51"/>
    <mergeCell ref="I53:K53"/>
    <mergeCell ref="H55:K55"/>
    <mergeCell ref="A62:L62"/>
    <mergeCell ref="B55:C55"/>
    <mergeCell ref="B59:C59"/>
    <mergeCell ref="G51:H51"/>
    <mergeCell ref="L51:L52"/>
    <mergeCell ref="B53:C53"/>
    <mergeCell ref="G53:H53"/>
    <mergeCell ref="L53:L54"/>
    <mergeCell ref="A32:L32"/>
    <mergeCell ref="B34:C34"/>
    <mergeCell ref="G34:H34"/>
    <mergeCell ref="B36:C36"/>
    <mergeCell ref="G36:H36"/>
    <mergeCell ref="D34:E34"/>
    <mergeCell ref="I34:K34"/>
    <mergeCell ref="I36:K36"/>
    <mergeCell ref="D36:E36"/>
    <mergeCell ref="A1:L6"/>
    <mergeCell ref="A7:L7"/>
    <mergeCell ref="C9:D9"/>
    <mergeCell ref="H9:I9"/>
    <mergeCell ref="H10:I10"/>
    <mergeCell ref="B27:C27"/>
    <mergeCell ref="B19:K19"/>
    <mergeCell ref="C10:D10"/>
    <mergeCell ref="B13:K13"/>
    <mergeCell ref="B29:J29"/>
    <mergeCell ref="C12:D12"/>
    <mergeCell ref="C15:D15"/>
    <mergeCell ref="C18:D18"/>
    <mergeCell ref="A24:L24"/>
    <mergeCell ref="A26:L26"/>
    <mergeCell ref="B16:K16"/>
  </mergeCells>
  <dataValidations count="10">
    <dataValidation type="list" allowBlank="1" showInputMessage="1" showErrorMessage="1" sqref="I36" xr:uid="{44F826EF-E17A-45E5-8734-1BEA6D2519C5}">
      <formula1>IF(G36="MODALIDAD", INDIRECT("MODALIDAD"), IF(D36="Drogas", INDIRECT("DROGAS"), IF(D36="Laboratorio", INDIRECT("LABORATORIO"), "")))</formula1>
    </dataValidation>
    <dataValidation allowBlank="1" showInputMessage="1" showErrorMessage="1" prompt="Ingrese el puesto de los colaboradores, sin puntos ni comas." sqref="F64" xr:uid="{96EFC606-27E1-4387-897E-B9D986A084BC}"/>
    <dataValidation type="whole" operator="greaterThan" allowBlank="1" showInputMessage="1" showErrorMessage="1" prompt="Ingrese la cantidad de colaboradores que van a realizarse la atencion que está cargando." sqref="C64" xr:uid="{D5D9D2BA-18FE-4881-AD6C-5B45EBD67D17}">
      <formula1>0</formula1>
    </dataValidation>
    <dataValidation type="list" allowBlank="1" showInputMessage="1" showErrorMessage="1" sqref="D34" xr:uid="{55282CED-619A-4E7A-8D0F-0C7B3602B323}">
      <formula1>"Preocupacional,Ausentismo"</formula1>
    </dataValidation>
    <dataValidation allowBlank="1" showInputMessage="1" showErrorMessage="1" prompt="Ingrese el Sub-Cliente de forma prolija, sin puntos, ni comas." sqref="B19" xr:uid="{489AC60A-32BA-4D22-8922-0563FD8AC521}"/>
    <dataValidation type="list" allowBlank="1" showInputMessage="1" showErrorMessage="1" sqref="D36" xr:uid="{1327D282-61A0-4F16-B306-BDFC07B8AE2E}">
      <formula1>INDIRECT($L$34)</formula1>
    </dataValidation>
    <dataValidation type="whole" operator="greaterThan" allowBlank="1" showInputMessage="1" showErrorMessage="1" prompt="Ingrese el valor SIN IVA." sqref="D51 D59" xr:uid="{BFE462D6-E4B4-4CF5-9A9B-E6A2A95822D2}">
      <formula1>0</formula1>
    </dataValidation>
    <dataValidation type="list" allowBlank="1" showInputMessage="1" showErrorMessage="1" sqref="I34" xr:uid="{FECBB4C9-AD9C-42D1-B2B9-9DF9716B41F5}">
      <formula1>INDIRECT($D$34)</formula1>
    </dataValidation>
    <dataValidation allowBlank="1" showInputMessage="1" showErrorMessage="1" prompt="Ingrese el codigo para chequear el servicio" sqref="B27:C27" xr:uid="{1F5CA791-5E3D-443F-8CF5-2755E0C68178}"/>
    <dataValidation type="decimal" operator="greaterThan" allowBlank="1" showInputMessage="1" showErrorMessage="1" sqref="D55:E55" xr:uid="{D1A783BA-05E8-4235-8543-6390FC66F741}">
      <formula1>0</formula1>
    </dataValidation>
  </dataValidations>
  <pageMargins left="0.25" right="0.25" top="0.75" bottom="0.75" header="0.3" footer="0.3"/>
  <pageSetup scale="40" fitToWidth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Spinner 1">
              <controlPr defaultSize="0" autoPict="0" macro="[0]!Hoja14.AjustarAlturaFila">
                <anchor moveWithCells="1">
                  <from>
                    <xdr:col>0</xdr:col>
                    <xdr:colOff>228600</xdr:colOff>
                    <xdr:row>28</xdr:row>
                    <xdr:rowOff>0</xdr:rowOff>
                  </from>
                  <to>
                    <xdr:col>0</xdr:col>
                    <xdr:colOff>581025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Spinner 2">
              <controlPr defaultSize="0" autoPict="0" macro="[0]!Hoja14.AjustarAlturaFila2">
                <anchor moveWithCells="1">
                  <from>
                    <xdr:col>0</xdr:col>
                    <xdr:colOff>228600</xdr:colOff>
                    <xdr:row>43</xdr:row>
                    <xdr:rowOff>0</xdr:rowOff>
                  </from>
                  <to>
                    <xdr:col>0</xdr:col>
                    <xdr:colOff>581025</xdr:colOff>
                    <xdr:row>43</xdr:row>
                    <xdr:rowOff>885825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BE97D97-A44E-44A9-8C47-CA0208E66934}">
          <x14:formula1>
            <xm:f>'conexion_Clientes'!$D$2:$D$7</xm:f>
          </x14:formula1>
          <xm:sqref>B13</xm:sqref>
        </x14:dataValidation>
        <x14:dataValidation type="list" allowBlank="1" showInputMessage="1" showErrorMessage="1" xr:uid="{DBAE03CD-608C-4868-81A0-2153C17E7E66}">
          <x14:formula1>
            <xm:f>_xlfn.ANCHORARRAY('conexion_Sedes'!E3)</xm:f>
          </x14:formula1>
          <xm:sqref>I51</xm:sqref>
        </x14:dataValidation>
        <x14:dataValidation type="list" allowBlank="1" showInputMessage="1" showErrorMessage="1" xr:uid="{4B379513-4A72-4927-88FB-F8EF30B44AA0}">
          <x14:formula1>
            <xm:f>_xlfn.ANCHORARRAY('conexion_Sedes'!F3)</xm:f>
          </x14:formula1>
          <xm:sqref>I53</xm:sqref>
        </x14:dataValidation>
        <x14:dataValidation type="list" allowBlank="1" showInputMessage="1" showErrorMessage="1" xr:uid="{014CAE93-B5B2-49DD-8063-2A12C13CE3FC}">
          <x14:formula1>
            <xm:f>_xlfn.ANCHORARRAY('conexion_Sedes'!G3)</xm:f>
          </x14:formula1>
          <xm:sqref>H55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2D6AEA-EA20-4054-9F63-56BC1CB3BBB7}">
  <sheetPr codeName="Hoja2"/>
  <dimension ref="A1:C2860"/>
  <sheetViews>
    <sheetView workbookViewId="0">
      <selection activeCell="C7" sqref="C7"/>
    </sheetView>
  </sheetViews>
  <sheetFormatPr baseColWidth="10" defaultColWidth="11.42578125" defaultRowHeight="15" x14ac:dyDescent="0.25"/>
  <cols>
    <col min="1" max="1" width="29.140625" bestFit="1" customWidth="1"/>
    <col min="2" max="2" width="81.140625" bestFit="1" customWidth="1"/>
    <col min="3" max="4" width="29.140625" bestFit="1" customWidth="1"/>
  </cols>
  <sheetData>
    <row r="1" spans="1:3" x14ac:dyDescent="0.25">
      <c r="A1" t="s">
        <v>37</v>
      </c>
      <c r="B1" t="s">
        <v>38</v>
      </c>
      <c r="C1" t="s">
        <v>39</v>
      </c>
    </row>
    <row r="2" spans="1:3" x14ac:dyDescent="0.25">
      <c r="A2">
        <v>52</v>
      </c>
      <c r="C2" t="s">
        <v>40</v>
      </c>
    </row>
    <row r="3" spans="1:3" x14ac:dyDescent="0.25">
      <c r="A3">
        <v>111</v>
      </c>
      <c r="C3" t="s">
        <v>40</v>
      </c>
    </row>
    <row r="4" spans="1:3" x14ac:dyDescent="0.25">
      <c r="A4">
        <v>318</v>
      </c>
      <c r="B4" t="s">
        <v>41</v>
      </c>
      <c r="C4" t="s">
        <v>40</v>
      </c>
    </row>
    <row r="5" spans="1:3" x14ac:dyDescent="0.25">
      <c r="A5">
        <v>319</v>
      </c>
      <c r="B5" t="s">
        <v>42</v>
      </c>
      <c r="C5" t="s">
        <v>40</v>
      </c>
    </row>
    <row r="6" spans="1:3" x14ac:dyDescent="0.25">
      <c r="A6">
        <v>346</v>
      </c>
      <c r="C6" t="s">
        <v>40</v>
      </c>
    </row>
    <row r="7" spans="1:3" x14ac:dyDescent="0.25">
      <c r="A7">
        <v>425</v>
      </c>
      <c r="C7" t="s">
        <v>40</v>
      </c>
    </row>
    <row r="8" spans="1:3" x14ac:dyDescent="0.25">
      <c r="A8">
        <v>460</v>
      </c>
      <c r="C8" t="s">
        <v>40</v>
      </c>
    </row>
    <row r="9" spans="1:3" x14ac:dyDescent="0.25">
      <c r="A9">
        <v>461</v>
      </c>
      <c r="C9" t="s">
        <v>40</v>
      </c>
    </row>
    <row r="10" spans="1:3" x14ac:dyDescent="0.25">
      <c r="A10">
        <v>462</v>
      </c>
      <c r="C10" t="s">
        <v>40</v>
      </c>
    </row>
    <row r="11" spans="1:3" x14ac:dyDescent="0.25">
      <c r="A11">
        <v>464</v>
      </c>
      <c r="C11" t="s">
        <v>40</v>
      </c>
    </row>
    <row r="12" spans="1:3" x14ac:dyDescent="0.25">
      <c r="A12">
        <v>465</v>
      </c>
      <c r="C12" t="s">
        <v>40</v>
      </c>
    </row>
    <row r="13" spans="1:3" x14ac:dyDescent="0.25">
      <c r="A13">
        <v>472</v>
      </c>
      <c r="C13" t="s">
        <v>40</v>
      </c>
    </row>
    <row r="14" spans="1:3" x14ac:dyDescent="0.25">
      <c r="A14">
        <v>487</v>
      </c>
      <c r="C14" t="s">
        <v>40</v>
      </c>
    </row>
    <row r="15" spans="1:3" x14ac:dyDescent="0.25">
      <c r="A15">
        <v>521</v>
      </c>
      <c r="C15" t="s">
        <v>40</v>
      </c>
    </row>
    <row r="16" spans="1:3" x14ac:dyDescent="0.25">
      <c r="A16">
        <v>527</v>
      </c>
      <c r="B16" t="s">
        <v>43</v>
      </c>
      <c r="C16" t="s">
        <v>40</v>
      </c>
    </row>
    <row r="17" spans="1:3" x14ac:dyDescent="0.25">
      <c r="A17">
        <v>536</v>
      </c>
      <c r="C17" t="s">
        <v>40</v>
      </c>
    </row>
    <row r="18" spans="1:3" x14ac:dyDescent="0.25">
      <c r="A18">
        <v>555</v>
      </c>
      <c r="C18" t="s">
        <v>40</v>
      </c>
    </row>
    <row r="19" spans="1:3" x14ac:dyDescent="0.25">
      <c r="A19">
        <v>567</v>
      </c>
      <c r="C19" t="s">
        <v>40</v>
      </c>
    </row>
    <row r="20" spans="1:3" x14ac:dyDescent="0.25">
      <c r="A20">
        <v>634</v>
      </c>
      <c r="B20" t="s">
        <v>44</v>
      </c>
      <c r="C20" t="s">
        <v>40</v>
      </c>
    </row>
    <row r="21" spans="1:3" x14ac:dyDescent="0.25">
      <c r="A21">
        <v>635</v>
      </c>
      <c r="B21" t="s">
        <v>45</v>
      </c>
      <c r="C21" t="s">
        <v>40</v>
      </c>
    </row>
    <row r="22" spans="1:3" x14ac:dyDescent="0.25">
      <c r="A22">
        <v>717</v>
      </c>
      <c r="C22" t="s">
        <v>40</v>
      </c>
    </row>
    <row r="23" spans="1:3" x14ac:dyDescent="0.25">
      <c r="A23">
        <v>723</v>
      </c>
      <c r="C23" t="s">
        <v>40</v>
      </c>
    </row>
    <row r="24" spans="1:3" x14ac:dyDescent="0.25">
      <c r="A24">
        <v>724</v>
      </c>
      <c r="C24" t="s">
        <v>40</v>
      </c>
    </row>
    <row r="25" spans="1:3" x14ac:dyDescent="0.25">
      <c r="A25">
        <v>786</v>
      </c>
      <c r="C25" t="s">
        <v>40</v>
      </c>
    </row>
    <row r="26" spans="1:3" x14ac:dyDescent="0.25">
      <c r="A26">
        <v>812</v>
      </c>
      <c r="C26" t="s">
        <v>40</v>
      </c>
    </row>
    <row r="27" spans="1:3" x14ac:dyDescent="0.25">
      <c r="A27">
        <v>825</v>
      </c>
      <c r="C27" t="s">
        <v>40</v>
      </c>
    </row>
    <row r="28" spans="1:3" x14ac:dyDescent="0.25">
      <c r="A28">
        <v>845</v>
      </c>
      <c r="C28" t="s">
        <v>40</v>
      </c>
    </row>
    <row r="29" spans="1:3" x14ac:dyDescent="0.25">
      <c r="A29">
        <v>851</v>
      </c>
      <c r="B29" t="s">
        <v>46</v>
      </c>
      <c r="C29" t="s">
        <v>40</v>
      </c>
    </row>
    <row r="30" spans="1:3" x14ac:dyDescent="0.25">
      <c r="A30">
        <v>913</v>
      </c>
      <c r="C30" t="s">
        <v>40</v>
      </c>
    </row>
    <row r="31" spans="1:3" x14ac:dyDescent="0.25">
      <c r="A31">
        <v>914</v>
      </c>
      <c r="C31" t="s">
        <v>40</v>
      </c>
    </row>
    <row r="32" spans="1:3" x14ac:dyDescent="0.25">
      <c r="A32">
        <v>954</v>
      </c>
      <c r="B32" t="s">
        <v>47</v>
      </c>
      <c r="C32" t="s">
        <v>40</v>
      </c>
    </row>
    <row r="33" spans="1:3" x14ac:dyDescent="0.25">
      <c r="A33">
        <v>955</v>
      </c>
      <c r="B33" t="s">
        <v>48</v>
      </c>
      <c r="C33" t="s">
        <v>40</v>
      </c>
    </row>
    <row r="34" spans="1:3" x14ac:dyDescent="0.25">
      <c r="A34">
        <v>1016</v>
      </c>
      <c r="B34" t="s">
        <v>49</v>
      </c>
      <c r="C34" t="s">
        <v>40</v>
      </c>
    </row>
    <row r="35" spans="1:3" x14ac:dyDescent="0.25">
      <c r="A35">
        <v>1032</v>
      </c>
      <c r="B35" t="s">
        <v>50</v>
      </c>
      <c r="C35" t="s">
        <v>40</v>
      </c>
    </row>
    <row r="36" spans="1:3" x14ac:dyDescent="0.25">
      <c r="A36">
        <v>1167</v>
      </c>
      <c r="B36" t="s">
        <v>51</v>
      </c>
      <c r="C36" t="s">
        <v>40</v>
      </c>
    </row>
    <row r="37" spans="1:3" x14ac:dyDescent="0.25">
      <c r="A37">
        <v>1170</v>
      </c>
      <c r="C37" t="s">
        <v>40</v>
      </c>
    </row>
    <row r="38" spans="1:3" x14ac:dyDescent="0.25">
      <c r="A38">
        <v>1171</v>
      </c>
      <c r="B38" t="s">
        <v>52</v>
      </c>
      <c r="C38" t="s">
        <v>40</v>
      </c>
    </row>
    <row r="39" spans="1:3" x14ac:dyDescent="0.25">
      <c r="A39">
        <v>1389</v>
      </c>
      <c r="B39" t="s">
        <v>53</v>
      </c>
      <c r="C39" t="s">
        <v>40</v>
      </c>
    </row>
    <row r="40" spans="1:3" x14ac:dyDescent="0.25">
      <c r="A40">
        <v>1492</v>
      </c>
      <c r="B40" t="s">
        <v>54</v>
      </c>
      <c r="C40" t="s">
        <v>40</v>
      </c>
    </row>
    <row r="41" spans="1:3" x14ac:dyDescent="0.25">
      <c r="A41">
        <v>1595</v>
      </c>
      <c r="B41" t="s">
        <v>55</v>
      </c>
      <c r="C41" t="s">
        <v>40</v>
      </c>
    </row>
    <row r="42" spans="1:3" x14ac:dyDescent="0.25">
      <c r="A42">
        <v>1699</v>
      </c>
      <c r="B42" t="s">
        <v>56</v>
      </c>
      <c r="C42" t="s">
        <v>40</v>
      </c>
    </row>
    <row r="43" spans="1:3" x14ac:dyDescent="0.25">
      <c r="A43">
        <v>2078</v>
      </c>
      <c r="C43" t="s">
        <v>40</v>
      </c>
    </row>
    <row r="44" spans="1:3" x14ac:dyDescent="0.25">
      <c r="A44">
        <v>2081</v>
      </c>
      <c r="B44" t="s">
        <v>57</v>
      </c>
      <c r="C44" t="s">
        <v>40</v>
      </c>
    </row>
    <row r="45" spans="1:3" x14ac:dyDescent="0.25">
      <c r="A45">
        <v>2086</v>
      </c>
      <c r="B45" t="s">
        <v>58</v>
      </c>
      <c r="C45" t="s">
        <v>40</v>
      </c>
    </row>
    <row r="46" spans="1:3" x14ac:dyDescent="0.25">
      <c r="A46">
        <v>2115</v>
      </c>
      <c r="B46" t="s">
        <v>59</v>
      </c>
      <c r="C46" t="s">
        <v>40</v>
      </c>
    </row>
    <row r="47" spans="1:3" x14ac:dyDescent="0.25">
      <c r="A47">
        <v>2140</v>
      </c>
      <c r="B47" t="s">
        <v>60</v>
      </c>
      <c r="C47" t="s">
        <v>40</v>
      </c>
    </row>
    <row r="48" spans="1:3" x14ac:dyDescent="0.25">
      <c r="A48">
        <v>3209</v>
      </c>
      <c r="B48" t="s">
        <v>61</v>
      </c>
      <c r="C48" t="s">
        <v>40</v>
      </c>
    </row>
    <row r="49" spans="1:3" x14ac:dyDescent="0.25">
      <c r="A49">
        <v>3214</v>
      </c>
      <c r="B49" t="s">
        <v>62</v>
      </c>
      <c r="C49" t="s">
        <v>40</v>
      </c>
    </row>
    <row r="50" spans="1:3" x14ac:dyDescent="0.25">
      <c r="A50">
        <v>4229</v>
      </c>
      <c r="B50" t="s">
        <v>63</v>
      </c>
      <c r="C50" t="s">
        <v>40</v>
      </c>
    </row>
    <row r="51" spans="1:3" x14ac:dyDescent="0.25">
      <c r="A51">
        <v>4231</v>
      </c>
      <c r="B51" t="s">
        <v>64</v>
      </c>
      <c r="C51" t="s">
        <v>40</v>
      </c>
    </row>
    <row r="52" spans="1:3" x14ac:dyDescent="0.25">
      <c r="A52">
        <v>5244</v>
      </c>
      <c r="B52" t="s">
        <v>65</v>
      </c>
      <c r="C52" t="s">
        <v>40</v>
      </c>
    </row>
    <row r="53" spans="1:3" x14ac:dyDescent="0.25">
      <c r="A53">
        <v>5249</v>
      </c>
      <c r="B53" t="s">
        <v>66</v>
      </c>
      <c r="C53" t="s">
        <v>40</v>
      </c>
    </row>
    <row r="54" spans="1:3" x14ac:dyDescent="0.25">
      <c r="A54">
        <v>5302</v>
      </c>
      <c r="B54" t="s">
        <v>67</v>
      </c>
      <c r="C54" t="s">
        <v>40</v>
      </c>
    </row>
    <row r="55" spans="1:3" x14ac:dyDescent="0.25">
      <c r="A55">
        <v>6329</v>
      </c>
      <c r="B55" t="s">
        <v>68</v>
      </c>
      <c r="C55" t="s">
        <v>40</v>
      </c>
    </row>
    <row r="56" spans="1:3" x14ac:dyDescent="0.25">
      <c r="A56">
        <v>7380</v>
      </c>
      <c r="B56" t="s">
        <v>69</v>
      </c>
      <c r="C56" t="s">
        <v>40</v>
      </c>
    </row>
    <row r="57" spans="1:3" x14ac:dyDescent="0.25">
      <c r="A57">
        <v>7382</v>
      </c>
      <c r="B57" t="s">
        <v>70</v>
      </c>
      <c r="C57" t="s">
        <v>40</v>
      </c>
    </row>
    <row r="58" spans="1:3" x14ac:dyDescent="0.25">
      <c r="A58">
        <v>7388</v>
      </c>
      <c r="B58" t="s">
        <v>71</v>
      </c>
      <c r="C58" t="s">
        <v>40</v>
      </c>
    </row>
    <row r="59" spans="1:3" x14ac:dyDescent="0.25">
      <c r="A59">
        <v>7409</v>
      </c>
      <c r="B59" t="s">
        <v>72</v>
      </c>
      <c r="C59" t="s">
        <v>40</v>
      </c>
    </row>
    <row r="60" spans="1:3" x14ac:dyDescent="0.25">
      <c r="A60">
        <v>7411</v>
      </c>
      <c r="C60" t="s">
        <v>40</v>
      </c>
    </row>
    <row r="61" spans="1:3" x14ac:dyDescent="0.25">
      <c r="A61">
        <v>7435</v>
      </c>
      <c r="C61" t="s">
        <v>40</v>
      </c>
    </row>
    <row r="62" spans="1:3" x14ac:dyDescent="0.25">
      <c r="A62">
        <v>7439</v>
      </c>
      <c r="B62" t="s">
        <v>73</v>
      </c>
      <c r="C62" t="s">
        <v>40</v>
      </c>
    </row>
    <row r="63" spans="1:3" x14ac:dyDescent="0.25">
      <c r="A63">
        <v>7449</v>
      </c>
      <c r="B63" t="s">
        <v>74</v>
      </c>
      <c r="C63" t="s">
        <v>40</v>
      </c>
    </row>
    <row r="64" spans="1:3" x14ac:dyDescent="0.25">
      <c r="A64">
        <v>7459</v>
      </c>
      <c r="B64" t="s">
        <v>75</v>
      </c>
      <c r="C64" t="s">
        <v>40</v>
      </c>
    </row>
    <row r="65" spans="1:3" x14ac:dyDescent="0.25">
      <c r="A65">
        <v>7469</v>
      </c>
      <c r="B65" t="s">
        <v>76</v>
      </c>
      <c r="C65" t="s">
        <v>40</v>
      </c>
    </row>
    <row r="66" spans="1:3" x14ac:dyDescent="0.25">
      <c r="A66">
        <v>7474</v>
      </c>
      <c r="C66" t="s">
        <v>40</v>
      </c>
    </row>
    <row r="67" spans="1:3" x14ac:dyDescent="0.25">
      <c r="A67">
        <v>7478</v>
      </c>
      <c r="B67" t="s">
        <v>77</v>
      </c>
      <c r="C67" t="s">
        <v>40</v>
      </c>
    </row>
    <row r="68" spans="1:3" x14ac:dyDescent="0.25">
      <c r="A68">
        <v>7489</v>
      </c>
      <c r="B68" t="s">
        <v>78</v>
      </c>
      <c r="C68" t="s">
        <v>40</v>
      </c>
    </row>
    <row r="69" spans="1:3" x14ac:dyDescent="0.25">
      <c r="A69">
        <v>8509</v>
      </c>
      <c r="B69" t="s">
        <v>79</v>
      </c>
      <c r="C69" t="s">
        <v>40</v>
      </c>
    </row>
    <row r="70" spans="1:3" x14ac:dyDescent="0.25">
      <c r="A70">
        <v>8510</v>
      </c>
      <c r="B70" t="s">
        <v>80</v>
      </c>
      <c r="C70" t="s">
        <v>40</v>
      </c>
    </row>
    <row r="71" spans="1:3" x14ac:dyDescent="0.25">
      <c r="A71">
        <v>8513</v>
      </c>
      <c r="B71" t="s">
        <v>81</v>
      </c>
      <c r="C71" t="s">
        <v>40</v>
      </c>
    </row>
    <row r="72" spans="1:3" x14ac:dyDescent="0.25">
      <c r="A72">
        <v>9579</v>
      </c>
      <c r="B72" t="s">
        <v>82</v>
      </c>
      <c r="C72" t="s">
        <v>40</v>
      </c>
    </row>
    <row r="73" spans="1:3" x14ac:dyDescent="0.25">
      <c r="A73">
        <v>9589</v>
      </c>
      <c r="B73" t="s">
        <v>83</v>
      </c>
      <c r="C73" t="s">
        <v>40</v>
      </c>
    </row>
    <row r="74" spans="1:3" x14ac:dyDescent="0.25">
      <c r="A74">
        <v>9599</v>
      </c>
      <c r="B74" t="s">
        <v>84</v>
      </c>
      <c r="C74" t="s">
        <v>40</v>
      </c>
    </row>
    <row r="75" spans="1:3" x14ac:dyDescent="0.25">
      <c r="A75">
        <v>9619</v>
      </c>
      <c r="B75" t="s">
        <v>85</v>
      </c>
      <c r="C75" t="s">
        <v>40</v>
      </c>
    </row>
    <row r="76" spans="1:3" x14ac:dyDescent="0.25">
      <c r="A76">
        <v>10657</v>
      </c>
      <c r="C76" t="s">
        <v>40</v>
      </c>
    </row>
    <row r="77" spans="1:3" x14ac:dyDescent="0.25">
      <c r="A77">
        <v>10659</v>
      </c>
      <c r="B77" t="s">
        <v>86</v>
      </c>
      <c r="C77" t="s">
        <v>40</v>
      </c>
    </row>
    <row r="78" spans="1:3" x14ac:dyDescent="0.25">
      <c r="A78">
        <v>11700</v>
      </c>
      <c r="C78" t="s">
        <v>40</v>
      </c>
    </row>
    <row r="79" spans="1:3" x14ac:dyDescent="0.25">
      <c r="A79">
        <v>11702</v>
      </c>
      <c r="B79" t="s">
        <v>87</v>
      </c>
      <c r="C79" t="s">
        <v>40</v>
      </c>
    </row>
    <row r="80" spans="1:3" x14ac:dyDescent="0.25">
      <c r="A80">
        <v>11703</v>
      </c>
      <c r="C80" t="s">
        <v>40</v>
      </c>
    </row>
    <row r="81" spans="1:3" x14ac:dyDescent="0.25">
      <c r="A81">
        <v>11709</v>
      </c>
      <c r="B81" t="s">
        <v>88</v>
      </c>
      <c r="C81" t="s">
        <v>40</v>
      </c>
    </row>
    <row r="82" spans="1:3" x14ac:dyDescent="0.25">
      <c r="A82">
        <v>11714</v>
      </c>
      <c r="B82" t="s">
        <v>89</v>
      </c>
      <c r="C82" t="s">
        <v>40</v>
      </c>
    </row>
    <row r="83" spans="1:3" x14ac:dyDescent="0.25">
      <c r="A83">
        <v>12740</v>
      </c>
      <c r="B83" t="s">
        <v>90</v>
      </c>
      <c r="C83" t="s">
        <v>40</v>
      </c>
    </row>
    <row r="84" spans="1:3" x14ac:dyDescent="0.25">
      <c r="A84">
        <v>12745</v>
      </c>
      <c r="C84" t="s">
        <v>40</v>
      </c>
    </row>
    <row r="85" spans="1:3" x14ac:dyDescent="0.25">
      <c r="A85">
        <v>13862</v>
      </c>
      <c r="B85" t="s">
        <v>91</v>
      </c>
      <c r="C85" t="s">
        <v>40</v>
      </c>
    </row>
    <row r="86" spans="1:3" x14ac:dyDescent="0.25">
      <c r="A86">
        <v>13864</v>
      </c>
      <c r="B86" t="s">
        <v>92</v>
      </c>
      <c r="C86" t="s">
        <v>40</v>
      </c>
    </row>
    <row r="87" spans="1:3" x14ac:dyDescent="0.25">
      <c r="A87">
        <v>13865</v>
      </c>
      <c r="B87" t="s">
        <v>93</v>
      </c>
      <c r="C87" t="s">
        <v>40</v>
      </c>
    </row>
    <row r="88" spans="1:3" x14ac:dyDescent="0.25">
      <c r="A88">
        <v>13871</v>
      </c>
      <c r="B88" t="s">
        <v>94</v>
      </c>
      <c r="C88" t="s">
        <v>40</v>
      </c>
    </row>
    <row r="89" spans="1:3" x14ac:dyDescent="0.25">
      <c r="A89">
        <v>13872</v>
      </c>
      <c r="B89" t="s">
        <v>95</v>
      </c>
      <c r="C89" t="s">
        <v>40</v>
      </c>
    </row>
    <row r="90" spans="1:3" x14ac:dyDescent="0.25">
      <c r="A90">
        <v>13873</v>
      </c>
      <c r="C90" t="s">
        <v>40</v>
      </c>
    </row>
    <row r="91" spans="1:3" x14ac:dyDescent="0.25">
      <c r="A91">
        <v>13874</v>
      </c>
      <c r="B91" t="s">
        <v>96</v>
      </c>
      <c r="C91" t="s">
        <v>40</v>
      </c>
    </row>
    <row r="92" spans="1:3" x14ac:dyDescent="0.25">
      <c r="A92">
        <v>13876</v>
      </c>
      <c r="C92" t="s">
        <v>40</v>
      </c>
    </row>
    <row r="93" spans="1:3" x14ac:dyDescent="0.25">
      <c r="A93">
        <v>13893</v>
      </c>
      <c r="C93" t="s">
        <v>40</v>
      </c>
    </row>
    <row r="94" spans="1:3" x14ac:dyDescent="0.25">
      <c r="A94">
        <v>13898</v>
      </c>
      <c r="B94" t="s">
        <v>97</v>
      </c>
      <c r="C94" t="s">
        <v>40</v>
      </c>
    </row>
    <row r="95" spans="1:3" x14ac:dyDescent="0.25">
      <c r="A95">
        <v>14942</v>
      </c>
      <c r="B95" t="s">
        <v>98</v>
      </c>
      <c r="C95" t="s">
        <v>40</v>
      </c>
    </row>
    <row r="96" spans="1:3" x14ac:dyDescent="0.25">
      <c r="A96">
        <v>15963</v>
      </c>
      <c r="B96" t="s">
        <v>99</v>
      </c>
      <c r="C96" t="s">
        <v>40</v>
      </c>
    </row>
    <row r="97" spans="1:3" x14ac:dyDescent="0.25">
      <c r="A97">
        <v>15969</v>
      </c>
      <c r="C97" t="s">
        <v>40</v>
      </c>
    </row>
    <row r="98" spans="1:3" x14ac:dyDescent="0.25">
      <c r="A98">
        <v>15979</v>
      </c>
      <c r="C98" t="s">
        <v>40</v>
      </c>
    </row>
    <row r="99" spans="1:3" x14ac:dyDescent="0.25">
      <c r="A99">
        <v>121848</v>
      </c>
      <c r="C99" t="s">
        <v>40</v>
      </c>
    </row>
    <row r="100" spans="1:3" x14ac:dyDescent="0.25">
      <c r="A100">
        <v>576321</v>
      </c>
      <c r="C100" t="s">
        <v>40</v>
      </c>
    </row>
    <row r="101" spans="1:3" x14ac:dyDescent="0.25">
      <c r="A101">
        <v>855178</v>
      </c>
      <c r="C101" t="s">
        <v>40</v>
      </c>
    </row>
    <row r="102" spans="1:3" x14ac:dyDescent="0.25">
      <c r="A102" t="s">
        <v>100</v>
      </c>
      <c r="C102" t="s">
        <v>40</v>
      </c>
    </row>
    <row r="103" spans="1:3" x14ac:dyDescent="0.25">
      <c r="A103" t="s">
        <v>101</v>
      </c>
      <c r="C103" t="s">
        <v>40</v>
      </c>
    </row>
    <row r="104" spans="1:3" x14ac:dyDescent="0.25">
      <c r="A104" t="s">
        <v>102</v>
      </c>
      <c r="C104" t="s">
        <v>40</v>
      </c>
    </row>
    <row r="105" spans="1:3" x14ac:dyDescent="0.25">
      <c r="A105" t="s">
        <v>103</v>
      </c>
      <c r="C105" t="s">
        <v>40</v>
      </c>
    </row>
    <row r="106" spans="1:3" x14ac:dyDescent="0.25">
      <c r="A106" t="s">
        <v>104</v>
      </c>
      <c r="B106" t="s">
        <v>105</v>
      </c>
      <c r="C106" t="s">
        <v>40</v>
      </c>
    </row>
    <row r="107" spans="1:3" x14ac:dyDescent="0.25">
      <c r="A107" t="s">
        <v>106</v>
      </c>
      <c r="C107" t="s">
        <v>40</v>
      </c>
    </row>
    <row r="108" spans="1:3" x14ac:dyDescent="0.25">
      <c r="A108" t="s">
        <v>107</v>
      </c>
      <c r="B108" t="s">
        <v>108</v>
      </c>
      <c r="C108" t="s">
        <v>40</v>
      </c>
    </row>
    <row r="109" spans="1:3" x14ac:dyDescent="0.25">
      <c r="A109" t="s">
        <v>109</v>
      </c>
      <c r="C109" t="s">
        <v>40</v>
      </c>
    </row>
    <row r="110" spans="1:3" x14ac:dyDescent="0.25">
      <c r="A110" t="s">
        <v>110</v>
      </c>
      <c r="C110" t="s">
        <v>40</v>
      </c>
    </row>
    <row r="111" spans="1:3" x14ac:dyDescent="0.25">
      <c r="A111" t="s">
        <v>111</v>
      </c>
      <c r="B111" t="s">
        <v>112</v>
      </c>
      <c r="C111" t="s">
        <v>40</v>
      </c>
    </row>
    <row r="112" spans="1:3" x14ac:dyDescent="0.25">
      <c r="A112" t="s">
        <v>113</v>
      </c>
      <c r="C112" t="s">
        <v>40</v>
      </c>
    </row>
    <row r="113" spans="1:3" x14ac:dyDescent="0.25">
      <c r="A113" t="s">
        <v>114</v>
      </c>
      <c r="B113" t="s">
        <v>115</v>
      </c>
      <c r="C113" t="s">
        <v>40</v>
      </c>
    </row>
    <row r="114" spans="1:3" x14ac:dyDescent="0.25">
      <c r="A114" t="s">
        <v>116</v>
      </c>
      <c r="B114" t="s">
        <v>117</v>
      </c>
      <c r="C114" t="s">
        <v>40</v>
      </c>
    </row>
    <row r="115" spans="1:3" x14ac:dyDescent="0.25">
      <c r="A115" t="s">
        <v>118</v>
      </c>
      <c r="B115" t="s">
        <v>119</v>
      </c>
      <c r="C115" t="s">
        <v>40</v>
      </c>
    </row>
    <row r="116" spans="1:3" x14ac:dyDescent="0.25">
      <c r="A116" t="s">
        <v>120</v>
      </c>
      <c r="B116" t="s">
        <v>121</v>
      </c>
      <c r="C116" t="s">
        <v>40</v>
      </c>
    </row>
    <row r="117" spans="1:3" x14ac:dyDescent="0.25">
      <c r="A117" t="s">
        <v>122</v>
      </c>
      <c r="B117" t="s">
        <v>123</v>
      </c>
      <c r="C117" t="s">
        <v>40</v>
      </c>
    </row>
    <row r="118" spans="1:3" x14ac:dyDescent="0.25">
      <c r="A118" t="s">
        <v>124</v>
      </c>
      <c r="B118" t="s">
        <v>125</v>
      </c>
      <c r="C118" t="s">
        <v>40</v>
      </c>
    </row>
    <row r="119" spans="1:3" x14ac:dyDescent="0.25">
      <c r="A119" t="s">
        <v>126</v>
      </c>
      <c r="B119" t="s">
        <v>127</v>
      </c>
      <c r="C119" t="s">
        <v>40</v>
      </c>
    </row>
    <row r="120" spans="1:3" x14ac:dyDescent="0.25">
      <c r="A120" t="s">
        <v>128</v>
      </c>
      <c r="C120" t="s">
        <v>40</v>
      </c>
    </row>
    <row r="121" spans="1:3" x14ac:dyDescent="0.25">
      <c r="A121" t="s">
        <v>129</v>
      </c>
      <c r="C121" t="s">
        <v>40</v>
      </c>
    </row>
    <row r="122" spans="1:3" x14ac:dyDescent="0.25">
      <c r="A122" t="s">
        <v>130</v>
      </c>
      <c r="C122" t="s">
        <v>40</v>
      </c>
    </row>
    <row r="123" spans="1:3" x14ac:dyDescent="0.25">
      <c r="A123" t="s">
        <v>131</v>
      </c>
      <c r="C123" t="s">
        <v>40</v>
      </c>
    </row>
    <row r="124" spans="1:3" x14ac:dyDescent="0.25">
      <c r="A124" t="s">
        <v>132</v>
      </c>
      <c r="B124" t="s">
        <v>133</v>
      </c>
      <c r="C124" t="s">
        <v>134</v>
      </c>
    </row>
    <row r="125" spans="1:3" x14ac:dyDescent="0.25">
      <c r="A125" t="s">
        <v>135</v>
      </c>
      <c r="B125" t="s">
        <v>136</v>
      </c>
      <c r="C125" t="s">
        <v>134</v>
      </c>
    </row>
    <row r="126" spans="1:3" x14ac:dyDescent="0.25">
      <c r="A126" t="s">
        <v>137</v>
      </c>
      <c r="B126" t="s">
        <v>138</v>
      </c>
      <c r="C126" t="s">
        <v>134</v>
      </c>
    </row>
    <row r="127" spans="1:3" x14ac:dyDescent="0.25">
      <c r="A127" t="s">
        <v>139</v>
      </c>
      <c r="B127" t="s">
        <v>140</v>
      </c>
      <c r="C127" t="s">
        <v>134</v>
      </c>
    </row>
    <row r="128" spans="1:3" x14ac:dyDescent="0.25">
      <c r="A128" t="s">
        <v>141</v>
      </c>
      <c r="B128" t="s">
        <v>142</v>
      </c>
      <c r="C128" t="s">
        <v>134</v>
      </c>
    </row>
    <row r="129" spans="1:3" x14ac:dyDescent="0.25">
      <c r="A129" t="s">
        <v>143</v>
      </c>
      <c r="B129" t="s">
        <v>144</v>
      </c>
      <c r="C129" t="s">
        <v>134</v>
      </c>
    </row>
    <row r="130" spans="1:3" x14ac:dyDescent="0.25">
      <c r="A130" t="s">
        <v>145</v>
      </c>
      <c r="B130" t="s">
        <v>146</v>
      </c>
      <c r="C130" t="s">
        <v>134</v>
      </c>
    </row>
    <row r="131" spans="1:3" x14ac:dyDescent="0.25">
      <c r="A131" t="s">
        <v>147</v>
      </c>
      <c r="B131" t="s">
        <v>148</v>
      </c>
      <c r="C131" t="s">
        <v>134</v>
      </c>
    </row>
    <row r="132" spans="1:3" x14ac:dyDescent="0.25">
      <c r="A132" t="s">
        <v>149</v>
      </c>
      <c r="B132" t="s">
        <v>150</v>
      </c>
      <c r="C132" t="s">
        <v>134</v>
      </c>
    </row>
    <row r="133" spans="1:3" x14ac:dyDescent="0.25">
      <c r="A133" t="s">
        <v>151</v>
      </c>
      <c r="B133" t="s">
        <v>152</v>
      </c>
      <c r="C133" t="s">
        <v>134</v>
      </c>
    </row>
    <row r="134" spans="1:3" x14ac:dyDescent="0.25">
      <c r="A134" t="s">
        <v>153</v>
      </c>
      <c r="B134" t="s">
        <v>154</v>
      </c>
      <c r="C134" t="s">
        <v>134</v>
      </c>
    </row>
    <row r="135" spans="1:3" x14ac:dyDescent="0.25">
      <c r="A135" t="s">
        <v>155</v>
      </c>
      <c r="B135" t="s">
        <v>156</v>
      </c>
      <c r="C135" t="s">
        <v>134</v>
      </c>
    </row>
    <row r="136" spans="1:3" x14ac:dyDescent="0.25">
      <c r="A136" t="s">
        <v>157</v>
      </c>
      <c r="B136" t="s">
        <v>158</v>
      </c>
      <c r="C136" t="s">
        <v>134</v>
      </c>
    </row>
    <row r="137" spans="1:3" x14ac:dyDescent="0.25">
      <c r="A137" t="s">
        <v>159</v>
      </c>
      <c r="B137" t="s">
        <v>160</v>
      </c>
      <c r="C137" t="s">
        <v>134</v>
      </c>
    </row>
    <row r="138" spans="1:3" x14ac:dyDescent="0.25">
      <c r="A138" t="s">
        <v>161</v>
      </c>
      <c r="B138" t="s">
        <v>162</v>
      </c>
      <c r="C138" t="s">
        <v>134</v>
      </c>
    </row>
    <row r="139" spans="1:3" x14ac:dyDescent="0.25">
      <c r="A139" t="s">
        <v>163</v>
      </c>
      <c r="B139" t="s">
        <v>164</v>
      </c>
      <c r="C139" t="s">
        <v>134</v>
      </c>
    </row>
    <row r="140" spans="1:3" x14ac:dyDescent="0.25">
      <c r="A140" t="s">
        <v>165</v>
      </c>
      <c r="B140" t="s">
        <v>166</v>
      </c>
      <c r="C140" t="s">
        <v>134</v>
      </c>
    </row>
    <row r="141" spans="1:3" x14ac:dyDescent="0.25">
      <c r="A141" t="s">
        <v>167</v>
      </c>
      <c r="B141" t="s">
        <v>168</v>
      </c>
      <c r="C141" t="s">
        <v>134</v>
      </c>
    </row>
    <row r="142" spans="1:3" x14ac:dyDescent="0.25">
      <c r="A142" t="s">
        <v>169</v>
      </c>
      <c r="B142" t="s">
        <v>170</v>
      </c>
      <c r="C142" t="s">
        <v>134</v>
      </c>
    </row>
    <row r="143" spans="1:3" x14ac:dyDescent="0.25">
      <c r="A143" t="s">
        <v>171</v>
      </c>
      <c r="B143" t="s">
        <v>172</v>
      </c>
      <c r="C143" t="s">
        <v>134</v>
      </c>
    </row>
    <row r="144" spans="1:3" x14ac:dyDescent="0.25">
      <c r="A144" t="s">
        <v>173</v>
      </c>
      <c r="C144" t="s">
        <v>134</v>
      </c>
    </row>
    <row r="145" spans="1:3" x14ac:dyDescent="0.25">
      <c r="A145" t="s">
        <v>174</v>
      </c>
      <c r="B145" t="s">
        <v>175</v>
      </c>
      <c r="C145" t="s">
        <v>134</v>
      </c>
    </row>
    <row r="146" spans="1:3" x14ac:dyDescent="0.25">
      <c r="A146" t="s">
        <v>176</v>
      </c>
      <c r="B146" t="s">
        <v>177</v>
      </c>
      <c r="C146" t="s">
        <v>134</v>
      </c>
    </row>
    <row r="147" spans="1:3" x14ac:dyDescent="0.25">
      <c r="A147" t="s">
        <v>178</v>
      </c>
      <c r="C147" t="s">
        <v>134</v>
      </c>
    </row>
    <row r="148" spans="1:3" x14ac:dyDescent="0.25">
      <c r="A148" t="s">
        <v>179</v>
      </c>
      <c r="C148" t="s">
        <v>134</v>
      </c>
    </row>
    <row r="149" spans="1:3" x14ac:dyDescent="0.25">
      <c r="A149" t="s">
        <v>180</v>
      </c>
      <c r="C149" t="s">
        <v>134</v>
      </c>
    </row>
    <row r="150" spans="1:3" x14ac:dyDescent="0.25">
      <c r="A150" t="s">
        <v>181</v>
      </c>
      <c r="C150" t="s">
        <v>134</v>
      </c>
    </row>
    <row r="151" spans="1:3" x14ac:dyDescent="0.25">
      <c r="A151" t="s">
        <v>182</v>
      </c>
      <c r="B151" t="s">
        <v>183</v>
      </c>
      <c r="C151" t="s">
        <v>134</v>
      </c>
    </row>
    <row r="152" spans="1:3" x14ac:dyDescent="0.25">
      <c r="A152" t="s">
        <v>184</v>
      </c>
      <c r="B152" t="s">
        <v>185</v>
      </c>
      <c r="C152" t="s">
        <v>134</v>
      </c>
    </row>
    <row r="153" spans="1:3" x14ac:dyDescent="0.25">
      <c r="A153" t="s">
        <v>186</v>
      </c>
      <c r="B153" t="s">
        <v>187</v>
      </c>
      <c r="C153" t="s">
        <v>134</v>
      </c>
    </row>
    <row r="154" spans="1:3" x14ac:dyDescent="0.25">
      <c r="A154" t="s">
        <v>188</v>
      </c>
      <c r="B154" t="s">
        <v>189</v>
      </c>
      <c r="C154" t="s">
        <v>134</v>
      </c>
    </row>
    <row r="155" spans="1:3" x14ac:dyDescent="0.25">
      <c r="A155" t="s">
        <v>190</v>
      </c>
      <c r="B155" t="s">
        <v>191</v>
      </c>
      <c r="C155" t="s">
        <v>134</v>
      </c>
    </row>
    <row r="156" spans="1:3" x14ac:dyDescent="0.25">
      <c r="A156" t="s">
        <v>192</v>
      </c>
      <c r="B156" t="s">
        <v>193</v>
      </c>
      <c r="C156" t="s">
        <v>134</v>
      </c>
    </row>
    <row r="157" spans="1:3" x14ac:dyDescent="0.25">
      <c r="A157" t="s">
        <v>194</v>
      </c>
      <c r="B157" t="s">
        <v>195</v>
      </c>
      <c r="C157" t="s">
        <v>134</v>
      </c>
    </row>
    <row r="158" spans="1:3" x14ac:dyDescent="0.25">
      <c r="A158" t="s">
        <v>196</v>
      </c>
      <c r="B158" t="s">
        <v>197</v>
      </c>
      <c r="C158" t="s">
        <v>134</v>
      </c>
    </row>
    <row r="159" spans="1:3" x14ac:dyDescent="0.25">
      <c r="A159" t="s">
        <v>198</v>
      </c>
      <c r="B159" t="s">
        <v>199</v>
      </c>
      <c r="C159" t="s">
        <v>134</v>
      </c>
    </row>
    <row r="160" spans="1:3" x14ac:dyDescent="0.25">
      <c r="A160" t="s">
        <v>200</v>
      </c>
      <c r="B160" t="s">
        <v>201</v>
      </c>
      <c r="C160" t="s">
        <v>134</v>
      </c>
    </row>
    <row r="161" spans="1:3" x14ac:dyDescent="0.25">
      <c r="A161" t="s">
        <v>202</v>
      </c>
      <c r="B161" t="s">
        <v>203</v>
      </c>
      <c r="C161" t="s">
        <v>134</v>
      </c>
    </row>
    <row r="162" spans="1:3" x14ac:dyDescent="0.25">
      <c r="A162" t="s">
        <v>204</v>
      </c>
      <c r="B162" t="s">
        <v>205</v>
      </c>
      <c r="C162" t="s">
        <v>134</v>
      </c>
    </row>
    <row r="163" spans="1:3" x14ac:dyDescent="0.25">
      <c r="A163" t="s">
        <v>206</v>
      </c>
      <c r="B163" t="s">
        <v>207</v>
      </c>
      <c r="C163" t="s">
        <v>134</v>
      </c>
    </row>
    <row r="164" spans="1:3" x14ac:dyDescent="0.25">
      <c r="A164" t="s">
        <v>208</v>
      </c>
      <c r="B164" t="s">
        <v>209</v>
      </c>
      <c r="C164" t="s">
        <v>134</v>
      </c>
    </row>
    <row r="165" spans="1:3" x14ac:dyDescent="0.25">
      <c r="A165" t="s">
        <v>210</v>
      </c>
      <c r="B165" t="s">
        <v>211</v>
      </c>
      <c r="C165" t="s">
        <v>134</v>
      </c>
    </row>
    <row r="166" spans="1:3" x14ac:dyDescent="0.25">
      <c r="A166" t="s">
        <v>212</v>
      </c>
      <c r="B166" t="s">
        <v>213</v>
      </c>
      <c r="C166" t="s">
        <v>134</v>
      </c>
    </row>
    <row r="167" spans="1:3" x14ac:dyDescent="0.25">
      <c r="A167" t="s">
        <v>214</v>
      </c>
      <c r="B167" t="s">
        <v>215</v>
      </c>
      <c r="C167" t="s">
        <v>134</v>
      </c>
    </row>
    <row r="168" spans="1:3" x14ac:dyDescent="0.25">
      <c r="A168" t="s">
        <v>216</v>
      </c>
      <c r="B168" t="s">
        <v>217</v>
      </c>
      <c r="C168" t="s">
        <v>134</v>
      </c>
    </row>
    <row r="169" spans="1:3" x14ac:dyDescent="0.25">
      <c r="A169" t="s">
        <v>218</v>
      </c>
      <c r="B169" t="s">
        <v>219</v>
      </c>
      <c r="C169" t="s">
        <v>134</v>
      </c>
    </row>
    <row r="170" spans="1:3" x14ac:dyDescent="0.25">
      <c r="A170" t="s">
        <v>220</v>
      </c>
      <c r="B170" t="s">
        <v>221</v>
      </c>
      <c r="C170" t="s">
        <v>134</v>
      </c>
    </row>
    <row r="171" spans="1:3" x14ac:dyDescent="0.25">
      <c r="A171" t="s">
        <v>222</v>
      </c>
      <c r="B171" t="s">
        <v>223</v>
      </c>
      <c r="C171" t="s">
        <v>134</v>
      </c>
    </row>
    <row r="172" spans="1:3" x14ac:dyDescent="0.25">
      <c r="A172" t="s">
        <v>224</v>
      </c>
      <c r="B172" t="s">
        <v>225</v>
      </c>
      <c r="C172" t="s">
        <v>134</v>
      </c>
    </row>
    <row r="173" spans="1:3" x14ac:dyDescent="0.25">
      <c r="A173" t="s">
        <v>226</v>
      </c>
      <c r="B173" t="s">
        <v>227</v>
      </c>
      <c r="C173" t="s">
        <v>134</v>
      </c>
    </row>
    <row r="174" spans="1:3" x14ac:dyDescent="0.25">
      <c r="A174" t="s">
        <v>228</v>
      </c>
      <c r="B174" t="s">
        <v>229</v>
      </c>
      <c r="C174" t="s">
        <v>134</v>
      </c>
    </row>
    <row r="175" spans="1:3" x14ac:dyDescent="0.25">
      <c r="A175" t="s">
        <v>230</v>
      </c>
      <c r="B175" t="s">
        <v>231</v>
      </c>
      <c r="C175" t="s">
        <v>134</v>
      </c>
    </row>
    <row r="176" spans="1:3" x14ac:dyDescent="0.25">
      <c r="A176" t="s">
        <v>232</v>
      </c>
      <c r="B176" t="s">
        <v>233</v>
      </c>
      <c r="C176" t="s">
        <v>134</v>
      </c>
    </row>
    <row r="177" spans="1:3" x14ac:dyDescent="0.25">
      <c r="A177" t="s">
        <v>234</v>
      </c>
      <c r="B177" t="s">
        <v>235</v>
      </c>
      <c r="C177" t="s">
        <v>134</v>
      </c>
    </row>
    <row r="178" spans="1:3" x14ac:dyDescent="0.25">
      <c r="A178" t="s">
        <v>236</v>
      </c>
      <c r="B178" t="s">
        <v>237</v>
      </c>
      <c r="C178" t="s">
        <v>134</v>
      </c>
    </row>
    <row r="179" spans="1:3" x14ac:dyDescent="0.25">
      <c r="A179" t="s">
        <v>238</v>
      </c>
      <c r="B179" t="s">
        <v>239</v>
      </c>
      <c r="C179" t="s">
        <v>134</v>
      </c>
    </row>
    <row r="180" spans="1:3" x14ac:dyDescent="0.25">
      <c r="A180" t="s">
        <v>240</v>
      </c>
      <c r="B180" t="s">
        <v>241</v>
      </c>
      <c r="C180" t="s">
        <v>134</v>
      </c>
    </row>
    <row r="181" spans="1:3" x14ac:dyDescent="0.25">
      <c r="A181" t="s">
        <v>242</v>
      </c>
      <c r="B181" t="s">
        <v>243</v>
      </c>
      <c r="C181" t="s">
        <v>134</v>
      </c>
    </row>
    <row r="182" spans="1:3" x14ac:dyDescent="0.25">
      <c r="A182" t="s">
        <v>244</v>
      </c>
      <c r="B182" t="s">
        <v>245</v>
      </c>
      <c r="C182" t="s">
        <v>134</v>
      </c>
    </row>
    <row r="183" spans="1:3" x14ac:dyDescent="0.25">
      <c r="A183" t="s">
        <v>246</v>
      </c>
      <c r="B183" t="s">
        <v>247</v>
      </c>
      <c r="C183" t="s">
        <v>134</v>
      </c>
    </row>
    <row r="184" spans="1:3" x14ac:dyDescent="0.25">
      <c r="A184" t="s">
        <v>248</v>
      </c>
      <c r="B184" t="s">
        <v>249</v>
      </c>
      <c r="C184" t="s">
        <v>134</v>
      </c>
    </row>
    <row r="185" spans="1:3" x14ac:dyDescent="0.25">
      <c r="A185" t="s">
        <v>250</v>
      </c>
      <c r="B185" t="s">
        <v>251</v>
      </c>
      <c r="C185" t="s">
        <v>134</v>
      </c>
    </row>
    <row r="186" spans="1:3" x14ac:dyDescent="0.25">
      <c r="A186" t="s">
        <v>252</v>
      </c>
      <c r="C186" t="s">
        <v>134</v>
      </c>
    </row>
    <row r="187" spans="1:3" x14ac:dyDescent="0.25">
      <c r="A187" t="s">
        <v>253</v>
      </c>
      <c r="B187" t="s">
        <v>254</v>
      </c>
      <c r="C187" t="s">
        <v>134</v>
      </c>
    </row>
    <row r="188" spans="1:3" x14ac:dyDescent="0.25">
      <c r="A188" t="s">
        <v>255</v>
      </c>
      <c r="B188" t="s">
        <v>256</v>
      </c>
      <c r="C188" t="s">
        <v>134</v>
      </c>
    </row>
    <row r="189" spans="1:3" x14ac:dyDescent="0.25">
      <c r="A189" t="s">
        <v>257</v>
      </c>
      <c r="B189" t="s">
        <v>258</v>
      </c>
      <c r="C189" t="s">
        <v>134</v>
      </c>
    </row>
    <row r="190" spans="1:3" x14ac:dyDescent="0.25">
      <c r="A190" t="s">
        <v>259</v>
      </c>
      <c r="B190" t="s">
        <v>260</v>
      </c>
      <c r="C190" t="s">
        <v>134</v>
      </c>
    </row>
    <row r="191" spans="1:3" x14ac:dyDescent="0.25">
      <c r="A191" t="s">
        <v>261</v>
      </c>
      <c r="B191" t="s">
        <v>262</v>
      </c>
      <c r="C191" t="s">
        <v>134</v>
      </c>
    </row>
    <row r="192" spans="1:3" x14ac:dyDescent="0.25">
      <c r="A192" t="s">
        <v>263</v>
      </c>
      <c r="B192" t="s">
        <v>264</v>
      </c>
      <c r="C192" t="s">
        <v>134</v>
      </c>
    </row>
    <row r="193" spans="1:3" x14ac:dyDescent="0.25">
      <c r="A193" t="s">
        <v>265</v>
      </c>
      <c r="B193" t="s">
        <v>266</v>
      </c>
      <c r="C193" t="s">
        <v>134</v>
      </c>
    </row>
    <row r="194" spans="1:3" x14ac:dyDescent="0.25">
      <c r="A194" t="s">
        <v>267</v>
      </c>
      <c r="B194" t="s">
        <v>268</v>
      </c>
      <c r="C194" t="s">
        <v>134</v>
      </c>
    </row>
    <row r="195" spans="1:3" x14ac:dyDescent="0.25">
      <c r="A195" t="s">
        <v>269</v>
      </c>
      <c r="B195" t="s">
        <v>270</v>
      </c>
      <c r="C195" t="s">
        <v>134</v>
      </c>
    </row>
    <row r="196" spans="1:3" x14ac:dyDescent="0.25">
      <c r="A196" t="s">
        <v>271</v>
      </c>
      <c r="B196" t="s">
        <v>272</v>
      </c>
      <c r="C196" t="s">
        <v>134</v>
      </c>
    </row>
    <row r="197" spans="1:3" x14ac:dyDescent="0.25">
      <c r="A197" t="s">
        <v>273</v>
      </c>
      <c r="B197" t="s">
        <v>274</v>
      </c>
      <c r="C197" t="s">
        <v>134</v>
      </c>
    </row>
    <row r="198" spans="1:3" x14ac:dyDescent="0.25">
      <c r="A198" t="s">
        <v>275</v>
      </c>
      <c r="B198" t="s">
        <v>276</v>
      </c>
      <c r="C198" t="s">
        <v>134</v>
      </c>
    </row>
    <row r="199" spans="1:3" x14ac:dyDescent="0.25">
      <c r="A199" t="s">
        <v>277</v>
      </c>
      <c r="B199" t="s">
        <v>278</v>
      </c>
      <c r="C199" t="s">
        <v>134</v>
      </c>
    </row>
    <row r="200" spans="1:3" x14ac:dyDescent="0.25">
      <c r="A200" t="s">
        <v>279</v>
      </c>
      <c r="B200" t="s">
        <v>280</v>
      </c>
      <c r="C200" t="s">
        <v>134</v>
      </c>
    </row>
    <row r="201" spans="1:3" x14ac:dyDescent="0.25">
      <c r="A201" t="s">
        <v>281</v>
      </c>
      <c r="C201" t="s">
        <v>134</v>
      </c>
    </row>
    <row r="202" spans="1:3" x14ac:dyDescent="0.25">
      <c r="A202" t="s">
        <v>282</v>
      </c>
      <c r="B202" t="s">
        <v>283</v>
      </c>
      <c r="C202" t="s">
        <v>134</v>
      </c>
    </row>
    <row r="203" spans="1:3" x14ac:dyDescent="0.25">
      <c r="A203" t="s">
        <v>284</v>
      </c>
      <c r="B203" t="s">
        <v>285</v>
      </c>
      <c r="C203" t="s">
        <v>134</v>
      </c>
    </row>
    <row r="204" spans="1:3" x14ac:dyDescent="0.25">
      <c r="A204" t="s">
        <v>286</v>
      </c>
      <c r="B204" t="s">
        <v>287</v>
      </c>
      <c r="C204" t="s">
        <v>134</v>
      </c>
    </row>
    <row r="205" spans="1:3" x14ac:dyDescent="0.25">
      <c r="A205" t="s">
        <v>288</v>
      </c>
      <c r="B205" t="s">
        <v>289</v>
      </c>
      <c r="C205" t="s">
        <v>134</v>
      </c>
    </row>
    <row r="206" spans="1:3" x14ac:dyDescent="0.25">
      <c r="A206" t="s">
        <v>290</v>
      </c>
      <c r="B206" t="s">
        <v>291</v>
      </c>
      <c r="C206" t="s">
        <v>134</v>
      </c>
    </row>
    <row r="207" spans="1:3" x14ac:dyDescent="0.25">
      <c r="A207" t="s">
        <v>292</v>
      </c>
      <c r="B207" t="s">
        <v>293</v>
      </c>
      <c r="C207" t="s">
        <v>134</v>
      </c>
    </row>
    <row r="208" spans="1:3" x14ac:dyDescent="0.25">
      <c r="A208" t="s">
        <v>294</v>
      </c>
      <c r="B208" t="s">
        <v>295</v>
      </c>
      <c r="C208" t="s">
        <v>134</v>
      </c>
    </row>
    <row r="209" spans="1:3" x14ac:dyDescent="0.25">
      <c r="A209" t="s">
        <v>296</v>
      </c>
      <c r="B209" t="s">
        <v>297</v>
      </c>
      <c r="C209" t="s">
        <v>134</v>
      </c>
    </row>
    <row r="210" spans="1:3" x14ac:dyDescent="0.25">
      <c r="A210" t="s">
        <v>298</v>
      </c>
      <c r="B210" t="s">
        <v>299</v>
      </c>
      <c r="C210" t="s">
        <v>134</v>
      </c>
    </row>
    <row r="211" spans="1:3" x14ac:dyDescent="0.25">
      <c r="A211" t="s">
        <v>300</v>
      </c>
      <c r="B211" t="s">
        <v>301</v>
      </c>
      <c r="C211" t="s">
        <v>134</v>
      </c>
    </row>
    <row r="212" spans="1:3" x14ac:dyDescent="0.25">
      <c r="A212" t="s">
        <v>302</v>
      </c>
      <c r="B212" t="s">
        <v>303</v>
      </c>
      <c r="C212" t="s">
        <v>134</v>
      </c>
    </row>
    <row r="213" spans="1:3" x14ac:dyDescent="0.25">
      <c r="A213" t="s">
        <v>304</v>
      </c>
      <c r="B213" t="s">
        <v>305</v>
      </c>
      <c r="C213" t="s">
        <v>134</v>
      </c>
    </row>
    <row r="214" spans="1:3" x14ac:dyDescent="0.25">
      <c r="A214" t="s">
        <v>306</v>
      </c>
      <c r="B214" t="s">
        <v>307</v>
      </c>
      <c r="C214" t="s">
        <v>134</v>
      </c>
    </row>
    <row r="215" spans="1:3" x14ac:dyDescent="0.25">
      <c r="A215" t="s">
        <v>308</v>
      </c>
      <c r="B215" t="s">
        <v>309</v>
      </c>
      <c r="C215" t="s">
        <v>134</v>
      </c>
    </row>
    <row r="216" spans="1:3" x14ac:dyDescent="0.25">
      <c r="A216" t="s">
        <v>310</v>
      </c>
      <c r="B216" t="s">
        <v>311</v>
      </c>
      <c r="C216" t="s">
        <v>134</v>
      </c>
    </row>
    <row r="217" spans="1:3" x14ac:dyDescent="0.25">
      <c r="A217" t="s">
        <v>312</v>
      </c>
      <c r="B217" t="s">
        <v>313</v>
      </c>
      <c r="C217" t="s">
        <v>134</v>
      </c>
    </row>
    <row r="218" spans="1:3" x14ac:dyDescent="0.25">
      <c r="A218" t="s">
        <v>314</v>
      </c>
      <c r="B218" t="s">
        <v>315</v>
      </c>
      <c r="C218" t="s">
        <v>134</v>
      </c>
    </row>
    <row r="219" spans="1:3" x14ac:dyDescent="0.25">
      <c r="A219" t="s">
        <v>316</v>
      </c>
      <c r="B219" t="s">
        <v>317</v>
      </c>
      <c r="C219" t="s">
        <v>134</v>
      </c>
    </row>
    <row r="220" spans="1:3" x14ac:dyDescent="0.25">
      <c r="A220" t="s">
        <v>318</v>
      </c>
      <c r="B220" t="s">
        <v>319</v>
      </c>
      <c r="C220" t="s">
        <v>134</v>
      </c>
    </row>
    <row r="221" spans="1:3" x14ac:dyDescent="0.25">
      <c r="A221" t="s">
        <v>320</v>
      </c>
      <c r="B221" t="s">
        <v>321</v>
      </c>
      <c r="C221" t="s">
        <v>134</v>
      </c>
    </row>
    <row r="222" spans="1:3" x14ac:dyDescent="0.25">
      <c r="A222" t="s">
        <v>322</v>
      </c>
      <c r="B222" t="s">
        <v>323</v>
      </c>
      <c r="C222" t="s">
        <v>134</v>
      </c>
    </row>
    <row r="223" spans="1:3" x14ac:dyDescent="0.25">
      <c r="A223" t="s">
        <v>324</v>
      </c>
      <c r="B223" t="s">
        <v>325</v>
      </c>
      <c r="C223" t="s">
        <v>134</v>
      </c>
    </row>
    <row r="224" spans="1:3" x14ac:dyDescent="0.25">
      <c r="A224" t="s">
        <v>326</v>
      </c>
      <c r="B224" t="s">
        <v>327</v>
      </c>
      <c r="C224" t="s">
        <v>134</v>
      </c>
    </row>
    <row r="225" spans="1:3" x14ac:dyDescent="0.25">
      <c r="A225" t="s">
        <v>328</v>
      </c>
      <c r="B225" t="s">
        <v>329</v>
      </c>
      <c r="C225" t="s">
        <v>134</v>
      </c>
    </row>
    <row r="226" spans="1:3" x14ac:dyDescent="0.25">
      <c r="A226" t="s">
        <v>330</v>
      </c>
      <c r="B226" t="s">
        <v>331</v>
      </c>
      <c r="C226" t="s">
        <v>134</v>
      </c>
    </row>
    <row r="227" spans="1:3" x14ac:dyDescent="0.25">
      <c r="A227" t="s">
        <v>332</v>
      </c>
      <c r="B227" t="s">
        <v>333</v>
      </c>
      <c r="C227" t="s">
        <v>134</v>
      </c>
    </row>
    <row r="228" spans="1:3" x14ac:dyDescent="0.25">
      <c r="A228" t="s">
        <v>334</v>
      </c>
      <c r="B228" t="s">
        <v>335</v>
      </c>
      <c r="C228" t="s">
        <v>134</v>
      </c>
    </row>
    <row r="229" spans="1:3" x14ac:dyDescent="0.25">
      <c r="A229" t="s">
        <v>336</v>
      </c>
      <c r="B229" t="s">
        <v>337</v>
      </c>
      <c r="C229" t="s">
        <v>134</v>
      </c>
    </row>
    <row r="230" spans="1:3" x14ac:dyDescent="0.25">
      <c r="A230" t="s">
        <v>338</v>
      </c>
      <c r="B230" t="s">
        <v>339</v>
      </c>
      <c r="C230" t="s">
        <v>134</v>
      </c>
    </row>
    <row r="231" spans="1:3" x14ac:dyDescent="0.25">
      <c r="A231" t="s">
        <v>340</v>
      </c>
      <c r="C231" t="s">
        <v>134</v>
      </c>
    </row>
    <row r="232" spans="1:3" x14ac:dyDescent="0.25">
      <c r="A232" t="s">
        <v>341</v>
      </c>
      <c r="C232" t="s">
        <v>134</v>
      </c>
    </row>
    <row r="233" spans="1:3" x14ac:dyDescent="0.25">
      <c r="A233" t="s">
        <v>342</v>
      </c>
      <c r="B233" t="s">
        <v>343</v>
      </c>
      <c r="C233" t="s">
        <v>134</v>
      </c>
    </row>
    <row r="234" spans="1:3" x14ac:dyDescent="0.25">
      <c r="A234" t="s">
        <v>344</v>
      </c>
      <c r="B234" t="s">
        <v>345</v>
      </c>
      <c r="C234" t="s">
        <v>134</v>
      </c>
    </row>
    <row r="235" spans="1:3" x14ac:dyDescent="0.25">
      <c r="A235" t="s">
        <v>346</v>
      </c>
      <c r="B235" t="s">
        <v>347</v>
      </c>
      <c r="C235" t="s">
        <v>134</v>
      </c>
    </row>
    <row r="236" spans="1:3" x14ac:dyDescent="0.25">
      <c r="A236" t="s">
        <v>348</v>
      </c>
      <c r="B236" t="s">
        <v>349</v>
      </c>
      <c r="C236" t="s">
        <v>134</v>
      </c>
    </row>
    <row r="237" spans="1:3" x14ac:dyDescent="0.25">
      <c r="A237" t="s">
        <v>350</v>
      </c>
      <c r="B237" t="s">
        <v>351</v>
      </c>
      <c r="C237" t="s">
        <v>134</v>
      </c>
    </row>
    <row r="238" spans="1:3" x14ac:dyDescent="0.25">
      <c r="A238" t="s">
        <v>352</v>
      </c>
      <c r="B238" t="s">
        <v>353</v>
      </c>
      <c r="C238" t="s">
        <v>134</v>
      </c>
    </row>
    <row r="239" spans="1:3" x14ac:dyDescent="0.25">
      <c r="A239" t="s">
        <v>354</v>
      </c>
      <c r="B239" t="s">
        <v>355</v>
      </c>
      <c r="C239" t="s">
        <v>134</v>
      </c>
    </row>
    <row r="240" spans="1:3" x14ac:dyDescent="0.25">
      <c r="A240" t="s">
        <v>356</v>
      </c>
      <c r="B240" t="s">
        <v>357</v>
      </c>
      <c r="C240" t="s">
        <v>134</v>
      </c>
    </row>
    <row r="241" spans="1:3" x14ac:dyDescent="0.25">
      <c r="A241" t="s">
        <v>358</v>
      </c>
      <c r="B241" t="s">
        <v>359</v>
      </c>
      <c r="C241" t="s">
        <v>134</v>
      </c>
    </row>
    <row r="242" spans="1:3" x14ac:dyDescent="0.25">
      <c r="A242" t="s">
        <v>360</v>
      </c>
      <c r="B242" t="s">
        <v>361</v>
      </c>
      <c r="C242" t="s">
        <v>134</v>
      </c>
    </row>
    <row r="243" spans="1:3" x14ac:dyDescent="0.25">
      <c r="A243" t="s">
        <v>362</v>
      </c>
      <c r="B243" t="s">
        <v>363</v>
      </c>
      <c r="C243" t="s">
        <v>134</v>
      </c>
    </row>
    <row r="244" spans="1:3" x14ac:dyDescent="0.25">
      <c r="A244" t="s">
        <v>364</v>
      </c>
      <c r="B244" t="s">
        <v>365</v>
      </c>
      <c r="C244" t="s">
        <v>134</v>
      </c>
    </row>
    <row r="245" spans="1:3" x14ac:dyDescent="0.25">
      <c r="A245" t="s">
        <v>366</v>
      </c>
      <c r="B245" t="s">
        <v>367</v>
      </c>
      <c r="C245" t="s">
        <v>134</v>
      </c>
    </row>
    <row r="246" spans="1:3" x14ac:dyDescent="0.25">
      <c r="A246" t="s">
        <v>368</v>
      </c>
      <c r="B246" t="s">
        <v>369</v>
      </c>
      <c r="C246" t="s">
        <v>134</v>
      </c>
    </row>
    <row r="247" spans="1:3" x14ac:dyDescent="0.25">
      <c r="A247" t="s">
        <v>370</v>
      </c>
      <c r="B247" t="s">
        <v>371</v>
      </c>
      <c r="C247" t="s">
        <v>134</v>
      </c>
    </row>
    <row r="248" spans="1:3" x14ac:dyDescent="0.25">
      <c r="A248" t="s">
        <v>372</v>
      </c>
      <c r="B248" t="s">
        <v>373</v>
      </c>
      <c r="C248" t="s">
        <v>134</v>
      </c>
    </row>
    <row r="249" spans="1:3" x14ac:dyDescent="0.25">
      <c r="A249" t="s">
        <v>374</v>
      </c>
      <c r="B249" t="s">
        <v>375</v>
      </c>
      <c r="C249" t="s">
        <v>134</v>
      </c>
    </row>
    <row r="250" spans="1:3" x14ac:dyDescent="0.25">
      <c r="A250" t="s">
        <v>376</v>
      </c>
      <c r="B250" t="s">
        <v>377</v>
      </c>
      <c r="C250" t="s">
        <v>134</v>
      </c>
    </row>
    <row r="251" spans="1:3" x14ac:dyDescent="0.25">
      <c r="A251" t="s">
        <v>378</v>
      </c>
      <c r="B251" t="s">
        <v>379</v>
      </c>
      <c r="C251" t="s">
        <v>134</v>
      </c>
    </row>
    <row r="252" spans="1:3" x14ac:dyDescent="0.25">
      <c r="A252" t="s">
        <v>380</v>
      </c>
      <c r="B252" t="s">
        <v>381</v>
      </c>
      <c r="C252" t="s">
        <v>134</v>
      </c>
    </row>
    <row r="253" spans="1:3" x14ac:dyDescent="0.25">
      <c r="A253" t="s">
        <v>382</v>
      </c>
      <c r="B253" t="s">
        <v>383</v>
      </c>
      <c r="C253" t="s">
        <v>134</v>
      </c>
    </row>
    <row r="254" spans="1:3" x14ac:dyDescent="0.25">
      <c r="A254" t="s">
        <v>384</v>
      </c>
      <c r="B254" t="s">
        <v>385</v>
      </c>
      <c r="C254" t="s">
        <v>134</v>
      </c>
    </row>
    <row r="255" spans="1:3" x14ac:dyDescent="0.25">
      <c r="A255" t="s">
        <v>386</v>
      </c>
      <c r="B255" t="s">
        <v>387</v>
      </c>
      <c r="C255" t="s">
        <v>134</v>
      </c>
    </row>
    <row r="256" spans="1:3" x14ac:dyDescent="0.25">
      <c r="A256" t="s">
        <v>388</v>
      </c>
      <c r="B256" t="s">
        <v>389</v>
      </c>
      <c r="C256" t="s">
        <v>134</v>
      </c>
    </row>
    <row r="257" spans="1:3" x14ac:dyDescent="0.25">
      <c r="A257" t="s">
        <v>390</v>
      </c>
      <c r="B257" t="s">
        <v>391</v>
      </c>
      <c r="C257" t="s">
        <v>134</v>
      </c>
    </row>
    <row r="258" spans="1:3" x14ac:dyDescent="0.25">
      <c r="A258" t="s">
        <v>392</v>
      </c>
      <c r="B258" t="s">
        <v>393</v>
      </c>
      <c r="C258" t="s">
        <v>134</v>
      </c>
    </row>
    <row r="259" spans="1:3" x14ac:dyDescent="0.25">
      <c r="A259" t="s">
        <v>394</v>
      </c>
      <c r="C259" t="s">
        <v>134</v>
      </c>
    </row>
    <row r="260" spans="1:3" x14ac:dyDescent="0.25">
      <c r="A260" t="s">
        <v>395</v>
      </c>
      <c r="C260" t="s">
        <v>134</v>
      </c>
    </row>
    <row r="261" spans="1:3" x14ac:dyDescent="0.25">
      <c r="A261" t="s">
        <v>396</v>
      </c>
      <c r="C261" t="s">
        <v>134</v>
      </c>
    </row>
    <row r="262" spans="1:3" x14ac:dyDescent="0.25">
      <c r="A262" t="s">
        <v>397</v>
      </c>
      <c r="B262" t="s">
        <v>398</v>
      </c>
      <c r="C262" t="s">
        <v>134</v>
      </c>
    </row>
    <row r="263" spans="1:3" x14ac:dyDescent="0.25">
      <c r="A263" t="s">
        <v>399</v>
      </c>
      <c r="B263" t="s">
        <v>400</v>
      </c>
      <c r="C263" t="s">
        <v>134</v>
      </c>
    </row>
    <row r="264" spans="1:3" x14ac:dyDescent="0.25">
      <c r="A264" t="s">
        <v>401</v>
      </c>
      <c r="B264" t="s">
        <v>402</v>
      </c>
      <c r="C264" t="s">
        <v>134</v>
      </c>
    </row>
    <row r="265" spans="1:3" x14ac:dyDescent="0.25">
      <c r="A265" t="s">
        <v>403</v>
      </c>
      <c r="B265" t="s">
        <v>404</v>
      </c>
      <c r="C265" t="s">
        <v>134</v>
      </c>
    </row>
    <row r="266" spans="1:3" x14ac:dyDescent="0.25">
      <c r="A266" t="s">
        <v>405</v>
      </c>
      <c r="B266" t="s">
        <v>406</v>
      </c>
      <c r="C266" t="s">
        <v>134</v>
      </c>
    </row>
    <row r="267" spans="1:3" x14ac:dyDescent="0.25">
      <c r="A267" t="s">
        <v>407</v>
      </c>
      <c r="B267" t="s">
        <v>408</v>
      </c>
      <c r="C267" t="s">
        <v>134</v>
      </c>
    </row>
    <row r="268" spans="1:3" x14ac:dyDescent="0.25">
      <c r="A268" t="s">
        <v>409</v>
      </c>
      <c r="B268" t="s">
        <v>410</v>
      </c>
      <c r="C268" t="s">
        <v>134</v>
      </c>
    </row>
    <row r="269" spans="1:3" x14ac:dyDescent="0.25">
      <c r="A269" t="s">
        <v>411</v>
      </c>
      <c r="B269" t="s">
        <v>412</v>
      </c>
      <c r="C269" t="s">
        <v>134</v>
      </c>
    </row>
    <row r="270" spans="1:3" x14ac:dyDescent="0.25">
      <c r="A270" t="s">
        <v>413</v>
      </c>
      <c r="B270" t="s">
        <v>414</v>
      </c>
      <c r="C270" t="s">
        <v>134</v>
      </c>
    </row>
    <row r="271" spans="1:3" x14ac:dyDescent="0.25">
      <c r="A271" t="s">
        <v>415</v>
      </c>
      <c r="B271" t="s">
        <v>416</v>
      </c>
      <c r="C271" t="s">
        <v>134</v>
      </c>
    </row>
    <row r="272" spans="1:3" x14ac:dyDescent="0.25">
      <c r="A272" t="s">
        <v>417</v>
      </c>
      <c r="C272" t="s">
        <v>134</v>
      </c>
    </row>
    <row r="273" spans="1:3" x14ac:dyDescent="0.25">
      <c r="A273" t="s">
        <v>418</v>
      </c>
      <c r="C273" t="s">
        <v>134</v>
      </c>
    </row>
    <row r="274" spans="1:3" x14ac:dyDescent="0.25">
      <c r="A274" t="s">
        <v>419</v>
      </c>
      <c r="B274" t="s">
        <v>420</v>
      </c>
      <c r="C274" t="s">
        <v>134</v>
      </c>
    </row>
    <row r="275" spans="1:3" x14ac:dyDescent="0.25">
      <c r="A275" t="s">
        <v>421</v>
      </c>
      <c r="B275" t="s">
        <v>422</v>
      </c>
      <c r="C275" t="s">
        <v>134</v>
      </c>
    </row>
    <row r="276" spans="1:3" x14ac:dyDescent="0.25">
      <c r="A276" t="s">
        <v>423</v>
      </c>
      <c r="B276" t="s">
        <v>424</v>
      </c>
      <c r="C276" t="s">
        <v>134</v>
      </c>
    </row>
    <row r="277" spans="1:3" x14ac:dyDescent="0.25">
      <c r="A277" t="s">
        <v>425</v>
      </c>
      <c r="B277" t="s">
        <v>426</v>
      </c>
      <c r="C277" t="s">
        <v>134</v>
      </c>
    </row>
    <row r="278" spans="1:3" x14ac:dyDescent="0.25">
      <c r="A278" t="s">
        <v>427</v>
      </c>
      <c r="B278" t="s">
        <v>428</v>
      </c>
      <c r="C278" t="s">
        <v>134</v>
      </c>
    </row>
    <row r="279" spans="1:3" x14ac:dyDescent="0.25">
      <c r="A279" t="s">
        <v>429</v>
      </c>
      <c r="B279" t="s">
        <v>430</v>
      </c>
      <c r="C279" t="s">
        <v>134</v>
      </c>
    </row>
    <row r="280" spans="1:3" x14ac:dyDescent="0.25">
      <c r="A280" t="s">
        <v>431</v>
      </c>
      <c r="B280" t="s">
        <v>432</v>
      </c>
      <c r="C280" t="s">
        <v>134</v>
      </c>
    </row>
    <row r="281" spans="1:3" x14ac:dyDescent="0.25">
      <c r="A281" t="s">
        <v>433</v>
      </c>
      <c r="B281" t="s">
        <v>434</v>
      </c>
      <c r="C281" t="s">
        <v>134</v>
      </c>
    </row>
    <row r="282" spans="1:3" x14ac:dyDescent="0.25">
      <c r="A282" t="s">
        <v>435</v>
      </c>
      <c r="B282" t="s">
        <v>436</v>
      </c>
      <c r="C282" t="s">
        <v>134</v>
      </c>
    </row>
    <row r="283" spans="1:3" x14ac:dyDescent="0.25">
      <c r="A283" t="s">
        <v>437</v>
      </c>
      <c r="C283" t="s">
        <v>134</v>
      </c>
    </row>
    <row r="284" spans="1:3" x14ac:dyDescent="0.25">
      <c r="A284" t="s">
        <v>438</v>
      </c>
      <c r="B284" t="s">
        <v>439</v>
      </c>
      <c r="C284" t="s">
        <v>134</v>
      </c>
    </row>
    <row r="285" spans="1:3" x14ac:dyDescent="0.25">
      <c r="A285" t="s">
        <v>440</v>
      </c>
      <c r="B285" t="s">
        <v>441</v>
      </c>
      <c r="C285" t="s">
        <v>134</v>
      </c>
    </row>
    <row r="286" spans="1:3" x14ac:dyDescent="0.25">
      <c r="A286" t="s">
        <v>442</v>
      </c>
      <c r="B286" t="s">
        <v>443</v>
      </c>
      <c r="C286" t="s">
        <v>134</v>
      </c>
    </row>
    <row r="287" spans="1:3" x14ac:dyDescent="0.25">
      <c r="A287" t="s">
        <v>444</v>
      </c>
      <c r="C287" t="s">
        <v>134</v>
      </c>
    </row>
    <row r="288" spans="1:3" x14ac:dyDescent="0.25">
      <c r="A288" t="s">
        <v>445</v>
      </c>
      <c r="B288" t="s">
        <v>446</v>
      </c>
      <c r="C288" t="s">
        <v>134</v>
      </c>
    </row>
    <row r="289" spans="1:3" x14ac:dyDescent="0.25">
      <c r="A289" t="s">
        <v>447</v>
      </c>
      <c r="B289" t="s">
        <v>448</v>
      </c>
      <c r="C289" t="s">
        <v>134</v>
      </c>
    </row>
    <row r="290" spans="1:3" x14ac:dyDescent="0.25">
      <c r="A290" t="s">
        <v>449</v>
      </c>
      <c r="C290" t="s">
        <v>134</v>
      </c>
    </row>
    <row r="291" spans="1:3" x14ac:dyDescent="0.25">
      <c r="A291" t="s">
        <v>450</v>
      </c>
      <c r="C291" t="s">
        <v>134</v>
      </c>
    </row>
    <row r="292" spans="1:3" x14ac:dyDescent="0.25">
      <c r="A292" t="s">
        <v>451</v>
      </c>
      <c r="B292" t="s">
        <v>452</v>
      </c>
      <c r="C292" t="s">
        <v>134</v>
      </c>
    </row>
    <row r="293" spans="1:3" x14ac:dyDescent="0.25">
      <c r="A293" t="s">
        <v>453</v>
      </c>
      <c r="B293" t="s">
        <v>454</v>
      </c>
      <c r="C293" t="s">
        <v>134</v>
      </c>
    </row>
    <row r="294" spans="1:3" x14ac:dyDescent="0.25">
      <c r="A294" t="s">
        <v>455</v>
      </c>
      <c r="B294" t="s">
        <v>456</v>
      </c>
      <c r="C294" t="s">
        <v>134</v>
      </c>
    </row>
    <row r="295" spans="1:3" x14ac:dyDescent="0.25">
      <c r="A295" t="s">
        <v>457</v>
      </c>
      <c r="B295" t="s">
        <v>458</v>
      </c>
      <c r="C295" t="s">
        <v>134</v>
      </c>
    </row>
    <row r="296" spans="1:3" x14ac:dyDescent="0.25">
      <c r="A296" t="s">
        <v>459</v>
      </c>
      <c r="B296" t="s">
        <v>460</v>
      </c>
      <c r="C296" t="s">
        <v>134</v>
      </c>
    </row>
    <row r="297" spans="1:3" x14ac:dyDescent="0.25">
      <c r="A297" t="s">
        <v>461</v>
      </c>
      <c r="B297" t="s">
        <v>462</v>
      </c>
      <c r="C297" t="s">
        <v>134</v>
      </c>
    </row>
    <row r="298" spans="1:3" x14ac:dyDescent="0.25">
      <c r="A298" t="s">
        <v>463</v>
      </c>
      <c r="B298" t="s">
        <v>464</v>
      </c>
      <c r="C298" t="s">
        <v>134</v>
      </c>
    </row>
    <row r="299" spans="1:3" x14ac:dyDescent="0.25">
      <c r="A299" t="s">
        <v>465</v>
      </c>
      <c r="B299" t="s">
        <v>466</v>
      </c>
      <c r="C299" t="s">
        <v>134</v>
      </c>
    </row>
    <row r="300" spans="1:3" x14ac:dyDescent="0.25">
      <c r="A300" t="s">
        <v>467</v>
      </c>
      <c r="B300" t="s">
        <v>468</v>
      </c>
      <c r="C300" t="s">
        <v>134</v>
      </c>
    </row>
    <row r="301" spans="1:3" x14ac:dyDescent="0.25">
      <c r="A301" t="s">
        <v>469</v>
      </c>
      <c r="B301" t="s">
        <v>470</v>
      </c>
      <c r="C301" t="s">
        <v>134</v>
      </c>
    </row>
    <row r="302" spans="1:3" x14ac:dyDescent="0.25">
      <c r="A302" t="s">
        <v>471</v>
      </c>
      <c r="B302" t="s">
        <v>472</v>
      </c>
      <c r="C302" t="s">
        <v>134</v>
      </c>
    </row>
    <row r="303" spans="1:3" x14ac:dyDescent="0.25">
      <c r="A303" t="s">
        <v>473</v>
      </c>
      <c r="B303" t="s">
        <v>474</v>
      </c>
      <c r="C303" t="s">
        <v>134</v>
      </c>
    </row>
    <row r="304" spans="1:3" x14ac:dyDescent="0.25">
      <c r="A304" t="s">
        <v>475</v>
      </c>
      <c r="B304" t="s">
        <v>476</v>
      </c>
      <c r="C304" t="s">
        <v>134</v>
      </c>
    </row>
    <row r="305" spans="1:3" x14ac:dyDescent="0.25">
      <c r="A305" t="s">
        <v>477</v>
      </c>
      <c r="B305" t="s">
        <v>478</v>
      </c>
      <c r="C305" t="s">
        <v>134</v>
      </c>
    </row>
    <row r="306" spans="1:3" x14ac:dyDescent="0.25">
      <c r="A306" t="s">
        <v>479</v>
      </c>
      <c r="B306" t="s">
        <v>480</v>
      </c>
      <c r="C306" t="s">
        <v>134</v>
      </c>
    </row>
    <row r="307" spans="1:3" x14ac:dyDescent="0.25">
      <c r="A307" t="s">
        <v>481</v>
      </c>
      <c r="B307" t="s">
        <v>482</v>
      </c>
      <c r="C307" t="s">
        <v>134</v>
      </c>
    </row>
    <row r="308" spans="1:3" x14ac:dyDescent="0.25">
      <c r="A308" t="s">
        <v>483</v>
      </c>
      <c r="B308" t="s">
        <v>484</v>
      </c>
      <c r="C308" t="s">
        <v>134</v>
      </c>
    </row>
    <row r="309" spans="1:3" x14ac:dyDescent="0.25">
      <c r="A309" t="s">
        <v>485</v>
      </c>
      <c r="C309" t="s">
        <v>134</v>
      </c>
    </row>
    <row r="310" spans="1:3" x14ac:dyDescent="0.25">
      <c r="A310" t="s">
        <v>486</v>
      </c>
      <c r="B310" t="s">
        <v>487</v>
      </c>
      <c r="C310" t="s">
        <v>134</v>
      </c>
    </row>
    <row r="311" spans="1:3" x14ac:dyDescent="0.25">
      <c r="A311" t="s">
        <v>488</v>
      </c>
      <c r="B311" t="s">
        <v>489</v>
      </c>
      <c r="C311" t="s">
        <v>134</v>
      </c>
    </row>
    <row r="312" spans="1:3" x14ac:dyDescent="0.25">
      <c r="A312" t="s">
        <v>490</v>
      </c>
      <c r="B312" t="s">
        <v>491</v>
      </c>
      <c r="C312" t="s">
        <v>134</v>
      </c>
    </row>
    <row r="313" spans="1:3" x14ac:dyDescent="0.25">
      <c r="A313" t="s">
        <v>492</v>
      </c>
      <c r="B313" t="s">
        <v>493</v>
      </c>
      <c r="C313" t="s">
        <v>134</v>
      </c>
    </row>
    <row r="314" spans="1:3" x14ac:dyDescent="0.25">
      <c r="A314" t="s">
        <v>494</v>
      </c>
      <c r="B314" t="s">
        <v>495</v>
      </c>
      <c r="C314" t="s">
        <v>134</v>
      </c>
    </row>
    <row r="315" spans="1:3" x14ac:dyDescent="0.25">
      <c r="A315" t="s">
        <v>496</v>
      </c>
      <c r="B315" t="s">
        <v>497</v>
      </c>
      <c r="C315" t="s">
        <v>134</v>
      </c>
    </row>
    <row r="316" spans="1:3" x14ac:dyDescent="0.25">
      <c r="A316" t="s">
        <v>498</v>
      </c>
      <c r="B316" t="s">
        <v>499</v>
      </c>
      <c r="C316" t="s">
        <v>134</v>
      </c>
    </row>
    <row r="317" spans="1:3" x14ac:dyDescent="0.25">
      <c r="A317" t="s">
        <v>500</v>
      </c>
      <c r="B317" t="s">
        <v>501</v>
      </c>
      <c r="C317" t="s">
        <v>134</v>
      </c>
    </row>
    <row r="318" spans="1:3" x14ac:dyDescent="0.25">
      <c r="A318" t="s">
        <v>502</v>
      </c>
      <c r="B318" t="s">
        <v>503</v>
      </c>
      <c r="C318" t="s">
        <v>134</v>
      </c>
    </row>
    <row r="319" spans="1:3" x14ac:dyDescent="0.25">
      <c r="A319" t="s">
        <v>504</v>
      </c>
      <c r="B319" t="s">
        <v>505</v>
      </c>
      <c r="C319" t="s">
        <v>134</v>
      </c>
    </row>
    <row r="320" spans="1:3" x14ac:dyDescent="0.25">
      <c r="A320" t="s">
        <v>506</v>
      </c>
      <c r="B320" t="s">
        <v>507</v>
      </c>
      <c r="C320" t="s">
        <v>134</v>
      </c>
    </row>
    <row r="321" spans="1:3" x14ac:dyDescent="0.25">
      <c r="A321" t="s">
        <v>508</v>
      </c>
      <c r="B321" t="s">
        <v>509</v>
      </c>
      <c r="C321" t="s">
        <v>134</v>
      </c>
    </row>
    <row r="322" spans="1:3" x14ac:dyDescent="0.25">
      <c r="A322" t="s">
        <v>510</v>
      </c>
      <c r="B322" t="s">
        <v>511</v>
      </c>
      <c r="C322" t="s">
        <v>134</v>
      </c>
    </row>
    <row r="323" spans="1:3" x14ac:dyDescent="0.25">
      <c r="A323" t="s">
        <v>512</v>
      </c>
      <c r="B323" t="s">
        <v>513</v>
      </c>
      <c r="C323" t="s">
        <v>134</v>
      </c>
    </row>
    <row r="324" spans="1:3" x14ac:dyDescent="0.25">
      <c r="A324" t="s">
        <v>514</v>
      </c>
      <c r="B324" t="s">
        <v>515</v>
      </c>
      <c r="C324" t="s">
        <v>134</v>
      </c>
    </row>
    <row r="325" spans="1:3" x14ac:dyDescent="0.25">
      <c r="A325" t="s">
        <v>516</v>
      </c>
      <c r="B325" t="s">
        <v>517</v>
      </c>
      <c r="C325" t="s">
        <v>134</v>
      </c>
    </row>
    <row r="326" spans="1:3" x14ac:dyDescent="0.25">
      <c r="A326" t="s">
        <v>518</v>
      </c>
      <c r="B326" t="s">
        <v>519</v>
      </c>
      <c r="C326" t="s">
        <v>134</v>
      </c>
    </row>
    <row r="327" spans="1:3" x14ac:dyDescent="0.25">
      <c r="A327" t="s">
        <v>520</v>
      </c>
      <c r="B327" t="s">
        <v>521</v>
      </c>
      <c r="C327" t="s">
        <v>134</v>
      </c>
    </row>
    <row r="328" spans="1:3" x14ac:dyDescent="0.25">
      <c r="A328" t="s">
        <v>522</v>
      </c>
      <c r="B328" t="s">
        <v>523</v>
      </c>
      <c r="C328" t="s">
        <v>134</v>
      </c>
    </row>
    <row r="329" spans="1:3" x14ac:dyDescent="0.25">
      <c r="A329" t="s">
        <v>524</v>
      </c>
      <c r="B329" t="s">
        <v>525</v>
      </c>
      <c r="C329" t="s">
        <v>134</v>
      </c>
    </row>
    <row r="330" spans="1:3" x14ac:dyDescent="0.25">
      <c r="A330" t="s">
        <v>526</v>
      </c>
      <c r="B330" t="s">
        <v>527</v>
      </c>
      <c r="C330" t="s">
        <v>134</v>
      </c>
    </row>
    <row r="331" spans="1:3" x14ac:dyDescent="0.25">
      <c r="A331" t="s">
        <v>528</v>
      </c>
      <c r="B331" t="s">
        <v>529</v>
      </c>
      <c r="C331" t="s">
        <v>134</v>
      </c>
    </row>
    <row r="332" spans="1:3" x14ac:dyDescent="0.25">
      <c r="A332" t="s">
        <v>530</v>
      </c>
      <c r="B332" t="s">
        <v>531</v>
      </c>
      <c r="C332" t="s">
        <v>134</v>
      </c>
    </row>
    <row r="333" spans="1:3" x14ac:dyDescent="0.25">
      <c r="A333" t="s">
        <v>532</v>
      </c>
      <c r="B333" t="s">
        <v>533</v>
      </c>
      <c r="C333" t="s">
        <v>134</v>
      </c>
    </row>
    <row r="334" spans="1:3" x14ac:dyDescent="0.25">
      <c r="A334" t="s">
        <v>534</v>
      </c>
      <c r="B334" t="s">
        <v>535</v>
      </c>
      <c r="C334" t="s">
        <v>134</v>
      </c>
    </row>
    <row r="335" spans="1:3" x14ac:dyDescent="0.25">
      <c r="A335" t="s">
        <v>536</v>
      </c>
      <c r="B335" t="s">
        <v>537</v>
      </c>
      <c r="C335" t="s">
        <v>134</v>
      </c>
    </row>
    <row r="336" spans="1:3" x14ac:dyDescent="0.25">
      <c r="A336" t="s">
        <v>538</v>
      </c>
      <c r="B336" t="s">
        <v>539</v>
      </c>
      <c r="C336" t="s">
        <v>134</v>
      </c>
    </row>
    <row r="337" spans="1:3" x14ac:dyDescent="0.25">
      <c r="A337" t="s">
        <v>540</v>
      </c>
      <c r="B337" t="s">
        <v>541</v>
      </c>
      <c r="C337" t="s">
        <v>134</v>
      </c>
    </row>
    <row r="338" spans="1:3" x14ac:dyDescent="0.25">
      <c r="A338" t="s">
        <v>542</v>
      </c>
      <c r="B338" t="s">
        <v>543</v>
      </c>
      <c r="C338" t="s">
        <v>134</v>
      </c>
    </row>
    <row r="339" spans="1:3" x14ac:dyDescent="0.25">
      <c r="A339" t="s">
        <v>544</v>
      </c>
      <c r="B339" t="s">
        <v>545</v>
      </c>
      <c r="C339" t="s">
        <v>134</v>
      </c>
    </row>
    <row r="340" spans="1:3" x14ac:dyDescent="0.25">
      <c r="A340" t="s">
        <v>546</v>
      </c>
      <c r="B340" t="s">
        <v>547</v>
      </c>
      <c r="C340" t="s">
        <v>134</v>
      </c>
    </row>
    <row r="341" spans="1:3" x14ac:dyDescent="0.25">
      <c r="A341" t="s">
        <v>548</v>
      </c>
      <c r="B341" t="s">
        <v>549</v>
      </c>
      <c r="C341" t="s">
        <v>134</v>
      </c>
    </row>
    <row r="342" spans="1:3" x14ac:dyDescent="0.25">
      <c r="A342" t="s">
        <v>550</v>
      </c>
      <c r="B342" t="s">
        <v>551</v>
      </c>
      <c r="C342" t="s">
        <v>134</v>
      </c>
    </row>
    <row r="343" spans="1:3" x14ac:dyDescent="0.25">
      <c r="A343" t="s">
        <v>552</v>
      </c>
      <c r="B343" t="s">
        <v>553</v>
      </c>
      <c r="C343" t="s">
        <v>134</v>
      </c>
    </row>
    <row r="344" spans="1:3" x14ac:dyDescent="0.25">
      <c r="A344" t="s">
        <v>554</v>
      </c>
      <c r="B344" t="s">
        <v>555</v>
      </c>
      <c r="C344" t="s">
        <v>134</v>
      </c>
    </row>
    <row r="345" spans="1:3" x14ac:dyDescent="0.25">
      <c r="A345" t="s">
        <v>556</v>
      </c>
      <c r="B345" t="s">
        <v>557</v>
      </c>
      <c r="C345" t="s">
        <v>134</v>
      </c>
    </row>
    <row r="346" spans="1:3" x14ac:dyDescent="0.25">
      <c r="A346" t="s">
        <v>558</v>
      </c>
      <c r="B346" t="s">
        <v>559</v>
      </c>
      <c r="C346" t="s">
        <v>134</v>
      </c>
    </row>
    <row r="347" spans="1:3" x14ac:dyDescent="0.25">
      <c r="A347" t="s">
        <v>560</v>
      </c>
      <c r="B347" t="s">
        <v>561</v>
      </c>
      <c r="C347" t="s">
        <v>134</v>
      </c>
    </row>
    <row r="348" spans="1:3" x14ac:dyDescent="0.25">
      <c r="A348" t="s">
        <v>562</v>
      </c>
      <c r="B348" t="s">
        <v>563</v>
      </c>
      <c r="C348" t="s">
        <v>134</v>
      </c>
    </row>
    <row r="349" spans="1:3" x14ac:dyDescent="0.25">
      <c r="A349" t="s">
        <v>564</v>
      </c>
      <c r="B349" t="s">
        <v>565</v>
      </c>
      <c r="C349" t="s">
        <v>134</v>
      </c>
    </row>
    <row r="350" spans="1:3" x14ac:dyDescent="0.25">
      <c r="A350" t="s">
        <v>566</v>
      </c>
      <c r="B350" t="s">
        <v>567</v>
      </c>
      <c r="C350" t="s">
        <v>134</v>
      </c>
    </row>
    <row r="351" spans="1:3" x14ac:dyDescent="0.25">
      <c r="A351" t="s">
        <v>568</v>
      </c>
      <c r="B351" t="s">
        <v>569</v>
      </c>
      <c r="C351" t="s">
        <v>134</v>
      </c>
    </row>
    <row r="352" spans="1:3" x14ac:dyDescent="0.25">
      <c r="A352" t="s">
        <v>570</v>
      </c>
      <c r="B352" t="s">
        <v>571</v>
      </c>
      <c r="C352" t="s">
        <v>134</v>
      </c>
    </row>
    <row r="353" spans="1:3" x14ac:dyDescent="0.25">
      <c r="A353" t="s">
        <v>572</v>
      </c>
      <c r="B353" t="s">
        <v>573</v>
      </c>
      <c r="C353" t="s">
        <v>134</v>
      </c>
    </row>
    <row r="354" spans="1:3" x14ac:dyDescent="0.25">
      <c r="A354" t="s">
        <v>574</v>
      </c>
      <c r="B354" t="s">
        <v>575</v>
      </c>
      <c r="C354" t="s">
        <v>134</v>
      </c>
    </row>
    <row r="355" spans="1:3" x14ac:dyDescent="0.25">
      <c r="A355" t="s">
        <v>576</v>
      </c>
      <c r="B355" t="s">
        <v>577</v>
      </c>
      <c r="C355" t="s">
        <v>134</v>
      </c>
    </row>
    <row r="356" spans="1:3" x14ac:dyDescent="0.25">
      <c r="A356" t="s">
        <v>578</v>
      </c>
      <c r="B356" t="s">
        <v>579</v>
      </c>
      <c r="C356" t="s">
        <v>134</v>
      </c>
    </row>
    <row r="357" spans="1:3" x14ac:dyDescent="0.25">
      <c r="A357" t="s">
        <v>580</v>
      </c>
      <c r="C357" t="s">
        <v>134</v>
      </c>
    </row>
    <row r="358" spans="1:3" x14ac:dyDescent="0.25">
      <c r="A358" t="s">
        <v>581</v>
      </c>
      <c r="B358" t="s">
        <v>582</v>
      </c>
      <c r="C358" t="s">
        <v>134</v>
      </c>
    </row>
    <row r="359" spans="1:3" x14ac:dyDescent="0.25">
      <c r="A359" t="s">
        <v>583</v>
      </c>
      <c r="B359" t="s">
        <v>584</v>
      </c>
      <c r="C359" t="s">
        <v>134</v>
      </c>
    </row>
    <row r="360" spans="1:3" x14ac:dyDescent="0.25">
      <c r="A360" t="s">
        <v>585</v>
      </c>
      <c r="B360" t="s">
        <v>586</v>
      </c>
      <c r="C360" t="s">
        <v>134</v>
      </c>
    </row>
    <row r="361" spans="1:3" x14ac:dyDescent="0.25">
      <c r="A361" t="s">
        <v>587</v>
      </c>
      <c r="B361" t="s">
        <v>588</v>
      </c>
      <c r="C361" t="s">
        <v>134</v>
      </c>
    </row>
    <row r="362" spans="1:3" x14ac:dyDescent="0.25">
      <c r="A362" t="s">
        <v>589</v>
      </c>
      <c r="B362" t="s">
        <v>590</v>
      </c>
      <c r="C362" t="s">
        <v>134</v>
      </c>
    </row>
    <row r="363" spans="1:3" x14ac:dyDescent="0.25">
      <c r="A363" t="s">
        <v>591</v>
      </c>
      <c r="B363" t="s">
        <v>592</v>
      </c>
      <c r="C363" t="s">
        <v>134</v>
      </c>
    </row>
    <row r="364" spans="1:3" x14ac:dyDescent="0.25">
      <c r="A364" t="s">
        <v>593</v>
      </c>
      <c r="B364" t="s">
        <v>594</v>
      </c>
      <c r="C364" t="s">
        <v>134</v>
      </c>
    </row>
    <row r="365" spans="1:3" x14ac:dyDescent="0.25">
      <c r="A365" t="s">
        <v>595</v>
      </c>
      <c r="B365" t="s">
        <v>596</v>
      </c>
      <c r="C365" t="s">
        <v>134</v>
      </c>
    </row>
    <row r="366" spans="1:3" x14ac:dyDescent="0.25">
      <c r="A366" t="s">
        <v>597</v>
      </c>
      <c r="B366" t="s">
        <v>598</v>
      </c>
      <c r="C366" t="s">
        <v>134</v>
      </c>
    </row>
    <row r="367" spans="1:3" x14ac:dyDescent="0.25">
      <c r="A367" t="s">
        <v>599</v>
      </c>
      <c r="B367" t="s">
        <v>600</v>
      </c>
      <c r="C367" t="s">
        <v>134</v>
      </c>
    </row>
    <row r="368" spans="1:3" x14ac:dyDescent="0.25">
      <c r="A368" t="s">
        <v>601</v>
      </c>
      <c r="B368" t="s">
        <v>602</v>
      </c>
      <c r="C368" t="s">
        <v>134</v>
      </c>
    </row>
    <row r="369" spans="1:3" x14ac:dyDescent="0.25">
      <c r="A369" t="s">
        <v>603</v>
      </c>
      <c r="B369" t="s">
        <v>604</v>
      </c>
      <c r="C369" t="s">
        <v>134</v>
      </c>
    </row>
    <row r="370" spans="1:3" x14ac:dyDescent="0.25">
      <c r="A370" t="s">
        <v>605</v>
      </c>
      <c r="B370" t="s">
        <v>606</v>
      </c>
      <c r="C370" t="s">
        <v>134</v>
      </c>
    </row>
    <row r="371" spans="1:3" x14ac:dyDescent="0.25">
      <c r="A371" t="s">
        <v>607</v>
      </c>
      <c r="B371" t="s">
        <v>608</v>
      </c>
      <c r="C371" t="s">
        <v>134</v>
      </c>
    </row>
    <row r="372" spans="1:3" x14ac:dyDescent="0.25">
      <c r="A372" t="s">
        <v>609</v>
      </c>
      <c r="B372" t="s">
        <v>610</v>
      </c>
      <c r="C372" t="s">
        <v>134</v>
      </c>
    </row>
    <row r="373" spans="1:3" x14ac:dyDescent="0.25">
      <c r="A373" t="s">
        <v>611</v>
      </c>
      <c r="B373" t="s">
        <v>612</v>
      </c>
      <c r="C373" t="s">
        <v>134</v>
      </c>
    </row>
    <row r="374" spans="1:3" x14ac:dyDescent="0.25">
      <c r="A374" t="s">
        <v>613</v>
      </c>
      <c r="B374" t="s">
        <v>614</v>
      </c>
      <c r="C374" t="s">
        <v>134</v>
      </c>
    </row>
    <row r="375" spans="1:3" x14ac:dyDescent="0.25">
      <c r="A375" t="s">
        <v>615</v>
      </c>
      <c r="B375" t="s">
        <v>616</v>
      </c>
      <c r="C375" t="s">
        <v>134</v>
      </c>
    </row>
    <row r="376" spans="1:3" x14ac:dyDescent="0.25">
      <c r="A376" t="s">
        <v>617</v>
      </c>
      <c r="B376" t="s">
        <v>618</v>
      </c>
      <c r="C376" t="s">
        <v>134</v>
      </c>
    </row>
    <row r="377" spans="1:3" x14ac:dyDescent="0.25">
      <c r="A377" t="s">
        <v>619</v>
      </c>
      <c r="B377" t="s">
        <v>620</v>
      </c>
      <c r="C377" t="s">
        <v>134</v>
      </c>
    </row>
    <row r="378" spans="1:3" x14ac:dyDescent="0.25">
      <c r="A378" t="s">
        <v>621</v>
      </c>
      <c r="B378" t="s">
        <v>622</v>
      </c>
      <c r="C378" t="s">
        <v>134</v>
      </c>
    </row>
    <row r="379" spans="1:3" x14ac:dyDescent="0.25">
      <c r="A379" t="s">
        <v>623</v>
      </c>
      <c r="B379" t="s">
        <v>624</v>
      </c>
      <c r="C379" t="s">
        <v>134</v>
      </c>
    </row>
    <row r="380" spans="1:3" x14ac:dyDescent="0.25">
      <c r="A380" t="s">
        <v>625</v>
      </c>
      <c r="B380" t="s">
        <v>626</v>
      </c>
      <c r="C380" t="s">
        <v>134</v>
      </c>
    </row>
    <row r="381" spans="1:3" x14ac:dyDescent="0.25">
      <c r="A381" t="s">
        <v>627</v>
      </c>
      <c r="B381" t="s">
        <v>628</v>
      </c>
      <c r="C381" t="s">
        <v>134</v>
      </c>
    </row>
    <row r="382" spans="1:3" x14ac:dyDescent="0.25">
      <c r="A382" t="s">
        <v>629</v>
      </c>
      <c r="B382" t="s">
        <v>630</v>
      </c>
      <c r="C382" t="s">
        <v>134</v>
      </c>
    </row>
    <row r="383" spans="1:3" x14ac:dyDescent="0.25">
      <c r="A383" t="s">
        <v>631</v>
      </c>
      <c r="B383" t="s">
        <v>632</v>
      </c>
      <c r="C383" t="s">
        <v>134</v>
      </c>
    </row>
    <row r="384" spans="1:3" x14ac:dyDescent="0.25">
      <c r="A384" t="s">
        <v>633</v>
      </c>
      <c r="B384" t="s">
        <v>634</v>
      </c>
      <c r="C384" t="s">
        <v>134</v>
      </c>
    </row>
    <row r="385" spans="1:3" x14ac:dyDescent="0.25">
      <c r="A385" t="s">
        <v>635</v>
      </c>
      <c r="B385" t="s">
        <v>636</v>
      </c>
      <c r="C385" t="s">
        <v>134</v>
      </c>
    </row>
    <row r="386" spans="1:3" x14ac:dyDescent="0.25">
      <c r="A386" t="s">
        <v>637</v>
      </c>
      <c r="B386" t="s">
        <v>638</v>
      </c>
      <c r="C386" t="s">
        <v>134</v>
      </c>
    </row>
    <row r="387" spans="1:3" x14ac:dyDescent="0.25">
      <c r="A387" t="s">
        <v>639</v>
      </c>
      <c r="B387" t="s">
        <v>640</v>
      </c>
      <c r="C387" t="s">
        <v>134</v>
      </c>
    </row>
    <row r="388" spans="1:3" x14ac:dyDescent="0.25">
      <c r="A388" t="s">
        <v>641</v>
      </c>
      <c r="B388" t="s">
        <v>642</v>
      </c>
      <c r="C388" t="s">
        <v>134</v>
      </c>
    </row>
    <row r="389" spans="1:3" x14ac:dyDescent="0.25">
      <c r="A389" t="s">
        <v>643</v>
      </c>
      <c r="B389" t="s">
        <v>644</v>
      </c>
      <c r="C389" t="s">
        <v>134</v>
      </c>
    </row>
    <row r="390" spans="1:3" x14ac:dyDescent="0.25">
      <c r="A390" t="s">
        <v>645</v>
      </c>
      <c r="C390" t="s">
        <v>134</v>
      </c>
    </row>
    <row r="391" spans="1:3" x14ac:dyDescent="0.25">
      <c r="A391" t="s">
        <v>646</v>
      </c>
      <c r="B391" t="s">
        <v>647</v>
      </c>
      <c r="C391" t="s">
        <v>134</v>
      </c>
    </row>
    <row r="392" spans="1:3" x14ac:dyDescent="0.25">
      <c r="A392" t="s">
        <v>648</v>
      </c>
      <c r="B392" t="s">
        <v>649</v>
      </c>
      <c r="C392" t="s">
        <v>134</v>
      </c>
    </row>
    <row r="393" spans="1:3" x14ac:dyDescent="0.25">
      <c r="A393" t="s">
        <v>650</v>
      </c>
      <c r="B393" t="s">
        <v>651</v>
      </c>
      <c r="C393" t="s">
        <v>134</v>
      </c>
    </row>
    <row r="394" spans="1:3" x14ac:dyDescent="0.25">
      <c r="A394" t="s">
        <v>652</v>
      </c>
      <c r="B394" t="s">
        <v>653</v>
      </c>
      <c r="C394" t="s">
        <v>134</v>
      </c>
    </row>
    <row r="395" spans="1:3" x14ac:dyDescent="0.25">
      <c r="A395" t="s">
        <v>654</v>
      </c>
      <c r="B395" t="s">
        <v>655</v>
      </c>
      <c r="C395" t="s">
        <v>134</v>
      </c>
    </row>
    <row r="396" spans="1:3" x14ac:dyDescent="0.25">
      <c r="A396" t="s">
        <v>656</v>
      </c>
      <c r="C396" t="s">
        <v>134</v>
      </c>
    </row>
    <row r="397" spans="1:3" x14ac:dyDescent="0.25">
      <c r="A397" t="s">
        <v>657</v>
      </c>
      <c r="B397" t="s">
        <v>658</v>
      </c>
      <c r="C397" t="s">
        <v>134</v>
      </c>
    </row>
    <row r="398" spans="1:3" x14ac:dyDescent="0.25">
      <c r="A398" t="s">
        <v>659</v>
      </c>
      <c r="B398" t="s">
        <v>660</v>
      </c>
      <c r="C398" t="s">
        <v>134</v>
      </c>
    </row>
    <row r="399" spans="1:3" x14ac:dyDescent="0.25">
      <c r="A399" t="s">
        <v>661</v>
      </c>
      <c r="B399" t="s">
        <v>662</v>
      </c>
      <c r="C399" t="s">
        <v>134</v>
      </c>
    </row>
    <row r="400" spans="1:3" x14ac:dyDescent="0.25">
      <c r="A400" t="s">
        <v>663</v>
      </c>
      <c r="B400" t="s">
        <v>664</v>
      </c>
      <c r="C400" t="s">
        <v>134</v>
      </c>
    </row>
    <row r="401" spans="1:3" x14ac:dyDescent="0.25">
      <c r="A401" t="s">
        <v>665</v>
      </c>
      <c r="B401" t="s">
        <v>666</v>
      </c>
      <c r="C401" t="s">
        <v>134</v>
      </c>
    </row>
    <row r="402" spans="1:3" x14ac:dyDescent="0.25">
      <c r="A402" t="s">
        <v>667</v>
      </c>
      <c r="B402" t="s">
        <v>668</v>
      </c>
      <c r="C402" t="s">
        <v>134</v>
      </c>
    </row>
    <row r="403" spans="1:3" x14ac:dyDescent="0.25">
      <c r="A403" t="s">
        <v>669</v>
      </c>
      <c r="C403" t="s">
        <v>134</v>
      </c>
    </row>
    <row r="404" spans="1:3" x14ac:dyDescent="0.25">
      <c r="A404" t="s">
        <v>670</v>
      </c>
      <c r="B404" t="s">
        <v>671</v>
      </c>
      <c r="C404" t="s">
        <v>134</v>
      </c>
    </row>
    <row r="405" spans="1:3" x14ac:dyDescent="0.25">
      <c r="A405" t="s">
        <v>672</v>
      </c>
      <c r="B405" t="s">
        <v>673</v>
      </c>
      <c r="C405" t="s">
        <v>134</v>
      </c>
    </row>
    <row r="406" spans="1:3" x14ac:dyDescent="0.25">
      <c r="A406" t="s">
        <v>674</v>
      </c>
      <c r="B406" t="s">
        <v>675</v>
      </c>
      <c r="C406" t="s">
        <v>134</v>
      </c>
    </row>
    <row r="407" spans="1:3" x14ac:dyDescent="0.25">
      <c r="A407" t="s">
        <v>676</v>
      </c>
      <c r="B407" t="s">
        <v>677</v>
      </c>
      <c r="C407" t="s">
        <v>134</v>
      </c>
    </row>
    <row r="408" spans="1:3" x14ac:dyDescent="0.25">
      <c r="A408" t="s">
        <v>678</v>
      </c>
      <c r="B408" t="s">
        <v>679</v>
      </c>
      <c r="C408" t="s">
        <v>134</v>
      </c>
    </row>
    <row r="409" spans="1:3" x14ac:dyDescent="0.25">
      <c r="A409" t="s">
        <v>680</v>
      </c>
      <c r="B409" t="s">
        <v>681</v>
      </c>
      <c r="C409" t="s">
        <v>134</v>
      </c>
    </row>
    <row r="410" spans="1:3" x14ac:dyDescent="0.25">
      <c r="A410" t="s">
        <v>682</v>
      </c>
      <c r="B410" t="s">
        <v>683</v>
      </c>
      <c r="C410" t="s">
        <v>134</v>
      </c>
    </row>
    <row r="411" spans="1:3" x14ac:dyDescent="0.25">
      <c r="A411" t="s">
        <v>684</v>
      </c>
      <c r="B411" t="s">
        <v>685</v>
      </c>
      <c r="C411" t="s">
        <v>134</v>
      </c>
    </row>
    <row r="412" spans="1:3" x14ac:dyDescent="0.25">
      <c r="A412" t="s">
        <v>686</v>
      </c>
      <c r="B412" t="s">
        <v>687</v>
      </c>
      <c r="C412" t="s">
        <v>134</v>
      </c>
    </row>
    <row r="413" spans="1:3" x14ac:dyDescent="0.25">
      <c r="A413" t="s">
        <v>688</v>
      </c>
      <c r="B413" t="s">
        <v>689</v>
      </c>
      <c r="C413" t="s">
        <v>134</v>
      </c>
    </row>
    <row r="414" spans="1:3" x14ac:dyDescent="0.25">
      <c r="A414" t="s">
        <v>690</v>
      </c>
      <c r="B414" t="s">
        <v>691</v>
      </c>
      <c r="C414" t="s">
        <v>134</v>
      </c>
    </row>
    <row r="415" spans="1:3" x14ac:dyDescent="0.25">
      <c r="A415" t="s">
        <v>692</v>
      </c>
      <c r="B415" t="s">
        <v>693</v>
      </c>
      <c r="C415" t="s">
        <v>134</v>
      </c>
    </row>
    <row r="416" spans="1:3" x14ac:dyDescent="0.25">
      <c r="A416" t="s">
        <v>694</v>
      </c>
      <c r="C416" t="s">
        <v>134</v>
      </c>
    </row>
    <row r="417" spans="1:3" x14ac:dyDescent="0.25">
      <c r="A417" t="s">
        <v>695</v>
      </c>
      <c r="B417" t="s">
        <v>696</v>
      </c>
      <c r="C417" t="s">
        <v>134</v>
      </c>
    </row>
    <row r="418" spans="1:3" x14ac:dyDescent="0.25">
      <c r="A418" t="s">
        <v>697</v>
      </c>
      <c r="B418" t="s">
        <v>698</v>
      </c>
      <c r="C418" t="s">
        <v>134</v>
      </c>
    </row>
    <row r="419" spans="1:3" x14ac:dyDescent="0.25">
      <c r="A419" t="s">
        <v>699</v>
      </c>
      <c r="B419" t="s">
        <v>700</v>
      </c>
      <c r="C419" t="s">
        <v>134</v>
      </c>
    </row>
    <row r="420" spans="1:3" x14ac:dyDescent="0.25">
      <c r="A420" t="s">
        <v>701</v>
      </c>
      <c r="B420" t="s">
        <v>702</v>
      </c>
      <c r="C420" t="s">
        <v>134</v>
      </c>
    </row>
    <row r="421" spans="1:3" x14ac:dyDescent="0.25">
      <c r="A421" t="s">
        <v>703</v>
      </c>
      <c r="B421" t="s">
        <v>704</v>
      </c>
      <c r="C421" t="s">
        <v>134</v>
      </c>
    </row>
    <row r="422" spans="1:3" x14ac:dyDescent="0.25">
      <c r="A422" t="s">
        <v>705</v>
      </c>
      <c r="B422" t="s">
        <v>706</v>
      </c>
      <c r="C422" t="s">
        <v>134</v>
      </c>
    </row>
    <row r="423" spans="1:3" x14ac:dyDescent="0.25">
      <c r="A423" t="s">
        <v>707</v>
      </c>
      <c r="B423" t="s">
        <v>708</v>
      </c>
      <c r="C423" t="s">
        <v>134</v>
      </c>
    </row>
    <row r="424" spans="1:3" x14ac:dyDescent="0.25">
      <c r="A424" t="s">
        <v>709</v>
      </c>
      <c r="B424" t="s">
        <v>710</v>
      </c>
      <c r="C424" t="s">
        <v>134</v>
      </c>
    </row>
    <row r="425" spans="1:3" x14ac:dyDescent="0.25">
      <c r="A425" t="s">
        <v>711</v>
      </c>
      <c r="B425" t="s">
        <v>712</v>
      </c>
      <c r="C425" t="s">
        <v>134</v>
      </c>
    </row>
    <row r="426" spans="1:3" x14ac:dyDescent="0.25">
      <c r="A426" t="s">
        <v>713</v>
      </c>
      <c r="B426" t="s">
        <v>714</v>
      </c>
      <c r="C426" t="s">
        <v>134</v>
      </c>
    </row>
    <row r="427" spans="1:3" x14ac:dyDescent="0.25">
      <c r="A427" t="s">
        <v>715</v>
      </c>
      <c r="B427" t="s">
        <v>716</v>
      </c>
      <c r="C427" t="s">
        <v>134</v>
      </c>
    </row>
    <row r="428" spans="1:3" x14ac:dyDescent="0.25">
      <c r="A428" t="s">
        <v>717</v>
      </c>
      <c r="C428" t="s">
        <v>134</v>
      </c>
    </row>
    <row r="429" spans="1:3" x14ac:dyDescent="0.25">
      <c r="A429" t="s">
        <v>718</v>
      </c>
      <c r="B429" t="s">
        <v>719</v>
      </c>
      <c r="C429" t="s">
        <v>134</v>
      </c>
    </row>
    <row r="430" spans="1:3" x14ac:dyDescent="0.25">
      <c r="A430" t="s">
        <v>720</v>
      </c>
      <c r="B430" t="s">
        <v>721</v>
      </c>
      <c r="C430" t="s">
        <v>134</v>
      </c>
    </row>
    <row r="431" spans="1:3" x14ac:dyDescent="0.25">
      <c r="A431" t="s">
        <v>722</v>
      </c>
      <c r="B431" t="s">
        <v>723</v>
      </c>
      <c r="C431" t="s">
        <v>134</v>
      </c>
    </row>
    <row r="432" spans="1:3" x14ac:dyDescent="0.25">
      <c r="A432" t="s">
        <v>724</v>
      </c>
      <c r="B432" t="s">
        <v>725</v>
      </c>
      <c r="C432" t="s">
        <v>134</v>
      </c>
    </row>
    <row r="433" spans="1:3" x14ac:dyDescent="0.25">
      <c r="A433" t="s">
        <v>726</v>
      </c>
      <c r="B433" t="s">
        <v>727</v>
      </c>
      <c r="C433" t="s">
        <v>134</v>
      </c>
    </row>
    <row r="434" spans="1:3" x14ac:dyDescent="0.25">
      <c r="A434" t="s">
        <v>728</v>
      </c>
      <c r="B434" t="s">
        <v>729</v>
      </c>
      <c r="C434" t="s">
        <v>134</v>
      </c>
    </row>
    <row r="435" spans="1:3" x14ac:dyDescent="0.25">
      <c r="A435" t="s">
        <v>730</v>
      </c>
      <c r="B435" t="s">
        <v>731</v>
      </c>
      <c r="C435" t="s">
        <v>134</v>
      </c>
    </row>
    <row r="436" spans="1:3" x14ac:dyDescent="0.25">
      <c r="A436" t="s">
        <v>732</v>
      </c>
      <c r="B436" t="s">
        <v>733</v>
      </c>
      <c r="C436" t="s">
        <v>134</v>
      </c>
    </row>
    <row r="437" spans="1:3" x14ac:dyDescent="0.25">
      <c r="A437" t="s">
        <v>734</v>
      </c>
      <c r="B437" t="s">
        <v>735</v>
      </c>
      <c r="C437" t="s">
        <v>134</v>
      </c>
    </row>
    <row r="438" spans="1:3" x14ac:dyDescent="0.25">
      <c r="A438" t="s">
        <v>736</v>
      </c>
      <c r="B438" t="s">
        <v>737</v>
      </c>
      <c r="C438" t="s">
        <v>134</v>
      </c>
    </row>
    <row r="439" spans="1:3" x14ac:dyDescent="0.25">
      <c r="A439" t="s">
        <v>738</v>
      </c>
      <c r="B439" t="s">
        <v>739</v>
      </c>
      <c r="C439" t="s">
        <v>134</v>
      </c>
    </row>
    <row r="440" spans="1:3" x14ac:dyDescent="0.25">
      <c r="A440" t="s">
        <v>740</v>
      </c>
      <c r="B440" t="s">
        <v>741</v>
      </c>
      <c r="C440" t="s">
        <v>134</v>
      </c>
    </row>
    <row r="441" spans="1:3" x14ac:dyDescent="0.25">
      <c r="A441" t="s">
        <v>742</v>
      </c>
      <c r="B441" t="s">
        <v>743</v>
      </c>
      <c r="C441" t="s">
        <v>134</v>
      </c>
    </row>
    <row r="442" spans="1:3" x14ac:dyDescent="0.25">
      <c r="A442" t="s">
        <v>744</v>
      </c>
      <c r="B442" t="s">
        <v>745</v>
      </c>
      <c r="C442" t="s">
        <v>134</v>
      </c>
    </row>
    <row r="443" spans="1:3" x14ac:dyDescent="0.25">
      <c r="A443" t="s">
        <v>746</v>
      </c>
      <c r="B443" t="s">
        <v>747</v>
      </c>
      <c r="C443" t="s">
        <v>134</v>
      </c>
    </row>
    <row r="444" spans="1:3" x14ac:dyDescent="0.25">
      <c r="A444" t="s">
        <v>748</v>
      </c>
      <c r="B444" t="s">
        <v>749</v>
      </c>
      <c r="C444" t="s">
        <v>134</v>
      </c>
    </row>
    <row r="445" spans="1:3" x14ac:dyDescent="0.25">
      <c r="A445" t="s">
        <v>750</v>
      </c>
      <c r="B445" t="s">
        <v>751</v>
      </c>
      <c r="C445" t="s">
        <v>134</v>
      </c>
    </row>
    <row r="446" spans="1:3" x14ac:dyDescent="0.25">
      <c r="A446" t="s">
        <v>752</v>
      </c>
      <c r="C446" t="s">
        <v>134</v>
      </c>
    </row>
    <row r="447" spans="1:3" x14ac:dyDescent="0.25">
      <c r="A447" t="s">
        <v>753</v>
      </c>
      <c r="B447" t="s">
        <v>754</v>
      </c>
      <c r="C447" t="s">
        <v>134</v>
      </c>
    </row>
    <row r="448" spans="1:3" x14ac:dyDescent="0.25">
      <c r="A448" t="s">
        <v>755</v>
      </c>
      <c r="B448" t="s">
        <v>756</v>
      </c>
      <c r="C448" t="s">
        <v>134</v>
      </c>
    </row>
    <row r="449" spans="1:3" x14ac:dyDescent="0.25">
      <c r="A449" t="s">
        <v>757</v>
      </c>
      <c r="B449" t="s">
        <v>758</v>
      </c>
      <c r="C449" t="s">
        <v>134</v>
      </c>
    </row>
    <row r="450" spans="1:3" x14ac:dyDescent="0.25">
      <c r="A450" t="s">
        <v>759</v>
      </c>
      <c r="B450" t="s">
        <v>760</v>
      </c>
      <c r="C450" t="s">
        <v>134</v>
      </c>
    </row>
    <row r="451" spans="1:3" x14ac:dyDescent="0.25">
      <c r="A451" t="s">
        <v>761</v>
      </c>
      <c r="B451" t="s">
        <v>762</v>
      </c>
      <c r="C451" t="s">
        <v>134</v>
      </c>
    </row>
    <row r="452" spans="1:3" x14ac:dyDescent="0.25">
      <c r="A452" t="s">
        <v>763</v>
      </c>
      <c r="B452" t="s">
        <v>764</v>
      </c>
      <c r="C452" t="s">
        <v>134</v>
      </c>
    </row>
    <row r="453" spans="1:3" x14ac:dyDescent="0.25">
      <c r="A453" t="s">
        <v>765</v>
      </c>
      <c r="B453" t="s">
        <v>766</v>
      </c>
      <c r="C453" t="s">
        <v>134</v>
      </c>
    </row>
    <row r="454" spans="1:3" x14ac:dyDescent="0.25">
      <c r="A454" t="s">
        <v>767</v>
      </c>
      <c r="C454" t="s">
        <v>134</v>
      </c>
    </row>
    <row r="455" spans="1:3" x14ac:dyDescent="0.25">
      <c r="A455" t="s">
        <v>768</v>
      </c>
      <c r="B455" t="s">
        <v>769</v>
      </c>
      <c r="C455" t="s">
        <v>134</v>
      </c>
    </row>
    <row r="456" spans="1:3" x14ac:dyDescent="0.25">
      <c r="A456" t="s">
        <v>770</v>
      </c>
      <c r="C456" t="s">
        <v>134</v>
      </c>
    </row>
    <row r="457" spans="1:3" x14ac:dyDescent="0.25">
      <c r="A457" t="s">
        <v>771</v>
      </c>
      <c r="B457" t="s">
        <v>772</v>
      </c>
      <c r="C457" t="s">
        <v>134</v>
      </c>
    </row>
    <row r="458" spans="1:3" x14ac:dyDescent="0.25">
      <c r="A458" t="s">
        <v>773</v>
      </c>
      <c r="B458" t="s">
        <v>774</v>
      </c>
      <c r="C458" t="s">
        <v>134</v>
      </c>
    </row>
    <row r="459" spans="1:3" x14ac:dyDescent="0.25">
      <c r="A459" t="s">
        <v>775</v>
      </c>
      <c r="B459" t="s">
        <v>776</v>
      </c>
      <c r="C459" t="s">
        <v>134</v>
      </c>
    </row>
    <row r="460" spans="1:3" x14ac:dyDescent="0.25">
      <c r="A460" t="s">
        <v>777</v>
      </c>
      <c r="B460" t="s">
        <v>778</v>
      </c>
      <c r="C460" t="s">
        <v>134</v>
      </c>
    </row>
    <row r="461" spans="1:3" x14ac:dyDescent="0.25">
      <c r="A461" t="s">
        <v>779</v>
      </c>
      <c r="B461" t="s">
        <v>780</v>
      </c>
      <c r="C461" t="s">
        <v>134</v>
      </c>
    </row>
    <row r="462" spans="1:3" x14ac:dyDescent="0.25">
      <c r="A462" t="s">
        <v>781</v>
      </c>
      <c r="B462" t="s">
        <v>782</v>
      </c>
      <c r="C462" t="s">
        <v>134</v>
      </c>
    </row>
    <row r="463" spans="1:3" x14ac:dyDescent="0.25">
      <c r="A463" t="s">
        <v>783</v>
      </c>
      <c r="B463" t="s">
        <v>784</v>
      </c>
      <c r="C463" t="s">
        <v>134</v>
      </c>
    </row>
    <row r="464" spans="1:3" x14ac:dyDescent="0.25">
      <c r="A464" t="s">
        <v>785</v>
      </c>
      <c r="B464" t="s">
        <v>786</v>
      </c>
      <c r="C464" t="s">
        <v>134</v>
      </c>
    </row>
    <row r="465" spans="1:3" x14ac:dyDescent="0.25">
      <c r="A465" t="s">
        <v>787</v>
      </c>
      <c r="B465" t="s">
        <v>788</v>
      </c>
      <c r="C465" t="s">
        <v>134</v>
      </c>
    </row>
    <row r="466" spans="1:3" x14ac:dyDescent="0.25">
      <c r="A466" t="s">
        <v>789</v>
      </c>
      <c r="B466" t="s">
        <v>790</v>
      </c>
      <c r="C466" t="s">
        <v>134</v>
      </c>
    </row>
    <row r="467" spans="1:3" x14ac:dyDescent="0.25">
      <c r="A467" t="s">
        <v>791</v>
      </c>
      <c r="B467" t="s">
        <v>792</v>
      </c>
      <c r="C467" t="s">
        <v>134</v>
      </c>
    </row>
    <row r="468" spans="1:3" x14ac:dyDescent="0.25">
      <c r="A468" t="s">
        <v>793</v>
      </c>
      <c r="B468" t="s">
        <v>794</v>
      </c>
      <c r="C468" t="s">
        <v>134</v>
      </c>
    </row>
    <row r="469" spans="1:3" x14ac:dyDescent="0.25">
      <c r="A469" t="s">
        <v>795</v>
      </c>
      <c r="B469" t="s">
        <v>796</v>
      </c>
      <c r="C469" t="s">
        <v>134</v>
      </c>
    </row>
    <row r="470" spans="1:3" x14ac:dyDescent="0.25">
      <c r="A470" t="s">
        <v>797</v>
      </c>
      <c r="B470" t="s">
        <v>798</v>
      </c>
      <c r="C470" t="s">
        <v>134</v>
      </c>
    </row>
    <row r="471" spans="1:3" x14ac:dyDescent="0.25">
      <c r="A471" t="s">
        <v>799</v>
      </c>
      <c r="B471" t="s">
        <v>800</v>
      </c>
      <c r="C471" t="s">
        <v>134</v>
      </c>
    </row>
    <row r="472" spans="1:3" x14ac:dyDescent="0.25">
      <c r="A472" t="s">
        <v>801</v>
      </c>
      <c r="B472" t="s">
        <v>802</v>
      </c>
      <c r="C472" t="s">
        <v>134</v>
      </c>
    </row>
    <row r="473" spans="1:3" x14ac:dyDescent="0.25">
      <c r="A473" t="s">
        <v>803</v>
      </c>
      <c r="B473" t="s">
        <v>804</v>
      </c>
      <c r="C473" t="s">
        <v>134</v>
      </c>
    </row>
    <row r="474" spans="1:3" x14ac:dyDescent="0.25">
      <c r="A474" t="s">
        <v>805</v>
      </c>
      <c r="C474" t="s">
        <v>134</v>
      </c>
    </row>
    <row r="475" spans="1:3" x14ac:dyDescent="0.25">
      <c r="A475" t="s">
        <v>806</v>
      </c>
      <c r="B475" t="s">
        <v>807</v>
      </c>
      <c r="C475" t="s">
        <v>134</v>
      </c>
    </row>
    <row r="476" spans="1:3" x14ac:dyDescent="0.25">
      <c r="A476" t="s">
        <v>808</v>
      </c>
      <c r="B476" t="s">
        <v>809</v>
      </c>
      <c r="C476" t="s">
        <v>134</v>
      </c>
    </row>
    <row r="477" spans="1:3" x14ac:dyDescent="0.25">
      <c r="A477" t="s">
        <v>810</v>
      </c>
      <c r="B477" t="s">
        <v>811</v>
      </c>
      <c r="C477" t="s">
        <v>134</v>
      </c>
    </row>
    <row r="478" spans="1:3" x14ac:dyDescent="0.25">
      <c r="A478" t="s">
        <v>812</v>
      </c>
      <c r="B478" t="s">
        <v>813</v>
      </c>
      <c r="C478" t="s">
        <v>134</v>
      </c>
    </row>
    <row r="479" spans="1:3" x14ac:dyDescent="0.25">
      <c r="A479" t="s">
        <v>814</v>
      </c>
      <c r="B479" t="s">
        <v>815</v>
      </c>
      <c r="C479" t="s">
        <v>134</v>
      </c>
    </row>
    <row r="480" spans="1:3" x14ac:dyDescent="0.25">
      <c r="A480" t="s">
        <v>816</v>
      </c>
      <c r="B480" t="s">
        <v>817</v>
      </c>
      <c r="C480" t="s">
        <v>134</v>
      </c>
    </row>
    <row r="481" spans="1:3" x14ac:dyDescent="0.25">
      <c r="A481" t="s">
        <v>818</v>
      </c>
      <c r="C481" t="s">
        <v>134</v>
      </c>
    </row>
    <row r="482" spans="1:3" x14ac:dyDescent="0.25">
      <c r="A482" t="s">
        <v>819</v>
      </c>
      <c r="B482" t="s">
        <v>820</v>
      </c>
      <c r="C482" t="s">
        <v>134</v>
      </c>
    </row>
    <row r="483" spans="1:3" x14ac:dyDescent="0.25">
      <c r="A483" t="s">
        <v>821</v>
      </c>
      <c r="B483" t="s">
        <v>822</v>
      </c>
      <c r="C483" t="s">
        <v>134</v>
      </c>
    </row>
    <row r="484" spans="1:3" x14ac:dyDescent="0.25">
      <c r="A484" t="s">
        <v>823</v>
      </c>
      <c r="B484" t="s">
        <v>824</v>
      </c>
      <c r="C484" t="s">
        <v>134</v>
      </c>
    </row>
    <row r="485" spans="1:3" x14ac:dyDescent="0.25">
      <c r="A485" t="s">
        <v>825</v>
      </c>
      <c r="B485" t="s">
        <v>826</v>
      </c>
      <c r="C485" t="s">
        <v>134</v>
      </c>
    </row>
    <row r="486" spans="1:3" x14ac:dyDescent="0.25">
      <c r="A486" t="s">
        <v>827</v>
      </c>
      <c r="B486" t="s">
        <v>828</v>
      </c>
      <c r="C486" t="s">
        <v>134</v>
      </c>
    </row>
    <row r="487" spans="1:3" x14ac:dyDescent="0.25">
      <c r="A487" t="s">
        <v>829</v>
      </c>
      <c r="B487" t="s">
        <v>830</v>
      </c>
      <c r="C487" t="s">
        <v>134</v>
      </c>
    </row>
    <row r="488" spans="1:3" x14ac:dyDescent="0.25">
      <c r="A488" t="s">
        <v>831</v>
      </c>
      <c r="B488" t="s">
        <v>832</v>
      </c>
      <c r="C488" t="s">
        <v>134</v>
      </c>
    </row>
    <row r="489" spans="1:3" x14ac:dyDescent="0.25">
      <c r="A489" t="s">
        <v>833</v>
      </c>
      <c r="B489" t="s">
        <v>834</v>
      </c>
      <c r="C489" t="s">
        <v>134</v>
      </c>
    </row>
    <row r="490" spans="1:3" x14ac:dyDescent="0.25">
      <c r="A490" t="s">
        <v>835</v>
      </c>
      <c r="B490" t="s">
        <v>836</v>
      </c>
      <c r="C490" t="s">
        <v>134</v>
      </c>
    </row>
    <row r="491" spans="1:3" x14ac:dyDescent="0.25">
      <c r="A491" t="s">
        <v>837</v>
      </c>
      <c r="B491" t="s">
        <v>838</v>
      </c>
      <c r="C491" t="s">
        <v>134</v>
      </c>
    </row>
    <row r="492" spans="1:3" x14ac:dyDescent="0.25">
      <c r="A492" t="s">
        <v>839</v>
      </c>
      <c r="B492" t="s">
        <v>840</v>
      </c>
      <c r="C492" t="s">
        <v>134</v>
      </c>
    </row>
    <row r="493" spans="1:3" x14ac:dyDescent="0.25">
      <c r="A493" t="s">
        <v>841</v>
      </c>
      <c r="B493" t="s">
        <v>842</v>
      </c>
      <c r="C493" t="s">
        <v>134</v>
      </c>
    </row>
    <row r="494" spans="1:3" x14ac:dyDescent="0.25">
      <c r="A494" t="s">
        <v>843</v>
      </c>
      <c r="B494" t="s">
        <v>844</v>
      </c>
      <c r="C494" t="s">
        <v>134</v>
      </c>
    </row>
    <row r="495" spans="1:3" x14ac:dyDescent="0.25">
      <c r="A495" t="s">
        <v>845</v>
      </c>
      <c r="B495" t="s">
        <v>846</v>
      </c>
      <c r="C495" t="s">
        <v>134</v>
      </c>
    </row>
    <row r="496" spans="1:3" x14ac:dyDescent="0.25">
      <c r="A496" t="s">
        <v>847</v>
      </c>
      <c r="B496" t="s">
        <v>848</v>
      </c>
      <c r="C496" t="s">
        <v>134</v>
      </c>
    </row>
    <row r="497" spans="1:3" x14ac:dyDescent="0.25">
      <c r="A497" t="s">
        <v>849</v>
      </c>
      <c r="B497" t="s">
        <v>850</v>
      </c>
      <c r="C497" t="s">
        <v>134</v>
      </c>
    </row>
    <row r="498" spans="1:3" x14ac:dyDescent="0.25">
      <c r="A498" t="s">
        <v>851</v>
      </c>
      <c r="B498" t="s">
        <v>852</v>
      </c>
      <c r="C498" t="s">
        <v>134</v>
      </c>
    </row>
    <row r="499" spans="1:3" x14ac:dyDescent="0.25">
      <c r="A499" t="s">
        <v>853</v>
      </c>
      <c r="B499" t="s">
        <v>854</v>
      </c>
      <c r="C499" t="s">
        <v>134</v>
      </c>
    </row>
    <row r="500" spans="1:3" x14ac:dyDescent="0.25">
      <c r="A500" t="s">
        <v>855</v>
      </c>
      <c r="B500" t="s">
        <v>856</v>
      </c>
      <c r="C500" t="s">
        <v>134</v>
      </c>
    </row>
    <row r="501" spans="1:3" x14ac:dyDescent="0.25">
      <c r="A501" t="s">
        <v>857</v>
      </c>
      <c r="C501" t="s">
        <v>134</v>
      </c>
    </row>
    <row r="502" spans="1:3" x14ac:dyDescent="0.25">
      <c r="A502" t="s">
        <v>858</v>
      </c>
      <c r="B502" t="s">
        <v>859</v>
      </c>
      <c r="C502" t="s">
        <v>134</v>
      </c>
    </row>
    <row r="503" spans="1:3" x14ac:dyDescent="0.25">
      <c r="A503" t="s">
        <v>860</v>
      </c>
      <c r="B503" t="s">
        <v>861</v>
      </c>
      <c r="C503" t="s">
        <v>134</v>
      </c>
    </row>
    <row r="504" spans="1:3" x14ac:dyDescent="0.25">
      <c r="A504" t="s">
        <v>862</v>
      </c>
      <c r="B504" t="s">
        <v>863</v>
      </c>
      <c r="C504" t="s">
        <v>134</v>
      </c>
    </row>
    <row r="505" spans="1:3" x14ac:dyDescent="0.25">
      <c r="A505" t="s">
        <v>864</v>
      </c>
      <c r="B505" t="s">
        <v>865</v>
      </c>
      <c r="C505" t="s">
        <v>134</v>
      </c>
    </row>
    <row r="506" spans="1:3" x14ac:dyDescent="0.25">
      <c r="A506" t="s">
        <v>866</v>
      </c>
      <c r="B506" t="s">
        <v>867</v>
      </c>
      <c r="C506" t="s">
        <v>134</v>
      </c>
    </row>
    <row r="507" spans="1:3" x14ac:dyDescent="0.25">
      <c r="A507" t="s">
        <v>868</v>
      </c>
      <c r="B507" t="s">
        <v>869</v>
      </c>
      <c r="C507" t="s">
        <v>134</v>
      </c>
    </row>
    <row r="508" spans="1:3" x14ac:dyDescent="0.25">
      <c r="A508" t="s">
        <v>870</v>
      </c>
      <c r="B508" t="s">
        <v>871</v>
      </c>
      <c r="C508" t="s">
        <v>134</v>
      </c>
    </row>
    <row r="509" spans="1:3" x14ac:dyDescent="0.25">
      <c r="A509" t="s">
        <v>872</v>
      </c>
      <c r="B509" t="s">
        <v>873</v>
      </c>
      <c r="C509" t="s">
        <v>134</v>
      </c>
    </row>
    <row r="510" spans="1:3" x14ac:dyDescent="0.25">
      <c r="A510" t="s">
        <v>874</v>
      </c>
      <c r="B510" t="s">
        <v>875</v>
      </c>
      <c r="C510" t="s">
        <v>134</v>
      </c>
    </row>
    <row r="511" spans="1:3" x14ac:dyDescent="0.25">
      <c r="A511" t="s">
        <v>876</v>
      </c>
      <c r="C511" t="s">
        <v>134</v>
      </c>
    </row>
    <row r="512" spans="1:3" x14ac:dyDescent="0.25">
      <c r="A512" t="s">
        <v>877</v>
      </c>
      <c r="B512" t="s">
        <v>878</v>
      </c>
      <c r="C512" t="s">
        <v>134</v>
      </c>
    </row>
    <row r="513" spans="1:3" x14ac:dyDescent="0.25">
      <c r="A513" t="s">
        <v>879</v>
      </c>
      <c r="B513" t="s">
        <v>880</v>
      </c>
      <c r="C513" t="s">
        <v>134</v>
      </c>
    </row>
    <row r="514" spans="1:3" x14ac:dyDescent="0.25">
      <c r="A514" t="s">
        <v>881</v>
      </c>
      <c r="B514" t="s">
        <v>882</v>
      </c>
      <c r="C514" t="s">
        <v>134</v>
      </c>
    </row>
    <row r="515" spans="1:3" x14ac:dyDescent="0.25">
      <c r="A515" t="s">
        <v>883</v>
      </c>
      <c r="B515" t="s">
        <v>884</v>
      </c>
      <c r="C515" t="s">
        <v>134</v>
      </c>
    </row>
    <row r="516" spans="1:3" x14ac:dyDescent="0.25">
      <c r="A516" t="s">
        <v>885</v>
      </c>
      <c r="B516" t="s">
        <v>886</v>
      </c>
      <c r="C516" t="s">
        <v>134</v>
      </c>
    </row>
    <row r="517" spans="1:3" x14ac:dyDescent="0.25">
      <c r="A517" t="s">
        <v>887</v>
      </c>
      <c r="B517" t="s">
        <v>888</v>
      </c>
      <c r="C517" t="s">
        <v>134</v>
      </c>
    </row>
    <row r="518" spans="1:3" x14ac:dyDescent="0.25">
      <c r="A518" t="s">
        <v>889</v>
      </c>
      <c r="B518" t="s">
        <v>890</v>
      </c>
      <c r="C518" t="s">
        <v>134</v>
      </c>
    </row>
    <row r="519" spans="1:3" x14ac:dyDescent="0.25">
      <c r="A519" t="s">
        <v>891</v>
      </c>
      <c r="B519" t="s">
        <v>892</v>
      </c>
      <c r="C519" t="s">
        <v>134</v>
      </c>
    </row>
    <row r="520" spans="1:3" x14ac:dyDescent="0.25">
      <c r="A520" t="s">
        <v>893</v>
      </c>
      <c r="B520" t="s">
        <v>894</v>
      </c>
      <c r="C520" t="s">
        <v>134</v>
      </c>
    </row>
    <row r="521" spans="1:3" x14ac:dyDescent="0.25">
      <c r="A521" t="s">
        <v>895</v>
      </c>
      <c r="B521" t="s">
        <v>896</v>
      </c>
      <c r="C521" t="s">
        <v>134</v>
      </c>
    </row>
    <row r="522" spans="1:3" x14ac:dyDescent="0.25">
      <c r="A522" t="s">
        <v>897</v>
      </c>
      <c r="B522" t="s">
        <v>898</v>
      </c>
      <c r="C522" t="s">
        <v>134</v>
      </c>
    </row>
    <row r="523" spans="1:3" x14ac:dyDescent="0.25">
      <c r="A523" t="s">
        <v>899</v>
      </c>
      <c r="B523" t="s">
        <v>900</v>
      </c>
      <c r="C523" t="s">
        <v>134</v>
      </c>
    </row>
    <row r="524" spans="1:3" x14ac:dyDescent="0.25">
      <c r="A524" t="s">
        <v>901</v>
      </c>
      <c r="B524" t="s">
        <v>902</v>
      </c>
      <c r="C524" t="s">
        <v>134</v>
      </c>
    </row>
    <row r="525" spans="1:3" x14ac:dyDescent="0.25">
      <c r="A525" t="s">
        <v>903</v>
      </c>
      <c r="B525" t="s">
        <v>904</v>
      </c>
      <c r="C525" t="s">
        <v>134</v>
      </c>
    </row>
    <row r="526" spans="1:3" x14ac:dyDescent="0.25">
      <c r="A526" t="s">
        <v>905</v>
      </c>
      <c r="B526" t="s">
        <v>906</v>
      </c>
      <c r="C526" t="s">
        <v>134</v>
      </c>
    </row>
    <row r="527" spans="1:3" x14ac:dyDescent="0.25">
      <c r="A527" t="s">
        <v>907</v>
      </c>
      <c r="B527" t="s">
        <v>908</v>
      </c>
      <c r="C527" t="s">
        <v>134</v>
      </c>
    </row>
    <row r="528" spans="1:3" x14ac:dyDescent="0.25">
      <c r="A528" t="s">
        <v>909</v>
      </c>
      <c r="B528" t="s">
        <v>910</v>
      </c>
      <c r="C528" t="s">
        <v>134</v>
      </c>
    </row>
    <row r="529" spans="1:3" x14ac:dyDescent="0.25">
      <c r="A529" t="s">
        <v>911</v>
      </c>
      <c r="B529" t="s">
        <v>912</v>
      </c>
      <c r="C529" t="s">
        <v>134</v>
      </c>
    </row>
    <row r="530" spans="1:3" x14ac:dyDescent="0.25">
      <c r="A530" t="s">
        <v>913</v>
      </c>
      <c r="B530" t="s">
        <v>914</v>
      </c>
      <c r="C530" t="s">
        <v>134</v>
      </c>
    </row>
    <row r="531" spans="1:3" x14ac:dyDescent="0.25">
      <c r="A531" t="s">
        <v>915</v>
      </c>
      <c r="B531" t="s">
        <v>916</v>
      </c>
      <c r="C531" t="s">
        <v>134</v>
      </c>
    </row>
    <row r="532" spans="1:3" x14ac:dyDescent="0.25">
      <c r="A532" t="s">
        <v>917</v>
      </c>
      <c r="B532" t="s">
        <v>918</v>
      </c>
      <c r="C532" t="s">
        <v>134</v>
      </c>
    </row>
    <row r="533" spans="1:3" x14ac:dyDescent="0.25">
      <c r="A533" t="s">
        <v>919</v>
      </c>
      <c r="B533" t="s">
        <v>920</v>
      </c>
      <c r="C533" t="s">
        <v>134</v>
      </c>
    </row>
    <row r="534" spans="1:3" x14ac:dyDescent="0.25">
      <c r="A534" t="s">
        <v>921</v>
      </c>
      <c r="B534" t="s">
        <v>922</v>
      </c>
      <c r="C534" t="s">
        <v>134</v>
      </c>
    </row>
    <row r="535" spans="1:3" x14ac:dyDescent="0.25">
      <c r="A535" t="s">
        <v>923</v>
      </c>
      <c r="B535" t="s">
        <v>924</v>
      </c>
      <c r="C535" t="s">
        <v>134</v>
      </c>
    </row>
    <row r="536" spans="1:3" x14ac:dyDescent="0.25">
      <c r="A536" t="s">
        <v>925</v>
      </c>
      <c r="B536" t="s">
        <v>926</v>
      </c>
      <c r="C536" t="s">
        <v>134</v>
      </c>
    </row>
    <row r="537" spans="1:3" x14ac:dyDescent="0.25">
      <c r="A537" t="s">
        <v>927</v>
      </c>
      <c r="B537" t="s">
        <v>928</v>
      </c>
      <c r="C537" t="s">
        <v>134</v>
      </c>
    </row>
    <row r="538" spans="1:3" x14ac:dyDescent="0.25">
      <c r="A538" t="s">
        <v>929</v>
      </c>
      <c r="B538" t="s">
        <v>930</v>
      </c>
      <c r="C538" t="s">
        <v>134</v>
      </c>
    </row>
    <row r="539" spans="1:3" x14ac:dyDescent="0.25">
      <c r="A539" t="s">
        <v>931</v>
      </c>
      <c r="B539" t="s">
        <v>932</v>
      </c>
      <c r="C539" t="s">
        <v>134</v>
      </c>
    </row>
    <row r="540" spans="1:3" x14ac:dyDescent="0.25">
      <c r="A540" t="s">
        <v>933</v>
      </c>
      <c r="B540" t="s">
        <v>934</v>
      </c>
      <c r="C540" t="s">
        <v>134</v>
      </c>
    </row>
    <row r="541" spans="1:3" x14ac:dyDescent="0.25">
      <c r="A541" t="s">
        <v>935</v>
      </c>
      <c r="B541" t="s">
        <v>936</v>
      </c>
      <c r="C541" t="s">
        <v>134</v>
      </c>
    </row>
    <row r="542" spans="1:3" x14ac:dyDescent="0.25">
      <c r="A542" t="s">
        <v>937</v>
      </c>
      <c r="B542" t="s">
        <v>938</v>
      </c>
      <c r="C542" t="s">
        <v>134</v>
      </c>
    </row>
    <row r="543" spans="1:3" x14ac:dyDescent="0.25">
      <c r="A543" t="s">
        <v>939</v>
      </c>
      <c r="B543" t="s">
        <v>940</v>
      </c>
      <c r="C543" t="s">
        <v>134</v>
      </c>
    </row>
    <row r="544" spans="1:3" x14ac:dyDescent="0.25">
      <c r="A544" t="s">
        <v>941</v>
      </c>
      <c r="B544" t="s">
        <v>942</v>
      </c>
      <c r="C544" t="s">
        <v>134</v>
      </c>
    </row>
    <row r="545" spans="1:3" x14ac:dyDescent="0.25">
      <c r="A545" t="s">
        <v>943</v>
      </c>
      <c r="B545" t="s">
        <v>944</v>
      </c>
      <c r="C545" t="s">
        <v>134</v>
      </c>
    </row>
    <row r="546" spans="1:3" x14ac:dyDescent="0.25">
      <c r="A546" t="s">
        <v>945</v>
      </c>
      <c r="B546" t="s">
        <v>946</v>
      </c>
      <c r="C546" t="s">
        <v>134</v>
      </c>
    </row>
    <row r="547" spans="1:3" x14ac:dyDescent="0.25">
      <c r="A547" t="s">
        <v>947</v>
      </c>
      <c r="B547" t="s">
        <v>948</v>
      </c>
      <c r="C547" t="s">
        <v>134</v>
      </c>
    </row>
    <row r="548" spans="1:3" x14ac:dyDescent="0.25">
      <c r="A548" t="s">
        <v>949</v>
      </c>
      <c r="B548" t="s">
        <v>950</v>
      </c>
      <c r="C548" t="s">
        <v>134</v>
      </c>
    </row>
    <row r="549" spans="1:3" x14ac:dyDescent="0.25">
      <c r="A549" t="s">
        <v>951</v>
      </c>
      <c r="B549" t="s">
        <v>952</v>
      </c>
      <c r="C549" t="s">
        <v>134</v>
      </c>
    </row>
    <row r="550" spans="1:3" x14ac:dyDescent="0.25">
      <c r="A550" t="s">
        <v>953</v>
      </c>
      <c r="B550" t="s">
        <v>954</v>
      </c>
      <c r="C550" t="s">
        <v>134</v>
      </c>
    </row>
    <row r="551" spans="1:3" x14ac:dyDescent="0.25">
      <c r="A551" t="s">
        <v>955</v>
      </c>
      <c r="B551" t="s">
        <v>956</v>
      </c>
      <c r="C551" t="s">
        <v>134</v>
      </c>
    </row>
    <row r="552" spans="1:3" x14ac:dyDescent="0.25">
      <c r="A552" t="s">
        <v>957</v>
      </c>
      <c r="B552" t="s">
        <v>958</v>
      </c>
      <c r="C552" t="s">
        <v>134</v>
      </c>
    </row>
    <row r="553" spans="1:3" x14ac:dyDescent="0.25">
      <c r="A553" t="s">
        <v>959</v>
      </c>
      <c r="B553" t="s">
        <v>960</v>
      </c>
      <c r="C553" t="s">
        <v>134</v>
      </c>
    </row>
    <row r="554" spans="1:3" x14ac:dyDescent="0.25">
      <c r="A554" t="s">
        <v>961</v>
      </c>
      <c r="B554" t="s">
        <v>962</v>
      </c>
      <c r="C554" t="s">
        <v>134</v>
      </c>
    </row>
    <row r="555" spans="1:3" x14ac:dyDescent="0.25">
      <c r="A555" t="s">
        <v>963</v>
      </c>
      <c r="B555" t="s">
        <v>964</v>
      </c>
      <c r="C555" t="s">
        <v>134</v>
      </c>
    </row>
    <row r="556" spans="1:3" x14ac:dyDescent="0.25">
      <c r="A556" t="s">
        <v>965</v>
      </c>
      <c r="B556" t="s">
        <v>966</v>
      </c>
      <c r="C556" t="s">
        <v>134</v>
      </c>
    </row>
    <row r="557" spans="1:3" x14ac:dyDescent="0.25">
      <c r="A557" t="s">
        <v>967</v>
      </c>
      <c r="B557" t="s">
        <v>968</v>
      </c>
      <c r="C557" t="s">
        <v>134</v>
      </c>
    </row>
    <row r="558" spans="1:3" x14ac:dyDescent="0.25">
      <c r="A558" t="s">
        <v>969</v>
      </c>
      <c r="B558" t="s">
        <v>970</v>
      </c>
      <c r="C558" t="s">
        <v>134</v>
      </c>
    </row>
    <row r="559" spans="1:3" x14ac:dyDescent="0.25">
      <c r="A559" t="s">
        <v>971</v>
      </c>
      <c r="B559" t="s">
        <v>972</v>
      </c>
      <c r="C559" t="s">
        <v>134</v>
      </c>
    </row>
    <row r="560" spans="1:3" x14ac:dyDescent="0.25">
      <c r="A560" t="s">
        <v>973</v>
      </c>
      <c r="B560" t="s">
        <v>974</v>
      </c>
      <c r="C560" t="s">
        <v>134</v>
      </c>
    </row>
    <row r="561" spans="1:3" x14ac:dyDescent="0.25">
      <c r="A561" t="s">
        <v>975</v>
      </c>
      <c r="B561" t="s">
        <v>976</v>
      </c>
      <c r="C561" t="s">
        <v>134</v>
      </c>
    </row>
    <row r="562" spans="1:3" x14ac:dyDescent="0.25">
      <c r="A562" t="s">
        <v>977</v>
      </c>
      <c r="B562" t="s">
        <v>978</v>
      </c>
      <c r="C562" t="s">
        <v>134</v>
      </c>
    </row>
    <row r="563" spans="1:3" x14ac:dyDescent="0.25">
      <c r="A563" t="s">
        <v>979</v>
      </c>
      <c r="B563" t="s">
        <v>980</v>
      </c>
      <c r="C563" t="s">
        <v>134</v>
      </c>
    </row>
    <row r="564" spans="1:3" x14ac:dyDescent="0.25">
      <c r="A564" t="s">
        <v>981</v>
      </c>
      <c r="B564" t="s">
        <v>982</v>
      </c>
      <c r="C564" t="s">
        <v>134</v>
      </c>
    </row>
    <row r="565" spans="1:3" x14ac:dyDescent="0.25">
      <c r="A565" t="s">
        <v>983</v>
      </c>
      <c r="B565" t="s">
        <v>984</v>
      </c>
      <c r="C565" t="s">
        <v>134</v>
      </c>
    </row>
    <row r="566" spans="1:3" x14ac:dyDescent="0.25">
      <c r="A566" t="s">
        <v>985</v>
      </c>
      <c r="B566" t="s">
        <v>986</v>
      </c>
      <c r="C566" t="s">
        <v>134</v>
      </c>
    </row>
    <row r="567" spans="1:3" x14ac:dyDescent="0.25">
      <c r="A567" t="s">
        <v>987</v>
      </c>
      <c r="B567" t="s">
        <v>988</v>
      </c>
      <c r="C567" t="s">
        <v>134</v>
      </c>
    </row>
    <row r="568" spans="1:3" x14ac:dyDescent="0.25">
      <c r="A568" t="s">
        <v>989</v>
      </c>
      <c r="B568" t="s">
        <v>990</v>
      </c>
      <c r="C568" t="s">
        <v>134</v>
      </c>
    </row>
    <row r="569" spans="1:3" x14ac:dyDescent="0.25">
      <c r="A569" t="s">
        <v>991</v>
      </c>
      <c r="B569" t="s">
        <v>992</v>
      </c>
      <c r="C569" t="s">
        <v>134</v>
      </c>
    </row>
    <row r="570" spans="1:3" x14ac:dyDescent="0.25">
      <c r="A570" t="s">
        <v>993</v>
      </c>
      <c r="C570" t="s">
        <v>134</v>
      </c>
    </row>
    <row r="571" spans="1:3" x14ac:dyDescent="0.25">
      <c r="A571" t="s">
        <v>994</v>
      </c>
      <c r="B571" t="s">
        <v>995</v>
      </c>
      <c r="C571" t="s">
        <v>134</v>
      </c>
    </row>
    <row r="572" spans="1:3" x14ac:dyDescent="0.25">
      <c r="A572" t="s">
        <v>996</v>
      </c>
      <c r="B572" t="s">
        <v>997</v>
      </c>
      <c r="C572" t="s">
        <v>134</v>
      </c>
    </row>
    <row r="573" spans="1:3" x14ac:dyDescent="0.25">
      <c r="A573" t="s">
        <v>998</v>
      </c>
      <c r="B573" t="s">
        <v>999</v>
      </c>
      <c r="C573" t="s">
        <v>134</v>
      </c>
    </row>
    <row r="574" spans="1:3" x14ac:dyDescent="0.25">
      <c r="A574" t="s">
        <v>1000</v>
      </c>
      <c r="B574" t="s">
        <v>1001</v>
      </c>
      <c r="C574" t="s">
        <v>134</v>
      </c>
    </row>
    <row r="575" spans="1:3" x14ac:dyDescent="0.25">
      <c r="A575" t="s">
        <v>1002</v>
      </c>
      <c r="B575" t="s">
        <v>1003</v>
      </c>
      <c r="C575" t="s">
        <v>134</v>
      </c>
    </row>
    <row r="576" spans="1:3" x14ac:dyDescent="0.25">
      <c r="A576" t="s">
        <v>1004</v>
      </c>
      <c r="B576" t="s">
        <v>1005</v>
      </c>
      <c r="C576" t="s">
        <v>134</v>
      </c>
    </row>
    <row r="577" spans="1:3" x14ac:dyDescent="0.25">
      <c r="A577" t="s">
        <v>1006</v>
      </c>
      <c r="B577" t="s">
        <v>1007</v>
      </c>
      <c r="C577" t="s">
        <v>134</v>
      </c>
    </row>
    <row r="578" spans="1:3" x14ac:dyDescent="0.25">
      <c r="A578" t="s">
        <v>1008</v>
      </c>
      <c r="B578" t="s">
        <v>1009</v>
      </c>
      <c r="C578" t="s">
        <v>134</v>
      </c>
    </row>
    <row r="579" spans="1:3" x14ac:dyDescent="0.25">
      <c r="A579" t="s">
        <v>1010</v>
      </c>
      <c r="C579" t="s">
        <v>134</v>
      </c>
    </row>
    <row r="580" spans="1:3" x14ac:dyDescent="0.25">
      <c r="A580" t="s">
        <v>1011</v>
      </c>
      <c r="B580" t="s">
        <v>1012</v>
      </c>
      <c r="C580" t="s">
        <v>134</v>
      </c>
    </row>
    <row r="581" spans="1:3" x14ac:dyDescent="0.25">
      <c r="A581" t="s">
        <v>1013</v>
      </c>
      <c r="B581" t="s">
        <v>1014</v>
      </c>
      <c r="C581" t="s">
        <v>134</v>
      </c>
    </row>
    <row r="582" spans="1:3" x14ac:dyDescent="0.25">
      <c r="A582" t="s">
        <v>1015</v>
      </c>
      <c r="B582" t="s">
        <v>1016</v>
      </c>
      <c r="C582" t="s">
        <v>134</v>
      </c>
    </row>
    <row r="583" spans="1:3" x14ac:dyDescent="0.25">
      <c r="A583" t="s">
        <v>1017</v>
      </c>
      <c r="B583" t="s">
        <v>1018</v>
      </c>
      <c r="C583" t="s">
        <v>134</v>
      </c>
    </row>
    <row r="584" spans="1:3" x14ac:dyDescent="0.25">
      <c r="A584" t="s">
        <v>1019</v>
      </c>
      <c r="B584" t="s">
        <v>1020</v>
      </c>
      <c r="C584" t="s">
        <v>134</v>
      </c>
    </row>
    <row r="585" spans="1:3" x14ac:dyDescent="0.25">
      <c r="A585" t="s">
        <v>1021</v>
      </c>
      <c r="B585" t="s">
        <v>1022</v>
      </c>
      <c r="C585" t="s">
        <v>134</v>
      </c>
    </row>
    <row r="586" spans="1:3" x14ac:dyDescent="0.25">
      <c r="A586" t="s">
        <v>1023</v>
      </c>
      <c r="B586" t="s">
        <v>1024</v>
      </c>
      <c r="C586" t="s">
        <v>134</v>
      </c>
    </row>
    <row r="587" spans="1:3" x14ac:dyDescent="0.25">
      <c r="A587" t="s">
        <v>1025</v>
      </c>
      <c r="B587" t="s">
        <v>1026</v>
      </c>
      <c r="C587" t="s">
        <v>134</v>
      </c>
    </row>
    <row r="588" spans="1:3" x14ac:dyDescent="0.25">
      <c r="A588" t="s">
        <v>1027</v>
      </c>
      <c r="B588" t="s">
        <v>1028</v>
      </c>
      <c r="C588" t="s">
        <v>134</v>
      </c>
    </row>
    <row r="589" spans="1:3" x14ac:dyDescent="0.25">
      <c r="A589" t="s">
        <v>1029</v>
      </c>
      <c r="B589" t="s">
        <v>1030</v>
      </c>
      <c r="C589" t="s">
        <v>134</v>
      </c>
    </row>
    <row r="590" spans="1:3" x14ac:dyDescent="0.25">
      <c r="A590" t="s">
        <v>1031</v>
      </c>
      <c r="B590" t="s">
        <v>1032</v>
      </c>
      <c r="C590" t="s">
        <v>134</v>
      </c>
    </row>
    <row r="591" spans="1:3" x14ac:dyDescent="0.25">
      <c r="A591" t="s">
        <v>1033</v>
      </c>
      <c r="B591" t="s">
        <v>1034</v>
      </c>
      <c r="C591" t="s">
        <v>134</v>
      </c>
    </row>
    <row r="592" spans="1:3" x14ac:dyDescent="0.25">
      <c r="A592" t="s">
        <v>1035</v>
      </c>
      <c r="C592" t="s">
        <v>134</v>
      </c>
    </row>
    <row r="593" spans="1:3" x14ac:dyDescent="0.25">
      <c r="A593" t="s">
        <v>1036</v>
      </c>
      <c r="B593" t="s">
        <v>1037</v>
      </c>
      <c r="C593" t="s">
        <v>134</v>
      </c>
    </row>
    <row r="594" spans="1:3" x14ac:dyDescent="0.25">
      <c r="A594" t="s">
        <v>1038</v>
      </c>
      <c r="C594" t="s">
        <v>134</v>
      </c>
    </row>
    <row r="595" spans="1:3" x14ac:dyDescent="0.25">
      <c r="A595" t="s">
        <v>1039</v>
      </c>
      <c r="C595" t="s">
        <v>134</v>
      </c>
    </row>
    <row r="596" spans="1:3" x14ac:dyDescent="0.25">
      <c r="A596" t="s">
        <v>1040</v>
      </c>
      <c r="B596" t="s">
        <v>1041</v>
      </c>
      <c r="C596" t="s">
        <v>134</v>
      </c>
    </row>
    <row r="597" spans="1:3" x14ac:dyDescent="0.25">
      <c r="A597" t="s">
        <v>1042</v>
      </c>
      <c r="B597" t="s">
        <v>1043</v>
      </c>
      <c r="C597" t="s">
        <v>134</v>
      </c>
    </row>
    <row r="598" spans="1:3" x14ac:dyDescent="0.25">
      <c r="A598" t="s">
        <v>1044</v>
      </c>
      <c r="B598" t="s">
        <v>1045</v>
      </c>
      <c r="C598" t="s">
        <v>134</v>
      </c>
    </row>
    <row r="599" spans="1:3" x14ac:dyDescent="0.25">
      <c r="A599" t="s">
        <v>1046</v>
      </c>
      <c r="B599" t="s">
        <v>1047</v>
      </c>
      <c r="C599" t="s">
        <v>134</v>
      </c>
    </row>
    <row r="600" spans="1:3" x14ac:dyDescent="0.25">
      <c r="A600" t="s">
        <v>1048</v>
      </c>
      <c r="B600" t="s">
        <v>1049</v>
      </c>
      <c r="C600" t="s">
        <v>134</v>
      </c>
    </row>
    <row r="601" spans="1:3" x14ac:dyDescent="0.25">
      <c r="A601" t="s">
        <v>1050</v>
      </c>
      <c r="B601" t="s">
        <v>1051</v>
      </c>
      <c r="C601" t="s">
        <v>134</v>
      </c>
    </row>
    <row r="602" spans="1:3" x14ac:dyDescent="0.25">
      <c r="A602" t="s">
        <v>1052</v>
      </c>
      <c r="B602" t="s">
        <v>1053</v>
      </c>
      <c r="C602" t="s">
        <v>134</v>
      </c>
    </row>
    <row r="603" spans="1:3" x14ac:dyDescent="0.25">
      <c r="A603" t="s">
        <v>1054</v>
      </c>
      <c r="B603" t="s">
        <v>1055</v>
      </c>
      <c r="C603" t="s">
        <v>134</v>
      </c>
    </row>
    <row r="604" spans="1:3" x14ac:dyDescent="0.25">
      <c r="A604" t="s">
        <v>1056</v>
      </c>
      <c r="B604" t="s">
        <v>1057</v>
      </c>
      <c r="C604" t="s">
        <v>134</v>
      </c>
    </row>
    <row r="605" spans="1:3" x14ac:dyDescent="0.25">
      <c r="A605" t="s">
        <v>1058</v>
      </c>
      <c r="B605" t="s">
        <v>1059</v>
      </c>
      <c r="C605" t="s">
        <v>134</v>
      </c>
    </row>
    <row r="606" spans="1:3" x14ac:dyDescent="0.25">
      <c r="A606" t="s">
        <v>1060</v>
      </c>
      <c r="C606" t="s">
        <v>134</v>
      </c>
    </row>
    <row r="607" spans="1:3" x14ac:dyDescent="0.25">
      <c r="A607" t="s">
        <v>1061</v>
      </c>
      <c r="B607" t="s">
        <v>1062</v>
      </c>
      <c r="C607" t="s">
        <v>134</v>
      </c>
    </row>
    <row r="608" spans="1:3" x14ac:dyDescent="0.25">
      <c r="A608" t="s">
        <v>1063</v>
      </c>
      <c r="B608" t="s">
        <v>1064</v>
      </c>
      <c r="C608" t="s">
        <v>134</v>
      </c>
    </row>
    <row r="609" spans="1:3" x14ac:dyDescent="0.25">
      <c r="A609" t="s">
        <v>1065</v>
      </c>
      <c r="B609" t="s">
        <v>1066</v>
      </c>
      <c r="C609" t="s">
        <v>134</v>
      </c>
    </row>
    <row r="610" spans="1:3" x14ac:dyDescent="0.25">
      <c r="A610" t="s">
        <v>1067</v>
      </c>
      <c r="B610" t="s">
        <v>1068</v>
      </c>
      <c r="C610" t="s">
        <v>134</v>
      </c>
    </row>
    <row r="611" spans="1:3" x14ac:dyDescent="0.25">
      <c r="A611" t="s">
        <v>1069</v>
      </c>
      <c r="B611" t="s">
        <v>1070</v>
      </c>
      <c r="C611" t="s">
        <v>134</v>
      </c>
    </row>
    <row r="612" spans="1:3" x14ac:dyDescent="0.25">
      <c r="A612" t="s">
        <v>1071</v>
      </c>
      <c r="C612" t="s">
        <v>134</v>
      </c>
    </row>
    <row r="613" spans="1:3" x14ac:dyDescent="0.25">
      <c r="A613" t="s">
        <v>1072</v>
      </c>
      <c r="B613" t="s">
        <v>1073</v>
      </c>
      <c r="C613" t="s">
        <v>134</v>
      </c>
    </row>
    <row r="614" spans="1:3" x14ac:dyDescent="0.25">
      <c r="A614" t="s">
        <v>1074</v>
      </c>
      <c r="B614" t="s">
        <v>1075</v>
      </c>
      <c r="C614" t="s">
        <v>134</v>
      </c>
    </row>
    <row r="615" spans="1:3" x14ac:dyDescent="0.25">
      <c r="A615" t="s">
        <v>1076</v>
      </c>
      <c r="B615" t="s">
        <v>1077</v>
      </c>
      <c r="C615" t="s">
        <v>134</v>
      </c>
    </row>
    <row r="616" spans="1:3" x14ac:dyDescent="0.25">
      <c r="A616" t="s">
        <v>1078</v>
      </c>
      <c r="B616" t="s">
        <v>1079</v>
      </c>
      <c r="C616" t="s">
        <v>134</v>
      </c>
    </row>
    <row r="617" spans="1:3" x14ac:dyDescent="0.25">
      <c r="A617" t="s">
        <v>1080</v>
      </c>
      <c r="B617" t="s">
        <v>1081</v>
      </c>
      <c r="C617" t="s">
        <v>134</v>
      </c>
    </row>
    <row r="618" spans="1:3" x14ac:dyDescent="0.25">
      <c r="A618" t="s">
        <v>1082</v>
      </c>
      <c r="B618" t="s">
        <v>1083</v>
      </c>
      <c r="C618" t="s">
        <v>134</v>
      </c>
    </row>
    <row r="619" spans="1:3" x14ac:dyDescent="0.25">
      <c r="A619" t="s">
        <v>1084</v>
      </c>
      <c r="B619" t="s">
        <v>1085</v>
      </c>
      <c r="C619" t="s">
        <v>134</v>
      </c>
    </row>
    <row r="620" spans="1:3" x14ac:dyDescent="0.25">
      <c r="A620" t="s">
        <v>1086</v>
      </c>
      <c r="B620" t="s">
        <v>1087</v>
      </c>
      <c r="C620" t="s">
        <v>134</v>
      </c>
    </row>
    <row r="621" spans="1:3" x14ac:dyDescent="0.25">
      <c r="A621" t="s">
        <v>1088</v>
      </c>
      <c r="B621" t="s">
        <v>1089</v>
      </c>
      <c r="C621" t="s">
        <v>134</v>
      </c>
    </row>
    <row r="622" spans="1:3" x14ac:dyDescent="0.25">
      <c r="A622" t="s">
        <v>1090</v>
      </c>
      <c r="B622" t="s">
        <v>1091</v>
      </c>
      <c r="C622" t="s">
        <v>134</v>
      </c>
    </row>
    <row r="623" spans="1:3" x14ac:dyDescent="0.25">
      <c r="A623" t="s">
        <v>1092</v>
      </c>
      <c r="B623" t="s">
        <v>1093</v>
      </c>
      <c r="C623" t="s">
        <v>134</v>
      </c>
    </row>
    <row r="624" spans="1:3" x14ac:dyDescent="0.25">
      <c r="A624" t="s">
        <v>1094</v>
      </c>
      <c r="B624" t="s">
        <v>1095</v>
      </c>
      <c r="C624" t="s">
        <v>134</v>
      </c>
    </row>
    <row r="625" spans="1:3" x14ac:dyDescent="0.25">
      <c r="A625" t="s">
        <v>1096</v>
      </c>
      <c r="B625" t="s">
        <v>1097</v>
      </c>
      <c r="C625" t="s">
        <v>134</v>
      </c>
    </row>
    <row r="626" spans="1:3" x14ac:dyDescent="0.25">
      <c r="A626" t="s">
        <v>1098</v>
      </c>
      <c r="B626" t="s">
        <v>1099</v>
      </c>
      <c r="C626" t="s">
        <v>134</v>
      </c>
    </row>
    <row r="627" spans="1:3" x14ac:dyDescent="0.25">
      <c r="A627" t="s">
        <v>1100</v>
      </c>
      <c r="B627" t="s">
        <v>1101</v>
      </c>
      <c r="C627" t="s">
        <v>134</v>
      </c>
    </row>
    <row r="628" spans="1:3" x14ac:dyDescent="0.25">
      <c r="A628" t="s">
        <v>1102</v>
      </c>
      <c r="B628" t="s">
        <v>1103</v>
      </c>
      <c r="C628" t="s">
        <v>134</v>
      </c>
    </row>
    <row r="629" spans="1:3" x14ac:dyDescent="0.25">
      <c r="A629" t="s">
        <v>1104</v>
      </c>
      <c r="B629" t="s">
        <v>1105</v>
      </c>
      <c r="C629" t="s">
        <v>134</v>
      </c>
    </row>
    <row r="630" spans="1:3" x14ac:dyDescent="0.25">
      <c r="A630" t="s">
        <v>1106</v>
      </c>
      <c r="C630" t="s">
        <v>134</v>
      </c>
    </row>
    <row r="631" spans="1:3" x14ac:dyDescent="0.25">
      <c r="A631" t="s">
        <v>1107</v>
      </c>
      <c r="B631" t="s">
        <v>1108</v>
      </c>
      <c r="C631" t="s">
        <v>134</v>
      </c>
    </row>
    <row r="632" spans="1:3" x14ac:dyDescent="0.25">
      <c r="A632" t="s">
        <v>1109</v>
      </c>
      <c r="B632" t="s">
        <v>1110</v>
      </c>
      <c r="C632" t="s">
        <v>134</v>
      </c>
    </row>
    <row r="633" spans="1:3" x14ac:dyDescent="0.25">
      <c r="A633" t="s">
        <v>1111</v>
      </c>
      <c r="B633" t="s">
        <v>1112</v>
      </c>
      <c r="C633" t="s">
        <v>134</v>
      </c>
    </row>
    <row r="634" spans="1:3" x14ac:dyDescent="0.25">
      <c r="A634" t="s">
        <v>1113</v>
      </c>
      <c r="B634" t="s">
        <v>1114</v>
      </c>
      <c r="C634" t="s">
        <v>134</v>
      </c>
    </row>
    <row r="635" spans="1:3" x14ac:dyDescent="0.25">
      <c r="A635" t="s">
        <v>1115</v>
      </c>
      <c r="B635" t="s">
        <v>1116</v>
      </c>
      <c r="C635" t="s">
        <v>134</v>
      </c>
    </row>
    <row r="636" spans="1:3" x14ac:dyDescent="0.25">
      <c r="A636" t="s">
        <v>1117</v>
      </c>
      <c r="B636" t="s">
        <v>1118</v>
      </c>
      <c r="C636" t="s">
        <v>134</v>
      </c>
    </row>
    <row r="637" spans="1:3" x14ac:dyDescent="0.25">
      <c r="A637" t="s">
        <v>1119</v>
      </c>
      <c r="B637" t="s">
        <v>1120</v>
      </c>
      <c r="C637" t="s">
        <v>134</v>
      </c>
    </row>
    <row r="638" spans="1:3" x14ac:dyDescent="0.25">
      <c r="A638" t="s">
        <v>1121</v>
      </c>
      <c r="B638" t="s">
        <v>1122</v>
      </c>
      <c r="C638" t="s">
        <v>134</v>
      </c>
    </row>
    <row r="639" spans="1:3" x14ac:dyDescent="0.25">
      <c r="A639" t="s">
        <v>1123</v>
      </c>
      <c r="B639" t="s">
        <v>1124</v>
      </c>
      <c r="C639" t="s">
        <v>134</v>
      </c>
    </row>
    <row r="640" spans="1:3" x14ac:dyDescent="0.25">
      <c r="A640" t="s">
        <v>1125</v>
      </c>
      <c r="B640" t="s">
        <v>1126</v>
      </c>
      <c r="C640" t="s">
        <v>134</v>
      </c>
    </row>
    <row r="641" spans="1:3" x14ac:dyDescent="0.25">
      <c r="A641" t="s">
        <v>1127</v>
      </c>
      <c r="B641" t="s">
        <v>1128</v>
      </c>
      <c r="C641" t="s">
        <v>134</v>
      </c>
    </row>
    <row r="642" spans="1:3" x14ac:dyDescent="0.25">
      <c r="A642" t="s">
        <v>1129</v>
      </c>
      <c r="B642" t="s">
        <v>1130</v>
      </c>
      <c r="C642" t="s">
        <v>134</v>
      </c>
    </row>
    <row r="643" spans="1:3" x14ac:dyDescent="0.25">
      <c r="A643" t="s">
        <v>1131</v>
      </c>
      <c r="B643" t="s">
        <v>1132</v>
      </c>
      <c r="C643" t="s">
        <v>134</v>
      </c>
    </row>
    <row r="644" spans="1:3" x14ac:dyDescent="0.25">
      <c r="A644" t="s">
        <v>1133</v>
      </c>
      <c r="B644" t="s">
        <v>1134</v>
      </c>
      <c r="C644" t="s">
        <v>134</v>
      </c>
    </row>
    <row r="645" spans="1:3" x14ac:dyDescent="0.25">
      <c r="A645" t="s">
        <v>1135</v>
      </c>
      <c r="B645" t="s">
        <v>1136</v>
      </c>
      <c r="C645" t="s">
        <v>134</v>
      </c>
    </row>
    <row r="646" spans="1:3" x14ac:dyDescent="0.25">
      <c r="A646" t="s">
        <v>1137</v>
      </c>
      <c r="B646" t="s">
        <v>1138</v>
      </c>
      <c r="C646" t="s">
        <v>134</v>
      </c>
    </row>
    <row r="647" spans="1:3" x14ac:dyDescent="0.25">
      <c r="A647" t="s">
        <v>1139</v>
      </c>
      <c r="B647" t="s">
        <v>1140</v>
      </c>
      <c r="C647" t="s">
        <v>134</v>
      </c>
    </row>
    <row r="648" spans="1:3" x14ac:dyDescent="0.25">
      <c r="A648" t="s">
        <v>1141</v>
      </c>
      <c r="B648" t="s">
        <v>1142</v>
      </c>
      <c r="C648" t="s">
        <v>134</v>
      </c>
    </row>
    <row r="649" spans="1:3" x14ac:dyDescent="0.25">
      <c r="A649" t="s">
        <v>1143</v>
      </c>
      <c r="B649" t="s">
        <v>1144</v>
      </c>
      <c r="C649" t="s">
        <v>134</v>
      </c>
    </row>
    <row r="650" spans="1:3" x14ac:dyDescent="0.25">
      <c r="A650" t="s">
        <v>1145</v>
      </c>
      <c r="B650" t="s">
        <v>1146</v>
      </c>
      <c r="C650" t="s">
        <v>134</v>
      </c>
    </row>
    <row r="651" spans="1:3" x14ac:dyDescent="0.25">
      <c r="A651" t="s">
        <v>1147</v>
      </c>
      <c r="B651" t="s">
        <v>1148</v>
      </c>
      <c r="C651" t="s">
        <v>134</v>
      </c>
    </row>
    <row r="652" spans="1:3" x14ac:dyDescent="0.25">
      <c r="A652" t="s">
        <v>1149</v>
      </c>
      <c r="B652" t="s">
        <v>1150</v>
      </c>
      <c r="C652" t="s">
        <v>134</v>
      </c>
    </row>
    <row r="653" spans="1:3" x14ac:dyDescent="0.25">
      <c r="A653" t="s">
        <v>1151</v>
      </c>
      <c r="B653" t="s">
        <v>1152</v>
      </c>
      <c r="C653" t="s">
        <v>134</v>
      </c>
    </row>
    <row r="654" spans="1:3" x14ac:dyDescent="0.25">
      <c r="A654" t="s">
        <v>1153</v>
      </c>
      <c r="B654" t="s">
        <v>1154</v>
      </c>
      <c r="C654" t="s">
        <v>134</v>
      </c>
    </row>
    <row r="655" spans="1:3" x14ac:dyDescent="0.25">
      <c r="A655" t="s">
        <v>1155</v>
      </c>
      <c r="B655" t="s">
        <v>1156</v>
      </c>
      <c r="C655" t="s">
        <v>134</v>
      </c>
    </row>
    <row r="656" spans="1:3" x14ac:dyDescent="0.25">
      <c r="A656" t="s">
        <v>1157</v>
      </c>
      <c r="B656" t="s">
        <v>1158</v>
      </c>
      <c r="C656" t="s">
        <v>134</v>
      </c>
    </row>
    <row r="657" spans="1:3" x14ac:dyDescent="0.25">
      <c r="A657" t="s">
        <v>1159</v>
      </c>
      <c r="B657" t="s">
        <v>1160</v>
      </c>
      <c r="C657" t="s">
        <v>134</v>
      </c>
    </row>
    <row r="658" spans="1:3" x14ac:dyDescent="0.25">
      <c r="A658" t="s">
        <v>1161</v>
      </c>
      <c r="B658" t="s">
        <v>1162</v>
      </c>
      <c r="C658" t="s">
        <v>134</v>
      </c>
    </row>
    <row r="659" spans="1:3" x14ac:dyDescent="0.25">
      <c r="A659" t="s">
        <v>1163</v>
      </c>
      <c r="B659" t="s">
        <v>1164</v>
      </c>
      <c r="C659" t="s">
        <v>134</v>
      </c>
    </row>
    <row r="660" spans="1:3" x14ac:dyDescent="0.25">
      <c r="A660" t="s">
        <v>1165</v>
      </c>
      <c r="B660" t="s">
        <v>1166</v>
      </c>
      <c r="C660" t="s">
        <v>134</v>
      </c>
    </row>
    <row r="661" spans="1:3" x14ac:dyDescent="0.25">
      <c r="A661" t="s">
        <v>1167</v>
      </c>
      <c r="B661" t="s">
        <v>1168</v>
      </c>
      <c r="C661" t="s">
        <v>134</v>
      </c>
    </row>
    <row r="662" spans="1:3" x14ac:dyDescent="0.25">
      <c r="A662" t="s">
        <v>1169</v>
      </c>
      <c r="B662" t="s">
        <v>1170</v>
      </c>
      <c r="C662" t="s">
        <v>134</v>
      </c>
    </row>
    <row r="663" spans="1:3" x14ac:dyDescent="0.25">
      <c r="A663" t="s">
        <v>1171</v>
      </c>
      <c r="B663" t="s">
        <v>1172</v>
      </c>
      <c r="C663" t="s">
        <v>134</v>
      </c>
    </row>
    <row r="664" spans="1:3" x14ac:dyDescent="0.25">
      <c r="A664" t="s">
        <v>1173</v>
      </c>
      <c r="B664" t="s">
        <v>1174</v>
      </c>
      <c r="C664" t="s">
        <v>134</v>
      </c>
    </row>
    <row r="665" spans="1:3" x14ac:dyDescent="0.25">
      <c r="A665" t="s">
        <v>1175</v>
      </c>
      <c r="B665" t="s">
        <v>1176</v>
      </c>
      <c r="C665" t="s">
        <v>134</v>
      </c>
    </row>
    <row r="666" spans="1:3" x14ac:dyDescent="0.25">
      <c r="A666" t="s">
        <v>1177</v>
      </c>
      <c r="B666" t="s">
        <v>1178</v>
      </c>
      <c r="C666" t="s">
        <v>134</v>
      </c>
    </row>
    <row r="667" spans="1:3" x14ac:dyDescent="0.25">
      <c r="A667" t="s">
        <v>1179</v>
      </c>
      <c r="B667" t="s">
        <v>1180</v>
      </c>
      <c r="C667" t="s">
        <v>134</v>
      </c>
    </row>
    <row r="668" spans="1:3" x14ac:dyDescent="0.25">
      <c r="A668" t="s">
        <v>1181</v>
      </c>
      <c r="B668" t="s">
        <v>1182</v>
      </c>
      <c r="C668" t="s">
        <v>134</v>
      </c>
    </row>
    <row r="669" spans="1:3" x14ac:dyDescent="0.25">
      <c r="A669" t="s">
        <v>1183</v>
      </c>
      <c r="B669" t="s">
        <v>1184</v>
      </c>
      <c r="C669" t="s">
        <v>134</v>
      </c>
    </row>
    <row r="670" spans="1:3" x14ac:dyDescent="0.25">
      <c r="A670" t="s">
        <v>1185</v>
      </c>
      <c r="B670" t="s">
        <v>1186</v>
      </c>
      <c r="C670" t="s">
        <v>1187</v>
      </c>
    </row>
    <row r="671" spans="1:3" x14ac:dyDescent="0.25">
      <c r="A671" t="s">
        <v>1188</v>
      </c>
      <c r="B671" t="s">
        <v>1189</v>
      </c>
      <c r="C671" t="s">
        <v>1187</v>
      </c>
    </row>
    <row r="672" spans="1:3" x14ac:dyDescent="0.25">
      <c r="A672" t="s">
        <v>1190</v>
      </c>
      <c r="B672" t="s">
        <v>1191</v>
      </c>
      <c r="C672" t="s">
        <v>1187</v>
      </c>
    </row>
    <row r="673" spans="1:3" x14ac:dyDescent="0.25">
      <c r="A673" t="s">
        <v>1192</v>
      </c>
      <c r="B673" t="s">
        <v>1193</v>
      </c>
      <c r="C673" t="s">
        <v>1187</v>
      </c>
    </row>
    <row r="674" spans="1:3" x14ac:dyDescent="0.25">
      <c r="A674" t="s">
        <v>1194</v>
      </c>
      <c r="B674" t="s">
        <v>1195</v>
      </c>
      <c r="C674" t="s">
        <v>1187</v>
      </c>
    </row>
    <row r="675" spans="1:3" x14ac:dyDescent="0.25">
      <c r="A675" t="s">
        <v>1196</v>
      </c>
      <c r="B675" t="s">
        <v>1197</v>
      </c>
      <c r="C675" t="s">
        <v>1187</v>
      </c>
    </row>
    <row r="676" spans="1:3" x14ac:dyDescent="0.25">
      <c r="A676" t="s">
        <v>1198</v>
      </c>
      <c r="B676" t="s">
        <v>1199</v>
      </c>
      <c r="C676" t="s">
        <v>1187</v>
      </c>
    </row>
    <row r="677" spans="1:3" x14ac:dyDescent="0.25">
      <c r="A677" t="s">
        <v>1200</v>
      </c>
      <c r="B677" t="s">
        <v>1201</v>
      </c>
      <c r="C677" t="s">
        <v>1187</v>
      </c>
    </row>
    <row r="678" spans="1:3" x14ac:dyDescent="0.25">
      <c r="A678" t="s">
        <v>1202</v>
      </c>
      <c r="B678" t="s">
        <v>1203</v>
      </c>
      <c r="C678" t="s">
        <v>1187</v>
      </c>
    </row>
    <row r="679" spans="1:3" x14ac:dyDescent="0.25">
      <c r="A679" t="s">
        <v>1204</v>
      </c>
      <c r="B679" t="s">
        <v>1205</v>
      </c>
      <c r="C679" t="s">
        <v>1187</v>
      </c>
    </row>
    <row r="680" spans="1:3" x14ac:dyDescent="0.25">
      <c r="A680" t="s">
        <v>1206</v>
      </c>
      <c r="B680" t="s">
        <v>1207</v>
      </c>
      <c r="C680" t="s">
        <v>1187</v>
      </c>
    </row>
    <row r="681" spans="1:3" x14ac:dyDescent="0.25">
      <c r="A681" t="s">
        <v>1208</v>
      </c>
      <c r="B681" t="s">
        <v>1209</v>
      </c>
      <c r="C681" t="s">
        <v>1187</v>
      </c>
    </row>
    <row r="682" spans="1:3" x14ac:dyDescent="0.25">
      <c r="A682" t="s">
        <v>1210</v>
      </c>
      <c r="B682" t="s">
        <v>1211</v>
      </c>
      <c r="C682" t="s">
        <v>1187</v>
      </c>
    </row>
    <row r="683" spans="1:3" x14ac:dyDescent="0.25">
      <c r="A683" t="s">
        <v>1212</v>
      </c>
      <c r="B683" t="s">
        <v>1213</v>
      </c>
      <c r="C683" t="s">
        <v>1187</v>
      </c>
    </row>
    <row r="684" spans="1:3" x14ac:dyDescent="0.25">
      <c r="A684" t="s">
        <v>1214</v>
      </c>
      <c r="B684" t="s">
        <v>1215</v>
      </c>
      <c r="C684" t="s">
        <v>1187</v>
      </c>
    </row>
    <row r="685" spans="1:3" x14ac:dyDescent="0.25">
      <c r="A685" t="s">
        <v>1216</v>
      </c>
      <c r="B685" t="s">
        <v>1217</v>
      </c>
      <c r="C685" t="s">
        <v>1187</v>
      </c>
    </row>
    <row r="686" spans="1:3" x14ac:dyDescent="0.25">
      <c r="A686" t="s">
        <v>1218</v>
      </c>
      <c r="C686" t="s">
        <v>1187</v>
      </c>
    </row>
    <row r="687" spans="1:3" x14ac:dyDescent="0.25">
      <c r="A687" t="s">
        <v>1219</v>
      </c>
      <c r="B687" t="s">
        <v>1220</v>
      </c>
      <c r="C687" t="s">
        <v>1187</v>
      </c>
    </row>
    <row r="688" spans="1:3" x14ac:dyDescent="0.25">
      <c r="A688" t="s">
        <v>1221</v>
      </c>
      <c r="B688" t="s">
        <v>1222</v>
      </c>
      <c r="C688" t="s">
        <v>1187</v>
      </c>
    </row>
    <row r="689" spans="1:3" x14ac:dyDescent="0.25">
      <c r="A689" t="s">
        <v>1223</v>
      </c>
      <c r="B689" t="s">
        <v>1224</v>
      </c>
      <c r="C689" t="s">
        <v>1187</v>
      </c>
    </row>
    <row r="690" spans="1:3" x14ac:dyDescent="0.25">
      <c r="A690" t="s">
        <v>1225</v>
      </c>
      <c r="B690" t="s">
        <v>1226</v>
      </c>
      <c r="C690" t="s">
        <v>1187</v>
      </c>
    </row>
    <row r="691" spans="1:3" x14ac:dyDescent="0.25">
      <c r="A691" t="s">
        <v>1227</v>
      </c>
      <c r="B691" t="s">
        <v>1228</v>
      </c>
      <c r="C691" t="s">
        <v>1187</v>
      </c>
    </row>
    <row r="692" spans="1:3" x14ac:dyDescent="0.25">
      <c r="A692" t="s">
        <v>1229</v>
      </c>
      <c r="B692" t="s">
        <v>1230</v>
      </c>
      <c r="C692" t="s">
        <v>1187</v>
      </c>
    </row>
    <row r="693" spans="1:3" x14ac:dyDescent="0.25">
      <c r="A693" t="s">
        <v>1231</v>
      </c>
      <c r="B693" t="s">
        <v>1232</v>
      </c>
      <c r="C693" t="s">
        <v>1187</v>
      </c>
    </row>
    <row r="694" spans="1:3" x14ac:dyDescent="0.25">
      <c r="A694" t="s">
        <v>1233</v>
      </c>
      <c r="B694" t="s">
        <v>1234</v>
      </c>
      <c r="C694" t="s">
        <v>1187</v>
      </c>
    </row>
    <row r="695" spans="1:3" x14ac:dyDescent="0.25">
      <c r="A695" t="s">
        <v>1235</v>
      </c>
      <c r="B695" t="s">
        <v>1236</v>
      </c>
      <c r="C695" t="s">
        <v>1187</v>
      </c>
    </row>
    <row r="696" spans="1:3" x14ac:dyDescent="0.25">
      <c r="A696" t="s">
        <v>1237</v>
      </c>
      <c r="B696" t="s">
        <v>1238</v>
      </c>
      <c r="C696" t="s">
        <v>1187</v>
      </c>
    </row>
    <row r="697" spans="1:3" x14ac:dyDescent="0.25">
      <c r="A697" t="s">
        <v>1239</v>
      </c>
      <c r="B697" t="s">
        <v>1240</v>
      </c>
      <c r="C697" t="s">
        <v>1187</v>
      </c>
    </row>
    <row r="698" spans="1:3" x14ac:dyDescent="0.25">
      <c r="A698" t="s">
        <v>1241</v>
      </c>
      <c r="C698" t="s">
        <v>1187</v>
      </c>
    </row>
    <row r="699" spans="1:3" x14ac:dyDescent="0.25">
      <c r="A699" t="s">
        <v>1242</v>
      </c>
      <c r="C699" t="s">
        <v>1187</v>
      </c>
    </row>
    <row r="700" spans="1:3" x14ac:dyDescent="0.25">
      <c r="A700" t="s">
        <v>1243</v>
      </c>
      <c r="B700" t="s">
        <v>1244</v>
      </c>
      <c r="C700" t="s">
        <v>1187</v>
      </c>
    </row>
    <row r="701" spans="1:3" x14ac:dyDescent="0.25">
      <c r="A701" t="s">
        <v>1245</v>
      </c>
      <c r="B701" t="s">
        <v>1246</v>
      </c>
      <c r="C701" t="s">
        <v>1187</v>
      </c>
    </row>
    <row r="702" spans="1:3" x14ac:dyDescent="0.25">
      <c r="A702" t="s">
        <v>1247</v>
      </c>
      <c r="B702" t="s">
        <v>1248</v>
      </c>
      <c r="C702" t="s">
        <v>1187</v>
      </c>
    </row>
    <row r="703" spans="1:3" x14ac:dyDescent="0.25">
      <c r="A703" t="s">
        <v>1249</v>
      </c>
      <c r="B703" t="s">
        <v>1250</v>
      </c>
      <c r="C703" t="s">
        <v>1187</v>
      </c>
    </row>
    <row r="704" spans="1:3" x14ac:dyDescent="0.25">
      <c r="A704" t="s">
        <v>1251</v>
      </c>
      <c r="C704" t="s">
        <v>1187</v>
      </c>
    </row>
    <row r="705" spans="1:3" x14ac:dyDescent="0.25">
      <c r="A705" t="s">
        <v>1252</v>
      </c>
      <c r="B705" t="s">
        <v>1253</v>
      </c>
      <c r="C705" t="s">
        <v>1187</v>
      </c>
    </row>
    <row r="706" spans="1:3" x14ac:dyDescent="0.25">
      <c r="A706" t="s">
        <v>1254</v>
      </c>
      <c r="C706" t="s">
        <v>1187</v>
      </c>
    </row>
    <row r="707" spans="1:3" x14ac:dyDescent="0.25">
      <c r="A707" t="s">
        <v>1255</v>
      </c>
      <c r="B707" t="s">
        <v>1256</v>
      </c>
      <c r="C707" t="s">
        <v>1187</v>
      </c>
    </row>
    <row r="708" spans="1:3" x14ac:dyDescent="0.25">
      <c r="A708" t="s">
        <v>1257</v>
      </c>
      <c r="B708" t="s">
        <v>1258</v>
      </c>
      <c r="C708" t="s">
        <v>1187</v>
      </c>
    </row>
    <row r="709" spans="1:3" x14ac:dyDescent="0.25">
      <c r="A709" t="s">
        <v>1259</v>
      </c>
      <c r="B709" t="s">
        <v>1260</v>
      </c>
      <c r="C709" t="s">
        <v>1187</v>
      </c>
    </row>
    <row r="710" spans="1:3" x14ac:dyDescent="0.25">
      <c r="A710" t="s">
        <v>1261</v>
      </c>
      <c r="B710" t="s">
        <v>1262</v>
      </c>
      <c r="C710" t="s">
        <v>1187</v>
      </c>
    </row>
    <row r="711" spans="1:3" x14ac:dyDescent="0.25">
      <c r="A711" t="s">
        <v>1263</v>
      </c>
      <c r="B711" t="s">
        <v>1264</v>
      </c>
      <c r="C711" t="s">
        <v>1187</v>
      </c>
    </row>
    <row r="712" spans="1:3" x14ac:dyDescent="0.25">
      <c r="A712" t="s">
        <v>1265</v>
      </c>
      <c r="B712" t="s">
        <v>1266</v>
      </c>
      <c r="C712" t="s">
        <v>1187</v>
      </c>
    </row>
    <row r="713" spans="1:3" x14ac:dyDescent="0.25">
      <c r="A713" t="s">
        <v>1267</v>
      </c>
      <c r="B713" t="s">
        <v>1268</v>
      </c>
      <c r="C713" t="s">
        <v>1187</v>
      </c>
    </row>
    <row r="714" spans="1:3" x14ac:dyDescent="0.25">
      <c r="A714" t="s">
        <v>1269</v>
      </c>
      <c r="B714" t="s">
        <v>1270</v>
      </c>
      <c r="C714" t="s">
        <v>1187</v>
      </c>
    </row>
    <row r="715" spans="1:3" x14ac:dyDescent="0.25">
      <c r="A715" t="s">
        <v>1271</v>
      </c>
      <c r="B715" t="s">
        <v>1272</v>
      </c>
      <c r="C715" t="s">
        <v>1187</v>
      </c>
    </row>
    <row r="716" spans="1:3" x14ac:dyDescent="0.25">
      <c r="A716" t="s">
        <v>1273</v>
      </c>
      <c r="B716" t="s">
        <v>1274</v>
      </c>
      <c r="C716" t="s">
        <v>1187</v>
      </c>
    </row>
    <row r="717" spans="1:3" x14ac:dyDescent="0.25">
      <c r="A717" t="s">
        <v>1275</v>
      </c>
      <c r="B717" t="s">
        <v>1276</v>
      </c>
      <c r="C717" t="s">
        <v>1187</v>
      </c>
    </row>
    <row r="718" spans="1:3" x14ac:dyDescent="0.25">
      <c r="A718" t="s">
        <v>1277</v>
      </c>
      <c r="C718" t="s">
        <v>1187</v>
      </c>
    </row>
    <row r="719" spans="1:3" x14ac:dyDescent="0.25">
      <c r="A719" t="s">
        <v>1278</v>
      </c>
      <c r="B719" t="s">
        <v>1279</v>
      </c>
      <c r="C719" t="s">
        <v>1187</v>
      </c>
    </row>
    <row r="720" spans="1:3" x14ac:dyDescent="0.25">
      <c r="A720" t="s">
        <v>1280</v>
      </c>
      <c r="B720" t="s">
        <v>1281</v>
      </c>
      <c r="C720" t="s">
        <v>1187</v>
      </c>
    </row>
    <row r="721" spans="1:3" x14ac:dyDescent="0.25">
      <c r="A721" t="s">
        <v>1282</v>
      </c>
      <c r="B721" t="s">
        <v>1283</v>
      </c>
      <c r="C721" t="s">
        <v>1187</v>
      </c>
    </row>
    <row r="722" spans="1:3" x14ac:dyDescent="0.25">
      <c r="A722" t="s">
        <v>1284</v>
      </c>
      <c r="B722" t="s">
        <v>1285</v>
      </c>
      <c r="C722" t="s">
        <v>1187</v>
      </c>
    </row>
    <row r="723" spans="1:3" x14ac:dyDescent="0.25">
      <c r="A723" t="s">
        <v>1286</v>
      </c>
      <c r="B723" t="s">
        <v>1287</v>
      </c>
      <c r="C723" t="s">
        <v>1187</v>
      </c>
    </row>
    <row r="724" spans="1:3" x14ac:dyDescent="0.25">
      <c r="A724" t="s">
        <v>1288</v>
      </c>
      <c r="B724" t="s">
        <v>1289</v>
      </c>
      <c r="C724" t="s">
        <v>1187</v>
      </c>
    </row>
    <row r="725" spans="1:3" x14ac:dyDescent="0.25">
      <c r="A725" t="s">
        <v>1290</v>
      </c>
      <c r="B725" t="s">
        <v>1291</v>
      </c>
      <c r="C725" t="s">
        <v>1187</v>
      </c>
    </row>
    <row r="726" spans="1:3" x14ac:dyDescent="0.25">
      <c r="A726" t="s">
        <v>1292</v>
      </c>
      <c r="B726" t="s">
        <v>1293</v>
      </c>
      <c r="C726" t="s">
        <v>1187</v>
      </c>
    </row>
    <row r="727" spans="1:3" x14ac:dyDescent="0.25">
      <c r="A727" t="s">
        <v>1294</v>
      </c>
      <c r="C727" t="s">
        <v>1187</v>
      </c>
    </row>
    <row r="728" spans="1:3" x14ac:dyDescent="0.25">
      <c r="A728" t="s">
        <v>1295</v>
      </c>
      <c r="B728" t="s">
        <v>1296</v>
      </c>
      <c r="C728" t="s">
        <v>1187</v>
      </c>
    </row>
    <row r="729" spans="1:3" x14ac:dyDescent="0.25">
      <c r="A729" t="s">
        <v>1297</v>
      </c>
      <c r="B729" t="s">
        <v>1298</v>
      </c>
      <c r="C729" t="s">
        <v>1187</v>
      </c>
    </row>
    <row r="730" spans="1:3" x14ac:dyDescent="0.25">
      <c r="A730" t="s">
        <v>1299</v>
      </c>
      <c r="B730" t="s">
        <v>1300</v>
      </c>
      <c r="C730" t="s">
        <v>1187</v>
      </c>
    </row>
    <row r="731" spans="1:3" x14ac:dyDescent="0.25">
      <c r="A731" t="s">
        <v>1301</v>
      </c>
      <c r="B731" t="s">
        <v>1302</v>
      </c>
      <c r="C731" t="s">
        <v>1187</v>
      </c>
    </row>
    <row r="732" spans="1:3" x14ac:dyDescent="0.25">
      <c r="A732" t="s">
        <v>1303</v>
      </c>
      <c r="B732" t="s">
        <v>1304</v>
      </c>
      <c r="C732" t="s">
        <v>1187</v>
      </c>
    </row>
    <row r="733" spans="1:3" x14ac:dyDescent="0.25">
      <c r="A733" t="s">
        <v>1305</v>
      </c>
      <c r="B733" t="s">
        <v>1306</v>
      </c>
      <c r="C733" t="s">
        <v>1187</v>
      </c>
    </row>
    <row r="734" spans="1:3" x14ac:dyDescent="0.25">
      <c r="A734" t="s">
        <v>1307</v>
      </c>
      <c r="B734" t="s">
        <v>1308</v>
      </c>
      <c r="C734" t="s">
        <v>1187</v>
      </c>
    </row>
    <row r="735" spans="1:3" x14ac:dyDescent="0.25">
      <c r="A735" t="s">
        <v>1309</v>
      </c>
      <c r="B735" t="s">
        <v>1310</v>
      </c>
      <c r="C735" t="s">
        <v>1187</v>
      </c>
    </row>
    <row r="736" spans="1:3" x14ac:dyDescent="0.25">
      <c r="A736" t="s">
        <v>1311</v>
      </c>
      <c r="B736" t="s">
        <v>1312</v>
      </c>
      <c r="C736" t="s">
        <v>1187</v>
      </c>
    </row>
    <row r="737" spans="1:3" x14ac:dyDescent="0.25">
      <c r="A737" t="s">
        <v>1313</v>
      </c>
      <c r="B737" t="s">
        <v>1314</v>
      </c>
      <c r="C737" t="s">
        <v>1187</v>
      </c>
    </row>
    <row r="738" spans="1:3" x14ac:dyDescent="0.25">
      <c r="A738" t="s">
        <v>1315</v>
      </c>
      <c r="B738" t="s">
        <v>1316</v>
      </c>
      <c r="C738" t="s">
        <v>1187</v>
      </c>
    </row>
    <row r="739" spans="1:3" x14ac:dyDescent="0.25">
      <c r="A739" t="s">
        <v>1317</v>
      </c>
      <c r="B739" t="s">
        <v>1318</v>
      </c>
      <c r="C739" t="s">
        <v>1187</v>
      </c>
    </row>
    <row r="740" spans="1:3" x14ac:dyDescent="0.25">
      <c r="A740" t="s">
        <v>1319</v>
      </c>
      <c r="C740" t="s">
        <v>1187</v>
      </c>
    </row>
    <row r="741" spans="1:3" x14ac:dyDescent="0.25">
      <c r="A741" t="s">
        <v>1320</v>
      </c>
      <c r="B741" t="s">
        <v>1321</v>
      </c>
      <c r="C741" t="s">
        <v>1187</v>
      </c>
    </row>
    <row r="742" spans="1:3" x14ac:dyDescent="0.25">
      <c r="A742" t="s">
        <v>1322</v>
      </c>
      <c r="B742" t="s">
        <v>1323</v>
      </c>
      <c r="C742" t="s">
        <v>1187</v>
      </c>
    </row>
    <row r="743" spans="1:3" x14ac:dyDescent="0.25">
      <c r="A743" t="s">
        <v>1324</v>
      </c>
      <c r="B743" t="s">
        <v>1325</v>
      </c>
      <c r="C743" t="s">
        <v>1187</v>
      </c>
    </row>
    <row r="744" spans="1:3" x14ac:dyDescent="0.25">
      <c r="A744" t="s">
        <v>1326</v>
      </c>
      <c r="B744" t="s">
        <v>1327</v>
      </c>
      <c r="C744" t="s">
        <v>1187</v>
      </c>
    </row>
    <row r="745" spans="1:3" x14ac:dyDescent="0.25">
      <c r="A745" t="s">
        <v>1328</v>
      </c>
      <c r="B745" t="s">
        <v>1329</v>
      </c>
      <c r="C745" t="s">
        <v>1187</v>
      </c>
    </row>
    <row r="746" spans="1:3" x14ac:dyDescent="0.25">
      <c r="A746" t="s">
        <v>1330</v>
      </c>
      <c r="B746" t="s">
        <v>1331</v>
      </c>
      <c r="C746" t="s">
        <v>1187</v>
      </c>
    </row>
    <row r="747" spans="1:3" x14ac:dyDescent="0.25">
      <c r="A747" t="s">
        <v>1332</v>
      </c>
      <c r="C747" t="s">
        <v>1187</v>
      </c>
    </row>
    <row r="748" spans="1:3" x14ac:dyDescent="0.25">
      <c r="A748" t="s">
        <v>1333</v>
      </c>
      <c r="B748" t="s">
        <v>1334</v>
      </c>
      <c r="C748" t="s">
        <v>1187</v>
      </c>
    </row>
    <row r="749" spans="1:3" x14ac:dyDescent="0.25">
      <c r="A749" t="s">
        <v>1335</v>
      </c>
      <c r="B749" t="s">
        <v>1336</v>
      </c>
      <c r="C749" t="s">
        <v>1187</v>
      </c>
    </row>
    <row r="750" spans="1:3" x14ac:dyDescent="0.25">
      <c r="A750" t="s">
        <v>1337</v>
      </c>
      <c r="B750" t="s">
        <v>1338</v>
      </c>
      <c r="C750" t="s">
        <v>1187</v>
      </c>
    </row>
    <row r="751" spans="1:3" x14ac:dyDescent="0.25">
      <c r="A751" t="s">
        <v>1339</v>
      </c>
      <c r="B751" t="s">
        <v>1340</v>
      </c>
      <c r="C751" t="s">
        <v>1187</v>
      </c>
    </row>
    <row r="752" spans="1:3" x14ac:dyDescent="0.25">
      <c r="A752" t="s">
        <v>1341</v>
      </c>
      <c r="B752" t="s">
        <v>1342</v>
      </c>
      <c r="C752" t="s">
        <v>1187</v>
      </c>
    </row>
    <row r="753" spans="1:3" x14ac:dyDescent="0.25">
      <c r="A753" t="s">
        <v>1343</v>
      </c>
      <c r="C753" t="s">
        <v>1187</v>
      </c>
    </row>
    <row r="754" spans="1:3" x14ac:dyDescent="0.25">
      <c r="A754" t="s">
        <v>1344</v>
      </c>
      <c r="B754" t="s">
        <v>1345</v>
      </c>
      <c r="C754" t="s">
        <v>1187</v>
      </c>
    </row>
    <row r="755" spans="1:3" x14ac:dyDescent="0.25">
      <c r="A755" t="s">
        <v>1346</v>
      </c>
      <c r="B755" t="s">
        <v>1347</v>
      </c>
      <c r="C755" t="s">
        <v>1187</v>
      </c>
    </row>
    <row r="756" spans="1:3" x14ac:dyDescent="0.25">
      <c r="A756" t="s">
        <v>1348</v>
      </c>
      <c r="B756" t="s">
        <v>1349</v>
      </c>
      <c r="C756" t="s">
        <v>1187</v>
      </c>
    </row>
    <row r="757" spans="1:3" x14ac:dyDescent="0.25">
      <c r="A757" t="s">
        <v>1350</v>
      </c>
      <c r="B757" t="s">
        <v>1351</v>
      </c>
      <c r="C757" t="s">
        <v>1187</v>
      </c>
    </row>
    <row r="758" spans="1:3" x14ac:dyDescent="0.25">
      <c r="A758" t="s">
        <v>1352</v>
      </c>
      <c r="B758" t="s">
        <v>1353</v>
      </c>
      <c r="C758" t="s">
        <v>1187</v>
      </c>
    </row>
    <row r="759" spans="1:3" x14ac:dyDescent="0.25">
      <c r="A759" t="s">
        <v>1354</v>
      </c>
      <c r="B759" t="s">
        <v>1355</v>
      </c>
      <c r="C759" t="s">
        <v>1187</v>
      </c>
    </row>
    <row r="760" spans="1:3" x14ac:dyDescent="0.25">
      <c r="A760" t="s">
        <v>1356</v>
      </c>
      <c r="B760" t="s">
        <v>1357</v>
      </c>
      <c r="C760" t="s">
        <v>1187</v>
      </c>
    </row>
    <row r="761" spans="1:3" x14ac:dyDescent="0.25">
      <c r="A761" t="s">
        <v>1358</v>
      </c>
      <c r="B761" t="s">
        <v>1359</v>
      </c>
      <c r="C761" t="s">
        <v>1187</v>
      </c>
    </row>
    <row r="762" spans="1:3" x14ac:dyDescent="0.25">
      <c r="A762" t="s">
        <v>1360</v>
      </c>
      <c r="B762" t="s">
        <v>1361</v>
      </c>
      <c r="C762" t="s">
        <v>1187</v>
      </c>
    </row>
    <row r="763" spans="1:3" x14ac:dyDescent="0.25">
      <c r="A763" t="s">
        <v>1362</v>
      </c>
      <c r="B763" t="s">
        <v>1363</v>
      </c>
      <c r="C763" t="s">
        <v>1187</v>
      </c>
    </row>
    <row r="764" spans="1:3" x14ac:dyDescent="0.25">
      <c r="A764" t="s">
        <v>1364</v>
      </c>
      <c r="B764" t="s">
        <v>1365</v>
      </c>
      <c r="C764" t="s">
        <v>134</v>
      </c>
    </row>
    <row r="765" spans="1:3" x14ac:dyDescent="0.25">
      <c r="A765" t="s">
        <v>1366</v>
      </c>
      <c r="B765" t="s">
        <v>1367</v>
      </c>
      <c r="C765" t="s">
        <v>134</v>
      </c>
    </row>
    <row r="766" spans="1:3" x14ac:dyDescent="0.25">
      <c r="A766" t="s">
        <v>1368</v>
      </c>
      <c r="B766" t="s">
        <v>1369</v>
      </c>
      <c r="C766" t="s">
        <v>134</v>
      </c>
    </row>
    <row r="767" spans="1:3" x14ac:dyDescent="0.25">
      <c r="A767" t="s">
        <v>1370</v>
      </c>
      <c r="B767" t="s">
        <v>1371</v>
      </c>
      <c r="C767" t="s">
        <v>134</v>
      </c>
    </row>
    <row r="768" spans="1:3" x14ac:dyDescent="0.25">
      <c r="A768" t="s">
        <v>1372</v>
      </c>
      <c r="B768" t="s">
        <v>1373</v>
      </c>
      <c r="C768" t="s">
        <v>134</v>
      </c>
    </row>
    <row r="769" spans="1:3" x14ac:dyDescent="0.25">
      <c r="A769" t="s">
        <v>1374</v>
      </c>
      <c r="B769" t="s">
        <v>1375</v>
      </c>
      <c r="C769" t="s">
        <v>134</v>
      </c>
    </row>
    <row r="770" spans="1:3" x14ac:dyDescent="0.25">
      <c r="A770" t="s">
        <v>1376</v>
      </c>
      <c r="B770" t="s">
        <v>1377</v>
      </c>
      <c r="C770" t="s">
        <v>134</v>
      </c>
    </row>
    <row r="771" spans="1:3" x14ac:dyDescent="0.25">
      <c r="A771" t="s">
        <v>1378</v>
      </c>
      <c r="B771" t="s">
        <v>1379</v>
      </c>
      <c r="C771" t="s">
        <v>134</v>
      </c>
    </row>
    <row r="772" spans="1:3" x14ac:dyDescent="0.25">
      <c r="A772" t="s">
        <v>1380</v>
      </c>
      <c r="B772" t="s">
        <v>1381</v>
      </c>
      <c r="C772" t="s">
        <v>134</v>
      </c>
    </row>
    <row r="773" spans="1:3" x14ac:dyDescent="0.25">
      <c r="A773" t="s">
        <v>1382</v>
      </c>
      <c r="B773" t="s">
        <v>1383</v>
      </c>
      <c r="C773" t="s">
        <v>134</v>
      </c>
    </row>
    <row r="774" spans="1:3" x14ac:dyDescent="0.25">
      <c r="A774" t="s">
        <v>1384</v>
      </c>
      <c r="C774" t="s">
        <v>134</v>
      </c>
    </row>
    <row r="775" spans="1:3" x14ac:dyDescent="0.25">
      <c r="A775" t="s">
        <v>1385</v>
      </c>
      <c r="B775" t="s">
        <v>1386</v>
      </c>
      <c r="C775" t="s">
        <v>134</v>
      </c>
    </row>
    <row r="776" spans="1:3" x14ac:dyDescent="0.25">
      <c r="A776" t="s">
        <v>1387</v>
      </c>
      <c r="B776" t="s">
        <v>1388</v>
      </c>
      <c r="C776" t="s">
        <v>134</v>
      </c>
    </row>
    <row r="777" spans="1:3" x14ac:dyDescent="0.25">
      <c r="A777" t="s">
        <v>1389</v>
      </c>
      <c r="B777" t="s">
        <v>1390</v>
      </c>
      <c r="C777" t="s">
        <v>134</v>
      </c>
    </row>
    <row r="778" spans="1:3" x14ac:dyDescent="0.25">
      <c r="A778" t="s">
        <v>1391</v>
      </c>
      <c r="B778" t="s">
        <v>1392</v>
      </c>
      <c r="C778" t="s">
        <v>134</v>
      </c>
    </row>
    <row r="779" spans="1:3" x14ac:dyDescent="0.25">
      <c r="A779" t="s">
        <v>1393</v>
      </c>
      <c r="B779" t="s">
        <v>1394</v>
      </c>
      <c r="C779" t="s">
        <v>134</v>
      </c>
    </row>
    <row r="780" spans="1:3" x14ac:dyDescent="0.25">
      <c r="A780" t="s">
        <v>1395</v>
      </c>
      <c r="B780" t="s">
        <v>1396</v>
      </c>
      <c r="C780" t="s">
        <v>134</v>
      </c>
    </row>
    <row r="781" spans="1:3" x14ac:dyDescent="0.25">
      <c r="A781" t="s">
        <v>1397</v>
      </c>
      <c r="B781" t="s">
        <v>1398</v>
      </c>
      <c r="C781" t="s">
        <v>134</v>
      </c>
    </row>
    <row r="782" spans="1:3" x14ac:dyDescent="0.25">
      <c r="A782" t="s">
        <v>1399</v>
      </c>
      <c r="B782" t="s">
        <v>1400</v>
      </c>
      <c r="C782" t="s">
        <v>134</v>
      </c>
    </row>
    <row r="783" spans="1:3" x14ac:dyDescent="0.25">
      <c r="A783" t="s">
        <v>1401</v>
      </c>
      <c r="B783" t="s">
        <v>1402</v>
      </c>
      <c r="C783" t="s">
        <v>134</v>
      </c>
    </row>
    <row r="784" spans="1:3" x14ac:dyDescent="0.25">
      <c r="A784" t="s">
        <v>1403</v>
      </c>
      <c r="B784" t="s">
        <v>1404</v>
      </c>
      <c r="C784" t="s">
        <v>134</v>
      </c>
    </row>
    <row r="785" spans="1:3" x14ac:dyDescent="0.25">
      <c r="A785" t="s">
        <v>1405</v>
      </c>
      <c r="B785" t="s">
        <v>1406</v>
      </c>
      <c r="C785" t="s">
        <v>134</v>
      </c>
    </row>
    <row r="786" spans="1:3" x14ac:dyDescent="0.25">
      <c r="A786" t="s">
        <v>1407</v>
      </c>
      <c r="B786" t="s">
        <v>1408</v>
      </c>
      <c r="C786" t="s">
        <v>134</v>
      </c>
    </row>
    <row r="787" spans="1:3" x14ac:dyDescent="0.25">
      <c r="A787" t="s">
        <v>1409</v>
      </c>
      <c r="B787" t="s">
        <v>1410</v>
      </c>
      <c r="C787" t="s">
        <v>134</v>
      </c>
    </row>
    <row r="788" spans="1:3" x14ac:dyDescent="0.25">
      <c r="A788" t="s">
        <v>1411</v>
      </c>
      <c r="C788" t="s">
        <v>134</v>
      </c>
    </row>
    <row r="789" spans="1:3" x14ac:dyDescent="0.25">
      <c r="A789" t="s">
        <v>1412</v>
      </c>
      <c r="B789" t="s">
        <v>1413</v>
      </c>
      <c r="C789" t="s">
        <v>134</v>
      </c>
    </row>
    <row r="790" spans="1:3" x14ac:dyDescent="0.25">
      <c r="A790" t="s">
        <v>1414</v>
      </c>
      <c r="C790" t="s">
        <v>134</v>
      </c>
    </row>
    <row r="791" spans="1:3" x14ac:dyDescent="0.25">
      <c r="A791" t="s">
        <v>1415</v>
      </c>
      <c r="B791" t="s">
        <v>1416</v>
      </c>
      <c r="C791" t="s">
        <v>134</v>
      </c>
    </row>
    <row r="792" spans="1:3" x14ac:dyDescent="0.25">
      <c r="A792" t="s">
        <v>1417</v>
      </c>
      <c r="B792" t="s">
        <v>1418</v>
      </c>
      <c r="C792" t="s">
        <v>134</v>
      </c>
    </row>
    <row r="793" spans="1:3" x14ac:dyDescent="0.25">
      <c r="A793" t="s">
        <v>1419</v>
      </c>
      <c r="B793" t="s">
        <v>1420</v>
      </c>
      <c r="C793" t="s">
        <v>134</v>
      </c>
    </row>
    <row r="794" spans="1:3" x14ac:dyDescent="0.25">
      <c r="A794" t="s">
        <v>1421</v>
      </c>
      <c r="B794" t="s">
        <v>1422</v>
      </c>
      <c r="C794" t="s">
        <v>134</v>
      </c>
    </row>
    <row r="795" spans="1:3" x14ac:dyDescent="0.25">
      <c r="A795" t="s">
        <v>1423</v>
      </c>
      <c r="B795" t="s">
        <v>1424</v>
      </c>
      <c r="C795" t="s">
        <v>134</v>
      </c>
    </row>
    <row r="796" spans="1:3" x14ac:dyDescent="0.25">
      <c r="A796" t="s">
        <v>1425</v>
      </c>
      <c r="B796" t="s">
        <v>1426</v>
      </c>
      <c r="C796" t="s">
        <v>134</v>
      </c>
    </row>
    <row r="797" spans="1:3" x14ac:dyDescent="0.25">
      <c r="A797" t="s">
        <v>1427</v>
      </c>
      <c r="B797" t="s">
        <v>1428</v>
      </c>
      <c r="C797" t="s">
        <v>134</v>
      </c>
    </row>
    <row r="798" spans="1:3" x14ac:dyDescent="0.25">
      <c r="A798" t="s">
        <v>1429</v>
      </c>
      <c r="C798" t="s">
        <v>134</v>
      </c>
    </row>
    <row r="799" spans="1:3" x14ac:dyDescent="0.25">
      <c r="A799" t="s">
        <v>1430</v>
      </c>
      <c r="B799" t="s">
        <v>1431</v>
      </c>
      <c r="C799" t="s">
        <v>134</v>
      </c>
    </row>
    <row r="800" spans="1:3" x14ac:dyDescent="0.25">
      <c r="A800" t="s">
        <v>1432</v>
      </c>
      <c r="B800" t="s">
        <v>1433</v>
      </c>
      <c r="C800" t="s">
        <v>134</v>
      </c>
    </row>
    <row r="801" spans="1:3" x14ac:dyDescent="0.25">
      <c r="A801" t="s">
        <v>1434</v>
      </c>
      <c r="C801" t="s">
        <v>134</v>
      </c>
    </row>
    <row r="802" spans="1:3" x14ac:dyDescent="0.25">
      <c r="A802" t="s">
        <v>1435</v>
      </c>
      <c r="B802" t="s">
        <v>1436</v>
      </c>
      <c r="C802" t="s">
        <v>134</v>
      </c>
    </row>
    <row r="803" spans="1:3" x14ac:dyDescent="0.25">
      <c r="A803" t="s">
        <v>1437</v>
      </c>
      <c r="B803" t="s">
        <v>1438</v>
      </c>
      <c r="C803" t="s">
        <v>134</v>
      </c>
    </row>
    <row r="804" spans="1:3" x14ac:dyDescent="0.25">
      <c r="A804" t="s">
        <v>1439</v>
      </c>
      <c r="B804" t="s">
        <v>1440</v>
      </c>
      <c r="C804" t="s">
        <v>134</v>
      </c>
    </row>
    <row r="805" spans="1:3" x14ac:dyDescent="0.25">
      <c r="A805" t="s">
        <v>1441</v>
      </c>
      <c r="B805" t="s">
        <v>1442</v>
      </c>
      <c r="C805" t="s">
        <v>134</v>
      </c>
    </row>
    <row r="806" spans="1:3" x14ac:dyDescent="0.25">
      <c r="A806" t="s">
        <v>1443</v>
      </c>
      <c r="B806" t="s">
        <v>1444</v>
      </c>
      <c r="C806" t="s">
        <v>134</v>
      </c>
    </row>
    <row r="807" spans="1:3" x14ac:dyDescent="0.25">
      <c r="A807" t="s">
        <v>1445</v>
      </c>
      <c r="C807" t="s">
        <v>134</v>
      </c>
    </row>
    <row r="808" spans="1:3" x14ac:dyDescent="0.25">
      <c r="A808" t="s">
        <v>1446</v>
      </c>
      <c r="B808" t="s">
        <v>1447</v>
      </c>
      <c r="C808" t="s">
        <v>134</v>
      </c>
    </row>
    <row r="809" spans="1:3" x14ac:dyDescent="0.25">
      <c r="A809" t="s">
        <v>1448</v>
      </c>
      <c r="B809" t="s">
        <v>1449</v>
      </c>
      <c r="C809" t="s">
        <v>134</v>
      </c>
    </row>
    <row r="810" spans="1:3" x14ac:dyDescent="0.25">
      <c r="A810" t="s">
        <v>1450</v>
      </c>
      <c r="B810" t="s">
        <v>1451</v>
      </c>
      <c r="C810" t="s">
        <v>134</v>
      </c>
    </row>
    <row r="811" spans="1:3" x14ac:dyDescent="0.25">
      <c r="A811" t="s">
        <v>1452</v>
      </c>
      <c r="B811" t="s">
        <v>1453</v>
      </c>
      <c r="C811" t="s">
        <v>134</v>
      </c>
    </row>
    <row r="812" spans="1:3" x14ac:dyDescent="0.25">
      <c r="A812" t="s">
        <v>1454</v>
      </c>
      <c r="B812" t="s">
        <v>1455</v>
      </c>
      <c r="C812" t="s">
        <v>134</v>
      </c>
    </row>
    <row r="813" spans="1:3" x14ac:dyDescent="0.25">
      <c r="A813" t="s">
        <v>1456</v>
      </c>
      <c r="B813" t="s">
        <v>1457</v>
      </c>
      <c r="C813" t="s">
        <v>134</v>
      </c>
    </row>
    <row r="814" spans="1:3" x14ac:dyDescent="0.25">
      <c r="A814" t="s">
        <v>1458</v>
      </c>
      <c r="B814" t="s">
        <v>1459</v>
      </c>
      <c r="C814" t="s">
        <v>134</v>
      </c>
    </row>
    <row r="815" spans="1:3" x14ac:dyDescent="0.25">
      <c r="A815" t="s">
        <v>1460</v>
      </c>
      <c r="B815" t="s">
        <v>1461</v>
      </c>
      <c r="C815" t="s">
        <v>134</v>
      </c>
    </row>
    <row r="816" spans="1:3" x14ac:dyDescent="0.25">
      <c r="A816" t="s">
        <v>1462</v>
      </c>
      <c r="B816" t="s">
        <v>1463</v>
      </c>
      <c r="C816" t="s">
        <v>134</v>
      </c>
    </row>
    <row r="817" spans="1:3" x14ac:dyDescent="0.25">
      <c r="A817" t="s">
        <v>1464</v>
      </c>
      <c r="B817" t="s">
        <v>1465</v>
      </c>
      <c r="C817" t="s">
        <v>134</v>
      </c>
    </row>
    <row r="818" spans="1:3" x14ac:dyDescent="0.25">
      <c r="A818" t="s">
        <v>1466</v>
      </c>
      <c r="B818" t="s">
        <v>1467</v>
      </c>
      <c r="C818" t="s">
        <v>134</v>
      </c>
    </row>
    <row r="819" spans="1:3" x14ac:dyDescent="0.25">
      <c r="A819" t="s">
        <v>1468</v>
      </c>
      <c r="B819" t="s">
        <v>1469</v>
      </c>
      <c r="C819" t="s">
        <v>134</v>
      </c>
    </row>
    <row r="820" spans="1:3" x14ac:dyDescent="0.25">
      <c r="A820" t="s">
        <v>1470</v>
      </c>
      <c r="B820" t="s">
        <v>1471</v>
      </c>
      <c r="C820" t="s">
        <v>134</v>
      </c>
    </row>
    <row r="821" spans="1:3" x14ac:dyDescent="0.25">
      <c r="A821" t="s">
        <v>1472</v>
      </c>
      <c r="B821" t="s">
        <v>1473</v>
      </c>
      <c r="C821" t="s">
        <v>134</v>
      </c>
    </row>
    <row r="822" spans="1:3" x14ac:dyDescent="0.25">
      <c r="A822" t="s">
        <v>1474</v>
      </c>
      <c r="B822" t="s">
        <v>1475</v>
      </c>
      <c r="C822" t="s">
        <v>134</v>
      </c>
    </row>
    <row r="823" spans="1:3" x14ac:dyDescent="0.25">
      <c r="A823" t="s">
        <v>1476</v>
      </c>
      <c r="B823" t="s">
        <v>1477</v>
      </c>
      <c r="C823" t="s">
        <v>134</v>
      </c>
    </row>
    <row r="824" spans="1:3" x14ac:dyDescent="0.25">
      <c r="A824" t="s">
        <v>1478</v>
      </c>
      <c r="B824" t="s">
        <v>1479</v>
      </c>
      <c r="C824" t="s">
        <v>134</v>
      </c>
    </row>
    <row r="825" spans="1:3" x14ac:dyDescent="0.25">
      <c r="A825" t="s">
        <v>1480</v>
      </c>
      <c r="B825" t="s">
        <v>1481</v>
      </c>
      <c r="C825" t="s">
        <v>134</v>
      </c>
    </row>
    <row r="826" spans="1:3" x14ac:dyDescent="0.25">
      <c r="A826" t="s">
        <v>1482</v>
      </c>
      <c r="B826" t="s">
        <v>1483</v>
      </c>
      <c r="C826" t="s">
        <v>134</v>
      </c>
    </row>
    <row r="827" spans="1:3" x14ac:dyDescent="0.25">
      <c r="A827" t="s">
        <v>1484</v>
      </c>
      <c r="B827" t="s">
        <v>1485</v>
      </c>
      <c r="C827" t="s">
        <v>134</v>
      </c>
    </row>
    <row r="828" spans="1:3" x14ac:dyDescent="0.25">
      <c r="A828" t="s">
        <v>1486</v>
      </c>
      <c r="B828" t="s">
        <v>1487</v>
      </c>
      <c r="C828" t="s">
        <v>134</v>
      </c>
    </row>
    <row r="829" spans="1:3" x14ac:dyDescent="0.25">
      <c r="A829" t="s">
        <v>1488</v>
      </c>
      <c r="B829" t="s">
        <v>1489</v>
      </c>
      <c r="C829" t="s">
        <v>134</v>
      </c>
    </row>
    <row r="830" spans="1:3" x14ac:dyDescent="0.25">
      <c r="A830" t="s">
        <v>1490</v>
      </c>
      <c r="B830" t="s">
        <v>1491</v>
      </c>
      <c r="C830" t="s">
        <v>134</v>
      </c>
    </row>
    <row r="831" spans="1:3" x14ac:dyDescent="0.25">
      <c r="A831" t="s">
        <v>1492</v>
      </c>
      <c r="B831" t="s">
        <v>1493</v>
      </c>
      <c r="C831" t="s">
        <v>134</v>
      </c>
    </row>
    <row r="832" spans="1:3" x14ac:dyDescent="0.25">
      <c r="A832" t="s">
        <v>1494</v>
      </c>
      <c r="B832" t="s">
        <v>1495</v>
      </c>
      <c r="C832" t="s">
        <v>134</v>
      </c>
    </row>
    <row r="833" spans="1:3" x14ac:dyDescent="0.25">
      <c r="A833" t="s">
        <v>1496</v>
      </c>
      <c r="B833" t="s">
        <v>1497</v>
      </c>
      <c r="C833" t="s">
        <v>134</v>
      </c>
    </row>
    <row r="834" spans="1:3" x14ac:dyDescent="0.25">
      <c r="A834" t="s">
        <v>1498</v>
      </c>
      <c r="B834" t="s">
        <v>1499</v>
      </c>
      <c r="C834" t="s">
        <v>134</v>
      </c>
    </row>
    <row r="835" spans="1:3" x14ac:dyDescent="0.25">
      <c r="A835" t="s">
        <v>1500</v>
      </c>
      <c r="B835" t="s">
        <v>1501</v>
      </c>
      <c r="C835" t="s">
        <v>134</v>
      </c>
    </row>
    <row r="836" spans="1:3" x14ac:dyDescent="0.25">
      <c r="A836" t="s">
        <v>1502</v>
      </c>
      <c r="B836" t="s">
        <v>1503</v>
      </c>
      <c r="C836" t="s">
        <v>134</v>
      </c>
    </row>
    <row r="837" spans="1:3" x14ac:dyDescent="0.25">
      <c r="A837" t="s">
        <v>1504</v>
      </c>
      <c r="B837" t="s">
        <v>1505</v>
      </c>
      <c r="C837" t="s">
        <v>134</v>
      </c>
    </row>
    <row r="838" spans="1:3" x14ac:dyDescent="0.25">
      <c r="A838" t="s">
        <v>1506</v>
      </c>
      <c r="B838" t="s">
        <v>1507</v>
      </c>
      <c r="C838" t="s">
        <v>134</v>
      </c>
    </row>
    <row r="839" spans="1:3" x14ac:dyDescent="0.25">
      <c r="A839" t="s">
        <v>1508</v>
      </c>
      <c r="B839" t="s">
        <v>1509</v>
      </c>
      <c r="C839" t="s">
        <v>134</v>
      </c>
    </row>
    <row r="840" spans="1:3" x14ac:dyDescent="0.25">
      <c r="A840" t="s">
        <v>1510</v>
      </c>
      <c r="B840" t="s">
        <v>1511</v>
      </c>
      <c r="C840" t="s">
        <v>134</v>
      </c>
    </row>
    <row r="841" spans="1:3" x14ac:dyDescent="0.25">
      <c r="A841" t="s">
        <v>1512</v>
      </c>
      <c r="B841" t="s">
        <v>1513</v>
      </c>
      <c r="C841" t="s">
        <v>134</v>
      </c>
    </row>
    <row r="842" spans="1:3" x14ac:dyDescent="0.25">
      <c r="A842" t="s">
        <v>1514</v>
      </c>
      <c r="B842" t="s">
        <v>1515</v>
      </c>
      <c r="C842" t="s">
        <v>134</v>
      </c>
    </row>
    <row r="843" spans="1:3" x14ac:dyDescent="0.25">
      <c r="A843" t="s">
        <v>1516</v>
      </c>
      <c r="B843" t="s">
        <v>1517</v>
      </c>
      <c r="C843" t="s">
        <v>134</v>
      </c>
    </row>
    <row r="844" spans="1:3" x14ac:dyDescent="0.25">
      <c r="A844" t="s">
        <v>1518</v>
      </c>
      <c r="B844" t="s">
        <v>1519</v>
      </c>
      <c r="C844" t="s">
        <v>134</v>
      </c>
    </row>
    <row r="845" spans="1:3" x14ac:dyDescent="0.25">
      <c r="A845" t="s">
        <v>1520</v>
      </c>
      <c r="B845" t="s">
        <v>1521</v>
      </c>
      <c r="C845" t="s">
        <v>134</v>
      </c>
    </row>
    <row r="846" spans="1:3" x14ac:dyDescent="0.25">
      <c r="A846" t="s">
        <v>1522</v>
      </c>
      <c r="B846" t="s">
        <v>1523</v>
      </c>
      <c r="C846" t="s">
        <v>134</v>
      </c>
    </row>
    <row r="847" spans="1:3" x14ac:dyDescent="0.25">
      <c r="A847" t="s">
        <v>1524</v>
      </c>
      <c r="B847" t="s">
        <v>1525</v>
      </c>
      <c r="C847" t="s">
        <v>134</v>
      </c>
    </row>
    <row r="848" spans="1:3" x14ac:dyDescent="0.25">
      <c r="A848" t="s">
        <v>1526</v>
      </c>
      <c r="B848" t="s">
        <v>1527</v>
      </c>
      <c r="C848" t="s">
        <v>134</v>
      </c>
    </row>
    <row r="849" spans="1:3" x14ac:dyDescent="0.25">
      <c r="A849" t="s">
        <v>1528</v>
      </c>
      <c r="B849" t="s">
        <v>1529</v>
      </c>
      <c r="C849" t="s">
        <v>134</v>
      </c>
    </row>
    <row r="850" spans="1:3" x14ac:dyDescent="0.25">
      <c r="A850" t="s">
        <v>1530</v>
      </c>
      <c r="B850" t="s">
        <v>1531</v>
      </c>
      <c r="C850" t="s">
        <v>134</v>
      </c>
    </row>
    <row r="851" spans="1:3" x14ac:dyDescent="0.25">
      <c r="A851" t="s">
        <v>1532</v>
      </c>
      <c r="B851" t="s">
        <v>1533</v>
      </c>
      <c r="C851" t="s">
        <v>134</v>
      </c>
    </row>
    <row r="852" spans="1:3" x14ac:dyDescent="0.25">
      <c r="A852" t="s">
        <v>1534</v>
      </c>
      <c r="B852" t="s">
        <v>1535</v>
      </c>
      <c r="C852" t="s">
        <v>134</v>
      </c>
    </row>
    <row r="853" spans="1:3" x14ac:dyDescent="0.25">
      <c r="A853" t="s">
        <v>1536</v>
      </c>
      <c r="B853" t="s">
        <v>1537</v>
      </c>
      <c r="C853" t="s">
        <v>134</v>
      </c>
    </row>
    <row r="854" spans="1:3" x14ac:dyDescent="0.25">
      <c r="A854" t="s">
        <v>1538</v>
      </c>
      <c r="B854" t="s">
        <v>1539</v>
      </c>
      <c r="C854" t="s">
        <v>134</v>
      </c>
    </row>
    <row r="855" spans="1:3" x14ac:dyDescent="0.25">
      <c r="A855" t="s">
        <v>1540</v>
      </c>
      <c r="B855" t="s">
        <v>1541</v>
      </c>
      <c r="C855" t="s">
        <v>134</v>
      </c>
    </row>
    <row r="856" spans="1:3" x14ac:dyDescent="0.25">
      <c r="A856" t="s">
        <v>1542</v>
      </c>
      <c r="B856" t="s">
        <v>1543</v>
      </c>
      <c r="C856" t="s">
        <v>134</v>
      </c>
    </row>
    <row r="857" spans="1:3" x14ac:dyDescent="0.25">
      <c r="A857" t="s">
        <v>1544</v>
      </c>
      <c r="B857" t="s">
        <v>1545</v>
      </c>
      <c r="C857" t="s">
        <v>134</v>
      </c>
    </row>
    <row r="858" spans="1:3" x14ac:dyDescent="0.25">
      <c r="A858" t="s">
        <v>1546</v>
      </c>
      <c r="B858" t="s">
        <v>1547</v>
      </c>
      <c r="C858" t="s">
        <v>134</v>
      </c>
    </row>
    <row r="859" spans="1:3" x14ac:dyDescent="0.25">
      <c r="A859" t="s">
        <v>1548</v>
      </c>
      <c r="B859" t="s">
        <v>1549</v>
      </c>
      <c r="C859" t="s">
        <v>134</v>
      </c>
    </row>
    <row r="860" spans="1:3" x14ac:dyDescent="0.25">
      <c r="A860" t="s">
        <v>1550</v>
      </c>
      <c r="B860" t="s">
        <v>1551</v>
      </c>
      <c r="C860" t="s">
        <v>134</v>
      </c>
    </row>
    <row r="861" spans="1:3" x14ac:dyDescent="0.25">
      <c r="A861" t="s">
        <v>1552</v>
      </c>
      <c r="B861" t="s">
        <v>1553</v>
      </c>
      <c r="C861" t="s">
        <v>134</v>
      </c>
    </row>
    <row r="862" spans="1:3" x14ac:dyDescent="0.25">
      <c r="A862" t="s">
        <v>1554</v>
      </c>
      <c r="B862" t="s">
        <v>1555</v>
      </c>
      <c r="C862" t="s">
        <v>134</v>
      </c>
    </row>
    <row r="863" spans="1:3" x14ac:dyDescent="0.25">
      <c r="A863" t="s">
        <v>1556</v>
      </c>
      <c r="B863" t="s">
        <v>1557</v>
      </c>
      <c r="C863" t="s">
        <v>134</v>
      </c>
    </row>
    <row r="864" spans="1:3" x14ac:dyDescent="0.25">
      <c r="A864" t="s">
        <v>1558</v>
      </c>
      <c r="B864" t="s">
        <v>1559</v>
      </c>
      <c r="C864" t="s">
        <v>134</v>
      </c>
    </row>
    <row r="865" spans="1:3" x14ac:dyDescent="0.25">
      <c r="A865" t="s">
        <v>1560</v>
      </c>
      <c r="B865" t="s">
        <v>1561</v>
      </c>
      <c r="C865" t="s">
        <v>134</v>
      </c>
    </row>
    <row r="866" spans="1:3" x14ac:dyDescent="0.25">
      <c r="A866" t="s">
        <v>1562</v>
      </c>
      <c r="B866" t="s">
        <v>1563</v>
      </c>
      <c r="C866" t="s">
        <v>134</v>
      </c>
    </row>
    <row r="867" spans="1:3" x14ac:dyDescent="0.25">
      <c r="A867" t="s">
        <v>1564</v>
      </c>
      <c r="B867" t="s">
        <v>1565</v>
      </c>
      <c r="C867" t="s">
        <v>134</v>
      </c>
    </row>
    <row r="868" spans="1:3" x14ac:dyDescent="0.25">
      <c r="A868" t="s">
        <v>1566</v>
      </c>
      <c r="B868" t="s">
        <v>1567</v>
      </c>
      <c r="C868" t="s">
        <v>134</v>
      </c>
    </row>
    <row r="869" spans="1:3" x14ac:dyDescent="0.25">
      <c r="A869" t="s">
        <v>1568</v>
      </c>
      <c r="B869" t="s">
        <v>1569</v>
      </c>
      <c r="C869" t="s">
        <v>134</v>
      </c>
    </row>
    <row r="870" spans="1:3" x14ac:dyDescent="0.25">
      <c r="A870" t="s">
        <v>1570</v>
      </c>
      <c r="C870" t="s">
        <v>134</v>
      </c>
    </row>
    <row r="871" spans="1:3" x14ac:dyDescent="0.25">
      <c r="A871" t="s">
        <v>1571</v>
      </c>
      <c r="C871" t="s">
        <v>134</v>
      </c>
    </row>
    <row r="872" spans="1:3" x14ac:dyDescent="0.25">
      <c r="A872" t="s">
        <v>1572</v>
      </c>
      <c r="C872" t="s">
        <v>134</v>
      </c>
    </row>
    <row r="873" spans="1:3" x14ac:dyDescent="0.25">
      <c r="A873" t="s">
        <v>1573</v>
      </c>
      <c r="C873" t="s">
        <v>134</v>
      </c>
    </row>
    <row r="874" spans="1:3" x14ac:dyDescent="0.25">
      <c r="A874" t="s">
        <v>1574</v>
      </c>
      <c r="B874" t="s">
        <v>1575</v>
      </c>
      <c r="C874" t="s">
        <v>134</v>
      </c>
    </row>
    <row r="875" spans="1:3" x14ac:dyDescent="0.25">
      <c r="A875" t="s">
        <v>1576</v>
      </c>
      <c r="B875" t="s">
        <v>1577</v>
      </c>
      <c r="C875" t="s">
        <v>134</v>
      </c>
    </row>
    <row r="876" spans="1:3" x14ac:dyDescent="0.25">
      <c r="A876" t="s">
        <v>1578</v>
      </c>
      <c r="B876" t="s">
        <v>1579</v>
      </c>
      <c r="C876" t="s">
        <v>134</v>
      </c>
    </row>
    <row r="877" spans="1:3" x14ac:dyDescent="0.25">
      <c r="A877" t="s">
        <v>1580</v>
      </c>
      <c r="B877" t="s">
        <v>1581</v>
      </c>
      <c r="C877" t="s">
        <v>134</v>
      </c>
    </row>
    <row r="878" spans="1:3" x14ac:dyDescent="0.25">
      <c r="A878" t="s">
        <v>1582</v>
      </c>
      <c r="C878" t="s">
        <v>134</v>
      </c>
    </row>
    <row r="879" spans="1:3" x14ac:dyDescent="0.25">
      <c r="A879" t="s">
        <v>1583</v>
      </c>
      <c r="B879" t="s">
        <v>1584</v>
      </c>
      <c r="C879" t="s">
        <v>134</v>
      </c>
    </row>
    <row r="880" spans="1:3" x14ac:dyDescent="0.25">
      <c r="A880" t="s">
        <v>1585</v>
      </c>
      <c r="B880" t="s">
        <v>1586</v>
      </c>
      <c r="C880" t="s">
        <v>134</v>
      </c>
    </row>
    <row r="881" spans="1:3" x14ac:dyDescent="0.25">
      <c r="A881" t="s">
        <v>1587</v>
      </c>
      <c r="B881" t="s">
        <v>1588</v>
      </c>
      <c r="C881" t="s">
        <v>134</v>
      </c>
    </row>
    <row r="882" spans="1:3" x14ac:dyDescent="0.25">
      <c r="A882" t="s">
        <v>1589</v>
      </c>
      <c r="B882" t="s">
        <v>1590</v>
      </c>
      <c r="C882" t="s">
        <v>134</v>
      </c>
    </row>
    <row r="883" spans="1:3" x14ac:dyDescent="0.25">
      <c r="A883" t="s">
        <v>1591</v>
      </c>
      <c r="B883" t="s">
        <v>1592</v>
      </c>
      <c r="C883" t="s">
        <v>134</v>
      </c>
    </row>
    <row r="884" spans="1:3" x14ac:dyDescent="0.25">
      <c r="A884" t="s">
        <v>1593</v>
      </c>
      <c r="C884" t="s">
        <v>134</v>
      </c>
    </row>
    <row r="885" spans="1:3" x14ac:dyDescent="0.25">
      <c r="A885" t="s">
        <v>1594</v>
      </c>
      <c r="B885" t="s">
        <v>1595</v>
      </c>
      <c r="C885" t="s">
        <v>134</v>
      </c>
    </row>
    <row r="886" spans="1:3" x14ac:dyDescent="0.25">
      <c r="A886" t="s">
        <v>1596</v>
      </c>
      <c r="B886" t="s">
        <v>1597</v>
      </c>
      <c r="C886" t="s">
        <v>134</v>
      </c>
    </row>
    <row r="887" spans="1:3" x14ac:dyDescent="0.25">
      <c r="A887" t="s">
        <v>1598</v>
      </c>
      <c r="B887" t="s">
        <v>1599</v>
      </c>
      <c r="C887" t="s">
        <v>134</v>
      </c>
    </row>
    <row r="888" spans="1:3" x14ac:dyDescent="0.25">
      <c r="A888" t="s">
        <v>1600</v>
      </c>
      <c r="B888" t="s">
        <v>1601</v>
      </c>
      <c r="C888" t="s">
        <v>134</v>
      </c>
    </row>
    <row r="889" spans="1:3" x14ac:dyDescent="0.25">
      <c r="A889" t="s">
        <v>1602</v>
      </c>
      <c r="B889" t="s">
        <v>1603</v>
      </c>
      <c r="C889" t="s">
        <v>134</v>
      </c>
    </row>
    <row r="890" spans="1:3" x14ac:dyDescent="0.25">
      <c r="A890" t="s">
        <v>1604</v>
      </c>
      <c r="B890" t="s">
        <v>1605</v>
      </c>
      <c r="C890" t="s">
        <v>134</v>
      </c>
    </row>
    <row r="891" spans="1:3" x14ac:dyDescent="0.25">
      <c r="A891" t="s">
        <v>1606</v>
      </c>
      <c r="B891" t="s">
        <v>1607</v>
      </c>
      <c r="C891" t="s">
        <v>134</v>
      </c>
    </row>
    <row r="892" spans="1:3" x14ac:dyDescent="0.25">
      <c r="A892" t="s">
        <v>1608</v>
      </c>
      <c r="B892" t="s">
        <v>1609</v>
      </c>
      <c r="C892" t="s">
        <v>134</v>
      </c>
    </row>
    <row r="893" spans="1:3" x14ac:dyDescent="0.25">
      <c r="A893" t="s">
        <v>1610</v>
      </c>
      <c r="B893" t="s">
        <v>1611</v>
      </c>
      <c r="C893" t="s">
        <v>134</v>
      </c>
    </row>
    <row r="894" spans="1:3" x14ac:dyDescent="0.25">
      <c r="A894" t="s">
        <v>1612</v>
      </c>
      <c r="B894" t="s">
        <v>1613</v>
      </c>
      <c r="C894" t="s">
        <v>134</v>
      </c>
    </row>
    <row r="895" spans="1:3" x14ac:dyDescent="0.25">
      <c r="A895" t="s">
        <v>1614</v>
      </c>
      <c r="B895" t="s">
        <v>1615</v>
      </c>
      <c r="C895" t="s">
        <v>134</v>
      </c>
    </row>
    <row r="896" spans="1:3" x14ac:dyDescent="0.25">
      <c r="A896" t="s">
        <v>1616</v>
      </c>
      <c r="B896" t="s">
        <v>1617</v>
      </c>
      <c r="C896" t="s">
        <v>134</v>
      </c>
    </row>
    <row r="897" spans="1:3" x14ac:dyDescent="0.25">
      <c r="A897" t="s">
        <v>1618</v>
      </c>
      <c r="C897" t="s">
        <v>134</v>
      </c>
    </row>
    <row r="898" spans="1:3" x14ac:dyDescent="0.25">
      <c r="A898" t="s">
        <v>1619</v>
      </c>
      <c r="C898" t="s">
        <v>134</v>
      </c>
    </row>
    <row r="899" spans="1:3" x14ac:dyDescent="0.25">
      <c r="A899" t="s">
        <v>1620</v>
      </c>
      <c r="B899" t="s">
        <v>1621</v>
      </c>
      <c r="C899" t="s">
        <v>134</v>
      </c>
    </row>
    <row r="900" spans="1:3" x14ac:dyDescent="0.25">
      <c r="A900" t="s">
        <v>1622</v>
      </c>
      <c r="B900" t="s">
        <v>1623</v>
      </c>
      <c r="C900" t="s">
        <v>134</v>
      </c>
    </row>
    <row r="901" spans="1:3" x14ac:dyDescent="0.25">
      <c r="A901" t="s">
        <v>1624</v>
      </c>
      <c r="B901" t="s">
        <v>1625</v>
      </c>
      <c r="C901" t="s">
        <v>134</v>
      </c>
    </row>
    <row r="902" spans="1:3" x14ac:dyDescent="0.25">
      <c r="A902" t="s">
        <v>1626</v>
      </c>
      <c r="B902" t="s">
        <v>1627</v>
      </c>
      <c r="C902" t="s">
        <v>134</v>
      </c>
    </row>
    <row r="903" spans="1:3" x14ac:dyDescent="0.25">
      <c r="A903" t="s">
        <v>1628</v>
      </c>
      <c r="B903" t="s">
        <v>1629</v>
      </c>
      <c r="C903" t="s">
        <v>134</v>
      </c>
    </row>
    <row r="904" spans="1:3" x14ac:dyDescent="0.25">
      <c r="A904" t="s">
        <v>1630</v>
      </c>
      <c r="B904" t="s">
        <v>1631</v>
      </c>
      <c r="C904" t="s">
        <v>134</v>
      </c>
    </row>
    <row r="905" spans="1:3" x14ac:dyDescent="0.25">
      <c r="A905" t="s">
        <v>1632</v>
      </c>
      <c r="B905" t="s">
        <v>1633</v>
      </c>
      <c r="C905" t="s">
        <v>134</v>
      </c>
    </row>
    <row r="906" spans="1:3" x14ac:dyDescent="0.25">
      <c r="A906" t="s">
        <v>1634</v>
      </c>
      <c r="B906" t="s">
        <v>1635</v>
      </c>
      <c r="C906" t="s">
        <v>134</v>
      </c>
    </row>
    <row r="907" spans="1:3" x14ac:dyDescent="0.25">
      <c r="A907" t="s">
        <v>1636</v>
      </c>
      <c r="C907" t="s">
        <v>134</v>
      </c>
    </row>
    <row r="908" spans="1:3" x14ac:dyDescent="0.25">
      <c r="A908" t="s">
        <v>1637</v>
      </c>
      <c r="B908" t="s">
        <v>1638</v>
      </c>
      <c r="C908" t="s">
        <v>134</v>
      </c>
    </row>
    <row r="909" spans="1:3" x14ac:dyDescent="0.25">
      <c r="A909" t="s">
        <v>1639</v>
      </c>
      <c r="B909" t="s">
        <v>1640</v>
      </c>
      <c r="C909" t="s">
        <v>134</v>
      </c>
    </row>
    <row r="910" spans="1:3" x14ac:dyDescent="0.25">
      <c r="A910" t="s">
        <v>1641</v>
      </c>
      <c r="C910" t="s">
        <v>134</v>
      </c>
    </row>
    <row r="911" spans="1:3" x14ac:dyDescent="0.25">
      <c r="A911" t="s">
        <v>1642</v>
      </c>
      <c r="B911" t="s">
        <v>1643</v>
      </c>
      <c r="C911" t="s">
        <v>134</v>
      </c>
    </row>
    <row r="912" spans="1:3" x14ac:dyDescent="0.25">
      <c r="A912" t="s">
        <v>1644</v>
      </c>
      <c r="B912" t="s">
        <v>1645</v>
      </c>
      <c r="C912" t="s">
        <v>134</v>
      </c>
    </row>
    <row r="913" spans="1:3" x14ac:dyDescent="0.25">
      <c r="A913" t="s">
        <v>1646</v>
      </c>
      <c r="B913" t="s">
        <v>1647</v>
      </c>
      <c r="C913" t="s">
        <v>134</v>
      </c>
    </row>
    <row r="914" spans="1:3" x14ac:dyDescent="0.25">
      <c r="A914" t="s">
        <v>1648</v>
      </c>
      <c r="B914" t="s">
        <v>1649</v>
      </c>
      <c r="C914" t="s">
        <v>134</v>
      </c>
    </row>
    <row r="915" spans="1:3" x14ac:dyDescent="0.25">
      <c r="A915" t="s">
        <v>1650</v>
      </c>
      <c r="B915" t="s">
        <v>1651</v>
      </c>
      <c r="C915" t="s">
        <v>134</v>
      </c>
    </row>
    <row r="916" spans="1:3" x14ac:dyDescent="0.25">
      <c r="A916" t="s">
        <v>1652</v>
      </c>
      <c r="C916" t="s">
        <v>134</v>
      </c>
    </row>
    <row r="917" spans="1:3" x14ac:dyDescent="0.25">
      <c r="A917" t="s">
        <v>1653</v>
      </c>
      <c r="B917" t="s">
        <v>1654</v>
      </c>
      <c r="C917" t="s">
        <v>134</v>
      </c>
    </row>
    <row r="918" spans="1:3" x14ac:dyDescent="0.25">
      <c r="A918" t="s">
        <v>1655</v>
      </c>
      <c r="B918" t="s">
        <v>1656</v>
      </c>
      <c r="C918" t="s">
        <v>134</v>
      </c>
    </row>
    <row r="919" spans="1:3" x14ac:dyDescent="0.25">
      <c r="A919" t="s">
        <v>1657</v>
      </c>
      <c r="B919" t="s">
        <v>1658</v>
      </c>
      <c r="C919" t="s">
        <v>134</v>
      </c>
    </row>
    <row r="920" spans="1:3" x14ac:dyDescent="0.25">
      <c r="A920" t="s">
        <v>1659</v>
      </c>
      <c r="B920" t="s">
        <v>1660</v>
      </c>
      <c r="C920" t="s">
        <v>134</v>
      </c>
    </row>
    <row r="921" spans="1:3" x14ac:dyDescent="0.25">
      <c r="A921" t="s">
        <v>1661</v>
      </c>
      <c r="C921" t="s">
        <v>134</v>
      </c>
    </row>
    <row r="922" spans="1:3" x14ac:dyDescent="0.25">
      <c r="A922" t="s">
        <v>1662</v>
      </c>
      <c r="B922" t="s">
        <v>1663</v>
      </c>
      <c r="C922" t="s">
        <v>134</v>
      </c>
    </row>
    <row r="923" spans="1:3" x14ac:dyDescent="0.25">
      <c r="A923" t="s">
        <v>1664</v>
      </c>
      <c r="B923" t="s">
        <v>1665</v>
      </c>
      <c r="C923" t="s">
        <v>134</v>
      </c>
    </row>
    <row r="924" spans="1:3" x14ac:dyDescent="0.25">
      <c r="A924" t="s">
        <v>1666</v>
      </c>
      <c r="B924" t="s">
        <v>1667</v>
      </c>
      <c r="C924" t="s">
        <v>134</v>
      </c>
    </row>
    <row r="925" spans="1:3" x14ac:dyDescent="0.25">
      <c r="A925" t="s">
        <v>1668</v>
      </c>
      <c r="B925" t="s">
        <v>1669</v>
      </c>
      <c r="C925" t="s">
        <v>134</v>
      </c>
    </row>
    <row r="926" spans="1:3" x14ac:dyDescent="0.25">
      <c r="A926" t="s">
        <v>1670</v>
      </c>
      <c r="B926" t="s">
        <v>1671</v>
      </c>
      <c r="C926" t="s">
        <v>134</v>
      </c>
    </row>
    <row r="927" spans="1:3" x14ac:dyDescent="0.25">
      <c r="A927" t="s">
        <v>1672</v>
      </c>
      <c r="B927" t="s">
        <v>1673</v>
      </c>
      <c r="C927" t="s">
        <v>134</v>
      </c>
    </row>
    <row r="928" spans="1:3" x14ac:dyDescent="0.25">
      <c r="A928" t="s">
        <v>1674</v>
      </c>
      <c r="B928" t="s">
        <v>1675</v>
      </c>
      <c r="C928" t="s">
        <v>134</v>
      </c>
    </row>
    <row r="929" spans="1:3" x14ac:dyDescent="0.25">
      <c r="A929" t="s">
        <v>1676</v>
      </c>
      <c r="B929" t="s">
        <v>1677</v>
      </c>
      <c r="C929" t="s">
        <v>134</v>
      </c>
    </row>
    <row r="930" spans="1:3" x14ac:dyDescent="0.25">
      <c r="A930" t="s">
        <v>1678</v>
      </c>
      <c r="C930" t="s">
        <v>134</v>
      </c>
    </row>
    <row r="931" spans="1:3" x14ac:dyDescent="0.25">
      <c r="A931" t="s">
        <v>1679</v>
      </c>
      <c r="C931" t="s">
        <v>134</v>
      </c>
    </row>
    <row r="932" spans="1:3" x14ac:dyDescent="0.25">
      <c r="A932" t="s">
        <v>1680</v>
      </c>
      <c r="B932" t="s">
        <v>1681</v>
      </c>
      <c r="C932" t="s">
        <v>134</v>
      </c>
    </row>
    <row r="933" spans="1:3" x14ac:dyDescent="0.25">
      <c r="A933" t="s">
        <v>1682</v>
      </c>
      <c r="B933" t="s">
        <v>1683</v>
      </c>
      <c r="C933" t="s">
        <v>134</v>
      </c>
    </row>
    <row r="934" spans="1:3" x14ac:dyDescent="0.25">
      <c r="A934" t="s">
        <v>1684</v>
      </c>
      <c r="B934" t="s">
        <v>1685</v>
      </c>
      <c r="C934" t="s">
        <v>134</v>
      </c>
    </row>
    <row r="935" spans="1:3" x14ac:dyDescent="0.25">
      <c r="A935" t="s">
        <v>1686</v>
      </c>
      <c r="B935" t="s">
        <v>1687</v>
      </c>
      <c r="C935" t="s">
        <v>134</v>
      </c>
    </row>
    <row r="936" spans="1:3" x14ac:dyDescent="0.25">
      <c r="A936" t="s">
        <v>1688</v>
      </c>
      <c r="B936" t="s">
        <v>1689</v>
      </c>
      <c r="C936" t="s">
        <v>134</v>
      </c>
    </row>
    <row r="937" spans="1:3" x14ac:dyDescent="0.25">
      <c r="A937" t="s">
        <v>1690</v>
      </c>
      <c r="B937" t="s">
        <v>1691</v>
      </c>
      <c r="C937" t="s">
        <v>134</v>
      </c>
    </row>
    <row r="938" spans="1:3" x14ac:dyDescent="0.25">
      <c r="A938" t="s">
        <v>1692</v>
      </c>
      <c r="B938" t="s">
        <v>1693</v>
      </c>
      <c r="C938" t="s">
        <v>134</v>
      </c>
    </row>
    <row r="939" spans="1:3" x14ac:dyDescent="0.25">
      <c r="A939" t="s">
        <v>1694</v>
      </c>
      <c r="B939" t="s">
        <v>1695</v>
      </c>
      <c r="C939" t="s">
        <v>134</v>
      </c>
    </row>
    <row r="940" spans="1:3" x14ac:dyDescent="0.25">
      <c r="A940" t="s">
        <v>1696</v>
      </c>
      <c r="B940" t="s">
        <v>1697</v>
      </c>
      <c r="C940" t="s">
        <v>134</v>
      </c>
    </row>
    <row r="941" spans="1:3" x14ac:dyDescent="0.25">
      <c r="A941" t="s">
        <v>1698</v>
      </c>
      <c r="B941" t="s">
        <v>1699</v>
      </c>
      <c r="C941" t="s">
        <v>134</v>
      </c>
    </row>
    <row r="942" spans="1:3" x14ac:dyDescent="0.25">
      <c r="A942" t="s">
        <v>1700</v>
      </c>
      <c r="B942" t="s">
        <v>1701</v>
      </c>
      <c r="C942" t="s">
        <v>134</v>
      </c>
    </row>
    <row r="943" spans="1:3" x14ac:dyDescent="0.25">
      <c r="A943" t="s">
        <v>1702</v>
      </c>
      <c r="C943" t="s">
        <v>134</v>
      </c>
    </row>
    <row r="944" spans="1:3" x14ac:dyDescent="0.25">
      <c r="A944" t="s">
        <v>1703</v>
      </c>
      <c r="B944" t="s">
        <v>1704</v>
      </c>
      <c r="C944" t="s">
        <v>134</v>
      </c>
    </row>
    <row r="945" spans="1:3" x14ac:dyDescent="0.25">
      <c r="A945" t="s">
        <v>1705</v>
      </c>
      <c r="C945" t="s">
        <v>134</v>
      </c>
    </row>
    <row r="946" spans="1:3" x14ac:dyDescent="0.25">
      <c r="A946" t="s">
        <v>1706</v>
      </c>
      <c r="B946" t="s">
        <v>1707</v>
      </c>
      <c r="C946" t="s">
        <v>134</v>
      </c>
    </row>
    <row r="947" spans="1:3" x14ac:dyDescent="0.25">
      <c r="A947" t="s">
        <v>1708</v>
      </c>
      <c r="B947" t="s">
        <v>1709</v>
      </c>
      <c r="C947" t="s">
        <v>134</v>
      </c>
    </row>
    <row r="948" spans="1:3" x14ac:dyDescent="0.25">
      <c r="A948" t="s">
        <v>1710</v>
      </c>
      <c r="C948" t="s">
        <v>134</v>
      </c>
    </row>
    <row r="949" spans="1:3" x14ac:dyDescent="0.25">
      <c r="A949" t="s">
        <v>1711</v>
      </c>
      <c r="B949" t="s">
        <v>1712</v>
      </c>
      <c r="C949" t="s">
        <v>134</v>
      </c>
    </row>
    <row r="950" spans="1:3" x14ac:dyDescent="0.25">
      <c r="A950" t="s">
        <v>1713</v>
      </c>
      <c r="C950" t="s">
        <v>134</v>
      </c>
    </row>
    <row r="951" spans="1:3" x14ac:dyDescent="0.25">
      <c r="A951" t="s">
        <v>1714</v>
      </c>
      <c r="C951" t="s">
        <v>134</v>
      </c>
    </row>
    <row r="952" spans="1:3" x14ac:dyDescent="0.25">
      <c r="A952" t="s">
        <v>1715</v>
      </c>
      <c r="B952" t="s">
        <v>1716</v>
      </c>
      <c r="C952" t="s">
        <v>134</v>
      </c>
    </row>
    <row r="953" spans="1:3" x14ac:dyDescent="0.25">
      <c r="A953" t="s">
        <v>1717</v>
      </c>
      <c r="C953" t="s">
        <v>134</v>
      </c>
    </row>
    <row r="954" spans="1:3" x14ac:dyDescent="0.25">
      <c r="A954" t="s">
        <v>1718</v>
      </c>
      <c r="B954" t="s">
        <v>1719</v>
      </c>
      <c r="C954" t="s">
        <v>134</v>
      </c>
    </row>
    <row r="955" spans="1:3" x14ac:dyDescent="0.25">
      <c r="A955" t="s">
        <v>1720</v>
      </c>
      <c r="B955" t="s">
        <v>1721</v>
      </c>
      <c r="C955" t="s">
        <v>134</v>
      </c>
    </row>
    <row r="956" spans="1:3" x14ac:dyDescent="0.25">
      <c r="A956" t="s">
        <v>1722</v>
      </c>
      <c r="B956" t="s">
        <v>1723</v>
      </c>
      <c r="C956" t="s">
        <v>134</v>
      </c>
    </row>
    <row r="957" spans="1:3" x14ac:dyDescent="0.25">
      <c r="A957" t="s">
        <v>1724</v>
      </c>
      <c r="B957" t="s">
        <v>1725</v>
      </c>
      <c r="C957" t="s">
        <v>134</v>
      </c>
    </row>
    <row r="958" spans="1:3" x14ac:dyDescent="0.25">
      <c r="A958" t="s">
        <v>1726</v>
      </c>
      <c r="B958" t="s">
        <v>1727</v>
      </c>
      <c r="C958" t="s">
        <v>134</v>
      </c>
    </row>
    <row r="959" spans="1:3" x14ac:dyDescent="0.25">
      <c r="A959" t="s">
        <v>1728</v>
      </c>
      <c r="B959" t="s">
        <v>1729</v>
      </c>
      <c r="C959" t="s">
        <v>134</v>
      </c>
    </row>
    <row r="960" spans="1:3" x14ac:dyDescent="0.25">
      <c r="A960" t="s">
        <v>1730</v>
      </c>
      <c r="B960" t="s">
        <v>1731</v>
      </c>
      <c r="C960" t="s">
        <v>134</v>
      </c>
    </row>
    <row r="961" spans="1:3" x14ac:dyDescent="0.25">
      <c r="A961" t="s">
        <v>1732</v>
      </c>
      <c r="B961" t="s">
        <v>1733</v>
      </c>
      <c r="C961" t="s">
        <v>134</v>
      </c>
    </row>
    <row r="962" spans="1:3" x14ac:dyDescent="0.25">
      <c r="A962" t="s">
        <v>1734</v>
      </c>
      <c r="B962" t="s">
        <v>1735</v>
      </c>
      <c r="C962" t="s">
        <v>134</v>
      </c>
    </row>
    <row r="963" spans="1:3" x14ac:dyDescent="0.25">
      <c r="A963" t="s">
        <v>1736</v>
      </c>
      <c r="B963" t="s">
        <v>1737</v>
      </c>
      <c r="C963" t="s">
        <v>134</v>
      </c>
    </row>
    <row r="964" spans="1:3" x14ac:dyDescent="0.25">
      <c r="A964" t="s">
        <v>1738</v>
      </c>
      <c r="B964" t="s">
        <v>1739</v>
      </c>
      <c r="C964" t="s">
        <v>134</v>
      </c>
    </row>
    <row r="965" spans="1:3" x14ac:dyDescent="0.25">
      <c r="A965" t="s">
        <v>1740</v>
      </c>
      <c r="B965" t="s">
        <v>1741</v>
      </c>
      <c r="C965" t="s">
        <v>134</v>
      </c>
    </row>
    <row r="966" spans="1:3" x14ac:dyDescent="0.25">
      <c r="A966" t="s">
        <v>1742</v>
      </c>
      <c r="B966" t="s">
        <v>1743</v>
      </c>
      <c r="C966" t="s">
        <v>134</v>
      </c>
    </row>
    <row r="967" spans="1:3" x14ac:dyDescent="0.25">
      <c r="A967" t="s">
        <v>1744</v>
      </c>
      <c r="B967" t="s">
        <v>1745</v>
      </c>
      <c r="C967" t="s">
        <v>134</v>
      </c>
    </row>
    <row r="968" spans="1:3" x14ac:dyDescent="0.25">
      <c r="A968" t="s">
        <v>1746</v>
      </c>
      <c r="B968" t="s">
        <v>1747</v>
      </c>
      <c r="C968" t="s">
        <v>134</v>
      </c>
    </row>
    <row r="969" spans="1:3" x14ac:dyDescent="0.25">
      <c r="A969" t="s">
        <v>1748</v>
      </c>
      <c r="B969" t="s">
        <v>1749</v>
      </c>
      <c r="C969" t="s">
        <v>134</v>
      </c>
    </row>
    <row r="970" spans="1:3" x14ac:dyDescent="0.25">
      <c r="A970" t="s">
        <v>1750</v>
      </c>
      <c r="B970" t="s">
        <v>1751</v>
      </c>
      <c r="C970" t="s">
        <v>134</v>
      </c>
    </row>
    <row r="971" spans="1:3" x14ac:dyDescent="0.25">
      <c r="A971" t="s">
        <v>1752</v>
      </c>
      <c r="B971" t="s">
        <v>1753</v>
      </c>
      <c r="C971" t="s">
        <v>134</v>
      </c>
    </row>
    <row r="972" spans="1:3" x14ac:dyDescent="0.25">
      <c r="A972" t="s">
        <v>1754</v>
      </c>
      <c r="B972" t="s">
        <v>1755</v>
      </c>
      <c r="C972" t="s">
        <v>134</v>
      </c>
    </row>
    <row r="973" spans="1:3" x14ac:dyDescent="0.25">
      <c r="A973" t="s">
        <v>1756</v>
      </c>
      <c r="B973" t="s">
        <v>1757</v>
      </c>
      <c r="C973" t="s">
        <v>134</v>
      </c>
    </row>
    <row r="974" spans="1:3" x14ac:dyDescent="0.25">
      <c r="A974" t="s">
        <v>1758</v>
      </c>
      <c r="B974" t="s">
        <v>1759</v>
      </c>
      <c r="C974" t="s">
        <v>134</v>
      </c>
    </row>
    <row r="975" spans="1:3" x14ac:dyDescent="0.25">
      <c r="A975" t="s">
        <v>1760</v>
      </c>
      <c r="B975" t="s">
        <v>1761</v>
      </c>
      <c r="C975" t="s">
        <v>134</v>
      </c>
    </row>
    <row r="976" spans="1:3" x14ac:dyDescent="0.25">
      <c r="A976" t="s">
        <v>1762</v>
      </c>
      <c r="B976" t="s">
        <v>1763</v>
      </c>
      <c r="C976" t="s">
        <v>134</v>
      </c>
    </row>
    <row r="977" spans="1:3" x14ac:dyDescent="0.25">
      <c r="A977" t="s">
        <v>1764</v>
      </c>
      <c r="B977" t="s">
        <v>1765</v>
      </c>
      <c r="C977" t="s">
        <v>134</v>
      </c>
    </row>
    <row r="978" spans="1:3" x14ac:dyDescent="0.25">
      <c r="A978" t="s">
        <v>1766</v>
      </c>
      <c r="B978" t="s">
        <v>1767</v>
      </c>
      <c r="C978" t="s">
        <v>134</v>
      </c>
    </row>
    <row r="979" spans="1:3" x14ac:dyDescent="0.25">
      <c r="A979" t="s">
        <v>1768</v>
      </c>
      <c r="C979" t="s">
        <v>134</v>
      </c>
    </row>
    <row r="980" spans="1:3" x14ac:dyDescent="0.25">
      <c r="A980" t="s">
        <v>1769</v>
      </c>
      <c r="B980" t="s">
        <v>1770</v>
      </c>
      <c r="C980" t="s">
        <v>134</v>
      </c>
    </row>
    <row r="981" spans="1:3" x14ac:dyDescent="0.25">
      <c r="A981" t="s">
        <v>1771</v>
      </c>
      <c r="C981" t="s">
        <v>134</v>
      </c>
    </row>
    <row r="982" spans="1:3" x14ac:dyDescent="0.25">
      <c r="A982" t="s">
        <v>1772</v>
      </c>
      <c r="B982" t="s">
        <v>1773</v>
      </c>
      <c r="C982" t="s">
        <v>134</v>
      </c>
    </row>
    <row r="983" spans="1:3" x14ac:dyDescent="0.25">
      <c r="A983" t="s">
        <v>1774</v>
      </c>
      <c r="B983" t="s">
        <v>1775</v>
      </c>
      <c r="C983" t="s">
        <v>134</v>
      </c>
    </row>
    <row r="984" spans="1:3" x14ac:dyDescent="0.25">
      <c r="A984" t="s">
        <v>1776</v>
      </c>
      <c r="B984" t="s">
        <v>1777</v>
      </c>
      <c r="C984" t="s">
        <v>134</v>
      </c>
    </row>
    <row r="985" spans="1:3" x14ac:dyDescent="0.25">
      <c r="A985" t="s">
        <v>1778</v>
      </c>
      <c r="B985" t="s">
        <v>1779</v>
      </c>
      <c r="C985" t="s">
        <v>134</v>
      </c>
    </row>
    <row r="986" spans="1:3" x14ac:dyDescent="0.25">
      <c r="A986" t="s">
        <v>1780</v>
      </c>
      <c r="B986" t="s">
        <v>1781</v>
      </c>
      <c r="C986" t="s">
        <v>134</v>
      </c>
    </row>
    <row r="987" spans="1:3" x14ac:dyDescent="0.25">
      <c r="A987" t="s">
        <v>1782</v>
      </c>
      <c r="B987" t="s">
        <v>1783</v>
      </c>
      <c r="C987" t="s">
        <v>134</v>
      </c>
    </row>
    <row r="988" spans="1:3" x14ac:dyDescent="0.25">
      <c r="A988" t="s">
        <v>1784</v>
      </c>
      <c r="B988" t="s">
        <v>1785</v>
      </c>
      <c r="C988" t="s">
        <v>134</v>
      </c>
    </row>
    <row r="989" spans="1:3" x14ac:dyDescent="0.25">
      <c r="A989" t="s">
        <v>1786</v>
      </c>
      <c r="B989" t="s">
        <v>1787</v>
      </c>
      <c r="C989" t="s">
        <v>134</v>
      </c>
    </row>
    <row r="990" spans="1:3" x14ac:dyDescent="0.25">
      <c r="A990" t="s">
        <v>1788</v>
      </c>
      <c r="B990" t="s">
        <v>1789</v>
      </c>
      <c r="C990" t="s">
        <v>134</v>
      </c>
    </row>
    <row r="991" spans="1:3" x14ac:dyDescent="0.25">
      <c r="A991" t="s">
        <v>1790</v>
      </c>
      <c r="B991" t="s">
        <v>1791</v>
      </c>
      <c r="C991" t="s">
        <v>134</v>
      </c>
    </row>
    <row r="992" spans="1:3" x14ac:dyDescent="0.25">
      <c r="A992" t="s">
        <v>1792</v>
      </c>
      <c r="B992" t="s">
        <v>1793</v>
      </c>
      <c r="C992" t="s">
        <v>134</v>
      </c>
    </row>
    <row r="993" spans="1:3" x14ac:dyDescent="0.25">
      <c r="A993" t="s">
        <v>1794</v>
      </c>
      <c r="B993" t="s">
        <v>1795</v>
      </c>
      <c r="C993" t="s">
        <v>134</v>
      </c>
    </row>
    <row r="994" spans="1:3" x14ac:dyDescent="0.25">
      <c r="A994" t="s">
        <v>1796</v>
      </c>
      <c r="B994" t="s">
        <v>1797</v>
      </c>
      <c r="C994" t="s">
        <v>134</v>
      </c>
    </row>
    <row r="995" spans="1:3" x14ac:dyDescent="0.25">
      <c r="A995" t="s">
        <v>1798</v>
      </c>
      <c r="B995" t="s">
        <v>1799</v>
      </c>
      <c r="C995" t="s">
        <v>134</v>
      </c>
    </row>
    <row r="996" spans="1:3" x14ac:dyDescent="0.25">
      <c r="A996" t="s">
        <v>1800</v>
      </c>
      <c r="B996" t="s">
        <v>1801</v>
      </c>
      <c r="C996" t="s">
        <v>134</v>
      </c>
    </row>
    <row r="997" spans="1:3" x14ac:dyDescent="0.25">
      <c r="A997" t="s">
        <v>1802</v>
      </c>
      <c r="B997" t="s">
        <v>1803</v>
      </c>
      <c r="C997" t="s">
        <v>134</v>
      </c>
    </row>
    <row r="998" spans="1:3" x14ac:dyDescent="0.25">
      <c r="A998" t="s">
        <v>1804</v>
      </c>
      <c r="B998" t="s">
        <v>1805</v>
      </c>
      <c r="C998" t="s">
        <v>134</v>
      </c>
    </row>
    <row r="999" spans="1:3" x14ac:dyDescent="0.25">
      <c r="A999" t="s">
        <v>1806</v>
      </c>
      <c r="C999" t="s">
        <v>134</v>
      </c>
    </row>
    <row r="1000" spans="1:3" x14ac:dyDescent="0.25">
      <c r="A1000" t="s">
        <v>1807</v>
      </c>
      <c r="B1000" t="s">
        <v>1808</v>
      </c>
      <c r="C1000" t="s">
        <v>134</v>
      </c>
    </row>
    <row r="1001" spans="1:3" x14ac:dyDescent="0.25">
      <c r="A1001" t="s">
        <v>1809</v>
      </c>
      <c r="C1001" t="s">
        <v>134</v>
      </c>
    </row>
    <row r="1002" spans="1:3" x14ac:dyDescent="0.25">
      <c r="A1002" t="s">
        <v>1810</v>
      </c>
      <c r="B1002" t="s">
        <v>1811</v>
      </c>
      <c r="C1002" t="s">
        <v>134</v>
      </c>
    </row>
    <row r="1003" spans="1:3" x14ac:dyDescent="0.25">
      <c r="A1003" t="s">
        <v>1812</v>
      </c>
      <c r="C1003" t="s">
        <v>134</v>
      </c>
    </row>
    <row r="1004" spans="1:3" x14ac:dyDescent="0.25">
      <c r="A1004" t="s">
        <v>1813</v>
      </c>
      <c r="B1004" t="s">
        <v>1814</v>
      </c>
      <c r="C1004" t="s">
        <v>134</v>
      </c>
    </row>
    <row r="1005" spans="1:3" x14ac:dyDescent="0.25">
      <c r="A1005" t="s">
        <v>1815</v>
      </c>
      <c r="B1005" t="s">
        <v>1816</v>
      </c>
      <c r="C1005" t="s">
        <v>134</v>
      </c>
    </row>
    <row r="1006" spans="1:3" x14ac:dyDescent="0.25">
      <c r="A1006" t="s">
        <v>1817</v>
      </c>
      <c r="B1006" t="s">
        <v>1818</v>
      </c>
      <c r="C1006" t="s">
        <v>134</v>
      </c>
    </row>
    <row r="1007" spans="1:3" x14ac:dyDescent="0.25">
      <c r="A1007" t="s">
        <v>1819</v>
      </c>
      <c r="B1007" t="s">
        <v>1820</v>
      </c>
      <c r="C1007" t="s">
        <v>134</v>
      </c>
    </row>
    <row r="1008" spans="1:3" x14ac:dyDescent="0.25">
      <c r="A1008" t="s">
        <v>1821</v>
      </c>
      <c r="B1008" t="s">
        <v>1822</v>
      </c>
      <c r="C1008" t="s">
        <v>134</v>
      </c>
    </row>
    <row r="1009" spans="1:3" x14ac:dyDescent="0.25">
      <c r="A1009" t="s">
        <v>1823</v>
      </c>
      <c r="B1009" t="s">
        <v>1824</v>
      </c>
      <c r="C1009" t="s">
        <v>134</v>
      </c>
    </row>
    <row r="1010" spans="1:3" x14ac:dyDescent="0.25">
      <c r="A1010" t="s">
        <v>1825</v>
      </c>
      <c r="B1010" t="s">
        <v>1826</v>
      </c>
      <c r="C1010" t="s">
        <v>134</v>
      </c>
    </row>
    <row r="1011" spans="1:3" x14ac:dyDescent="0.25">
      <c r="A1011" t="s">
        <v>1827</v>
      </c>
      <c r="B1011" t="s">
        <v>1828</v>
      </c>
      <c r="C1011" t="s">
        <v>134</v>
      </c>
    </row>
    <row r="1012" spans="1:3" x14ac:dyDescent="0.25">
      <c r="A1012" t="s">
        <v>1829</v>
      </c>
      <c r="B1012" t="s">
        <v>1830</v>
      </c>
      <c r="C1012" t="s">
        <v>134</v>
      </c>
    </row>
    <row r="1013" spans="1:3" x14ac:dyDescent="0.25">
      <c r="A1013" t="s">
        <v>1831</v>
      </c>
      <c r="C1013" t="s">
        <v>134</v>
      </c>
    </row>
    <row r="1014" spans="1:3" x14ac:dyDescent="0.25">
      <c r="A1014" t="s">
        <v>1832</v>
      </c>
      <c r="C1014" t="s">
        <v>134</v>
      </c>
    </row>
    <row r="1015" spans="1:3" x14ac:dyDescent="0.25">
      <c r="A1015" t="s">
        <v>1833</v>
      </c>
      <c r="B1015" t="s">
        <v>1834</v>
      </c>
      <c r="C1015" t="s">
        <v>134</v>
      </c>
    </row>
    <row r="1016" spans="1:3" x14ac:dyDescent="0.25">
      <c r="A1016" t="s">
        <v>1835</v>
      </c>
      <c r="B1016" t="s">
        <v>1836</v>
      </c>
      <c r="C1016" t="s">
        <v>134</v>
      </c>
    </row>
    <row r="1017" spans="1:3" x14ac:dyDescent="0.25">
      <c r="A1017" t="s">
        <v>1837</v>
      </c>
      <c r="B1017" t="s">
        <v>1838</v>
      </c>
      <c r="C1017" t="s">
        <v>134</v>
      </c>
    </row>
    <row r="1018" spans="1:3" x14ac:dyDescent="0.25">
      <c r="A1018" t="s">
        <v>1839</v>
      </c>
      <c r="B1018" t="s">
        <v>1840</v>
      </c>
      <c r="C1018" t="s">
        <v>134</v>
      </c>
    </row>
    <row r="1019" spans="1:3" x14ac:dyDescent="0.25">
      <c r="A1019" t="s">
        <v>1841</v>
      </c>
      <c r="B1019" t="s">
        <v>1842</v>
      </c>
      <c r="C1019" t="s">
        <v>134</v>
      </c>
    </row>
    <row r="1020" spans="1:3" x14ac:dyDescent="0.25">
      <c r="A1020" t="s">
        <v>1843</v>
      </c>
      <c r="B1020" t="s">
        <v>1844</v>
      </c>
      <c r="C1020" t="s">
        <v>134</v>
      </c>
    </row>
    <row r="1021" spans="1:3" x14ac:dyDescent="0.25">
      <c r="A1021" t="s">
        <v>1845</v>
      </c>
      <c r="B1021" t="s">
        <v>1846</v>
      </c>
      <c r="C1021" t="s">
        <v>134</v>
      </c>
    </row>
    <row r="1022" spans="1:3" x14ac:dyDescent="0.25">
      <c r="A1022" t="s">
        <v>1847</v>
      </c>
      <c r="B1022" t="s">
        <v>1848</v>
      </c>
      <c r="C1022" t="s">
        <v>134</v>
      </c>
    </row>
    <row r="1023" spans="1:3" x14ac:dyDescent="0.25">
      <c r="A1023" t="s">
        <v>1849</v>
      </c>
      <c r="B1023" t="s">
        <v>1850</v>
      </c>
      <c r="C1023" t="s">
        <v>134</v>
      </c>
    </row>
    <row r="1024" spans="1:3" x14ac:dyDescent="0.25">
      <c r="A1024" t="s">
        <v>1851</v>
      </c>
      <c r="B1024" t="s">
        <v>1852</v>
      </c>
      <c r="C1024" t="s">
        <v>134</v>
      </c>
    </row>
    <row r="1025" spans="1:3" x14ac:dyDescent="0.25">
      <c r="A1025" t="s">
        <v>1853</v>
      </c>
      <c r="B1025" t="s">
        <v>1854</v>
      </c>
      <c r="C1025" t="s">
        <v>134</v>
      </c>
    </row>
    <row r="1026" spans="1:3" x14ac:dyDescent="0.25">
      <c r="A1026" t="s">
        <v>1855</v>
      </c>
      <c r="B1026" t="s">
        <v>1856</v>
      </c>
      <c r="C1026" t="s">
        <v>134</v>
      </c>
    </row>
    <row r="1027" spans="1:3" x14ac:dyDescent="0.25">
      <c r="A1027" t="s">
        <v>1857</v>
      </c>
      <c r="B1027" t="s">
        <v>1858</v>
      </c>
      <c r="C1027" t="s">
        <v>134</v>
      </c>
    </row>
    <row r="1028" spans="1:3" x14ac:dyDescent="0.25">
      <c r="A1028" t="s">
        <v>1859</v>
      </c>
      <c r="B1028" t="s">
        <v>1860</v>
      </c>
      <c r="C1028" t="s">
        <v>134</v>
      </c>
    </row>
    <row r="1029" spans="1:3" x14ac:dyDescent="0.25">
      <c r="A1029" t="s">
        <v>1861</v>
      </c>
      <c r="B1029" t="s">
        <v>1862</v>
      </c>
      <c r="C1029" t="s">
        <v>134</v>
      </c>
    </row>
    <row r="1030" spans="1:3" x14ac:dyDescent="0.25">
      <c r="A1030" t="s">
        <v>1863</v>
      </c>
      <c r="B1030" t="s">
        <v>1864</v>
      </c>
      <c r="C1030" t="s">
        <v>134</v>
      </c>
    </row>
    <row r="1031" spans="1:3" x14ac:dyDescent="0.25">
      <c r="A1031" t="s">
        <v>1865</v>
      </c>
      <c r="B1031" t="s">
        <v>1866</v>
      </c>
      <c r="C1031" t="s">
        <v>134</v>
      </c>
    </row>
    <row r="1032" spans="1:3" x14ac:dyDescent="0.25">
      <c r="A1032" t="s">
        <v>1867</v>
      </c>
      <c r="B1032" t="s">
        <v>1868</v>
      </c>
      <c r="C1032" t="s">
        <v>134</v>
      </c>
    </row>
    <row r="1033" spans="1:3" x14ac:dyDescent="0.25">
      <c r="A1033" t="s">
        <v>1869</v>
      </c>
      <c r="B1033" t="s">
        <v>1870</v>
      </c>
      <c r="C1033" t="s">
        <v>134</v>
      </c>
    </row>
    <row r="1034" spans="1:3" x14ac:dyDescent="0.25">
      <c r="A1034" t="s">
        <v>1871</v>
      </c>
      <c r="B1034" t="s">
        <v>1872</v>
      </c>
      <c r="C1034" t="s">
        <v>134</v>
      </c>
    </row>
    <row r="1035" spans="1:3" x14ac:dyDescent="0.25">
      <c r="A1035" t="s">
        <v>1873</v>
      </c>
      <c r="B1035" t="s">
        <v>1874</v>
      </c>
      <c r="C1035" t="s">
        <v>134</v>
      </c>
    </row>
    <row r="1036" spans="1:3" x14ac:dyDescent="0.25">
      <c r="A1036" t="s">
        <v>1875</v>
      </c>
      <c r="B1036" t="s">
        <v>1876</v>
      </c>
      <c r="C1036" t="s">
        <v>134</v>
      </c>
    </row>
    <row r="1037" spans="1:3" x14ac:dyDescent="0.25">
      <c r="A1037" t="s">
        <v>1877</v>
      </c>
      <c r="B1037" t="s">
        <v>1878</v>
      </c>
      <c r="C1037" t="s">
        <v>134</v>
      </c>
    </row>
    <row r="1038" spans="1:3" x14ac:dyDescent="0.25">
      <c r="A1038" t="s">
        <v>1879</v>
      </c>
      <c r="B1038" t="s">
        <v>1880</v>
      </c>
      <c r="C1038" t="s">
        <v>134</v>
      </c>
    </row>
    <row r="1039" spans="1:3" x14ac:dyDescent="0.25">
      <c r="A1039" t="s">
        <v>1881</v>
      </c>
      <c r="B1039" t="s">
        <v>1882</v>
      </c>
      <c r="C1039" t="s">
        <v>134</v>
      </c>
    </row>
    <row r="1040" spans="1:3" x14ac:dyDescent="0.25">
      <c r="A1040" t="s">
        <v>1883</v>
      </c>
      <c r="B1040" t="s">
        <v>1884</v>
      </c>
      <c r="C1040" t="s">
        <v>134</v>
      </c>
    </row>
    <row r="1041" spans="1:3" x14ac:dyDescent="0.25">
      <c r="A1041" t="s">
        <v>1885</v>
      </c>
      <c r="B1041" t="s">
        <v>1886</v>
      </c>
      <c r="C1041" t="s">
        <v>134</v>
      </c>
    </row>
    <row r="1042" spans="1:3" x14ac:dyDescent="0.25">
      <c r="A1042" t="s">
        <v>1887</v>
      </c>
      <c r="C1042" t="s">
        <v>134</v>
      </c>
    </row>
    <row r="1043" spans="1:3" x14ac:dyDescent="0.25">
      <c r="A1043" t="s">
        <v>1888</v>
      </c>
      <c r="B1043" t="s">
        <v>1889</v>
      </c>
      <c r="C1043" t="s">
        <v>134</v>
      </c>
    </row>
    <row r="1044" spans="1:3" x14ac:dyDescent="0.25">
      <c r="A1044" t="s">
        <v>1890</v>
      </c>
      <c r="B1044" t="s">
        <v>1891</v>
      </c>
      <c r="C1044" t="s">
        <v>134</v>
      </c>
    </row>
    <row r="1045" spans="1:3" x14ac:dyDescent="0.25">
      <c r="A1045" t="s">
        <v>1892</v>
      </c>
      <c r="B1045" t="s">
        <v>1893</v>
      </c>
      <c r="C1045" t="s">
        <v>134</v>
      </c>
    </row>
    <row r="1046" spans="1:3" x14ac:dyDescent="0.25">
      <c r="A1046" t="s">
        <v>1894</v>
      </c>
      <c r="B1046" t="s">
        <v>1895</v>
      </c>
      <c r="C1046" t="s">
        <v>134</v>
      </c>
    </row>
    <row r="1047" spans="1:3" x14ac:dyDescent="0.25">
      <c r="A1047" t="s">
        <v>1896</v>
      </c>
      <c r="B1047" t="s">
        <v>1897</v>
      </c>
      <c r="C1047" t="s">
        <v>134</v>
      </c>
    </row>
    <row r="1048" spans="1:3" x14ac:dyDescent="0.25">
      <c r="A1048" t="s">
        <v>1898</v>
      </c>
      <c r="B1048" t="s">
        <v>1899</v>
      </c>
      <c r="C1048" t="s">
        <v>134</v>
      </c>
    </row>
    <row r="1049" spans="1:3" x14ac:dyDescent="0.25">
      <c r="A1049" t="s">
        <v>1900</v>
      </c>
      <c r="B1049" t="s">
        <v>1901</v>
      </c>
      <c r="C1049" t="s">
        <v>134</v>
      </c>
    </row>
    <row r="1050" spans="1:3" x14ac:dyDescent="0.25">
      <c r="A1050" t="s">
        <v>1902</v>
      </c>
      <c r="B1050" t="s">
        <v>1903</v>
      </c>
      <c r="C1050" t="s">
        <v>134</v>
      </c>
    </row>
    <row r="1051" spans="1:3" x14ac:dyDescent="0.25">
      <c r="A1051" t="s">
        <v>1904</v>
      </c>
      <c r="B1051" t="s">
        <v>1905</v>
      </c>
      <c r="C1051" t="s">
        <v>134</v>
      </c>
    </row>
    <row r="1052" spans="1:3" x14ac:dyDescent="0.25">
      <c r="A1052" t="s">
        <v>1906</v>
      </c>
      <c r="B1052" t="s">
        <v>1907</v>
      </c>
      <c r="C1052" t="s">
        <v>134</v>
      </c>
    </row>
    <row r="1053" spans="1:3" x14ac:dyDescent="0.25">
      <c r="A1053" t="s">
        <v>1908</v>
      </c>
      <c r="B1053" t="s">
        <v>1909</v>
      </c>
      <c r="C1053" t="s">
        <v>134</v>
      </c>
    </row>
    <row r="1054" spans="1:3" x14ac:dyDescent="0.25">
      <c r="A1054" t="s">
        <v>1910</v>
      </c>
      <c r="B1054" t="s">
        <v>1911</v>
      </c>
      <c r="C1054" t="s">
        <v>134</v>
      </c>
    </row>
    <row r="1055" spans="1:3" x14ac:dyDescent="0.25">
      <c r="A1055" t="s">
        <v>1912</v>
      </c>
      <c r="B1055" t="s">
        <v>1913</v>
      </c>
      <c r="C1055" t="s">
        <v>134</v>
      </c>
    </row>
    <row r="1056" spans="1:3" x14ac:dyDescent="0.25">
      <c r="A1056" t="s">
        <v>1914</v>
      </c>
      <c r="B1056" t="s">
        <v>1915</v>
      </c>
      <c r="C1056" t="s">
        <v>134</v>
      </c>
    </row>
    <row r="1057" spans="1:3" x14ac:dyDescent="0.25">
      <c r="A1057" t="s">
        <v>1916</v>
      </c>
      <c r="B1057" t="s">
        <v>1917</v>
      </c>
      <c r="C1057" t="s">
        <v>134</v>
      </c>
    </row>
    <row r="1058" spans="1:3" x14ac:dyDescent="0.25">
      <c r="A1058" t="s">
        <v>1918</v>
      </c>
      <c r="B1058" t="s">
        <v>1919</v>
      </c>
      <c r="C1058" t="s">
        <v>134</v>
      </c>
    </row>
    <row r="1059" spans="1:3" x14ac:dyDescent="0.25">
      <c r="A1059" t="s">
        <v>1920</v>
      </c>
      <c r="B1059" t="s">
        <v>1921</v>
      </c>
      <c r="C1059" t="s">
        <v>134</v>
      </c>
    </row>
    <row r="1060" spans="1:3" x14ac:dyDescent="0.25">
      <c r="A1060" t="s">
        <v>1922</v>
      </c>
      <c r="B1060" t="s">
        <v>1923</v>
      </c>
      <c r="C1060" t="s">
        <v>134</v>
      </c>
    </row>
    <row r="1061" spans="1:3" x14ac:dyDescent="0.25">
      <c r="A1061" t="s">
        <v>1924</v>
      </c>
      <c r="B1061" t="s">
        <v>1925</v>
      </c>
      <c r="C1061" t="s">
        <v>134</v>
      </c>
    </row>
    <row r="1062" spans="1:3" x14ac:dyDescent="0.25">
      <c r="A1062" t="s">
        <v>1926</v>
      </c>
      <c r="C1062" t="s">
        <v>134</v>
      </c>
    </row>
    <row r="1063" spans="1:3" x14ac:dyDescent="0.25">
      <c r="A1063" t="s">
        <v>1927</v>
      </c>
      <c r="B1063" t="s">
        <v>1928</v>
      </c>
      <c r="C1063" t="s">
        <v>134</v>
      </c>
    </row>
    <row r="1064" spans="1:3" x14ac:dyDescent="0.25">
      <c r="A1064" t="s">
        <v>1929</v>
      </c>
      <c r="B1064" t="s">
        <v>1930</v>
      </c>
      <c r="C1064" t="s">
        <v>134</v>
      </c>
    </row>
    <row r="1065" spans="1:3" x14ac:dyDescent="0.25">
      <c r="A1065" t="s">
        <v>1931</v>
      </c>
      <c r="B1065" t="s">
        <v>1932</v>
      </c>
      <c r="C1065" t="s">
        <v>134</v>
      </c>
    </row>
    <row r="1066" spans="1:3" x14ac:dyDescent="0.25">
      <c r="A1066" t="s">
        <v>1933</v>
      </c>
      <c r="B1066" t="s">
        <v>1934</v>
      </c>
      <c r="C1066" t="s">
        <v>134</v>
      </c>
    </row>
    <row r="1067" spans="1:3" x14ac:dyDescent="0.25">
      <c r="A1067" t="s">
        <v>1935</v>
      </c>
      <c r="C1067" t="s">
        <v>134</v>
      </c>
    </row>
    <row r="1068" spans="1:3" x14ac:dyDescent="0.25">
      <c r="A1068" t="s">
        <v>1936</v>
      </c>
      <c r="B1068" t="s">
        <v>1937</v>
      </c>
      <c r="C1068" t="s">
        <v>134</v>
      </c>
    </row>
    <row r="1069" spans="1:3" x14ac:dyDescent="0.25">
      <c r="A1069" t="s">
        <v>1938</v>
      </c>
      <c r="B1069" t="s">
        <v>1939</v>
      </c>
      <c r="C1069" t="s">
        <v>134</v>
      </c>
    </row>
    <row r="1070" spans="1:3" x14ac:dyDescent="0.25">
      <c r="A1070" t="s">
        <v>1940</v>
      </c>
      <c r="B1070" t="s">
        <v>1941</v>
      </c>
      <c r="C1070" t="s">
        <v>134</v>
      </c>
    </row>
    <row r="1071" spans="1:3" x14ac:dyDescent="0.25">
      <c r="A1071" t="s">
        <v>1942</v>
      </c>
      <c r="B1071" t="s">
        <v>1943</v>
      </c>
      <c r="C1071" t="s">
        <v>134</v>
      </c>
    </row>
    <row r="1072" spans="1:3" x14ac:dyDescent="0.25">
      <c r="A1072" t="s">
        <v>1944</v>
      </c>
      <c r="B1072" t="s">
        <v>1945</v>
      </c>
      <c r="C1072" t="s">
        <v>134</v>
      </c>
    </row>
    <row r="1073" spans="1:3" x14ac:dyDescent="0.25">
      <c r="A1073" t="s">
        <v>1946</v>
      </c>
      <c r="C1073" t="s">
        <v>134</v>
      </c>
    </row>
    <row r="1074" spans="1:3" x14ac:dyDescent="0.25">
      <c r="A1074" t="s">
        <v>1947</v>
      </c>
      <c r="B1074" t="s">
        <v>1948</v>
      </c>
      <c r="C1074" t="s">
        <v>134</v>
      </c>
    </row>
    <row r="1075" spans="1:3" x14ac:dyDescent="0.25">
      <c r="A1075" t="s">
        <v>1949</v>
      </c>
      <c r="B1075" t="s">
        <v>1950</v>
      </c>
      <c r="C1075" t="s">
        <v>134</v>
      </c>
    </row>
    <row r="1076" spans="1:3" x14ac:dyDescent="0.25">
      <c r="A1076" t="s">
        <v>1951</v>
      </c>
      <c r="C1076" t="s">
        <v>134</v>
      </c>
    </row>
    <row r="1077" spans="1:3" x14ac:dyDescent="0.25">
      <c r="A1077" t="s">
        <v>1952</v>
      </c>
      <c r="C1077" t="s">
        <v>134</v>
      </c>
    </row>
    <row r="1078" spans="1:3" x14ac:dyDescent="0.25">
      <c r="A1078" t="s">
        <v>1953</v>
      </c>
      <c r="C1078" t="s">
        <v>134</v>
      </c>
    </row>
    <row r="1079" spans="1:3" x14ac:dyDescent="0.25">
      <c r="A1079" t="s">
        <v>1954</v>
      </c>
      <c r="B1079" t="s">
        <v>1955</v>
      </c>
      <c r="C1079" t="s">
        <v>134</v>
      </c>
    </row>
    <row r="1080" spans="1:3" x14ac:dyDescent="0.25">
      <c r="A1080" t="s">
        <v>1956</v>
      </c>
      <c r="B1080" t="s">
        <v>1957</v>
      </c>
      <c r="C1080" t="s">
        <v>134</v>
      </c>
    </row>
    <row r="1081" spans="1:3" x14ac:dyDescent="0.25">
      <c r="A1081" t="s">
        <v>1958</v>
      </c>
      <c r="B1081" t="s">
        <v>1959</v>
      </c>
      <c r="C1081" t="s">
        <v>134</v>
      </c>
    </row>
    <row r="1082" spans="1:3" x14ac:dyDescent="0.25">
      <c r="A1082" t="s">
        <v>1960</v>
      </c>
      <c r="C1082" t="s">
        <v>134</v>
      </c>
    </row>
    <row r="1083" spans="1:3" x14ac:dyDescent="0.25">
      <c r="A1083" t="s">
        <v>1961</v>
      </c>
      <c r="B1083" t="s">
        <v>1962</v>
      </c>
      <c r="C1083" t="s">
        <v>134</v>
      </c>
    </row>
    <row r="1084" spans="1:3" x14ac:dyDescent="0.25">
      <c r="A1084" t="s">
        <v>1963</v>
      </c>
      <c r="B1084" t="s">
        <v>1964</v>
      </c>
      <c r="C1084" t="s">
        <v>134</v>
      </c>
    </row>
    <row r="1085" spans="1:3" x14ac:dyDescent="0.25">
      <c r="A1085" t="s">
        <v>1965</v>
      </c>
      <c r="B1085" t="s">
        <v>1966</v>
      </c>
      <c r="C1085" t="s">
        <v>134</v>
      </c>
    </row>
    <row r="1086" spans="1:3" x14ac:dyDescent="0.25">
      <c r="A1086" t="s">
        <v>1967</v>
      </c>
      <c r="B1086" t="s">
        <v>1968</v>
      </c>
      <c r="C1086" t="s">
        <v>134</v>
      </c>
    </row>
    <row r="1087" spans="1:3" x14ac:dyDescent="0.25">
      <c r="A1087" t="s">
        <v>1969</v>
      </c>
      <c r="C1087" t="s">
        <v>134</v>
      </c>
    </row>
    <row r="1088" spans="1:3" x14ac:dyDescent="0.25">
      <c r="A1088" t="s">
        <v>1970</v>
      </c>
      <c r="B1088" t="s">
        <v>1971</v>
      </c>
      <c r="C1088" t="s">
        <v>134</v>
      </c>
    </row>
    <row r="1089" spans="1:3" x14ac:dyDescent="0.25">
      <c r="A1089" t="s">
        <v>1972</v>
      </c>
      <c r="B1089" t="s">
        <v>1973</v>
      </c>
      <c r="C1089" t="s">
        <v>134</v>
      </c>
    </row>
    <row r="1090" spans="1:3" x14ac:dyDescent="0.25">
      <c r="A1090" t="s">
        <v>1974</v>
      </c>
      <c r="B1090" t="s">
        <v>1975</v>
      </c>
      <c r="C1090" t="s">
        <v>134</v>
      </c>
    </row>
    <row r="1091" spans="1:3" x14ac:dyDescent="0.25">
      <c r="A1091" t="s">
        <v>1976</v>
      </c>
      <c r="B1091" t="s">
        <v>1977</v>
      </c>
      <c r="C1091" t="s">
        <v>134</v>
      </c>
    </row>
    <row r="1092" spans="1:3" x14ac:dyDescent="0.25">
      <c r="A1092" t="s">
        <v>1978</v>
      </c>
      <c r="C1092" t="s">
        <v>134</v>
      </c>
    </row>
    <row r="1093" spans="1:3" x14ac:dyDescent="0.25">
      <c r="A1093" t="s">
        <v>1979</v>
      </c>
      <c r="C1093" t="s">
        <v>134</v>
      </c>
    </row>
    <row r="1094" spans="1:3" x14ac:dyDescent="0.25">
      <c r="A1094" t="s">
        <v>1980</v>
      </c>
      <c r="B1094" t="s">
        <v>1981</v>
      </c>
      <c r="C1094" t="s">
        <v>134</v>
      </c>
    </row>
    <row r="1095" spans="1:3" x14ac:dyDescent="0.25">
      <c r="A1095" t="s">
        <v>1982</v>
      </c>
      <c r="C1095" t="s">
        <v>134</v>
      </c>
    </row>
    <row r="1096" spans="1:3" x14ac:dyDescent="0.25">
      <c r="A1096" t="s">
        <v>1983</v>
      </c>
      <c r="C1096" t="s">
        <v>134</v>
      </c>
    </row>
    <row r="1097" spans="1:3" x14ac:dyDescent="0.25">
      <c r="A1097" t="s">
        <v>1984</v>
      </c>
      <c r="B1097" t="s">
        <v>1985</v>
      </c>
      <c r="C1097" t="s">
        <v>134</v>
      </c>
    </row>
    <row r="1098" spans="1:3" x14ac:dyDescent="0.25">
      <c r="A1098" t="s">
        <v>1986</v>
      </c>
      <c r="C1098" t="s">
        <v>134</v>
      </c>
    </row>
    <row r="1099" spans="1:3" x14ac:dyDescent="0.25">
      <c r="A1099" t="s">
        <v>1987</v>
      </c>
      <c r="C1099" t="s">
        <v>134</v>
      </c>
    </row>
    <row r="1100" spans="1:3" x14ac:dyDescent="0.25">
      <c r="A1100" t="s">
        <v>1988</v>
      </c>
      <c r="B1100" t="s">
        <v>1989</v>
      </c>
      <c r="C1100" t="s">
        <v>134</v>
      </c>
    </row>
    <row r="1101" spans="1:3" x14ac:dyDescent="0.25">
      <c r="A1101" t="s">
        <v>1990</v>
      </c>
      <c r="C1101" t="s">
        <v>134</v>
      </c>
    </row>
    <row r="1102" spans="1:3" x14ac:dyDescent="0.25">
      <c r="A1102" t="s">
        <v>1991</v>
      </c>
      <c r="C1102" t="s">
        <v>134</v>
      </c>
    </row>
    <row r="1103" spans="1:3" x14ac:dyDescent="0.25">
      <c r="A1103" t="s">
        <v>1992</v>
      </c>
      <c r="C1103" t="s">
        <v>134</v>
      </c>
    </row>
    <row r="1104" spans="1:3" x14ac:dyDescent="0.25">
      <c r="A1104" t="s">
        <v>1993</v>
      </c>
      <c r="C1104" t="s">
        <v>134</v>
      </c>
    </row>
    <row r="1105" spans="1:3" x14ac:dyDescent="0.25">
      <c r="A1105" t="s">
        <v>1994</v>
      </c>
      <c r="B1105" t="s">
        <v>1995</v>
      </c>
      <c r="C1105" t="s">
        <v>134</v>
      </c>
    </row>
    <row r="1106" spans="1:3" x14ac:dyDescent="0.25">
      <c r="A1106" t="s">
        <v>1996</v>
      </c>
      <c r="B1106" t="s">
        <v>1997</v>
      </c>
      <c r="C1106" t="s">
        <v>134</v>
      </c>
    </row>
    <row r="1107" spans="1:3" x14ac:dyDescent="0.25">
      <c r="A1107" t="s">
        <v>1998</v>
      </c>
      <c r="C1107" t="s">
        <v>134</v>
      </c>
    </row>
    <row r="1108" spans="1:3" x14ac:dyDescent="0.25">
      <c r="A1108" t="s">
        <v>1999</v>
      </c>
      <c r="C1108" t="s">
        <v>134</v>
      </c>
    </row>
    <row r="1109" spans="1:3" x14ac:dyDescent="0.25">
      <c r="A1109" t="s">
        <v>2000</v>
      </c>
      <c r="C1109" t="s">
        <v>134</v>
      </c>
    </row>
    <row r="1110" spans="1:3" x14ac:dyDescent="0.25">
      <c r="A1110" t="s">
        <v>2001</v>
      </c>
      <c r="C1110" t="s">
        <v>134</v>
      </c>
    </row>
    <row r="1111" spans="1:3" x14ac:dyDescent="0.25">
      <c r="A1111" t="s">
        <v>2002</v>
      </c>
      <c r="B1111" t="s">
        <v>2003</v>
      </c>
      <c r="C1111" t="s">
        <v>134</v>
      </c>
    </row>
    <row r="1112" spans="1:3" x14ac:dyDescent="0.25">
      <c r="A1112" t="s">
        <v>2004</v>
      </c>
      <c r="B1112" t="s">
        <v>2005</v>
      </c>
      <c r="C1112" t="s">
        <v>134</v>
      </c>
    </row>
    <row r="1113" spans="1:3" x14ac:dyDescent="0.25">
      <c r="A1113" t="s">
        <v>2006</v>
      </c>
      <c r="C1113" t="s">
        <v>134</v>
      </c>
    </row>
    <row r="1114" spans="1:3" x14ac:dyDescent="0.25">
      <c r="A1114" t="s">
        <v>2007</v>
      </c>
      <c r="B1114" t="s">
        <v>2008</v>
      </c>
      <c r="C1114" t="s">
        <v>134</v>
      </c>
    </row>
    <row r="1115" spans="1:3" x14ac:dyDescent="0.25">
      <c r="A1115" t="s">
        <v>2009</v>
      </c>
      <c r="C1115" t="s">
        <v>134</v>
      </c>
    </row>
    <row r="1116" spans="1:3" x14ac:dyDescent="0.25">
      <c r="A1116" t="s">
        <v>2010</v>
      </c>
      <c r="C1116" t="s">
        <v>134</v>
      </c>
    </row>
    <row r="1117" spans="1:3" x14ac:dyDescent="0.25">
      <c r="A1117" t="s">
        <v>2011</v>
      </c>
      <c r="B1117" t="s">
        <v>2012</v>
      </c>
      <c r="C1117" t="s">
        <v>134</v>
      </c>
    </row>
    <row r="1118" spans="1:3" x14ac:dyDescent="0.25">
      <c r="A1118" t="s">
        <v>2013</v>
      </c>
      <c r="C1118" t="s">
        <v>134</v>
      </c>
    </row>
    <row r="1119" spans="1:3" x14ac:dyDescent="0.25">
      <c r="A1119" t="s">
        <v>2014</v>
      </c>
      <c r="C1119" t="s">
        <v>134</v>
      </c>
    </row>
    <row r="1120" spans="1:3" x14ac:dyDescent="0.25">
      <c r="A1120" t="s">
        <v>2015</v>
      </c>
      <c r="C1120" t="s">
        <v>134</v>
      </c>
    </row>
    <row r="1121" spans="1:3" x14ac:dyDescent="0.25">
      <c r="A1121" t="s">
        <v>2016</v>
      </c>
      <c r="C1121" t="s">
        <v>134</v>
      </c>
    </row>
    <row r="1122" spans="1:3" x14ac:dyDescent="0.25">
      <c r="A1122" t="s">
        <v>2017</v>
      </c>
      <c r="B1122" t="s">
        <v>2018</v>
      </c>
      <c r="C1122" t="s">
        <v>134</v>
      </c>
    </row>
    <row r="1123" spans="1:3" x14ac:dyDescent="0.25">
      <c r="A1123" t="s">
        <v>2019</v>
      </c>
      <c r="C1123" t="s">
        <v>134</v>
      </c>
    </row>
    <row r="1124" spans="1:3" x14ac:dyDescent="0.25">
      <c r="A1124" t="s">
        <v>2020</v>
      </c>
      <c r="C1124" t="s">
        <v>134</v>
      </c>
    </row>
    <row r="1125" spans="1:3" x14ac:dyDescent="0.25">
      <c r="A1125" t="s">
        <v>2021</v>
      </c>
      <c r="C1125" t="s">
        <v>134</v>
      </c>
    </row>
    <row r="1126" spans="1:3" x14ac:dyDescent="0.25">
      <c r="A1126" t="s">
        <v>2022</v>
      </c>
      <c r="C1126" t="s">
        <v>134</v>
      </c>
    </row>
    <row r="1127" spans="1:3" x14ac:dyDescent="0.25">
      <c r="A1127" t="s">
        <v>2023</v>
      </c>
      <c r="B1127" t="s">
        <v>2024</v>
      </c>
      <c r="C1127" t="s">
        <v>134</v>
      </c>
    </row>
    <row r="1128" spans="1:3" x14ac:dyDescent="0.25">
      <c r="A1128" t="s">
        <v>2025</v>
      </c>
      <c r="C1128" t="s">
        <v>134</v>
      </c>
    </row>
    <row r="1129" spans="1:3" x14ac:dyDescent="0.25">
      <c r="A1129" t="s">
        <v>2026</v>
      </c>
      <c r="B1129" t="s">
        <v>2027</v>
      </c>
      <c r="C1129" t="s">
        <v>134</v>
      </c>
    </row>
    <row r="1130" spans="1:3" x14ac:dyDescent="0.25">
      <c r="A1130" t="s">
        <v>2028</v>
      </c>
      <c r="B1130" t="s">
        <v>2029</v>
      </c>
      <c r="C1130" t="s">
        <v>134</v>
      </c>
    </row>
    <row r="1131" spans="1:3" x14ac:dyDescent="0.25">
      <c r="A1131" t="s">
        <v>2030</v>
      </c>
      <c r="B1131" t="s">
        <v>2031</v>
      </c>
      <c r="C1131" t="s">
        <v>134</v>
      </c>
    </row>
    <row r="1132" spans="1:3" x14ac:dyDescent="0.25">
      <c r="A1132" t="s">
        <v>2032</v>
      </c>
      <c r="B1132" t="s">
        <v>2033</v>
      </c>
      <c r="C1132" t="s">
        <v>134</v>
      </c>
    </row>
    <row r="1133" spans="1:3" x14ac:dyDescent="0.25">
      <c r="A1133" t="s">
        <v>2034</v>
      </c>
      <c r="B1133" t="s">
        <v>2035</v>
      </c>
      <c r="C1133" t="s">
        <v>134</v>
      </c>
    </row>
    <row r="1134" spans="1:3" x14ac:dyDescent="0.25">
      <c r="A1134" t="s">
        <v>2036</v>
      </c>
      <c r="B1134" t="s">
        <v>2037</v>
      </c>
      <c r="C1134" t="s">
        <v>134</v>
      </c>
    </row>
    <row r="1135" spans="1:3" x14ac:dyDescent="0.25">
      <c r="A1135" t="s">
        <v>2038</v>
      </c>
      <c r="B1135" t="s">
        <v>2039</v>
      </c>
      <c r="C1135" t="s">
        <v>134</v>
      </c>
    </row>
    <row r="1136" spans="1:3" x14ac:dyDescent="0.25">
      <c r="A1136" t="s">
        <v>2040</v>
      </c>
      <c r="C1136" t="s">
        <v>134</v>
      </c>
    </row>
    <row r="1137" spans="1:3" x14ac:dyDescent="0.25">
      <c r="A1137" t="s">
        <v>2041</v>
      </c>
      <c r="C1137" t="s">
        <v>134</v>
      </c>
    </row>
    <row r="1138" spans="1:3" x14ac:dyDescent="0.25">
      <c r="A1138" t="s">
        <v>2042</v>
      </c>
      <c r="C1138" t="s">
        <v>134</v>
      </c>
    </row>
    <row r="1139" spans="1:3" x14ac:dyDescent="0.25">
      <c r="A1139" t="s">
        <v>2043</v>
      </c>
      <c r="B1139" t="s">
        <v>2044</v>
      </c>
      <c r="C1139" t="s">
        <v>134</v>
      </c>
    </row>
    <row r="1140" spans="1:3" x14ac:dyDescent="0.25">
      <c r="A1140" t="s">
        <v>2045</v>
      </c>
      <c r="C1140" t="s">
        <v>134</v>
      </c>
    </row>
    <row r="1141" spans="1:3" x14ac:dyDescent="0.25">
      <c r="A1141" t="s">
        <v>2046</v>
      </c>
      <c r="B1141" t="s">
        <v>2047</v>
      </c>
      <c r="C1141" t="s">
        <v>134</v>
      </c>
    </row>
    <row r="1142" spans="1:3" x14ac:dyDescent="0.25">
      <c r="A1142" t="s">
        <v>2048</v>
      </c>
      <c r="C1142" t="s">
        <v>134</v>
      </c>
    </row>
    <row r="1143" spans="1:3" x14ac:dyDescent="0.25">
      <c r="A1143" t="s">
        <v>2049</v>
      </c>
      <c r="B1143" t="s">
        <v>2050</v>
      </c>
      <c r="C1143" t="s">
        <v>134</v>
      </c>
    </row>
    <row r="1144" spans="1:3" x14ac:dyDescent="0.25">
      <c r="A1144" t="s">
        <v>2051</v>
      </c>
      <c r="C1144" t="s">
        <v>134</v>
      </c>
    </row>
    <row r="1145" spans="1:3" x14ac:dyDescent="0.25">
      <c r="A1145" t="s">
        <v>2052</v>
      </c>
      <c r="C1145" t="s">
        <v>134</v>
      </c>
    </row>
    <row r="1146" spans="1:3" x14ac:dyDescent="0.25">
      <c r="A1146" t="s">
        <v>2053</v>
      </c>
      <c r="B1146" t="s">
        <v>2054</v>
      </c>
      <c r="C1146" t="s">
        <v>134</v>
      </c>
    </row>
    <row r="1147" spans="1:3" x14ac:dyDescent="0.25">
      <c r="A1147" t="s">
        <v>2055</v>
      </c>
      <c r="C1147" t="s">
        <v>134</v>
      </c>
    </row>
    <row r="1148" spans="1:3" x14ac:dyDescent="0.25">
      <c r="A1148" t="s">
        <v>2056</v>
      </c>
      <c r="B1148" t="s">
        <v>2057</v>
      </c>
      <c r="C1148" t="s">
        <v>134</v>
      </c>
    </row>
    <row r="1149" spans="1:3" x14ac:dyDescent="0.25">
      <c r="A1149" t="s">
        <v>2058</v>
      </c>
      <c r="C1149" t="s">
        <v>134</v>
      </c>
    </row>
    <row r="1150" spans="1:3" x14ac:dyDescent="0.25">
      <c r="A1150" t="s">
        <v>2059</v>
      </c>
      <c r="B1150" t="s">
        <v>2060</v>
      </c>
      <c r="C1150" t="s">
        <v>134</v>
      </c>
    </row>
    <row r="1151" spans="1:3" x14ac:dyDescent="0.25">
      <c r="A1151" t="s">
        <v>2061</v>
      </c>
      <c r="C1151" t="s">
        <v>134</v>
      </c>
    </row>
    <row r="1152" spans="1:3" x14ac:dyDescent="0.25">
      <c r="A1152" t="s">
        <v>2062</v>
      </c>
      <c r="B1152" t="s">
        <v>2063</v>
      </c>
      <c r="C1152" t="s">
        <v>134</v>
      </c>
    </row>
    <row r="1153" spans="1:3" x14ac:dyDescent="0.25">
      <c r="A1153" t="s">
        <v>2064</v>
      </c>
      <c r="C1153" t="s">
        <v>134</v>
      </c>
    </row>
    <row r="1154" spans="1:3" x14ac:dyDescent="0.25">
      <c r="A1154" t="s">
        <v>2065</v>
      </c>
      <c r="B1154" t="s">
        <v>2066</v>
      </c>
      <c r="C1154" t="s">
        <v>134</v>
      </c>
    </row>
    <row r="1155" spans="1:3" x14ac:dyDescent="0.25">
      <c r="A1155" t="s">
        <v>2067</v>
      </c>
      <c r="C1155" t="s">
        <v>134</v>
      </c>
    </row>
    <row r="1156" spans="1:3" x14ac:dyDescent="0.25">
      <c r="A1156" t="s">
        <v>2068</v>
      </c>
      <c r="B1156" t="s">
        <v>2069</v>
      </c>
      <c r="C1156" t="s">
        <v>134</v>
      </c>
    </row>
    <row r="1157" spans="1:3" x14ac:dyDescent="0.25">
      <c r="A1157" t="s">
        <v>2070</v>
      </c>
      <c r="B1157" t="s">
        <v>2071</v>
      </c>
      <c r="C1157" t="s">
        <v>134</v>
      </c>
    </row>
    <row r="1158" spans="1:3" x14ac:dyDescent="0.25">
      <c r="A1158" t="s">
        <v>2072</v>
      </c>
      <c r="C1158" t="s">
        <v>134</v>
      </c>
    </row>
    <row r="1159" spans="1:3" x14ac:dyDescent="0.25">
      <c r="A1159" t="s">
        <v>2073</v>
      </c>
      <c r="B1159" t="s">
        <v>2074</v>
      </c>
      <c r="C1159" t="s">
        <v>134</v>
      </c>
    </row>
    <row r="1160" spans="1:3" x14ac:dyDescent="0.25">
      <c r="A1160" t="s">
        <v>2075</v>
      </c>
      <c r="C1160" t="s">
        <v>134</v>
      </c>
    </row>
    <row r="1161" spans="1:3" x14ac:dyDescent="0.25">
      <c r="A1161" t="s">
        <v>2076</v>
      </c>
      <c r="B1161" t="s">
        <v>2077</v>
      </c>
      <c r="C1161" t="s">
        <v>134</v>
      </c>
    </row>
    <row r="1162" spans="1:3" x14ac:dyDescent="0.25">
      <c r="A1162" t="s">
        <v>2078</v>
      </c>
      <c r="C1162" t="s">
        <v>134</v>
      </c>
    </row>
    <row r="1163" spans="1:3" x14ac:dyDescent="0.25">
      <c r="A1163" t="s">
        <v>2079</v>
      </c>
      <c r="B1163" t="s">
        <v>2080</v>
      </c>
      <c r="C1163" t="s">
        <v>134</v>
      </c>
    </row>
    <row r="1164" spans="1:3" x14ac:dyDescent="0.25">
      <c r="A1164" t="s">
        <v>2081</v>
      </c>
      <c r="B1164" t="s">
        <v>2082</v>
      </c>
      <c r="C1164" t="s">
        <v>134</v>
      </c>
    </row>
    <row r="1165" spans="1:3" x14ac:dyDescent="0.25">
      <c r="A1165" t="s">
        <v>2083</v>
      </c>
      <c r="B1165" t="s">
        <v>2084</v>
      </c>
      <c r="C1165" t="s">
        <v>134</v>
      </c>
    </row>
    <row r="1166" spans="1:3" x14ac:dyDescent="0.25">
      <c r="A1166" t="s">
        <v>2085</v>
      </c>
      <c r="B1166" t="s">
        <v>2086</v>
      </c>
      <c r="C1166" t="s">
        <v>134</v>
      </c>
    </row>
    <row r="1167" spans="1:3" x14ac:dyDescent="0.25">
      <c r="A1167" t="s">
        <v>2087</v>
      </c>
      <c r="B1167" t="s">
        <v>2086</v>
      </c>
      <c r="C1167" t="s">
        <v>134</v>
      </c>
    </row>
    <row r="1168" spans="1:3" x14ac:dyDescent="0.25">
      <c r="A1168" t="s">
        <v>2088</v>
      </c>
      <c r="B1168" t="s">
        <v>2089</v>
      </c>
      <c r="C1168" t="s">
        <v>134</v>
      </c>
    </row>
    <row r="1169" spans="1:3" x14ac:dyDescent="0.25">
      <c r="A1169" t="s">
        <v>2090</v>
      </c>
      <c r="B1169" t="s">
        <v>2091</v>
      </c>
      <c r="C1169" t="s">
        <v>134</v>
      </c>
    </row>
    <row r="1170" spans="1:3" x14ac:dyDescent="0.25">
      <c r="A1170" t="s">
        <v>2092</v>
      </c>
      <c r="B1170" t="s">
        <v>2093</v>
      </c>
      <c r="C1170" t="s">
        <v>134</v>
      </c>
    </row>
    <row r="1171" spans="1:3" x14ac:dyDescent="0.25">
      <c r="A1171" t="s">
        <v>2094</v>
      </c>
      <c r="C1171" t="s">
        <v>134</v>
      </c>
    </row>
    <row r="1172" spans="1:3" x14ac:dyDescent="0.25">
      <c r="A1172" t="s">
        <v>2095</v>
      </c>
      <c r="C1172" t="s">
        <v>134</v>
      </c>
    </row>
    <row r="1173" spans="1:3" x14ac:dyDescent="0.25">
      <c r="A1173" t="s">
        <v>2096</v>
      </c>
      <c r="C1173" t="s">
        <v>134</v>
      </c>
    </row>
    <row r="1174" spans="1:3" x14ac:dyDescent="0.25">
      <c r="A1174" t="s">
        <v>2097</v>
      </c>
      <c r="B1174" t="s">
        <v>2098</v>
      </c>
      <c r="C1174" t="s">
        <v>134</v>
      </c>
    </row>
    <row r="1175" spans="1:3" x14ac:dyDescent="0.25">
      <c r="A1175" t="s">
        <v>2099</v>
      </c>
      <c r="B1175" t="s">
        <v>2100</v>
      </c>
      <c r="C1175" t="s">
        <v>134</v>
      </c>
    </row>
    <row r="1176" spans="1:3" x14ac:dyDescent="0.25">
      <c r="A1176" t="s">
        <v>2101</v>
      </c>
      <c r="B1176" t="s">
        <v>2102</v>
      </c>
      <c r="C1176" t="s">
        <v>134</v>
      </c>
    </row>
    <row r="1177" spans="1:3" x14ac:dyDescent="0.25">
      <c r="A1177" t="s">
        <v>2103</v>
      </c>
      <c r="B1177" t="s">
        <v>2104</v>
      </c>
      <c r="C1177" t="s">
        <v>134</v>
      </c>
    </row>
    <row r="1178" spans="1:3" x14ac:dyDescent="0.25">
      <c r="A1178" t="s">
        <v>2105</v>
      </c>
      <c r="B1178" t="s">
        <v>2106</v>
      </c>
      <c r="C1178" t="s">
        <v>134</v>
      </c>
    </row>
    <row r="1179" spans="1:3" x14ac:dyDescent="0.25">
      <c r="A1179" t="s">
        <v>2107</v>
      </c>
      <c r="B1179" t="s">
        <v>2108</v>
      </c>
      <c r="C1179" t="s">
        <v>134</v>
      </c>
    </row>
    <row r="1180" spans="1:3" x14ac:dyDescent="0.25">
      <c r="A1180" t="s">
        <v>2109</v>
      </c>
      <c r="B1180" t="s">
        <v>2110</v>
      </c>
      <c r="C1180" t="s">
        <v>134</v>
      </c>
    </row>
    <row r="1181" spans="1:3" x14ac:dyDescent="0.25">
      <c r="A1181" t="s">
        <v>2111</v>
      </c>
      <c r="B1181" t="s">
        <v>2112</v>
      </c>
      <c r="C1181" t="s">
        <v>134</v>
      </c>
    </row>
    <row r="1182" spans="1:3" x14ac:dyDescent="0.25">
      <c r="A1182" t="s">
        <v>2113</v>
      </c>
      <c r="B1182" t="s">
        <v>2114</v>
      </c>
      <c r="C1182" t="s">
        <v>134</v>
      </c>
    </row>
    <row r="1183" spans="1:3" x14ac:dyDescent="0.25">
      <c r="A1183" t="s">
        <v>2115</v>
      </c>
      <c r="B1183" t="s">
        <v>2116</v>
      </c>
      <c r="C1183" t="s">
        <v>134</v>
      </c>
    </row>
    <row r="1184" spans="1:3" x14ac:dyDescent="0.25">
      <c r="A1184" t="s">
        <v>2117</v>
      </c>
      <c r="B1184" t="s">
        <v>2118</v>
      </c>
      <c r="C1184" t="s">
        <v>134</v>
      </c>
    </row>
    <row r="1185" spans="1:3" x14ac:dyDescent="0.25">
      <c r="A1185" t="s">
        <v>2119</v>
      </c>
      <c r="B1185" t="s">
        <v>2120</v>
      </c>
      <c r="C1185" t="s">
        <v>134</v>
      </c>
    </row>
    <row r="1186" spans="1:3" x14ac:dyDescent="0.25">
      <c r="A1186" t="s">
        <v>2121</v>
      </c>
      <c r="B1186" t="s">
        <v>2122</v>
      </c>
      <c r="C1186" t="s">
        <v>134</v>
      </c>
    </row>
    <row r="1187" spans="1:3" x14ac:dyDescent="0.25">
      <c r="A1187" t="s">
        <v>2123</v>
      </c>
      <c r="C1187" t="s">
        <v>134</v>
      </c>
    </row>
    <row r="1188" spans="1:3" x14ac:dyDescent="0.25">
      <c r="A1188" t="s">
        <v>2124</v>
      </c>
      <c r="B1188" t="s">
        <v>2125</v>
      </c>
      <c r="C1188" t="s">
        <v>134</v>
      </c>
    </row>
    <row r="1189" spans="1:3" x14ac:dyDescent="0.25">
      <c r="A1189" t="s">
        <v>2126</v>
      </c>
      <c r="B1189" t="s">
        <v>2127</v>
      </c>
      <c r="C1189" t="s">
        <v>134</v>
      </c>
    </row>
    <row r="1190" spans="1:3" x14ac:dyDescent="0.25">
      <c r="A1190" t="s">
        <v>2128</v>
      </c>
      <c r="C1190" t="s">
        <v>134</v>
      </c>
    </row>
    <row r="1191" spans="1:3" x14ac:dyDescent="0.25">
      <c r="A1191" t="s">
        <v>2129</v>
      </c>
      <c r="B1191" t="s">
        <v>2130</v>
      </c>
      <c r="C1191" t="s">
        <v>134</v>
      </c>
    </row>
    <row r="1192" spans="1:3" x14ac:dyDescent="0.25">
      <c r="A1192" t="s">
        <v>2131</v>
      </c>
      <c r="B1192" t="s">
        <v>2132</v>
      </c>
      <c r="C1192" t="s">
        <v>134</v>
      </c>
    </row>
    <row r="1193" spans="1:3" x14ac:dyDescent="0.25">
      <c r="A1193" t="s">
        <v>2133</v>
      </c>
      <c r="B1193" t="s">
        <v>2134</v>
      </c>
      <c r="C1193" t="s">
        <v>134</v>
      </c>
    </row>
    <row r="1194" spans="1:3" x14ac:dyDescent="0.25">
      <c r="A1194" t="s">
        <v>2135</v>
      </c>
      <c r="B1194" t="s">
        <v>2136</v>
      </c>
      <c r="C1194" t="s">
        <v>134</v>
      </c>
    </row>
    <row r="1195" spans="1:3" x14ac:dyDescent="0.25">
      <c r="A1195" t="s">
        <v>2137</v>
      </c>
      <c r="B1195" t="s">
        <v>2138</v>
      </c>
      <c r="C1195" t="s">
        <v>134</v>
      </c>
    </row>
    <row r="1196" spans="1:3" x14ac:dyDescent="0.25">
      <c r="A1196" t="s">
        <v>2139</v>
      </c>
      <c r="B1196" t="s">
        <v>2140</v>
      </c>
      <c r="C1196" t="s">
        <v>134</v>
      </c>
    </row>
    <row r="1197" spans="1:3" x14ac:dyDescent="0.25">
      <c r="A1197" t="s">
        <v>2141</v>
      </c>
      <c r="B1197" t="s">
        <v>2142</v>
      </c>
      <c r="C1197" t="s">
        <v>134</v>
      </c>
    </row>
    <row r="1198" spans="1:3" x14ac:dyDescent="0.25">
      <c r="A1198" t="s">
        <v>2143</v>
      </c>
      <c r="B1198" t="s">
        <v>2144</v>
      </c>
      <c r="C1198" t="s">
        <v>134</v>
      </c>
    </row>
    <row r="1199" spans="1:3" x14ac:dyDescent="0.25">
      <c r="A1199" t="s">
        <v>2145</v>
      </c>
      <c r="B1199" t="s">
        <v>2146</v>
      </c>
      <c r="C1199" t="s">
        <v>134</v>
      </c>
    </row>
    <row r="1200" spans="1:3" x14ac:dyDescent="0.25">
      <c r="A1200" t="s">
        <v>2147</v>
      </c>
      <c r="C1200" t="s">
        <v>134</v>
      </c>
    </row>
    <row r="1201" spans="1:3" x14ac:dyDescent="0.25">
      <c r="A1201" t="s">
        <v>2148</v>
      </c>
      <c r="B1201" t="s">
        <v>2149</v>
      </c>
      <c r="C1201" t="s">
        <v>134</v>
      </c>
    </row>
    <row r="1202" spans="1:3" x14ac:dyDescent="0.25">
      <c r="A1202" t="s">
        <v>2150</v>
      </c>
      <c r="B1202" t="s">
        <v>2151</v>
      </c>
      <c r="C1202" t="s">
        <v>134</v>
      </c>
    </row>
    <row r="1203" spans="1:3" x14ac:dyDescent="0.25">
      <c r="A1203" t="s">
        <v>2152</v>
      </c>
      <c r="B1203" t="s">
        <v>2153</v>
      </c>
      <c r="C1203" t="s">
        <v>134</v>
      </c>
    </row>
    <row r="1204" spans="1:3" x14ac:dyDescent="0.25">
      <c r="A1204" t="s">
        <v>2154</v>
      </c>
      <c r="B1204" t="s">
        <v>2155</v>
      </c>
      <c r="C1204" t="s">
        <v>134</v>
      </c>
    </row>
    <row r="1205" spans="1:3" x14ac:dyDescent="0.25">
      <c r="A1205" t="s">
        <v>2156</v>
      </c>
      <c r="B1205" t="s">
        <v>2157</v>
      </c>
      <c r="C1205" t="s">
        <v>134</v>
      </c>
    </row>
    <row r="1206" spans="1:3" x14ac:dyDescent="0.25">
      <c r="A1206" t="s">
        <v>2158</v>
      </c>
      <c r="C1206" t="s">
        <v>134</v>
      </c>
    </row>
    <row r="1207" spans="1:3" x14ac:dyDescent="0.25">
      <c r="A1207" t="s">
        <v>2159</v>
      </c>
      <c r="B1207" t="s">
        <v>2160</v>
      </c>
      <c r="C1207" t="s">
        <v>134</v>
      </c>
    </row>
    <row r="1208" spans="1:3" x14ac:dyDescent="0.25">
      <c r="A1208" t="s">
        <v>2161</v>
      </c>
      <c r="B1208" t="s">
        <v>2162</v>
      </c>
      <c r="C1208" t="s">
        <v>134</v>
      </c>
    </row>
    <row r="1209" spans="1:3" x14ac:dyDescent="0.25">
      <c r="A1209" t="s">
        <v>2163</v>
      </c>
      <c r="B1209" t="s">
        <v>2164</v>
      </c>
      <c r="C1209" t="s">
        <v>134</v>
      </c>
    </row>
    <row r="1210" spans="1:3" x14ac:dyDescent="0.25">
      <c r="A1210" t="s">
        <v>2165</v>
      </c>
      <c r="B1210" t="s">
        <v>2166</v>
      </c>
      <c r="C1210" t="s">
        <v>134</v>
      </c>
    </row>
    <row r="1211" spans="1:3" x14ac:dyDescent="0.25">
      <c r="A1211" t="s">
        <v>2167</v>
      </c>
      <c r="B1211" t="s">
        <v>2168</v>
      </c>
      <c r="C1211" t="s">
        <v>134</v>
      </c>
    </row>
    <row r="1212" spans="1:3" x14ac:dyDescent="0.25">
      <c r="A1212" t="s">
        <v>2169</v>
      </c>
      <c r="B1212" t="s">
        <v>2170</v>
      </c>
      <c r="C1212" t="s">
        <v>134</v>
      </c>
    </row>
    <row r="1213" spans="1:3" x14ac:dyDescent="0.25">
      <c r="A1213" t="s">
        <v>2171</v>
      </c>
      <c r="B1213" t="s">
        <v>2172</v>
      </c>
      <c r="C1213" t="s">
        <v>134</v>
      </c>
    </row>
    <row r="1214" spans="1:3" x14ac:dyDescent="0.25">
      <c r="A1214" t="s">
        <v>2173</v>
      </c>
      <c r="B1214" t="s">
        <v>2174</v>
      </c>
      <c r="C1214" t="s">
        <v>134</v>
      </c>
    </row>
    <row r="1215" spans="1:3" x14ac:dyDescent="0.25">
      <c r="A1215" t="s">
        <v>2175</v>
      </c>
      <c r="B1215" t="s">
        <v>2176</v>
      </c>
      <c r="C1215" t="s">
        <v>134</v>
      </c>
    </row>
    <row r="1216" spans="1:3" x14ac:dyDescent="0.25">
      <c r="A1216" t="s">
        <v>2177</v>
      </c>
      <c r="B1216" t="s">
        <v>2178</v>
      </c>
      <c r="C1216" t="s">
        <v>134</v>
      </c>
    </row>
    <row r="1217" spans="1:3" x14ac:dyDescent="0.25">
      <c r="A1217" t="s">
        <v>2179</v>
      </c>
      <c r="C1217" t="s">
        <v>134</v>
      </c>
    </row>
    <row r="1218" spans="1:3" x14ac:dyDescent="0.25">
      <c r="A1218" t="s">
        <v>2180</v>
      </c>
      <c r="B1218" t="s">
        <v>2181</v>
      </c>
      <c r="C1218" t="s">
        <v>134</v>
      </c>
    </row>
    <row r="1219" spans="1:3" x14ac:dyDescent="0.25">
      <c r="A1219" t="s">
        <v>2182</v>
      </c>
      <c r="C1219" t="s">
        <v>134</v>
      </c>
    </row>
    <row r="1220" spans="1:3" x14ac:dyDescent="0.25">
      <c r="A1220" t="s">
        <v>2183</v>
      </c>
      <c r="B1220" t="s">
        <v>2184</v>
      </c>
      <c r="C1220" t="s">
        <v>134</v>
      </c>
    </row>
    <row r="1221" spans="1:3" x14ac:dyDescent="0.25">
      <c r="A1221" t="s">
        <v>2185</v>
      </c>
      <c r="C1221" t="s">
        <v>134</v>
      </c>
    </row>
    <row r="1222" spans="1:3" x14ac:dyDescent="0.25">
      <c r="A1222" t="s">
        <v>2186</v>
      </c>
      <c r="B1222" t="s">
        <v>2187</v>
      </c>
      <c r="C1222" t="s">
        <v>134</v>
      </c>
    </row>
    <row r="1223" spans="1:3" x14ac:dyDescent="0.25">
      <c r="A1223" t="s">
        <v>2188</v>
      </c>
      <c r="C1223" t="s">
        <v>134</v>
      </c>
    </row>
    <row r="1224" spans="1:3" x14ac:dyDescent="0.25">
      <c r="A1224" t="s">
        <v>2189</v>
      </c>
      <c r="C1224" t="s">
        <v>134</v>
      </c>
    </row>
    <row r="1225" spans="1:3" x14ac:dyDescent="0.25">
      <c r="A1225" t="s">
        <v>2190</v>
      </c>
      <c r="C1225" t="s">
        <v>134</v>
      </c>
    </row>
    <row r="1226" spans="1:3" x14ac:dyDescent="0.25">
      <c r="A1226" t="s">
        <v>2191</v>
      </c>
      <c r="C1226" t="s">
        <v>134</v>
      </c>
    </row>
    <row r="1227" spans="1:3" x14ac:dyDescent="0.25">
      <c r="A1227" t="s">
        <v>2192</v>
      </c>
      <c r="C1227" t="s">
        <v>134</v>
      </c>
    </row>
    <row r="1228" spans="1:3" x14ac:dyDescent="0.25">
      <c r="A1228" t="s">
        <v>2193</v>
      </c>
      <c r="C1228" t="s">
        <v>134</v>
      </c>
    </row>
    <row r="1229" spans="1:3" x14ac:dyDescent="0.25">
      <c r="A1229" t="s">
        <v>2194</v>
      </c>
      <c r="B1229" t="s">
        <v>2195</v>
      </c>
      <c r="C1229" t="s">
        <v>134</v>
      </c>
    </row>
    <row r="1230" spans="1:3" x14ac:dyDescent="0.25">
      <c r="A1230" t="s">
        <v>2196</v>
      </c>
      <c r="C1230" t="s">
        <v>134</v>
      </c>
    </row>
    <row r="1231" spans="1:3" x14ac:dyDescent="0.25">
      <c r="A1231" t="s">
        <v>2197</v>
      </c>
      <c r="B1231" t="s">
        <v>2198</v>
      </c>
      <c r="C1231" t="s">
        <v>134</v>
      </c>
    </row>
    <row r="1232" spans="1:3" x14ac:dyDescent="0.25">
      <c r="A1232" t="s">
        <v>2199</v>
      </c>
      <c r="B1232" t="s">
        <v>2200</v>
      </c>
      <c r="C1232" t="s">
        <v>134</v>
      </c>
    </row>
    <row r="1233" spans="1:3" x14ac:dyDescent="0.25">
      <c r="A1233" t="s">
        <v>2201</v>
      </c>
      <c r="C1233" t="s">
        <v>134</v>
      </c>
    </row>
    <row r="1234" spans="1:3" x14ac:dyDescent="0.25">
      <c r="A1234" t="s">
        <v>2202</v>
      </c>
      <c r="C1234" t="s">
        <v>134</v>
      </c>
    </row>
    <row r="1235" spans="1:3" x14ac:dyDescent="0.25">
      <c r="A1235" t="s">
        <v>2203</v>
      </c>
      <c r="B1235" t="s">
        <v>2204</v>
      </c>
      <c r="C1235" t="s">
        <v>134</v>
      </c>
    </row>
    <row r="1236" spans="1:3" x14ac:dyDescent="0.25">
      <c r="A1236" t="s">
        <v>2205</v>
      </c>
      <c r="B1236" t="s">
        <v>2206</v>
      </c>
      <c r="C1236" t="s">
        <v>134</v>
      </c>
    </row>
    <row r="1237" spans="1:3" x14ac:dyDescent="0.25">
      <c r="A1237" t="s">
        <v>2207</v>
      </c>
      <c r="C1237" t="s">
        <v>134</v>
      </c>
    </row>
    <row r="1238" spans="1:3" x14ac:dyDescent="0.25">
      <c r="A1238" t="s">
        <v>2208</v>
      </c>
      <c r="C1238" t="s">
        <v>134</v>
      </c>
    </row>
    <row r="1239" spans="1:3" x14ac:dyDescent="0.25">
      <c r="A1239" t="s">
        <v>2209</v>
      </c>
      <c r="B1239" t="s">
        <v>2210</v>
      </c>
      <c r="C1239" t="s">
        <v>134</v>
      </c>
    </row>
    <row r="1240" spans="1:3" x14ac:dyDescent="0.25">
      <c r="A1240" t="s">
        <v>2211</v>
      </c>
      <c r="B1240" t="s">
        <v>2212</v>
      </c>
      <c r="C1240" t="s">
        <v>134</v>
      </c>
    </row>
    <row r="1241" spans="1:3" x14ac:dyDescent="0.25">
      <c r="A1241" t="s">
        <v>2213</v>
      </c>
      <c r="B1241" t="s">
        <v>2214</v>
      </c>
      <c r="C1241" t="s">
        <v>134</v>
      </c>
    </row>
    <row r="1242" spans="1:3" x14ac:dyDescent="0.25">
      <c r="A1242" t="s">
        <v>2215</v>
      </c>
      <c r="B1242" t="s">
        <v>2216</v>
      </c>
      <c r="C1242" t="s">
        <v>134</v>
      </c>
    </row>
    <row r="1243" spans="1:3" x14ac:dyDescent="0.25">
      <c r="A1243" t="s">
        <v>2217</v>
      </c>
      <c r="C1243" t="s">
        <v>134</v>
      </c>
    </row>
    <row r="1244" spans="1:3" x14ac:dyDescent="0.25">
      <c r="A1244" t="s">
        <v>2218</v>
      </c>
      <c r="C1244" t="s">
        <v>134</v>
      </c>
    </row>
    <row r="1245" spans="1:3" x14ac:dyDescent="0.25">
      <c r="A1245" t="s">
        <v>2219</v>
      </c>
      <c r="B1245" t="s">
        <v>2220</v>
      </c>
      <c r="C1245" t="s">
        <v>134</v>
      </c>
    </row>
    <row r="1246" spans="1:3" x14ac:dyDescent="0.25">
      <c r="A1246" t="s">
        <v>2221</v>
      </c>
      <c r="B1246" t="s">
        <v>2222</v>
      </c>
      <c r="C1246" t="s">
        <v>134</v>
      </c>
    </row>
    <row r="1247" spans="1:3" x14ac:dyDescent="0.25">
      <c r="A1247" t="s">
        <v>2223</v>
      </c>
      <c r="C1247" t="s">
        <v>134</v>
      </c>
    </row>
    <row r="1248" spans="1:3" x14ac:dyDescent="0.25">
      <c r="A1248" t="s">
        <v>2224</v>
      </c>
      <c r="B1248" t="s">
        <v>2225</v>
      </c>
      <c r="C1248" t="s">
        <v>134</v>
      </c>
    </row>
    <row r="1249" spans="1:3" x14ac:dyDescent="0.25">
      <c r="A1249" t="s">
        <v>2226</v>
      </c>
      <c r="C1249" t="s">
        <v>134</v>
      </c>
    </row>
    <row r="1250" spans="1:3" x14ac:dyDescent="0.25">
      <c r="A1250" t="s">
        <v>2227</v>
      </c>
      <c r="C1250" t="s">
        <v>134</v>
      </c>
    </row>
    <row r="1251" spans="1:3" x14ac:dyDescent="0.25">
      <c r="A1251" t="s">
        <v>2228</v>
      </c>
      <c r="B1251" t="s">
        <v>2229</v>
      </c>
      <c r="C1251" t="s">
        <v>134</v>
      </c>
    </row>
    <row r="1252" spans="1:3" x14ac:dyDescent="0.25">
      <c r="A1252" t="s">
        <v>2230</v>
      </c>
      <c r="B1252" t="s">
        <v>2231</v>
      </c>
      <c r="C1252" t="s">
        <v>134</v>
      </c>
    </row>
    <row r="1253" spans="1:3" x14ac:dyDescent="0.25">
      <c r="A1253" t="s">
        <v>2232</v>
      </c>
      <c r="B1253" t="s">
        <v>2233</v>
      </c>
      <c r="C1253" t="s">
        <v>134</v>
      </c>
    </row>
    <row r="1254" spans="1:3" x14ac:dyDescent="0.25">
      <c r="A1254" t="s">
        <v>2234</v>
      </c>
      <c r="B1254" t="s">
        <v>2235</v>
      </c>
      <c r="C1254" t="s">
        <v>134</v>
      </c>
    </row>
    <row r="1255" spans="1:3" x14ac:dyDescent="0.25">
      <c r="A1255" t="s">
        <v>2236</v>
      </c>
      <c r="C1255" t="s">
        <v>134</v>
      </c>
    </row>
    <row r="1256" spans="1:3" x14ac:dyDescent="0.25">
      <c r="A1256" t="s">
        <v>2237</v>
      </c>
      <c r="B1256" t="s">
        <v>2238</v>
      </c>
      <c r="C1256" t="s">
        <v>134</v>
      </c>
    </row>
    <row r="1257" spans="1:3" x14ac:dyDescent="0.25">
      <c r="A1257" t="s">
        <v>2239</v>
      </c>
      <c r="B1257" t="s">
        <v>2240</v>
      </c>
      <c r="C1257" t="s">
        <v>134</v>
      </c>
    </row>
    <row r="1258" spans="1:3" x14ac:dyDescent="0.25">
      <c r="A1258" t="s">
        <v>2241</v>
      </c>
      <c r="B1258" t="s">
        <v>2242</v>
      </c>
      <c r="C1258" t="s">
        <v>134</v>
      </c>
    </row>
    <row r="1259" spans="1:3" x14ac:dyDescent="0.25">
      <c r="A1259" t="s">
        <v>2243</v>
      </c>
      <c r="B1259" t="s">
        <v>2244</v>
      </c>
      <c r="C1259" t="s">
        <v>134</v>
      </c>
    </row>
    <row r="1260" spans="1:3" x14ac:dyDescent="0.25">
      <c r="A1260" t="s">
        <v>2245</v>
      </c>
      <c r="C1260" t="s">
        <v>134</v>
      </c>
    </row>
    <row r="1261" spans="1:3" x14ac:dyDescent="0.25">
      <c r="A1261" t="s">
        <v>2246</v>
      </c>
      <c r="B1261" t="s">
        <v>2247</v>
      </c>
      <c r="C1261" t="s">
        <v>134</v>
      </c>
    </row>
    <row r="1262" spans="1:3" x14ac:dyDescent="0.25">
      <c r="A1262" t="s">
        <v>2248</v>
      </c>
      <c r="B1262" t="s">
        <v>2249</v>
      </c>
      <c r="C1262" t="s">
        <v>134</v>
      </c>
    </row>
    <row r="1263" spans="1:3" x14ac:dyDescent="0.25">
      <c r="A1263" t="s">
        <v>2250</v>
      </c>
      <c r="B1263" t="s">
        <v>2251</v>
      </c>
      <c r="C1263" t="s">
        <v>134</v>
      </c>
    </row>
    <row r="1264" spans="1:3" x14ac:dyDescent="0.25">
      <c r="A1264" t="s">
        <v>2252</v>
      </c>
      <c r="B1264" t="s">
        <v>2253</v>
      </c>
      <c r="C1264" t="s">
        <v>134</v>
      </c>
    </row>
    <row r="1265" spans="1:3" x14ac:dyDescent="0.25">
      <c r="A1265" t="s">
        <v>2254</v>
      </c>
      <c r="B1265" t="s">
        <v>2255</v>
      </c>
      <c r="C1265" t="s">
        <v>134</v>
      </c>
    </row>
    <row r="1266" spans="1:3" x14ac:dyDescent="0.25">
      <c r="A1266" t="s">
        <v>2256</v>
      </c>
      <c r="C1266" t="s">
        <v>134</v>
      </c>
    </row>
    <row r="1267" spans="1:3" x14ac:dyDescent="0.25">
      <c r="A1267" t="s">
        <v>2257</v>
      </c>
      <c r="B1267" t="s">
        <v>2258</v>
      </c>
      <c r="C1267" t="s">
        <v>134</v>
      </c>
    </row>
    <row r="1268" spans="1:3" x14ac:dyDescent="0.25">
      <c r="A1268" t="s">
        <v>2259</v>
      </c>
      <c r="B1268" t="s">
        <v>2260</v>
      </c>
      <c r="C1268" t="s">
        <v>134</v>
      </c>
    </row>
    <row r="1269" spans="1:3" x14ac:dyDescent="0.25">
      <c r="A1269" t="s">
        <v>2261</v>
      </c>
      <c r="B1269" t="s">
        <v>2262</v>
      </c>
      <c r="C1269" t="s">
        <v>134</v>
      </c>
    </row>
    <row r="1270" spans="1:3" x14ac:dyDescent="0.25">
      <c r="A1270" t="s">
        <v>2263</v>
      </c>
      <c r="B1270" t="s">
        <v>2264</v>
      </c>
      <c r="C1270" t="s">
        <v>134</v>
      </c>
    </row>
    <row r="1271" spans="1:3" x14ac:dyDescent="0.25">
      <c r="A1271" t="s">
        <v>2265</v>
      </c>
      <c r="B1271" t="s">
        <v>2266</v>
      </c>
      <c r="C1271" t="s">
        <v>134</v>
      </c>
    </row>
    <row r="1272" spans="1:3" x14ac:dyDescent="0.25">
      <c r="A1272" t="s">
        <v>2267</v>
      </c>
      <c r="B1272" t="s">
        <v>2268</v>
      </c>
      <c r="C1272" t="s">
        <v>134</v>
      </c>
    </row>
    <row r="1273" spans="1:3" x14ac:dyDescent="0.25">
      <c r="A1273" t="s">
        <v>2269</v>
      </c>
      <c r="C1273" t="s">
        <v>134</v>
      </c>
    </row>
    <row r="1274" spans="1:3" x14ac:dyDescent="0.25">
      <c r="A1274" t="s">
        <v>2270</v>
      </c>
      <c r="C1274" t="s">
        <v>134</v>
      </c>
    </row>
    <row r="1275" spans="1:3" x14ac:dyDescent="0.25">
      <c r="A1275" t="s">
        <v>2271</v>
      </c>
      <c r="C1275" t="s">
        <v>134</v>
      </c>
    </row>
    <row r="1276" spans="1:3" x14ac:dyDescent="0.25">
      <c r="A1276" t="s">
        <v>2272</v>
      </c>
      <c r="B1276" t="s">
        <v>2273</v>
      </c>
      <c r="C1276" t="s">
        <v>134</v>
      </c>
    </row>
    <row r="1277" spans="1:3" x14ac:dyDescent="0.25">
      <c r="A1277" t="s">
        <v>2274</v>
      </c>
      <c r="B1277" t="s">
        <v>2275</v>
      </c>
      <c r="C1277" t="s">
        <v>134</v>
      </c>
    </row>
    <row r="1278" spans="1:3" x14ac:dyDescent="0.25">
      <c r="A1278" t="s">
        <v>2276</v>
      </c>
      <c r="B1278" t="s">
        <v>2277</v>
      </c>
      <c r="C1278" t="s">
        <v>134</v>
      </c>
    </row>
    <row r="1279" spans="1:3" x14ac:dyDescent="0.25">
      <c r="A1279" t="s">
        <v>2278</v>
      </c>
      <c r="C1279" t="s">
        <v>134</v>
      </c>
    </row>
    <row r="1280" spans="1:3" x14ac:dyDescent="0.25">
      <c r="A1280" t="s">
        <v>2279</v>
      </c>
      <c r="B1280" t="s">
        <v>2280</v>
      </c>
      <c r="C1280" t="s">
        <v>134</v>
      </c>
    </row>
    <row r="1281" spans="1:3" x14ac:dyDescent="0.25">
      <c r="A1281" t="s">
        <v>2281</v>
      </c>
      <c r="B1281" t="s">
        <v>2282</v>
      </c>
      <c r="C1281" t="s">
        <v>134</v>
      </c>
    </row>
    <row r="1282" spans="1:3" x14ac:dyDescent="0.25">
      <c r="A1282" t="s">
        <v>2283</v>
      </c>
      <c r="B1282" t="s">
        <v>2284</v>
      </c>
      <c r="C1282" t="s">
        <v>134</v>
      </c>
    </row>
    <row r="1283" spans="1:3" x14ac:dyDescent="0.25">
      <c r="A1283" t="s">
        <v>2285</v>
      </c>
      <c r="C1283" t="s">
        <v>134</v>
      </c>
    </row>
    <row r="1284" spans="1:3" x14ac:dyDescent="0.25">
      <c r="A1284" t="s">
        <v>2286</v>
      </c>
      <c r="B1284" t="s">
        <v>2287</v>
      </c>
      <c r="C1284" t="s">
        <v>134</v>
      </c>
    </row>
    <row r="1285" spans="1:3" x14ac:dyDescent="0.25">
      <c r="A1285" t="s">
        <v>2288</v>
      </c>
      <c r="C1285" t="s">
        <v>134</v>
      </c>
    </row>
    <row r="1286" spans="1:3" x14ac:dyDescent="0.25">
      <c r="A1286" t="s">
        <v>2289</v>
      </c>
      <c r="B1286" t="s">
        <v>2290</v>
      </c>
      <c r="C1286" t="s">
        <v>134</v>
      </c>
    </row>
    <row r="1287" spans="1:3" x14ac:dyDescent="0.25">
      <c r="A1287" t="s">
        <v>2291</v>
      </c>
      <c r="B1287" t="s">
        <v>2292</v>
      </c>
      <c r="C1287" t="s">
        <v>134</v>
      </c>
    </row>
    <row r="1288" spans="1:3" x14ac:dyDescent="0.25">
      <c r="A1288" t="s">
        <v>2293</v>
      </c>
      <c r="B1288" t="s">
        <v>2294</v>
      </c>
      <c r="C1288" t="s">
        <v>134</v>
      </c>
    </row>
    <row r="1289" spans="1:3" x14ac:dyDescent="0.25">
      <c r="A1289" t="s">
        <v>2295</v>
      </c>
      <c r="B1289" t="s">
        <v>2296</v>
      </c>
      <c r="C1289" t="s">
        <v>134</v>
      </c>
    </row>
    <row r="1290" spans="1:3" x14ac:dyDescent="0.25">
      <c r="A1290" t="s">
        <v>2297</v>
      </c>
      <c r="B1290" t="s">
        <v>2298</v>
      </c>
      <c r="C1290" t="s">
        <v>134</v>
      </c>
    </row>
    <row r="1291" spans="1:3" x14ac:dyDescent="0.25">
      <c r="A1291" t="s">
        <v>2299</v>
      </c>
      <c r="B1291" t="s">
        <v>2300</v>
      </c>
      <c r="C1291" t="s">
        <v>134</v>
      </c>
    </row>
    <row r="1292" spans="1:3" x14ac:dyDescent="0.25">
      <c r="A1292" t="s">
        <v>2301</v>
      </c>
      <c r="C1292" t="s">
        <v>134</v>
      </c>
    </row>
    <row r="1293" spans="1:3" x14ac:dyDescent="0.25">
      <c r="A1293" t="s">
        <v>2302</v>
      </c>
      <c r="C1293" t="s">
        <v>134</v>
      </c>
    </row>
    <row r="1294" spans="1:3" x14ac:dyDescent="0.25">
      <c r="A1294" t="s">
        <v>2303</v>
      </c>
      <c r="B1294" t="s">
        <v>2304</v>
      </c>
      <c r="C1294" t="s">
        <v>134</v>
      </c>
    </row>
    <row r="1295" spans="1:3" x14ac:dyDescent="0.25">
      <c r="A1295" t="s">
        <v>2305</v>
      </c>
      <c r="B1295" t="s">
        <v>2306</v>
      </c>
      <c r="C1295" t="s">
        <v>134</v>
      </c>
    </row>
    <row r="1296" spans="1:3" x14ac:dyDescent="0.25">
      <c r="A1296" t="s">
        <v>2307</v>
      </c>
      <c r="B1296" t="s">
        <v>2308</v>
      </c>
      <c r="C1296" t="s">
        <v>134</v>
      </c>
    </row>
    <row r="1297" spans="1:3" x14ac:dyDescent="0.25">
      <c r="A1297" t="s">
        <v>2309</v>
      </c>
      <c r="B1297" t="s">
        <v>2310</v>
      </c>
      <c r="C1297" t="s">
        <v>134</v>
      </c>
    </row>
    <row r="1298" spans="1:3" x14ac:dyDescent="0.25">
      <c r="A1298" t="s">
        <v>2311</v>
      </c>
      <c r="C1298" t="s">
        <v>134</v>
      </c>
    </row>
    <row r="1299" spans="1:3" x14ac:dyDescent="0.25">
      <c r="A1299" t="s">
        <v>2312</v>
      </c>
      <c r="C1299" t="s">
        <v>134</v>
      </c>
    </row>
    <row r="1300" spans="1:3" x14ac:dyDescent="0.25">
      <c r="A1300" t="s">
        <v>2313</v>
      </c>
      <c r="B1300" t="s">
        <v>2314</v>
      </c>
      <c r="C1300" t="s">
        <v>134</v>
      </c>
    </row>
    <row r="1301" spans="1:3" x14ac:dyDescent="0.25">
      <c r="A1301" t="s">
        <v>2315</v>
      </c>
      <c r="C1301" t="s">
        <v>134</v>
      </c>
    </row>
    <row r="1302" spans="1:3" x14ac:dyDescent="0.25">
      <c r="A1302" t="s">
        <v>2316</v>
      </c>
      <c r="C1302" t="s">
        <v>134</v>
      </c>
    </row>
    <row r="1303" spans="1:3" x14ac:dyDescent="0.25">
      <c r="A1303" t="s">
        <v>2317</v>
      </c>
      <c r="C1303" t="s">
        <v>134</v>
      </c>
    </row>
    <row r="1304" spans="1:3" x14ac:dyDescent="0.25">
      <c r="A1304" t="s">
        <v>2318</v>
      </c>
      <c r="B1304" t="s">
        <v>2319</v>
      </c>
      <c r="C1304" t="s">
        <v>134</v>
      </c>
    </row>
    <row r="1305" spans="1:3" x14ac:dyDescent="0.25">
      <c r="A1305" t="s">
        <v>2320</v>
      </c>
      <c r="B1305" t="s">
        <v>2321</v>
      </c>
      <c r="C1305" t="s">
        <v>134</v>
      </c>
    </row>
    <row r="1306" spans="1:3" x14ac:dyDescent="0.25">
      <c r="A1306" t="s">
        <v>2322</v>
      </c>
      <c r="B1306" t="s">
        <v>2323</v>
      </c>
      <c r="C1306" t="s">
        <v>134</v>
      </c>
    </row>
    <row r="1307" spans="1:3" x14ac:dyDescent="0.25">
      <c r="A1307" t="s">
        <v>2324</v>
      </c>
      <c r="B1307" t="s">
        <v>2325</v>
      </c>
      <c r="C1307" t="s">
        <v>134</v>
      </c>
    </row>
    <row r="1308" spans="1:3" x14ac:dyDescent="0.25">
      <c r="A1308" t="s">
        <v>2326</v>
      </c>
      <c r="B1308" t="s">
        <v>2327</v>
      </c>
      <c r="C1308" t="s">
        <v>134</v>
      </c>
    </row>
    <row r="1309" spans="1:3" x14ac:dyDescent="0.25">
      <c r="A1309" t="s">
        <v>2328</v>
      </c>
      <c r="B1309" t="s">
        <v>2329</v>
      </c>
      <c r="C1309" t="s">
        <v>134</v>
      </c>
    </row>
    <row r="1310" spans="1:3" x14ac:dyDescent="0.25">
      <c r="A1310" t="s">
        <v>2330</v>
      </c>
      <c r="C1310" t="s">
        <v>134</v>
      </c>
    </row>
    <row r="1311" spans="1:3" x14ac:dyDescent="0.25">
      <c r="A1311" t="s">
        <v>2331</v>
      </c>
      <c r="B1311" t="s">
        <v>2332</v>
      </c>
      <c r="C1311" t="s">
        <v>134</v>
      </c>
    </row>
    <row r="1312" spans="1:3" x14ac:dyDescent="0.25">
      <c r="A1312" t="s">
        <v>2333</v>
      </c>
      <c r="C1312" t="s">
        <v>134</v>
      </c>
    </row>
    <row r="1313" spans="1:3" x14ac:dyDescent="0.25">
      <c r="A1313" t="s">
        <v>2334</v>
      </c>
      <c r="B1313" t="s">
        <v>2335</v>
      </c>
      <c r="C1313" t="s">
        <v>134</v>
      </c>
    </row>
    <row r="1314" spans="1:3" x14ac:dyDescent="0.25">
      <c r="A1314" t="s">
        <v>2336</v>
      </c>
      <c r="C1314" t="s">
        <v>134</v>
      </c>
    </row>
    <row r="1315" spans="1:3" x14ac:dyDescent="0.25">
      <c r="A1315" t="s">
        <v>2337</v>
      </c>
      <c r="B1315" t="s">
        <v>2338</v>
      </c>
      <c r="C1315" t="s">
        <v>134</v>
      </c>
    </row>
    <row r="1316" spans="1:3" x14ac:dyDescent="0.25">
      <c r="A1316" t="s">
        <v>2339</v>
      </c>
      <c r="B1316" t="s">
        <v>2340</v>
      </c>
      <c r="C1316" t="s">
        <v>134</v>
      </c>
    </row>
    <row r="1317" spans="1:3" x14ac:dyDescent="0.25">
      <c r="A1317" t="s">
        <v>2341</v>
      </c>
      <c r="B1317" t="s">
        <v>2342</v>
      </c>
      <c r="C1317" t="s">
        <v>134</v>
      </c>
    </row>
    <row r="1318" spans="1:3" x14ac:dyDescent="0.25">
      <c r="A1318" t="s">
        <v>2343</v>
      </c>
      <c r="C1318" t="s">
        <v>134</v>
      </c>
    </row>
    <row r="1319" spans="1:3" x14ac:dyDescent="0.25">
      <c r="A1319" t="s">
        <v>2344</v>
      </c>
      <c r="B1319" t="s">
        <v>2345</v>
      </c>
      <c r="C1319" t="s">
        <v>134</v>
      </c>
    </row>
    <row r="1320" spans="1:3" x14ac:dyDescent="0.25">
      <c r="A1320" t="s">
        <v>2346</v>
      </c>
      <c r="B1320" t="s">
        <v>2347</v>
      </c>
      <c r="C1320" t="s">
        <v>134</v>
      </c>
    </row>
    <row r="1321" spans="1:3" x14ac:dyDescent="0.25">
      <c r="A1321" t="s">
        <v>2348</v>
      </c>
      <c r="B1321" t="s">
        <v>2349</v>
      </c>
      <c r="C1321" t="s">
        <v>134</v>
      </c>
    </row>
    <row r="1322" spans="1:3" x14ac:dyDescent="0.25">
      <c r="A1322" t="s">
        <v>2350</v>
      </c>
      <c r="B1322" t="s">
        <v>2351</v>
      </c>
      <c r="C1322" t="s">
        <v>134</v>
      </c>
    </row>
    <row r="1323" spans="1:3" x14ac:dyDescent="0.25">
      <c r="A1323" t="s">
        <v>2352</v>
      </c>
      <c r="B1323" t="s">
        <v>2353</v>
      </c>
      <c r="C1323" t="s">
        <v>134</v>
      </c>
    </row>
    <row r="1324" spans="1:3" x14ac:dyDescent="0.25">
      <c r="A1324" t="s">
        <v>2354</v>
      </c>
      <c r="C1324" t="s">
        <v>134</v>
      </c>
    </row>
    <row r="1325" spans="1:3" x14ac:dyDescent="0.25">
      <c r="A1325" t="s">
        <v>2355</v>
      </c>
      <c r="B1325" t="s">
        <v>2356</v>
      </c>
      <c r="C1325" t="s">
        <v>134</v>
      </c>
    </row>
    <row r="1326" spans="1:3" x14ac:dyDescent="0.25">
      <c r="A1326" t="s">
        <v>2357</v>
      </c>
      <c r="C1326" t="s">
        <v>134</v>
      </c>
    </row>
    <row r="1327" spans="1:3" x14ac:dyDescent="0.25">
      <c r="A1327" t="s">
        <v>2358</v>
      </c>
      <c r="B1327" t="s">
        <v>2359</v>
      </c>
      <c r="C1327" t="s">
        <v>134</v>
      </c>
    </row>
    <row r="1328" spans="1:3" x14ac:dyDescent="0.25">
      <c r="A1328" t="s">
        <v>2360</v>
      </c>
      <c r="B1328" t="s">
        <v>2361</v>
      </c>
      <c r="C1328" t="s">
        <v>134</v>
      </c>
    </row>
    <row r="1329" spans="1:3" x14ac:dyDescent="0.25">
      <c r="A1329" t="s">
        <v>2362</v>
      </c>
      <c r="B1329" t="s">
        <v>2363</v>
      </c>
      <c r="C1329" t="s">
        <v>134</v>
      </c>
    </row>
    <row r="1330" spans="1:3" x14ac:dyDescent="0.25">
      <c r="A1330" t="s">
        <v>2364</v>
      </c>
      <c r="C1330" t="s">
        <v>134</v>
      </c>
    </row>
    <row r="1331" spans="1:3" x14ac:dyDescent="0.25">
      <c r="A1331" t="s">
        <v>2365</v>
      </c>
      <c r="B1331" t="s">
        <v>2366</v>
      </c>
      <c r="C1331" t="s">
        <v>134</v>
      </c>
    </row>
    <row r="1332" spans="1:3" x14ac:dyDescent="0.25">
      <c r="A1332" t="s">
        <v>2367</v>
      </c>
      <c r="B1332" t="s">
        <v>2368</v>
      </c>
      <c r="C1332" t="s">
        <v>134</v>
      </c>
    </row>
    <row r="1333" spans="1:3" x14ac:dyDescent="0.25">
      <c r="A1333" t="s">
        <v>2369</v>
      </c>
      <c r="B1333" t="s">
        <v>2370</v>
      </c>
      <c r="C1333" t="s">
        <v>134</v>
      </c>
    </row>
    <row r="1334" spans="1:3" x14ac:dyDescent="0.25">
      <c r="A1334" t="s">
        <v>2371</v>
      </c>
      <c r="B1334" t="s">
        <v>2372</v>
      </c>
      <c r="C1334" t="s">
        <v>134</v>
      </c>
    </row>
    <row r="1335" spans="1:3" x14ac:dyDescent="0.25">
      <c r="A1335" t="s">
        <v>2373</v>
      </c>
      <c r="B1335" t="s">
        <v>2374</v>
      </c>
      <c r="C1335" t="s">
        <v>134</v>
      </c>
    </row>
    <row r="1336" spans="1:3" x14ac:dyDescent="0.25">
      <c r="A1336" t="s">
        <v>2375</v>
      </c>
      <c r="C1336" t="s">
        <v>134</v>
      </c>
    </row>
    <row r="1337" spans="1:3" x14ac:dyDescent="0.25">
      <c r="A1337" t="s">
        <v>2376</v>
      </c>
      <c r="B1337" t="s">
        <v>2377</v>
      </c>
      <c r="C1337" t="s">
        <v>134</v>
      </c>
    </row>
    <row r="1338" spans="1:3" x14ac:dyDescent="0.25">
      <c r="A1338" t="s">
        <v>2378</v>
      </c>
      <c r="B1338" t="s">
        <v>2379</v>
      </c>
      <c r="C1338" t="s">
        <v>134</v>
      </c>
    </row>
    <row r="1339" spans="1:3" x14ac:dyDescent="0.25">
      <c r="A1339" t="s">
        <v>2380</v>
      </c>
      <c r="B1339" t="s">
        <v>2381</v>
      </c>
      <c r="C1339" t="s">
        <v>134</v>
      </c>
    </row>
    <row r="1340" spans="1:3" x14ac:dyDescent="0.25">
      <c r="A1340" t="s">
        <v>2382</v>
      </c>
      <c r="B1340" t="s">
        <v>2383</v>
      </c>
      <c r="C1340" t="s">
        <v>134</v>
      </c>
    </row>
    <row r="1341" spans="1:3" x14ac:dyDescent="0.25">
      <c r="A1341" t="s">
        <v>2384</v>
      </c>
      <c r="B1341" t="s">
        <v>2385</v>
      </c>
      <c r="C1341" t="s">
        <v>134</v>
      </c>
    </row>
    <row r="1342" spans="1:3" x14ac:dyDescent="0.25">
      <c r="A1342" t="s">
        <v>2386</v>
      </c>
      <c r="B1342" t="s">
        <v>2387</v>
      </c>
      <c r="C1342" t="s">
        <v>134</v>
      </c>
    </row>
    <row r="1343" spans="1:3" x14ac:dyDescent="0.25">
      <c r="A1343" t="s">
        <v>2388</v>
      </c>
      <c r="B1343" t="s">
        <v>2389</v>
      </c>
      <c r="C1343" t="s">
        <v>134</v>
      </c>
    </row>
    <row r="1344" spans="1:3" x14ac:dyDescent="0.25">
      <c r="A1344" t="s">
        <v>2390</v>
      </c>
      <c r="C1344" t="s">
        <v>134</v>
      </c>
    </row>
    <row r="1345" spans="1:3" x14ac:dyDescent="0.25">
      <c r="A1345" t="s">
        <v>2391</v>
      </c>
      <c r="B1345" t="s">
        <v>2392</v>
      </c>
      <c r="C1345" t="s">
        <v>134</v>
      </c>
    </row>
    <row r="1346" spans="1:3" x14ac:dyDescent="0.25">
      <c r="A1346" t="s">
        <v>2393</v>
      </c>
      <c r="C1346" t="s">
        <v>134</v>
      </c>
    </row>
    <row r="1347" spans="1:3" x14ac:dyDescent="0.25">
      <c r="A1347" t="s">
        <v>2394</v>
      </c>
      <c r="C1347" t="s">
        <v>134</v>
      </c>
    </row>
    <row r="1348" spans="1:3" x14ac:dyDescent="0.25">
      <c r="A1348" t="s">
        <v>2395</v>
      </c>
      <c r="C1348" t="s">
        <v>134</v>
      </c>
    </row>
    <row r="1349" spans="1:3" x14ac:dyDescent="0.25">
      <c r="A1349" t="s">
        <v>2396</v>
      </c>
      <c r="B1349" t="s">
        <v>2397</v>
      </c>
      <c r="C1349" t="s">
        <v>134</v>
      </c>
    </row>
    <row r="1350" spans="1:3" x14ac:dyDescent="0.25">
      <c r="A1350" t="s">
        <v>2398</v>
      </c>
      <c r="C1350" t="s">
        <v>134</v>
      </c>
    </row>
    <row r="1351" spans="1:3" x14ac:dyDescent="0.25">
      <c r="A1351" t="s">
        <v>2399</v>
      </c>
      <c r="B1351" t="s">
        <v>2400</v>
      </c>
      <c r="C1351" t="s">
        <v>134</v>
      </c>
    </row>
    <row r="1352" spans="1:3" x14ac:dyDescent="0.25">
      <c r="A1352" t="s">
        <v>2401</v>
      </c>
      <c r="C1352" t="s">
        <v>134</v>
      </c>
    </row>
    <row r="1353" spans="1:3" x14ac:dyDescent="0.25">
      <c r="A1353" t="s">
        <v>2402</v>
      </c>
      <c r="B1353" t="s">
        <v>2403</v>
      </c>
      <c r="C1353" t="s">
        <v>134</v>
      </c>
    </row>
    <row r="1354" spans="1:3" x14ac:dyDescent="0.25">
      <c r="A1354" t="s">
        <v>2404</v>
      </c>
      <c r="B1354" t="s">
        <v>2405</v>
      </c>
      <c r="C1354" t="s">
        <v>134</v>
      </c>
    </row>
    <row r="1355" spans="1:3" x14ac:dyDescent="0.25">
      <c r="A1355" t="s">
        <v>2406</v>
      </c>
      <c r="B1355" t="s">
        <v>2407</v>
      </c>
      <c r="C1355" t="s">
        <v>134</v>
      </c>
    </row>
    <row r="1356" spans="1:3" x14ac:dyDescent="0.25">
      <c r="A1356" t="s">
        <v>2408</v>
      </c>
      <c r="B1356" t="s">
        <v>2409</v>
      </c>
      <c r="C1356" t="s">
        <v>134</v>
      </c>
    </row>
    <row r="1357" spans="1:3" x14ac:dyDescent="0.25">
      <c r="A1357" t="s">
        <v>2410</v>
      </c>
      <c r="B1357" t="s">
        <v>2411</v>
      </c>
      <c r="C1357" t="s">
        <v>134</v>
      </c>
    </row>
    <row r="1358" spans="1:3" x14ac:dyDescent="0.25">
      <c r="A1358" t="s">
        <v>2412</v>
      </c>
      <c r="B1358" t="s">
        <v>2413</v>
      </c>
      <c r="C1358" t="s">
        <v>134</v>
      </c>
    </row>
    <row r="1359" spans="1:3" x14ac:dyDescent="0.25">
      <c r="A1359" t="s">
        <v>2414</v>
      </c>
      <c r="B1359" t="s">
        <v>2415</v>
      </c>
      <c r="C1359" t="s">
        <v>134</v>
      </c>
    </row>
    <row r="1360" spans="1:3" x14ac:dyDescent="0.25">
      <c r="A1360" t="s">
        <v>2416</v>
      </c>
      <c r="B1360" t="s">
        <v>2417</v>
      </c>
      <c r="C1360" t="s">
        <v>134</v>
      </c>
    </row>
    <row r="1361" spans="1:3" x14ac:dyDescent="0.25">
      <c r="A1361" t="s">
        <v>2418</v>
      </c>
      <c r="B1361" t="s">
        <v>2419</v>
      </c>
      <c r="C1361" t="s">
        <v>134</v>
      </c>
    </row>
    <row r="1362" spans="1:3" x14ac:dyDescent="0.25">
      <c r="A1362" t="s">
        <v>2420</v>
      </c>
      <c r="B1362" t="s">
        <v>2421</v>
      </c>
      <c r="C1362" t="s">
        <v>134</v>
      </c>
    </row>
    <row r="1363" spans="1:3" x14ac:dyDescent="0.25">
      <c r="A1363" t="s">
        <v>2422</v>
      </c>
      <c r="C1363" t="s">
        <v>134</v>
      </c>
    </row>
    <row r="1364" spans="1:3" x14ac:dyDescent="0.25">
      <c r="A1364" t="s">
        <v>2423</v>
      </c>
      <c r="B1364" t="s">
        <v>2424</v>
      </c>
      <c r="C1364" t="s">
        <v>134</v>
      </c>
    </row>
    <row r="1365" spans="1:3" x14ac:dyDescent="0.25">
      <c r="A1365" t="s">
        <v>2425</v>
      </c>
      <c r="B1365" t="s">
        <v>2426</v>
      </c>
      <c r="C1365" t="s">
        <v>134</v>
      </c>
    </row>
    <row r="1366" spans="1:3" x14ac:dyDescent="0.25">
      <c r="A1366" t="s">
        <v>2427</v>
      </c>
      <c r="B1366" t="s">
        <v>2428</v>
      </c>
      <c r="C1366" t="s">
        <v>134</v>
      </c>
    </row>
    <row r="1367" spans="1:3" x14ac:dyDescent="0.25">
      <c r="A1367" t="s">
        <v>2429</v>
      </c>
      <c r="B1367" t="s">
        <v>2430</v>
      </c>
      <c r="C1367" t="s">
        <v>134</v>
      </c>
    </row>
    <row r="1368" spans="1:3" x14ac:dyDescent="0.25">
      <c r="A1368" t="s">
        <v>2431</v>
      </c>
      <c r="C1368" t="s">
        <v>134</v>
      </c>
    </row>
    <row r="1369" spans="1:3" x14ac:dyDescent="0.25">
      <c r="A1369" t="s">
        <v>2432</v>
      </c>
      <c r="C1369" t="s">
        <v>134</v>
      </c>
    </row>
    <row r="1370" spans="1:3" x14ac:dyDescent="0.25">
      <c r="A1370" t="s">
        <v>2433</v>
      </c>
      <c r="B1370" t="s">
        <v>2434</v>
      </c>
      <c r="C1370" t="s">
        <v>134</v>
      </c>
    </row>
    <row r="1371" spans="1:3" x14ac:dyDescent="0.25">
      <c r="A1371" t="s">
        <v>2435</v>
      </c>
      <c r="C1371" t="s">
        <v>134</v>
      </c>
    </row>
    <row r="1372" spans="1:3" x14ac:dyDescent="0.25">
      <c r="A1372" t="s">
        <v>2436</v>
      </c>
      <c r="B1372" t="s">
        <v>2437</v>
      </c>
      <c r="C1372" t="s">
        <v>134</v>
      </c>
    </row>
    <row r="1373" spans="1:3" x14ac:dyDescent="0.25">
      <c r="A1373" t="s">
        <v>2438</v>
      </c>
      <c r="B1373" t="s">
        <v>2439</v>
      </c>
      <c r="C1373" t="s">
        <v>134</v>
      </c>
    </row>
    <row r="1374" spans="1:3" x14ac:dyDescent="0.25">
      <c r="A1374" t="s">
        <v>2440</v>
      </c>
      <c r="B1374" t="s">
        <v>2441</v>
      </c>
      <c r="C1374" t="s">
        <v>134</v>
      </c>
    </row>
    <row r="1375" spans="1:3" x14ac:dyDescent="0.25">
      <c r="A1375" t="s">
        <v>2442</v>
      </c>
      <c r="C1375" t="s">
        <v>134</v>
      </c>
    </row>
    <row r="1376" spans="1:3" x14ac:dyDescent="0.25">
      <c r="A1376" t="s">
        <v>2443</v>
      </c>
      <c r="B1376" t="s">
        <v>2444</v>
      </c>
      <c r="C1376" t="s">
        <v>134</v>
      </c>
    </row>
    <row r="1377" spans="1:3" x14ac:dyDescent="0.25">
      <c r="A1377" t="s">
        <v>2445</v>
      </c>
      <c r="B1377" t="s">
        <v>2446</v>
      </c>
      <c r="C1377" t="s">
        <v>134</v>
      </c>
    </row>
    <row r="1378" spans="1:3" x14ac:dyDescent="0.25">
      <c r="A1378" t="s">
        <v>2447</v>
      </c>
      <c r="B1378" t="s">
        <v>2448</v>
      </c>
      <c r="C1378" t="s">
        <v>134</v>
      </c>
    </row>
    <row r="1379" spans="1:3" x14ac:dyDescent="0.25">
      <c r="A1379" t="s">
        <v>2449</v>
      </c>
      <c r="B1379" t="s">
        <v>2450</v>
      </c>
      <c r="C1379" t="s">
        <v>134</v>
      </c>
    </row>
    <row r="1380" spans="1:3" x14ac:dyDescent="0.25">
      <c r="A1380" t="s">
        <v>2451</v>
      </c>
      <c r="B1380" t="s">
        <v>2452</v>
      </c>
      <c r="C1380" t="s">
        <v>134</v>
      </c>
    </row>
    <row r="1381" spans="1:3" x14ac:dyDescent="0.25">
      <c r="A1381" t="s">
        <v>2453</v>
      </c>
      <c r="C1381" t="s">
        <v>134</v>
      </c>
    </row>
    <row r="1382" spans="1:3" x14ac:dyDescent="0.25">
      <c r="A1382" t="s">
        <v>2454</v>
      </c>
      <c r="C1382" t="s">
        <v>134</v>
      </c>
    </row>
    <row r="1383" spans="1:3" x14ac:dyDescent="0.25">
      <c r="A1383" t="s">
        <v>2455</v>
      </c>
      <c r="B1383" t="s">
        <v>2456</v>
      </c>
      <c r="C1383" t="s">
        <v>134</v>
      </c>
    </row>
    <row r="1384" spans="1:3" x14ac:dyDescent="0.25">
      <c r="A1384" t="s">
        <v>2457</v>
      </c>
      <c r="B1384" t="s">
        <v>2458</v>
      </c>
      <c r="C1384" t="s">
        <v>134</v>
      </c>
    </row>
    <row r="1385" spans="1:3" x14ac:dyDescent="0.25">
      <c r="A1385" t="s">
        <v>2459</v>
      </c>
      <c r="B1385" t="s">
        <v>2460</v>
      </c>
      <c r="C1385" t="s">
        <v>134</v>
      </c>
    </row>
    <row r="1386" spans="1:3" x14ac:dyDescent="0.25">
      <c r="A1386" t="s">
        <v>2461</v>
      </c>
      <c r="B1386" t="s">
        <v>2462</v>
      </c>
      <c r="C1386" t="s">
        <v>134</v>
      </c>
    </row>
    <row r="1387" spans="1:3" x14ac:dyDescent="0.25">
      <c r="A1387" t="s">
        <v>2463</v>
      </c>
      <c r="B1387" t="s">
        <v>2464</v>
      </c>
      <c r="C1387" t="s">
        <v>134</v>
      </c>
    </row>
    <row r="1388" spans="1:3" x14ac:dyDescent="0.25">
      <c r="A1388" t="s">
        <v>2465</v>
      </c>
      <c r="B1388" t="s">
        <v>2466</v>
      </c>
      <c r="C1388" t="s">
        <v>134</v>
      </c>
    </row>
    <row r="1389" spans="1:3" x14ac:dyDescent="0.25">
      <c r="A1389" t="s">
        <v>2467</v>
      </c>
      <c r="B1389" t="s">
        <v>2468</v>
      </c>
      <c r="C1389" t="s">
        <v>134</v>
      </c>
    </row>
    <row r="1390" spans="1:3" x14ac:dyDescent="0.25">
      <c r="A1390" t="s">
        <v>2469</v>
      </c>
      <c r="B1390" t="s">
        <v>2470</v>
      </c>
      <c r="C1390" t="s">
        <v>134</v>
      </c>
    </row>
    <row r="1391" spans="1:3" x14ac:dyDescent="0.25">
      <c r="A1391" t="s">
        <v>2471</v>
      </c>
      <c r="B1391" t="s">
        <v>2472</v>
      </c>
      <c r="C1391" t="s">
        <v>134</v>
      </c>
    </row>
    <row r="1392" spans="1:3" x14ac:dyDescent="0.25">
      <c r="A1392" t="s">
        <v>2473</v>
      </c>
      <c r="B1392" t="s">
        <v>2474</v>
      </c>
      <c r="C1392" t="s">
        <v>134</v>
      </c>
    </row>
    <row r="1393" spans="1:3" x14ac:dyDescent="0.25">
      <c r="A1393" t="s">
        <v>2475</v>
      </c>
      <c r="B1393" t="s">
        <v>2476</v>
      </c>
      <c r="C1393" t="s">
        <v>134</v>
      </c>
    </row>
    <row r="1394" spans="1:3" x14ac:dyDescent="0.25">
      <c r="A1394" t="s">
        <v>2477</v>
      </c>
      <c r="C1394" t="s">
        <v>134</v>
      </c>
    </row>
    <row r="1395" spans="1:3" x14ac:dyDescent="0.25">
      <c r="A1395" t="s">
        <v>2478</v>
      </c>
      <c r="B1395" t="s">
        <v>2479</v>
      </c>
      <c r="C1395" t="s">
        <v>134</v>
      </c>
    </row>
    <row r="1396" spans="1:3" x14ac:dyDescent="0.25">
      <c r="A1396" t="s">
        <v>2480</v>
      </c>
      <c r="C1396" t="s">
        <v>134</v>
      </c>
    </row>
    <row r="1397" spans="1:3" x14ac:dyDescent="0.25">
      <c r="A1397" t="s">
        <v>2481</v>
      </c>
      <c r="B1397" t="s">
        <v>2482</v>
      </c>
      <c r="C1397" t="s">
        <v>134</v>
      </c>
    </row>
    <row r="1398" spans="1:3" x14ac:dyDescent="0.25">
      <c r="A1398" t="s">
        <v>2483</v>
      </c>
      <c r="B1398" t="s">
        <v>2484</v>
      </c>
      <c r="C1398" t="s">
        <v>134</v>
      </c>
    </row>
    <row r="1399" spans="1:3" x14ac:dyDescent="0.25">
      <c r="A1399" t="s">
        <v>2485</v>
      </c>
      <c r="B1399" t="s">
        <v>2486</v>
      </c>
      <c r="C1399" t="s">
        <v>134</v>
      </c>
    </row>
    <row r="1400" spans="1:3" x14ac:dyDescent="0.25">
      <c r="A1400" t="s">
        <v>2487</v>
      </c>
      <c r="B1400" t="s">
        <v>2488</v>
      </c>
      <c r="C1400" t="s">
        <v>134</v>
      </c>
    </row>
    <row r="1401" spans="1:3" x14ac:dyDescent="0.25">
      <c r="A1401" t="s">
        <v>2489</v>
      </c>
      <c r="B1401" t="s">
        <v>2490</v>
      </c>
      <c r="C1401" t="s">
        <v>134</v>
      </c>
    </row>
    <row r="1402" spans="1:3" x14ac:dyDescent="0.25">
      <c r="A1402" t="s">
        <v>2491</v>
      </c>
      <c r="B1402" t="s">
        <v>2492</v>
      </c>
      <c r="C1402" t="s">
        <v>134</v>
      </c>
    </row>
    <row r="1403" spans="1:3" x14ac:dyDescent="0.25">
      <c r="A1403" t="s">
        <v>2493</v>
      </c>
      <c r="B1403" t="s">
        <v>2494</v>
      </c>
      <c r="C1403" t="s">
        <v>134</v>
      </c>
    </row>
    <row r="1404" spans="1:3" x14ac:dyDescent="0.25">
      <c r="A1404" t="s">
        <v>2495</v>
      </c>
      <c r="B1404" t="s">
        <v>2496</v>
      </c>
      <c r="C1404" t="s">
        <v>134</v>
      </c>
    </row>
    <row r="1405" spans="1:3" x14ac:dyDescent="0.25">
      <c r="A1405" t="s">
        <v>2497</v>
      </c>
      <c r="B1405" t="s">
        <v>2498</v>
      </c>
      <c r="C1405" t="s">
        <v>134</v>
      </c>
    </row>
    <row r="1406" spans="1:3" x14ac:dyDescent="0.25">
      <c r="A1406" t="s">
        <v>2499</v>
      </c>
      <c r="B1406" t="s">
        <v>2500</v>
      </c>
      <c r="C1406" t="s">
        <v>134</v>
      </c>
    </row>
    <row r="1407" spans="1:3" x14ac:dyDescent="0.25">
      <c r="A1407" t="s">
        <v>2501</v>
      </c>
      <c r="B1407" t="s">
        <v>2502</v>
      </c>
      <c r="C1407" t="s">
        <v>134</v>
      </c>
    </row>
    <row r="1408" spans="1:3" x14ac:dyDescent="0.25">
      <c r="A1408" t="s">
        <v>2503</v>
      </c>
      <c r="C1408" t="s">
        <v>134</v>
      </c>
    </row>
    <row r="1409" spans="1:3" x14ac:dyDescent="0.25">
      <c r="A1409" t="s">
        <v>2504</v>
      </c>
      <c r="B1409" t="s">
        <v>2505</v>
      </c>
      <c r="C1409" t="s">
        <v>134</v>
      </c>
    </row>
    <row r="1410" spans="1:3" x14ac:dyDescent="0.25">
      <c r="A1410" t="s">
        <v>2506</v>
      </c>
      <c r="B1410" t="s">
        <v>2507</v>
      </c>
      <c r="C1410" t="s">
        <v>134</v>
      </c>
    </row>
    <row r="1411" spans="1:3" x14ac:dyDescent="0.25">
      <c r="A1411" t="s">
        <v>2508</v>
      </c>
      <c r="C1411" t="s">
        <v>134</v>
      </c>
    </row>
    <row r="1412" spans="1:3" x14ac:dyDescent="0.25">
      <c r="A1412" t="s">
        <v>2509</v>
      </c>
      <c r="B1412" t="s">
        <v>2510</v>
      </c>
      <c r="C1412" t="s">
        <v>134</v>
      </c>
    </row>
    <row r="1413" spans="1:3" x14ac:dyDescent="0.25">
      <c r="A1413" t="s">
        <v>2511</v>
      </c>
      <c r="B1413" t="s">
        <v>2512</v>
      </c>
      <c r="C1413" t="s">
        <v>134</v>
      </c>
    </row>
    <row r="1414" spans="1:3" x14ac:dyDescent="0.25">
      <c r="A1414" t="s">
        <v>2513</v>
      </c>
      <c r="B1414" t="s">
        <v>2514</v>
      </c>
      <c r="C1414" t="s">
        <v>134</v>
      </c>
    </row>
    <row r="1415" spans="1:3" x14ac:dyDescent="0.25">
      <c r="A1415" t="s">
        <v>2515</v>
      </c>
      <c r="B1415" t="s">
        <v>2516</v>
      </c>
      <c r="C1415" t="s">
        <v>134</v>
      </c>
    </row>
    <row r="1416" spans="1:3" x14ac:dyDescent="0.25">
      <c r="A1416" t="s">
        <v>2517</v>
      </c>
      <c r="B1416" t="s">
        <v>2518</v>
      </c>
      <c r="C1416" t="s">
        <v>134</v>
      </c>
    </row>
    <row r="1417" spans="1:3" x14ac:dyDescent="0.25">
      <c r="A1417" t="s">
        <v>2519</v>
      </c>
      <c r="B1417" t="s">
        <v>2520</v>
      </c>
      <c r="C1417" t="s">
        <v>134</v>
      </c>
    </row>
    <row r="1418" spans="1:3" x14ac:dyDescent="0.25">
      <c r="A1418" t="s">
        <v>2521</v>
      </c>
      <c r="B1418" t="s">
        <v>2522</v>
      </c>
      <c r="C1418" t="s">
        <v>134</v>
      </c>
    </row>
    <row r="1419" spans="1:3" x14ac:dyDescent="0.25">
      <c r="A1419" t="s">
        <v>2523</v>
      </c>
      <c r="B1419" t="s">
        <v>2524</v>
      </c>
      <c r="C1419" t="s">
        <v>134</v>
      </c>
    </row>
    <row r="1420" spans="1:3" x14ac:dyDescent="0.25">
      <c r="A1420" t="s">
        <v>2525</v>
      </c>
      <c r="B1420" t="s">
        <v>2526</v>
      </c>
      <c r="C1420" t="s">
        <v>134</v>
      </c>
    </row>
    <row r="1421" spans="1:3" x14ac:dyDescent="0.25">
      <c r="A1421" t="s">
        <v>2527</v>
      </c>
      <c r="B1421" t="s">
        <v>2528</v>
      </c>
      <c r="C1421" t="s">
        <v>134</v>
      </c>
    </row>
    <row r="1422" spans="1:3" x14ac:dyDescent="0.25">
      <c r="A1422" t="s">
        <v>2529</v>
      </c>
      <c r="C1422" t="s">
        <v>134</v>
      </c>
    </row>
    <row r="1423" spans="1:3" x14ac:dyDescent="0.25">
      <c r="A1423" t="s">
        <v>2530</v>
      </c>
      <c r="B1423" t="s">
        <v>2531</v>
      </c>
      <c r="C1423" t="s">
        <v>134</v>
      </c>
    </row>
    <row r="1424" spans="1:3" x14ac:dyDescent="0.25">
      <c r="A1424" t="s">
        <v>2532</v>
      </c>
      <c r="B1424" t="s">
        <v>2533</v>
      </c>
      <c r="C1424" t="s">
        <v>134</v>
      </c>
    </row>
    <row r="1425" spans="1:3" x14ac:dyDescent="0.25">
      <c r="A1425" t="s">
        <v>2534</v>
      </c>
      <c r="B1425" t="s">
        <v>2535</v>
      </c>
      <c r="C1425" t="s">
        <v>134</v>
      </c>
    </row>
    <row r="1426" spans="1:3" x14ac:dyDescent="0.25">
      <c r="A1426" t="s">
        <v>2536</v>
      </c>
      <c r="B1426" t="s">
        <v>2537</v>
      </c>
      <c r="C1426" t="s">
        <v>134</v>
      </c>
    </row>
    <row r="1427" spans="1:3" x14ac:dyDescent="0.25">
      <c r="A1427" t="s">
        <v>2538</v>
      </c>
      <c r="B1427" t="s">
        <v>2539</v>
      </c>
      <c r="C1427" t="s">
        <v>134</v>
      </c>
    </row>
    <row r="1428" spans="1:3" x14ac:dyDescent="0.25">
      <c r="A1428" t="s">
        <v>2540</v>
      </c>
      <c r="B1428" t="s">
        <v>2541</v>
      </c>
      <c r="C1428" t="s">
        <v>134</v>
      </c>
    </row>
    <row r="1429" spans="1:3" x14ac:dyDescent="0.25">
      <c r="A1429" t="s">
        <v>2542</v>
      </c>
      <c r="B1429" t="s">
        <v>2543</v>
      </c>
      <c r="C1429" t="s">
        <v>134</v>
      </c>
    </row>
    <row r="1430" spans="1:3" x14ac:dyDescent="0.25">
      <c r="A1430" t="s">
        <v>2544</v>
      </c>
      <c r="B1430" t="s">
        <v>2545</v>
      </c>
      <c r="C1430" t="s">
        <v>134</v>
      </c>
    </row>
    <row r="1431" spans="1:3" x14ac:dyDescent="0.25">
      <c r="A1431" t="s">
        <v>2546</v>
      </c>
      <c r="B1431" t="s">
        <v>2547</v>
      </c>
      <c r="C1431" t="s">
        <v>134</v>
      </c>
    </row>
    <row r="1432" spans="1:3" x14ac:dyDescent="0.25">
      <c r="A1432" t="s">
        <v>2548</v>
      </c>
      <c r="B1432" t="s">
        <v>2549</v>
      </c>
      <c r="C1432" t="s">
        <v>134</v>
      </c>
    </row>
    <row r="1433" spans="1:3" x14ac:dyDescent="0.25">
      <c r="A1433" t="s">
        <v>2550</v>
      </c>
      <c r="B1433" t="s">
        <v>2551</v>
      </c>
      <c r="C1433" t="s">
        <v>134</v>
      </c>
    </row>
    <row r="1434" spans="1:3" x14ac:dyDescent="0.25">
      <c r="A1434" t="s">
        <v>2552</v>
      </c>
      <c r="B1434" t="s">
        <v>2553</v>
      </c>
      <c r="C1434" t="s">
        <v>134</v>
      </c>
    </row>
    <row r="1435" spans="1:3" x14ac:dyDescent="0.25">
      <c r="A1435" t="s">
        <v>2554</v>
      </c>
      <c r="B1435" t="s">
        <v>2555</v>
      </c>
      <c r="C1435" t="s">
        <v>134</v>
      </c>
    </row>
    <row r="1436" spans="1:3" x14ac:dyDescent="0.25">
      <c r="A1436" t="s">
        <v>2556</v>
      </c>
      <c r="B1436" t="s">
        <v>2557</v>
      </c>
      <c r="C1436" t="s">
        <v>134</v>
      </c>
    </row>
    <row r="1437" spans="1:3" x14ac:dyDescent="0.25">
      <c r="A1437" t="s">
        <v>2558</v>
      </c>
      <c r="B1437" t="s">
        <v>2559</v>
      </c>
      <c r="C1437" t="s">
        <v>134</v>
      </c>
    </row>
    <row r="1438" spans="1:3" x14ac:dyDescent="0.25">
      <c r="A1438" t="s">
        <v>2560</v>
      </c>
      <c r="B1438" t="s">
        <v>2561</v>
      </c>
      <c r="C1438" t="s">
        <v>134</v>
      </c>
    </row>
    <row r="1439" spans="1:3" x14ac:dyDescent="0.25">
      <c r="A1439" t="s">
        <v>2562</v>
      </c>
      <c r="B1439" t="s">
        <v>2563</v>
      </c>
      <c r="C1439" t="s">
        <v>134</v>
      </c>
    </row>
    <row r="1440" spans="1:3" x14ac:dyDescent="0.25">
      <c r="A1440" t="s">
        <v>2564</v>
      </c>
      <c r="B1440" t="s">
        <v>2565</v>
      </c>
      <c r="C1440" t="s">
        <v>134</v>
      </c>
    </row>
    <row r="1441" spans="1:3" x14ac:dyDescent="0.25">
      <c r="A1441" t="s">
        <v>2566</v>
      </c>
      <c r="B1441" t="s">
        <v>2567</v>
      </c>
      <c r="C1441" t="s">
        <v>134</v>
      </c>
    </row>
    <row r="1442" spans="1:3" x14ac:dyDescent="0.25">
      <c r="A1442" t="s">
        <v>2568</v>
      </c>
      <c r="B1442" t="s">
        <v>2569</v>
      </c>
      <c r="C1442" t="s">
        <v>134</v>
      </c>
    </row>
    <row r="1443" spans="1:3" x14ac:dyDescent="0.25">
      <c r="A1443" t="s">
        <v>2570</v>
      </c>
      <c r="B1443" t="s">
        <v>2571</v>
      </c>
      <c r="C1443" t="s">
        <v>134</v>
      </c>
    </row>
    <row r="1444" spans="1:3" x14ac:dyDescent="0.25">
      <c r="A1444" t="s">
        <v>2572</v>
      </c>
      <c r="B1444" t="s">
        <v>2573</v>
      </c>
      <c r="C1444" t="s">
        <v>134</v>
      </c>
    </row>
    <row r="1445" spans="1:3" x14ac:dyDescent="0.25">
      <c r="A1445" t="s">
        <v>2574</v>
      </c>
      <c r="B1445" t="s">
        <v>2575</v>
      </c>
      <c r="C1445" t="s">
        <v>134</v>
      </c>
    </row>
    <row r="1446" spans="1:3" x14ac:dyDescent="0.25">
      <c r="A1446" t="s">
        <v>2576</v>
      </c>
      <c r="B1446" t="s">
        <v>2577</v>
      </c>
      <c r="C1446" t="s">
        <v>134</v>
      </c>
    </row>
    <row r="1447" spans="1:3" x14ac:dyDescent="0.25">
      <c r="A1447" t="s">
        <v>2578</v>
      </c>
      <c r="B1447" t="s">
        <v>2579</v>
      </c>
      <c r="C1447" t="s">
        <v>134</v>
      </c>
    </row>
    <row r="1448" spans="1:3" x14ac:dyDescent="0.25">
      <c r="A1448" t="s">
        <v>2580</v>
      </c>
      <c r="B1448" t="s">
        <v>2581</v>
      </c>
      <c r="C1448" t="s">
        <v>134</v>
      </c>
    </row>
    <row r="1449" spans="1:3" x14ac:dyDescent="0.25">
      <c r="A1449" t="s">
        <v>2582</v>
      </c>
      <c r="B1449" t="s">
        <v>2583</v>
      </c>
      <c r="C1449" t="s">
        <v>134</v>
      </c>
    </row>
    <row r="1450" spans="1:3" x14ac:dyDescent="0.25">
      <c r="A1450" t="s">
        <v>2584</v>
      </c>
      <c r="B1450" t="s">
        <v>2585</v>
      </c>
      <c r="C1450" t="s">
        <v>134</v>
      </c>
    </row>
    <row r="1451" spans="1:3" x14ac:dyDescent="0.25">
      <c r="A1451" t="s">
        <v>2586</v>
      </c>
      <c r="B1451" t="s">
        <v>2587</v>
      </c>
      <c r="C1451" t="s">
        <v>134</v>
      </c>
    </row>
    <row r="1452" spans="1:3" x14ac:dyDescent="0.25">
      <c r="A1452" t="s">
        <v>2588</v>
      </c>
      <c r="B1452" t="s">
        <v>2589</v>
      </c>
      <c r="C1452" t="s">
        <v>134</v>
      </c>
    </row>
    <row r="1453" spans="1:3" x14ac:dyDescent="0.25">
      <c r="A1453" t="s">
        <v>2590</v>
      </c>
      <c r="B1453" t="s">
        <v>2591</v>
      </c>
      <c r="C1453" t="s">
        <v>134</v>
      </c>
    </row>
    <row r="1454" spans="1:3" x14ac:dyDescent="0.25">
      <c r="A1454" t="s">
        <v>2592</v>
      </c>
      <c r="B1454" t="s">
        <v>2593</v>
      </c>
      <c r="C1454" t="s">
        <v>134</v>
      </c>
    </row>
    <row r="1455" spans="1:3" x14ac:dyDescent="0.25">
      <c r="A1455" t="s">
        <v>2594</v>
      </c>
      <c r="C1455" t="s">
        <v>134</v>
      </c>
    </row>
    <row r="1456" spans="1:3" x14ac:dyDescent="0.25">
      <c r="A1456" t="s">
        <v>2595</v>
      </c>
      <c r="B1456" t="s">
        <v>2596</v>
      </c>
      <c r="C1456" t="s">
        <v>134</v>
      </c>
    </row>
    <row r="1457" spans="1:3" x14ac:dyDescent="0.25">
      <c r="A1457" t="s">
        <v>2597</v>
      </c>
      <c r="B1457" t="s">
        <v>2598</v>
      </c>
      <c r="C1457" t="s">
        <v>134</v>
      </c>
    </row>
    <row r="1458" spans="1:3" x14ac:dyDescent="0.25">
      <c r="A1458" t="s">
        <v>2599</v>
      </c>
      <c r="B1458" t="s">
        <v>2600</v>
      </c>
      <c r="C1458" t="s">
        <v>134</v>
      </c>
    </row>
    <row r="1459" spans="1:3" x14ac:dyDescent="0.25">
      <c r="A1459" t="s">
        <v>2601</v>
      </c>
      <c r="B1459" t="s">
        <v>2602</v>
      </c>
      <c r="C1459" t="s">
        <v>134</v>
      </c>
    </row>
    <row r="1460" spans="1:3" x14ac:dyDescent="0.25">
      <c r="A1460" t="s">
        <v>2603</v>
      </c>
      <c r="B1460" t="s">
        <v>2604</v>
      </c>
      <c r="C1460" t="s">
        <v>134</v>
      </c>
    </row>
    <row r="1461" spans="1:3" x14ac:dyDescent="0.25">
      <c r="A1461" t="s">
        <v>2605</v>
      </c>
      <c r="B1461" t="s">
        <v>2606</v>
      </c>
      <c r="C1461" t="s">
        <v>134</v>
      </c>
    </row>
    <row r="1462" spans="1:3" x14ac:dyDescent="0.25">
      <c r="A1462" t="s">
        <v>2607</v>
      </c>
      <c r="B1462" t="s">
        <v>2608</v>
      </c>
      <c r="C1462" t="s">
        <v>134</v>
      </c>
    </row>
    <row r="1463" spans="1:3" x14ac:dyDescent="0.25">
      <c r="A1463" t="s">
        <v>2609</v>
      </c>
      <c r="C1463" t="s">
        <v>134</v>
      </c>
    </row>
    <row r="1464" spans="1:3" x14ac:dyDescent="0.25">
      <c r="A1464" t="s">
        <v>2610</v>
      </c>
      <c r="C1464" t="s">
        <v>134</v>
      </c>
    </row>
    <row r="1465" spans="1:3" x14ac:dyDescent="0.25">
      <c r="A1465" t="s">
        <v>2611</v>
      </c>
      <c r="B1465" t="s">
        <v>2612</v>
      </c>
      <c r="C1465" t="s">
        <v>134</v>
      </c>
    </row>
    <row r="1466" spans="1:3" x14ac:dyDescent="0.25">
      <c r="A1466" t="s">
        <v>2613</v>
      </c>
      <c r="B1466" t="s">
        <v>2614</v>
      </c>
      <c r="C1466" t="s">
        <v>134</v>
      </c>
    </row>
    <row r="1467" spans="1:3" x14ac:dyDescent="0.25">
      <c r="A1467" t="s">
        <v>2615</v>
      </c>
      <c r="B1467" t="s">
        <v>2616</v>
      </c>
      <c r="C1467" t="s">
        <v>134</v>
      </c>
    </row>
    <row r="1468" spans="1:3" x14ac:dyDescent="0.25">
      <c r="A1468" t="s">
        <v>2617</v>
      </c>
      <c r="B1468" t="s">
        <v>2618</v>
      </c>
      <c r="C1468" t="s">
        <v>134</v>
      </c>
    </row>
    <row r="1469" spans="1:3" x14ac:dyDescent="0.25">
      <c r="A1469" t="s">
        <v>2619</v>
      </c>
      <c r="B1469" t="s">
        <v>2620</v>
      </c>
      <c r="C1469" t="s">
        <v>134</v>
      </c>
    </row>
    <row r="1470" spans="1:3" x14ac:dyDescent="0.25">
      <c r="A1470" t="s">
        <v>2621</v>
      </c>
      <c r="B1470" t="s">
        <v>2622</v>
      </c>
      <c r="C1470" t="s">
        <v>134</v>
      </c>
    </row>
    <row r="1471" spans="1:3" x14ac:dyDescent="0.25">
      <c r="A1471" t="s">
        <v>2623</v>
      </c>
      <c r="B1471" t="s">
        <v>2624</v>
      </c>
      <c r="C1471" t="s">
        <v>134</v>
      </c>
    </row>
    <row r="1472" spans="1:3" x14ac:dyDescent="0.25">
      <c r="A1472" t="s">
        <v>2625</v>
      </c>
      <c r="B1472" t="s">
        <v>2626</v>
      </c>
      <c r="C1472" t="s">
        <v>134</v>
      </c>
    </row>
    <row r="1473" spans="1:3" x14ac:dyDescent="0.25">
      <c r="A1473" t="s">
        <v>2627</v>
      </c>
      <c r="B1473" t="s">
        <v>2628</v>
      </c>
      <c r="C1473" t="s">
        <v>134</v>
      </c>
    </row>
    <row r="1474" spans="1:3" x14ac:dyDescent="0.25">
      <c r="A1474" t="s">
        <v>2629</v>
      </c>
      <c r="B1474" t="s">
        <v>2630</v>
      </c>
      <c r="C1474" t="s">
        <v>134</v>
      </c>
    </row>
    <row r="1475" spans="1:3" x14ac:dyDescent="0.25">
      <c r="A1475" t="s">
        <v>2631</v>
      </c>
      <c r="C1475" t="s">
        <v>134</v>
      </c>
    </row>
    <row r="1476" spans="1:3" x14ac:dyDescent="0.25">
      <c r="A1476" t="s">
        <v>2632</v>
      </c>
      <c r="B1476" t="s">
        <v>2633</v>
      </c>
      <c r="C1476" t="s">
        <v>134</v>
      </c>
    </row>
    <row r="1477" spans="1:3" x14ac:dyDescent="0.25">
      <c r="A1477" t="s">
        <v>2634</v>
      </c>
      <c r="B1477" t="s">
        <v>2635</v>
      </c>
      <c r="C1477" t="s">
        <v>134</v>
      </c>
    </row>
    <row r="1478" spans="1:3" x14ac:dyDescent="0.25">
      <c r="A1478" t="s">
        <v>2636</v>
      </c>
      <c r="C1478" t="s">
        <v>134</v>
      </c>
    </row>
    <row r="1479" spans="1:3" x14ac:dyDescent="0.25">
      <c r="A1479" t="s">
        <v>2637</v>
      </c>
      <c r="B1479" t="s">
        <v>2638</v>
      </c>
      <c r="C1479" t="s">
        <v>134</v>
      </c>
    </row>
    <row r="1480" spans="1:3" x14ac:dyDescent="0.25">
      <c r="A1480" t="s">
        <v>2639</v>
      </c>
      <c r="B1480" t="s">
        <v>2640</v>
      </c>
      <c r="C1480" t="s">
        <v>134</v>
      </c>
    </row>
    <row r="1481" spans="1:3" x14ac:dyDescent="0.25">
      <c r="A1481" t="s">
        <v>2641</v>
      </c>
      <c r="B1481" t="s">
        <v>2642</v>
      </c>
      <c r="C1481" t="s">
        <v>134</v>
      </c>
    </row>
    <row r="1482" spans="1:3" x14ac:dyDescent="0.25">
      <c r="A1482" t="s">
        <v>2643</v>
      </c>
      <c r="C1482" t="s">
        <v>134</v>
      </c>
    </row>
    <row r="1483" spans="1:3" x14ac:dyDescent="0.25">
      <c r="A1483" t="s">
        <v>2644</v>
      </c>
      <c r="C1483" t="s">
        <v>134</v>
      </c>
    </row>
    <row r="1484" spans="1:3" x14ac:dyDescent="0.25">
      <c r="A1484" t="s">
        <v>2645</v>
      </c>
      <c r="C1484" t="s">
        <v>134</v>
      </c>
    </row>
    <row r="1485" spans="1:3" x14ac:dyDescent="0.25">
      <c r="A1485" t="s">
        <v>2646</v>
      </c>
      <c r="B1485" t="s">
        <v>2647</v>
      </c>
      <c r="C1485" t="s">
        <v>134</v>
      </c>
    </row>
    <row r="1486" spans="1:3" x14ac:dyDescent="0.25">
      <c r="A1486" t="s">
        <v>2648</v>
      </c>
      <c r="B1486" t="s">
        <v>2649</v>
      </c>
      <c r="C1486" t="s">
        <v>134</v>
      </c>
    </row>
    <row r="1487" spans="1:3" x14ac:dyDescent="0.25">
      <c r="A1487" t="s">
        <v>2650</v>
      </c>
      <c r="C1487" t="s">
        <v>134</v>
      </c>
    </row>
    <row r="1488" spans="1:3" x14ac:dyDescent="0.25">
      <c r="A1488" t="s">
        <v>2651</v>
      </c>
      <c r="C1488" t="s">
        <v>134</v>
      </c>
    </row>
    <row r="1489" spans="1:3" x14ac:dyDescent="0.25">
      <c r="A1489" t="s">
        <v>2652</v>
      </c>
      <c r="B1489" t="s">
        <v>2653</v>
      </c>
      <c r="C1489" t="s">
        <v>134</v>
      </c>
    </row>
    <row r="1490" spans="1:3" x14ac:dyDescent="0.25">
      <c r="A1490" t="s">
        <v>2654</v>
      </c>
      <c r="C1490" t="s">
        <v>134</v>
      </c>
    </row>
    <row r="1491" spans="1:3" x14ac:dyDescent="0.25">
      <c r="A1491" t="s">
        <v>2655</v>
      </c>
      <c r="C1491" t="s">
        <v>134</v>
      </c>
    </row>
    <row r="1492" spans="1:3" x14ac:dyDescent="0.25">
      <c r="A1492" t="s">
        <v>2656</v>
      </c>
      <c r="C1492" t="s">
        <v>134</v>
      </c>
    </row>
    <row r="1493" spans="1:3" x14ac:dyDescent="0.25">
      <c r="A1493" t="s">
        <v>2657</v>
      </c>
      <c r="C1493" t="s">
        <v>134</v>
      </c>
    </row>
    <row r="1494" spans="1:3" x14ac:dyDescent="0.25">
      <c r="A1494" t="s">
        <v>2658</v>
      </c>
      <c r="B1494" t="s">
        <v>2659</v>
      </c>
      <c r="C1494" t="s">
        <v>134</v>
      </c>
    </row>
    <row r="1495" spans="1:3" x14ac:dyDescent="0.25">
      <c r="A1495" t="s">
        <v>2660</v>
      </c>
      <c r="C1495" t="s">
        <v>134</v>
      </c>
    </row>
    <row r="1496" spans="1:3" x14ac:dyDescent="0.25">
      <c r="A1496" t="s">
        <v>2661</v>
      </c>
      <c r="B1496" t="s">
        <v>2662</v>
      </c>
      <c r="C1496" t="s">
        <v>134</v>
      </c>
    </row>
    <row r="1497" spans="1:3" x14ac:dyDescent="0.25">
      <c r="A1497" t="s">
        <v>2663</v>
      </c>
      <c r="B1497" t="s">
        <v>2664</v>
      </c>
      <c r="C1497" t="s">
        <v>134</v>
      </c>
    </row>
    <row r="1498" spans="1:3" x14ac:dyDescent="0.25">
      <c r="A1498" t="s">
        <v>2665</v>
      </c>
      <c r="C1498" t="s">
        <v>134</v>
      </c>
    </row>
    <row r="1499" spans="1:3" x14ac:dyDescent="0.25">
      <c r="A1499" t="s">
        <v>2666</v>
      </c>
      <c r="B1499" t="s">
        <v>2667</v>
      </c>
      <c r="C1499" t="s">
        <v>134</v>
      </c>
    </row>
    <row r="1500" spans="1:3" x14ac:dyDescent="0.25">
      <c r="A1500" t="s">
        <v>2668</v>
      </c>
      <c r="B1500" t="s">
        <v>2669</v>
      </c>
      <c r="C1500" t="s">
        <v>134</v>
      </c>
    </row>
    <row r="1501" spans="1:3" x14ac:dyDescent="0.25">
      <c r="A1501" t="s">
        <v>2670</v>
      </c>
      <c r="B1501" t="s">
        <v>2671</v>
      </c>
      <c r="C1501" t="s">
        <v>134</v>
      </c>
    </row>
    <row r="1502" spans="1:3" x14ac:dyDescent="0.25">
      <c r="A1502" t="s">
        <v>2672</v>
      </c>
      <c r="B1502" t="s">
        <v>2673</v>
      </c>
      <c r="C1502" t="s">
        <v>134</v>
      </c>
    </row>
    <row r="1503" spans="1:3" x14ac:dyDescent="0.25">
      <c r="A1503" t="s">
        <v>2674</v>
      </c>
      <c r="B1503" t="s">
        <v>2675</v>
      </c>
      <c r="C1503" t="s">
        <v>134</v>
      </c>
    </row>
    <row r="1504" spans="1:3" x14ac:dyDescent="0.25">
      <c r="A1504" t="s">
        <v>2676</v>
      </c>
      <c r="B1504" t="s">
        <v>2677</v>
      </c>
      <c r="C1504" t="s">
        <v>134</v>
      </c>
    </row>
    <row r="1505" spans="1:3" x14ac:dyDescent="0.25">
      <c r="A1505" t="s">
        <v>2678</v>
      </c>
      <c r="B1505" t="s">
        <v>2679</v>
      </c>
      <c r="C1505" t="s">
        <v>134</v>
      </c>
    </row>
    <row r="1506" spans="1:3" x14ac:dyDescent="0.25">
      <c r="A1506" t="s">
        <v>2680</v>
      </c>
      <c r="B1506" t="s">
        <v>2681</v>
      </c>
      <c r="C1506" t="s">
        <v>134</v>
      </c>
    </row>
    <row r="1507" spans="1:3" x14ac:dyDescent="0.25">
      <c r="A1507" t="s">
        <v>2682</v>
      </c>
      <c r="B1507" t="s">
        <v>2683</v>
      </c>
      <c r="C1507" t="s">
        <v>134</v>
      </c>
    </row>
    <row r="1508" spans="1:3" x14ac:dyDescent="0.25">
      <c r="A1508" t="s">
        <v>2684</v>
      </c>
      <c r="B1508" t="s">
        <v>2685</v>
      </c>
      <c r="C1508" t="s">
        <v>134</v>
      </c>
    </row>
    <row r="1509" spans="1:3" x14ac:dyDescent="0.25">
      <c r="A1509" t="s">
        <v>2686</v>
      </c>
      <c r="C1509" t="s">
        <v>134</v>
      </c>
    </row>
    <row r="1510" spans="1:3" x14ac:dyDescent="0.25">
      <c r="A1510" t="s">
        <v>2687</v>
      </c>
      <c r="B1510" t="s">
        <v>2688</v>
      </c>
      <c r="C1510" t="s">
        <v>134</v>
      </c>
    </row>
    <row r="1511" spans="1:3" x14ac:dyDescent="0.25">
      <c r="A1511" t="s">
        <v>2689</v>
      </c>
      <c r="B1511" t="s">
        <v>2690</v>
      </c>
      <c r="C1511" t="s">
        <v>134</v>
      </c>
    </row>
    <row r="1512" spans="1:3" x14ac:dyDescent="0.25">
      <c r="A1512" t="s">
        <v>2691</v>
      </c>
      <c r="B1512" t="s">
        <v>2692</v>
      </c>
      <c r="C1512" t="s">
        <v>134</v>
      </c>
    </row>
    <row r="1513" spans="1:3" x14ac:dyDescent="0.25">
      <c r="A1513" t="s">
        <v>2693</v>
      </c>
      <c r="C1513" t="s">
        <v>134</v>
      </c>
    </row>
    <row r="1514" spans="1:3" x14ac:dyDescent="0.25">
      <c r="A1514" t="s">
        <v>2694</v>
      </c>
      <c r="B1514" t="s">
        <v>2695</v>
      </c>
      <c r="C1514" t="s">
        <v>134</v>
      </c>
    </row>
    <row r="1515" spans="1:3" x14ac:dyDescent="0.25">
      <c r="A1515" t="s">
        <v>2696</v>
      </c>
      <c r="B1515" t="s">
        <v>2697</v>
      </c>
      <c r="C1515" t="s">
        <v>134</v>
      </c>
    </row>
    <row r="1516" spans="1:3" x14ac:dyDescent="0.25">
      <c r="A1516" t="s">
        <v>2698</v>
      </c>
      <c r="B1516" t="s">
        <v>2699</v>
      </c>
      <c r="C1516" t="s">
        <v>134</v>
      </c>
    </row>
    <row r="1517" spans="1:3" x14ac:dyDescent="0.25">
      <c r="A1517" t="s">
        <v>2700</v>
      </c>
      <c r="B1517" t="s">
        <v>2701</v>
      </c>
      <c r="C1517" t="s">
        <v>134</v>
      </c>
    </row>
    <row r="1518" spans="1:3" x14ac:dyDescent="0.25">
      <c r="A1518" t="s">
        <v>2702</v>
      </c>
      <c r="B1518" t="s">
        <v>2703</v>
      </c>
      <c r="C1518" t="s">
        <v>134</v>
      </c>
    </row>
    <row r="1519" spans="1:3" x14ac:dyDescent="0.25">
      <c r="A1519" t="s">
        <v>2704</v>
      </c>
      <c r="C1519" t="s">
        <v>134</v>
      </c>
    </row>
    <row r="1520" spans="1:3" x14ac:dyDescent="0.25">
      <c r="A1520" t="s">
        <v>2705</v>
      </c>
      <c r="C1520" t="s">
        <v>134</v>
      </c>
    </row>
    <row r="1521" spans="1:3" x14ac:dyDescent="0.25">
      <c r="A1521" t="s">
        <v>2706</v>
      </c>
      <c r="B1521" t="s">
        <v>2707</v>
      </c>
      <c r="C1521" t="s">
        <v>134</v>
      </c>
    </row>
    <row r="1522" spans="1:3" x14ac:dyDescent="0.25">
      <c r="A1522" t="s">
        <v>2708</v>
      </c>
      <c r="B1522" t="s">
        <v>2709</v>
      </c>
      <c r="C1522" t="s">
        <v>134</v>
      </c>
    </row>
    <row r="1523" spans="1:3" x14ac:dyDescent="0.25">
      <c r="A1523" t="s">
        <v>2710</v>
      </c>
      <c r="B1523" t="s">
        <v>2711</v>
      </c>
      <c r="C1523" t="s">
        <v>134</v>
      </c>
    </row>
    <row r="1524" spans="1:3" x14ac:dyDescent="0.25">
      <c r="A1524" t="s">
        <v>2712</v>
      </c>
      <c r="C1524" t="s">
        <v>134</v>
      </c>
    </row>
    <row r="1525" spans="1:3" x14ac:dyDescent="0.25">
      <c r="A1525" t="s">
        <v>2713</v>
      </c>
      <c r="B1525" t="s">
        <v>2714</v>
      </c>
      <c r="C1525" t="s">
        <v>134</v>
      </c>
    </row>
    <row r="1526" spans="1:3" x14ac:dyDescent="0.25">
      <c r="A1526" t="s">
        <v>2715</v>
      </c>
      <c r="B1526" t="s">
        <v>2716</v>
      </c>
      <c r="C1526" t="s">
        <v>134</v>
      </c>
    </row>
    <row r="1527" spans="1:3" x14ac:dyDescent="0.25">
      <c r="A1527" t="s">
        <v>2717</v>
      </c>
      <c r="C1527" t="s">
        <v>134</v>
      </c>
    </row>
    <row r="1528" spans="1:3" x14ac:dyDescent="0.25">
      <c r="A1528" t="s">
        <v>2718</v>
      </c>
      <c r="C1528" t="s">
        <v>134</v>
      </c>
    </row>
    <row r="1529" spans="1:3" x14ac:dyDescent="0.25">
      <c r="A1529" t="s">
        <v>2719</v>
      </c>
      <c r="C1529" t="s">
        <v>134</v>
      </c>
    </row>
    <row r="1530" spans="1:3" x14ac:dyDescent="0.25">
      <c r="A1530" t="s">
        <v>2720</v>
      </c>
      <c r="B1530" t="s">
        <v>2721</v>
      </c>
      <c r="C1530" t="s">
        <v>134</v>
      </c>
    </row>
    <row r="1531" spans="1:3" x14ac:dyDescent="0.25">
      <c r="A1531" t="s">
        <v>2722</v>
      </c>
      <c r="C1531" t="s">
        <v>134</v>
      </c>
    </row>
    <row r="1532" spans="1:3" x14ac:dyDescent="0.25">
      <c r="A1532" t="s">
        <v>2723</v>
      </c>
      <c r="C1532" t="s">
        <v>134</v>
      </c>
    </row>
    <row r="1533" spans="1:3" x14ac:dyDescent="0.25">
      <c r="A1533" t="s">
        <v>2724</v>
      </c>
      <c r="C1533" t="s">
        <v>134</v>
      </c>
    </row>
    <row r="1534" spans="1:3" x14ac:dyDescent="0.25">
      <c r="A1534" t="s">
        <v>2725</v>
      </c>
      <c r="B1534" t="s">
        <v>2726</v>
      </c>
      <c r="C1534" t="s">
        <v>134</v>
      </c>
    </row>
    <row r="1535" spans="1:3" x14ac:dyDescent="0.25">
      <c r="A1535" t="s">
        <v>2727</v>
      </c>
      <c r="C1535" t="s">
        <v>134</v>
      </c>
    </row>
    <row r="1536" spans="1:3" x14ac:dyDescent="0.25">
      <c r="A1536" t="s">
        <v>2728</v>
      </c>
      <c r="C1536" t="s">
        <v>134</v>
      </c>
    </row>
    <row r="1537" spans="1:3" x14ac:dyDescent="0.25">
      <c r="A1537" t="s">
        <v>2729</v>
      </c>
      <c r="C1537" t="s">
        <v>134</v>
      </c>
    </row>
    <row r="1538" spans="1:3" x14ac:dyDescent="0.25">
      <c r="A1538" t="s">
        <v>2730</v>
      </c>
      <c r="C1538" t="s">
        <v>134</v>
      </c>
    </row>
    <row r="1539" spans="1:3" x14ac:dyDescent="0.25">
      <c r="A1539" t="s">
        <v>2731</v>
      </c>
      <c r="C1539" t="s">
        <v>134</v>
      </c>
    </row>
    <row r="1540" spans="1:3" x14ac:dyDescent="0.25">
      <c r="A1540" t="s">
        <v>2732</v>
      </c>
      <c r="B1540" t="s">
        <v>2733</v>
      </c>
      <c r="C1540" t="s">
        <v>134</v>
      </c>
    </row>
    <row r="1541" spans="1:3" x14ac:dyDescent="0.25">
      <c r="A1541" t="s">
        <v>2734</v>
      </c>
      <c r="B1541" t="s">
        <v>2735</v>
      </c>
      <c r="C1541" t="s">
        <v>134</v>
      </c>
    </row>
    <row r="1542" spans="1:3" x14ac:dyDescent="0.25">
      <c r="A1542" t="s">
        <v>2736</v>
      </c>
      <c r="B1542" t="s">
        <v>2737</v>
      </c>
      <c r="C1542" t="s">
        <v>134</v>
      </c>
    </row>
    <row r="1543" spans="1:3" x14ac:dyDescent="0.25">
      <c r="A1543" t="s">
        <v>2738</v>
      </c>
      <c r="C1543" t="s">
        <v>134</v>
      </c>
    </row>
    <row r="1544" spans="1:3" x14ac:dyDescent="0.25">
      <c r="A1544" t="s">
        <v>2739</v>
      </c>
      <c r="C1544" t="s">
        <v>134</v>
      </c>
    </row>
    <row r="1545" spans="1:3" x14ac:dyDescent="0.25">
      <c r="A1545" t="s">
        <v>2740</v>
      </c>
      <c r="C1545" t="s">
        <v>134</v>
      </c>
    </row>
    <row r="1546" spans="1:3" x14ac:dyDescent="0.25">
      <c r="A1546" t="s">
        <v>2741</v>
      </c>
      <c r="C1546" t="s">
        <v>134</v>
      </c>
    </row>
    <row r="1547" spans="1:3" x14ac:dyDescent="0.25">
      <c r="A1547" t="s">
        <v>2742</v>
      </c>
      <c r="B1547" t="s">
        <v>2743</v>
      </c>
      <c r="C1547" t="s">
        <v>134</v>
      </c>
    </row>
    <row r="1548" spans="1:3" x14ac:dyDescent="0.25">
      <c r="A1548" t="s">
        <v>2744</v>
      </c>
      <c r="B1548" t="s">
        <v>2745</v>
      </c>
      <c r="C1548" t="s">
        <v>134</v>
      </c>
    </row>
    <row r="1549" spans="1:3" x14ac:dyDescent="0.25">
      <c r="A1549" t="s">
        <v>2746</v>
      </c>
      <c r="B1549" t="s">
        <v>2747</v>
      </c>
      <c r="C1549" t="s">
        <v>134</v>
      </c>
    </row>
    <row r="1550" spans="1:3" x14ac:dyDescent="0.25">
      <c r="A1550" t="s">
        <v>2748</v>
      </c>
      <c r="C1550" t="s">
        <v>134</v>
      </c>
    </row>
    <row r="1551" spans="1:3" x14ac:dyDescent="0.25">
      <c r="A1551" t="s">
        <v>2749</v>
      </c>
      <c r="B1551" t="s">
        <v>2750</v>
      </c>
      <c r="C1551" t="s">
        <v>134</v>
      </c>
    </row>
    <row r="1552" spans="1:3" x14ac:dyDescent="0.25">
      <c r="A1552" t="s">
        <v>2751</v>
      </c>
      <c r="B1552" t="s">
        <v>2752</v>
      </c>
      <c r="C1552" t="s">
        <v>134</v>
      </c>
    </row>
    <row r="1553" spans="1:3" x14ac:dyDescent="0.25">
      <c r="A1553" t="s">
        <v>2753</v>
      </c>
      <c r="C1553" t="s">
        <v>134</v>
      </c>
    </row>
    <row r="1554" spans="1:3" x14ac:dyDescent="0.25">
      <c r="A1554" t="s">
        <v>2754</v>
      </c>
      <c r="B1554" t="s">
        <v>2755</v>
      </c>
      <c r="C1554" t="s">
        <v>134</v>
      </c>
    </row>
    <row r="1555" spans="1:3" x14ac:dyDescent="0.25">
      <c r="A1555" t="s">
        <v>2756</v>
      </c>
      <c r="B1555" t="s">
        <v>2757</v>
      </c>
      <c r="C1555" t="s">
        <v>134</v>
      </c>
    </row>
    <row r="1556" spans="1:3" x14ac:dyDescent="0.25">
      <c r="A1556" t="s">
        <v>2758</v>
      </c>
      <c r="C1556" t="s">
        <v>134</v>
      </c>
    </row>
    <row r="1557" spans="1:3" x14ac:dyDescent="0.25">
      <c r="A1557" t="s">
        <v>2759</v>
      </c>
      <c r="C1557" t="s">
        <v>134</v>
      </c>
    </row>
    <row r="1558" spans="1:3" x14ac:dyDescent="0.25">
      <c r="A1558" t="s">
        <v>2760</v>
      </c>
      <c r="C1558" t="s">
        <v>134</v>
      </c>
    </row>
    <row r="1559" spans="1:3" x14ac:dyDescent="0.25">
      <c r="A1559" t="s">
        <v>2761</v>
      </c>
      <c r="C1559" t="s">
        <v>134</v>
      </c>
    </row>
    <row r="1560" spans="1:3" x14ac:dyDescent="0.25">
      <c r="A1560" t="s">
        <v>2762</v>
      </c>
      <c r="B1560" t="s">
        <v>2763</v>
      </c>
      <c r="C1560" t="s">
        <v>134</v>
      </c>
    </row>
    <row r="1561" spans="1:3" x14ac:dyDescent="0.25">
      <c r="A1561" t="s">
        <v>2764</v>
      </c>
      <c r="B1561" t="s">
        <v>2765</v>
      </c>
      <c r="C1561" t="s">
        <v>134</v>
      </c>
    </row>
    <row r="1562" spans="1:3" x14ac:dyDescent="0.25">
      <c r="A1562" t="s">
        <v>2766</v>
      </c>
      <c r="B1562" t="s">
        <v>2767</v>
      </c>
      <c r="C1562" t="s">
        <v>134</v>
      </c>
    </row>
    <row r="1563" spans="1:3" x14ac:dyDescent="0.25">
      <c r="A1563" t="s">
        <v>2768</v>
      </c>
      <c r="B1563" t="s">
        <v>2769</v>
      </c>
      <c r="C1563" t="s">
        <v>134</v>
      </c>
    </row>
    <row r="1564" spans="1:3" x14ac:dyDescent="0.25">
      <c r="A1564" t="s">
        <v>2770</v>
      </c>
      <c r="B1564" t="s">
        <v>2771</v>
      </c>
      <c r="C1564" t="s">
        <v>134</v>
      </c>
    </row>
    <row r="1565" spans="1:3" x14ac:dyDescent="0.25">
      <c r="A1565" t="s">
        <v>2772</v>
      </c>
      <c r="B1565" t="s">
        <v>2773</v>
      </c>
      <c r="C1565" t="s">
        <v>134</v>
      </c>
    </row>
    <row r="1566" spans="1:3" x14ac:dyDescent="0.25">
      <c r="A1566" t="s">
        <v>2774</v>
      </c>
      <c r="C1566" t="s">
        <v>134</v>
      </c>
    </row>
    <row r="1567" spans="1:3" x14ac:dyDescent="0.25">
      <c r="A1567" t="s">
        <v>2775</v>
      </c>
      <c r="B1567" t="s">
        <v>2776</v>
      </c>
      <c r="C1567" t="s">
        <v>134</v>
      </c>
    </row>
    <row r="1568" spans="1:3" x14ac:dyDescent="0.25">
      <c r="A1568" t="s">
        <v>2777</v>
      </c>
      <c r="B1568" t="s">
        <v>2778</v>
      </c>
      <c r="C1568" t="s">
        <v>134</v>
      </c>
    </row>
    <row r="1569" spans="1:3" x14ac:dyDescent="0.25">
      <c r="A1569" t="s">
        <v>2779</v>
      </c>
      <c r="B1569" t="s">
        <v>2780</v>
      </c>
      <c r="C1569" t="s">
        <v>134</v>
      </c>
    </row>
    <row r="1570" spans="1:3" x14ac:dyDescent="0.25">
      <c r="A1570" t="s">
        <v>2781</v>
      </c>
      <c r="B1570" t="s">
        <v>2782</v>
      </c>
      <c r="C1570" t="s">
        <v>134</v>
      </c>
    </row>
    <row r="1571" spans="1:3" x14ac:dyDescent="0.25">
      <c r="A1571" t="s">
        <v>2783</v>
      </c>
      <c r="B1571" t="s">
        <v>2784</v>
      </c>
      <c r="C1571" t="s">
        <v>134</v>
      </c>
    </row>
    <row r="1572" spans="1:3" x14ac:dyDescent="0.25">
      <c r="A1572" t="s">
        <v>2785</v>
      </c>
      <c r="C1572" t="s">
        <v>134</v>
      </c>
    </row>
    <row r="1573" spans="1:3" x14ac:dyDescent="0.25">
      <c r="A1573" t="s">
        <v>2786</v>
      </c>
      <c r="B1573" t="s">
        <v>2787</v>
      </c>
      <c r="C1573" t="s">
        <v>134</v>
      </c>
    </row>
    <row r="1574" spans="1:3" x14ac:dyDescent="0.25">
      <c r="A1574" t="s">
        <v>2788</v>
      </c>
      <c r="B1574" t="s">
        <v>2789</v>
      </c>
      <c r="C1574" t="s">
        <v>134</v>
      </c>
    </row>
    <row r="1575" spans="1:3" x14ac:dyDescent="0.25">
      <c r="A1575" t="s">
        <v>2790</v>
      </c>
      <c r="C1575" t="s">
        <v>134</v>
      </c>
    </row>
    <row r="1576" spans="1:3" x14ac:dyDescent="0.25">
      <c r="A1576" t="s">
        <v>2791</v>
      </c>
      <c r="B1576" t="s">
        <v>2792</v>
      </c>
      <c r="C1576" t="s">
        <v>134</v>
      </c>
    </row>
    <row r="1577" spans="1:3" x14ac:dyDescent="0.25">
      <c r="A1577" t="s">
        <v>2793</v>
      </c>
      <c r="B1577" t="s">
        <v>2794</v>
      </c>
      <c r="C1577" t="s">
        <v>134</v>
      </c>
    </row>
    <row r="1578" spans="1:3" x14ac:dyDescent="0.25">
      <c r="A1578" t="s">
        <v>2795</v>
      </c>
      <c r="C1578" t="s">
        <v>134</v>
      </c>
    </row>
    <row r="1579" spans="1:3" x14ac:dyDescent="0.25">
      <c r="A1579" t="s">
        <v>2796</v>
      </c>
      <c r="C1579" t="s">
        <v>134</v>
      </c>
    </row>
    <row r="1580" spans="1:3" x14ac:dyDescent="0.25">
      <c r="A1580" t="s">
        <v>2797</v>
      </c>
      <c r="C1580" t="s">
        <v>134</v>
      </c>
    </row>
    <row r="1581" spans="1:3" x14ac:dyDescent="0.25">
      <c r="A1581" t="s">
        <v>2798</v>
      </c>
      <c r="C1581" t="s">
        <v>134</v>
      </c>
    </row>
    <row r="1582" spans="1:3" x14ac:dyDescent="0.25">
      <c r="A1582" t="s">
        <v>2799</v>
      </c>
      <c r="B1582" t="s">
        <v>2800</v>
      </c>
      <c r="C1582" t="s">
        <v>134</v>
      </c>
    </row>
    <row r="1583" spans="1:3" x14ac:dyDescent="0.25">
      <c r="A1583" t="s">
        <v>2801</v>
      </c>
      <c r="C1583" t="s">
        <v>134</v>
      </c>
    </row>
    <row r="1584" spans="1:3" x14ac:dyDescent="0.25">
      <c r="A1584" t="s">
        <v>2802</v>
      </c>
      <c r="C1584" t="s">
        <v>134</v>
      </c>
    </row>
    <row r="1585" spans="1:3" x14ac:dyDescent="0.25">
      <c r="A1585" t="s">
        <v>2803</v>
      </c>
      <c r="C1585" t="s">
        <v>134</v>
      </c>
    </row>
    <row r="1586" spans="1:3" x14ac:dyDescent="0.25">
      <c r="A1586" t="s">
        <v>2804</v>
      </c>
      <c r="B1586" t="s">
        <v>2805</v>
      </c>
      <c r="C1586" t="s">
        <v>134</v>
      </c>
    </row>
    <row r="1587" spans="1:3" x14ac:dyDescent="0.25">
      <c r="A1587" t="s">
        <v>2806</v>
      </c>
      <c r="B1587" t="s">
        <v>2807</v>
      </c>
      <c r="C1587" t="s">
        <v>134</v>
      </c>
    </row>
    <row r="1588" spans="1:3" x14ac:dyDescent="0.25">
      <c r="A1588" t="s">
        <v>2808</v>
      </c>
      <c r="B1588" t="s">
        <v>2809</v>
      </c>
      <c r="C1588" t="s">
        <v>134</v>
      </c>
    </row>
    <row r="1589" spans="1:3" x14ac:dyDescent="0.25">
      <c r="A1589" t="s">
        <v>2810</v>
      </c>
      <c r="C1589" t="s">
        <v>134</v>
      </c>
    </row>
    <row r="1590" spans="1:3" x14ac:dyDescent="0.25">
      <c r="A1590" t="s">
        <v>2811</v>
      </c>
      <c r="B1590" t="s">
        <v>2812</v>
      </c>
      <c r="C1590" t="s">
        <v>134</v>
      </c>
    </row>
    <row r="1591" spans="1:3" x14ac:dyDescent="0.25">
      <c r="A1591" t="s">
        <v>2813</v>
      </c>
      <c r="C1591" t="s">
        <v>134</v>
      </c>
    </row>
    <row r="1592" spans="1:3" x14ac:dyDescent="0.25">
      <c r="A1592" t="s">
        <v>2814</v>
      </c>
      <c r="B1592" t="s">
        <v>2815</v>
      </c>
      <c r="C1592" t="s">
        <v>134</v>
      </c>
    </row>
    <row r="1593" spans="1:3" x14ac:dyDescent="0.25">
      <c r="A1593" t="s">
        <v>2816</v>
      </c>
      <c r="B1593" t="s">
        <v>2817</v>
      </c>
      <c r="C1593" t="s">
        <v>134</v>
      </c>
    </row>
    <row r="1594" spans="1:3" x14ac:dyDescent="0.25">
      <c r="A1594" t="s">
        <v>2818</v>
      </c>
      <c r="B1594" t="s">
        <v>2819</v>
      </c>
      <c r="C1594" t="s">
        <v>134</v>
      </c>
    </row>
    <row r="1595" spans="1:3" x14ac:dyDescent="0.25">
      <c r="A1595" t="s">
        <v>2820</v>
      </c>
      <c r="B1595" t="s">
        <v>2821</v>
      </c>
      <c r="C1595" t="s">
        <v>134</v>
      </c>
    </row>
    <row r="1596" spans="1:3" x14ac:dyDescent="0.25">
      <c r="A1596" t="s">
        <v>2822</v>
      </c>
      <c r="B1596" t="s">
        <v>2823</v>
      </c>
      <c r="C1596" t="s">
        <v>134</v>
      </c>
    </row>
    <row r="1597" spans="1:3" x14ac:dyDescent="0.25">
      <c r="A1597" t="s">
        <v>2824</v>
      </c>
      <c r="B1597" t="s">
        <v>2825</v>
      </c>
      <c r="C1597" t="s">
        <v>134</v>
      </c>
    </row>
    <row r="1598" spans="1:3" x14ac:dyDescent="0.25">
      <c r="A1598" t="s">
        <v>2826</v>
      </c>
      <c r="B1598" t="s">
        <v>2827</v>
      </c>
      <c r="C1598" t="s">
        <v>134</v>
      </c>
    </row>
    <row r="1599" spans="1:3" x14ac:dyDescent="0.25">
      <c r="A1599" t="s">
        <v>2828</v>
      </c>
      <c r="B1599" t="s">
        <v>2829</v>
      </c>
      <c r="C1599" t="s">
        <v>134</v>
      </c>
    </row>
    <row r="1600" spans="1:3" x14ac:dyDescent="0.25">
      <c r="A1600" t="s">
        <v>2830</v>
      </c>
      <c r="B1600" t="s">
        <v>2831</v>
      </c>
      <c r="C1600" t="s">
        <v>134</v>
      </c>
    </row>
    <row r="1601" spans="1:3" x14ac:dyDescent="0.25">
      <c r="A1601" t="s">
        <v>2832</v>
      </c>
      <c r="B1601" t="s">
        <v>2833</v>
      </c>
      <c r="C1601" t="s">
        <v>134</v>
      </c>
    </row>
    <row r="1602" spans="1:3" x14ac:dyDescent="0.25">
      <c r="A1602" t="s">
        <v>2834</v>
      </c>
      <c r="B1602" t="s">
        <v>2835</v>
      </c>
      <c r="C1602" t="s">
        <v>134</v>
      </c>
    </row>
    <row r="1603" spans="1:3" x14ac:dyDescent="0.25">
      <c r="A1603" t="s">
        <v>2836</v>
      </c>
      <c r="B1603" t="s">
        <v>2837</v>
      </c>
      <c r="C1603" t="s">
        <v>134</v>
      </c>
    </row>
    <row r="1604" spans="1:3" x14ac:dyDescent="0.25">
      <c r="A1604" t="s">
        <v>2838</v>
      </c>
      <c r="B1604" t="s">
        <v>2839</v>
      </c>
      <c r="C1604" t="s">
        <v>134</v>
      </c>
    </row>
    <row r="1605" spans="1:3" x14ac:dyDescent="0.25">
      <c r="A1605" t="s">
        <v>2840</v>
      </c>
      <c r="B1605" t="s">
        <v>2841</v>
      </c>
      <c r="C1605" t="s">
        <v>134</v>
      </c>
    </row>
    <row r="1606" spans="1:3" x14ac:dyDescent="0.25">
      <c r="A1606" t="s">
        <v>2842</v>
      </c>
      <c r="B1606" t="s">
        <v>2843</v>
      </c>
      <c r="C1606" t="s">
        <v>134</v>
      </c>
    </row>
    <row r="1607" spans="1:3" x14ac:dyDescent="0.25">
      <c r="A1607" t="s">
        <v>2844</v>
      </c>
      <c r="B1607" t="s">
        <v>2845</v>
      </c>
      <c r="C1607" t="s">
        <v>134</v>
      </c>
    </row>
    <row r="1608" spans="1:3" x14ac:dyDescent="0.25">
      <c r="A1608" t="s">
        <v>2846</v>
      </c>
      <c r="B1608" t="s">
        <v>2847</v>
      </c>
      <c r="C1608" t="s">
        <v>134</v>
      </c>
    </row>
    <row r="1609" spans="1:3" x14ac:dyDescent="0.25">
      <c r="A1609" t="s">
        <v>2848</v>
      </c>
      <c r="B1609" t="s">
        <v>2849</v>
      </c>
      <c r="C1609" t="s">
        <v>134</v>
      </c>
    </row>
    <row r="1610" spans="1:3" x14ac:dyDescent="0.25">
      <c r="A1610" t="s">
        <v>2850</v>
      </c>
      <c r="B1610" t="s">
        <v>2851</v>
      </c>
      <c r="C1610" t="s">
        <v>134</v>
      </c>
    </row>
    <row r="1611" spans="1:3" x14ac:dyDescent="0.25">
      <c r="A1611" t="s">
        <v>2852</v>
      </c>
      <c r="B1611" t="s">
        <v>2853</v>
      </c>
      <c r="C1611" t="s">
        <v>134</v>
      </c>
    </row>
    <row r="1612" spans="1:3" x14ac:dyDescent="0.25">
      <c r="A1612" t="s">
        <v>2854</v>
      </c>
      <c r="C1612" t="s">
        <v>134</v>
      </c>
    </row>
    <row r="1613" spans="1:3" x14ac:dyDescent="0.25">
      <c r="A1613" t="s">
        <v>2855</v>
      </c>
      <c r="B1613" t="s">
        <v>2856</v>
      </c>
      <c r="C1613" t="s">
        <v>134</v>
      </c>
    </row>
    <row r="1614" spans="1:3" x14ac:dyDescent="0.25">
      <c r="A1614" t="s">
        <v>2857</v>
      </c>
      <c r="B1614" t="s">
        <v>2858</v>
      </c>
      <c r="C1614" t="s">
        <v>134</v>
      </c>
    </row>
    <row r="1615" spans="1:3" x14ac:dyDescent="0.25">
      <c r="A1615" t="s">
        <v>2859</v>
      </c>
      <c r="B1615" t="s">
        <v>2860</v>
      </c>
      <c r="C1615" t="s">
        <v>134</v>
      </c>
    </row>
    <row r="1616" spans="1:3" x14ac:dyDescent="0.25">
      <c r="A1616" t="s">
        <v>2861</v>
      </c>
      <c r="B1616" t="s">
        <v>2862</v>
      </c>
      <c r="C1616" t="s">
        <v>2863</v>
      </c>
    </row>
    <row r="1617" spans="1:3" x14ac:dyDescent="0.25">
      <c r="A1617" t="s">
        <v>2864</v>
      </c>
      <c r="C1617" t="s">
        <v>2863</v>
      </c>
    </row>
    <row r="1618" spans="1:3" x14ac:dyDescent="0.25">
      <c r="A1618" t="s">
        <v>2865</v>
      </c>
      <c r="B1618" t="s">
        <v>2866</v>
      </c>
      <c r="C1618" t="s">
        <v>2863</v>
      </c>
    </row>
    <row r="1619" spans="1:3" x14ac:dyDescent="0.25">
      <c r="A1619" t="s">
        <v>2867</v>
      </c>
      <c r="B1619" t="s">
        <v>2868</v>
      </c>
      <c r="C1619" t="s">
        <v>2863</v>
      </c>
    </row>
    <row r="1620" spans="1:3" x14ac:dyDescent="0.25">
      <c r="A1620" t="s">
        <v>2869</v>
      </c>
      <c r="C1620" t="s">
        <v>2863</v>
      </c>
    </row>
    <row r="1621" spans="1:3" x14ac:dyDescent="0.25">
      <c r="A1621" t="s">
        <v>2870</v>
      </c>
      <c r="B1621" t="s">
        <v>2871</v>
      </c>
      <c r="C1621" t="s">
        <v>2863</v>
      </c>
    </row>
    <row r="1622" spans="1:3" x14ac:dyDescent="0.25">
      <c r="A1622" t="s">
        <v>2872</v>
      </c>
      <c r="B1622" t="s">
        <v>2873</v>
      </c>
      <c r="C1622" t="s">
        <v>2863</v>
      </c>
    </row>
    <row r="1623" spans="1:3" x14ac:dyDescent="0.25">
      <c r="A1623" t="s">
        <v>2874</v>
      </c>
      <c r="B1623" t="s">
        <v>2875</v>
      </c>
      <c r="C1623" t="s">
        <v>2863</v>
      </c>
    </row>
    <row r="1624" spans="1:3" x14ac:dyDescent="0.25">
      <c r="A1624" t="s">
        <v>2876</v>
      </c>
      <c r="B1624" t="s">
        <v>2877</v>
      </c>
      <c r="C1624" t="s">
        <v>2863</v>
      </c>
    </row>
    <row r="1625" spans="1:3" x14ac:dyDescent="0.25">
      <c r="A1625" t="s">
        <v>2878</v>
      </c>
      <c r="B1625" t="s">
        <v>2879</v>
      </c>
      <c r="C1625" t="s">
        <v>2863</v>
      </c>
    </row>
    <row r="1626" spans="1:3" x14ac:dyDescent="0.25">
      <c r="A1626" t="s">
        <v>2880</v>
      </c>
      <c r="B1626" t="s">
        <v>2881</v>
      </c>
      <c r="C1626" t="s">
        <v>2863</v>
      </c>
    </row>
    <row r="1627" spans="1:3" x14ac:dyDescent="0.25">
      <c r="A1627" t="s">
        <v>2882</v>
      </c>
      <c r="B1627" t="s">
        <v>2883</v>
      </c>
      <c r="C1627" t="s">
        <v>2863</v>
      </c>
    </row>
    <row r="1628" spans="1:3" x14ac:dyDescent="0.25">
      <c r="A1628" t="s">
        <v>2884</v>
      </c>
      <c r="B1628" t="s">
        <v>2885</v>
      </c>
      <c r="C1628" t="s">
        <v>2863</v>
      </c>
    </row>
    <row r="1629" spans="1:3" x14ac:dyDescent="0.25">
      <c r="A1629" t="s">
        <v>2886</v>
      </c>
      <c r="B1629" t="s">
        <v>2887</v>
      </c>
      <c r="C1629" t="s">
        <v>2863</v>
      </c>
    </row>
    <row r="1630" spans="1:3" x14ac:dyDescent="0.25">
      <c r="A1630" t="s">
        <v>2888</v>
      </c>
      <c r="B1630" t="s">
        <v>2889</v>
      </c>
      <c r="C1630" t="s">
        <v>2863</v>
      </c>
    </row>
    <row r="1631" spans="1:3" x14ac:dyDescent="0.25">
      <c r="A1631" t="s">
        <v>2890</v>
      </c>
      <c r="B1631" t="s">
        <v>2891</v>
      </c>
      <c r="C1631" t="s">
        <v>2863</v>
      </c>
    </row>
    <row r="1632" spans="1:3" x14ac:dyDescent="0.25">
      <c r="A1632" t="s">
        <v>2892</v>
      </c>
      <c r="B1632" t="s">
        <v>2893</v>
      </c>
      <c r="C1632" t="s">
        <v>2863</v>
      </c>
    </row>
    <row r="1633" spans="1:3" x14ac:dyDescent="0.25">
      <c r="A1633" t="s">
        <v>2894</v>
      </c>
      <c r="B1633" t="s">
        <v>2895</v>
      </c>
      <c r="C1633" t="s">
        <v>2863</v>
      </c>
    </row>
    <row r="1634" spans="1:3" x14ac:dyDescent="0.25">
      <c r="A1634" t="s">
        <v>2896</v>
      </c>
      <c r="B1634" t="s">
        <v>2897</v>
      </c>
      <c r="C1634" t="s">
        <v>2863</v>
      </c>
    </row>
    <row r="1635" spans="1:3" x14ac:dyDescent="0.25">
      <c r="A1635" t="s">
        <v>2898</v>
      </c>
      <c r="C1635" t="s">
        <v>2863</v>
      </c>
    </row>
    <row r="1636" spans="1:3" x14ac:dyDescent="0.25">
      <c r="A1636" t="s">
        <v>2899</v>
      </c>
      <c r="B1636" t="s">
        <v>2900</v>
      </c>
      <c r="C1636" t="s">
        <v>2863</v>
      </c>
    </row>
    <row r="1637" spans="1:3" x14ac:dyDescent="0.25">
      <c r="A1637" t="s">
        <v>2901</v>
      </c>
      <c r="B1637" t="s">
        <v>2902</v>
      </c>
      <c r="C1637" t="s">
        <v>2863</v>
      </c>
    </row>
    <row r="1638" spans="1:3" x14ac:dyDescent="0.25">
      <c r="A1638" t="s">
        <v>2903</v>
      </c>
      <c r="B1638" t="s">
        <v>2904</v>
      </c>
      <c r="C1638" t="s">
        <v>2863</v>
      </c>
    </row>
    <row r="1639" spans="1:3" x14ac:dyDescent="0.25">
      <c r="A1639" t="s">
        <v>2905</v>
      </c>
      <c r="B1639" t="s">
        <v>2906</v>
      </c>
      <c r="C1639" t="s">
        <v>2863</v>
      </c>
    </row>
    <row r="1640" spans="1:3" x14ac:dyDescent="0.25">
      <c r="A1640" t="s">
        <v>2907</v>
      </c>
      <c r="B1640" t="s">
        <v>2908</v>
      </c>
      <c r="C1640" t="s">
        <v>2863</v>
      </c>
    </row>
    <row r="1641" spans="1:3" x14ac:dyDescent="0.25">
      <c r="A1641" t="s">
        <v>2909</v>
      </c>
      <c r="B1641" t="s">
        <v>2910</v>
      </c>
      <c r="C1641" t="s">
        <v>2863</v>
      </c>
    </row>
    <row r="1642" spans="1:3" x14ac:dyDescent="0.25">
      <c r="A1642" t="s">
        <v>2911</v>
      </c>
      <c r="B1642" t="s">
        <v>2912</v>
      </c>
      <c r="C1642" t="s">
        <v>2863</v>
      </c>
    </row>
    <row r="1643" spans="1:3" x14ac:dyDescent="0.25">
      <c r="A1643" t="s">
        <v>2913</v>
      </c>
      <c r="B1643" t="s">
        <v>2914</v>
      </c>
      <c r="C1643" t="s">
        <v>2863</v>
      </c>
    </row>
    <row r="1644" spans="1:3" x14ac:dyDescent="0.25">
      <c r="A1644" t="s">
        <v>2915</v>
      </c>
      <c r="B1644" t="s">
        <v>2916</v>
      </c>
      <c r="C1644" t="s">
        <v>2863</v>
      </c>
    </row>
    <row r="1645" spans="1:3" x14ac:dyDescent="0.25">
      <c r="A1645" t="s">
        <v>2917</v>
      </c>
      <c r="C1645" t="s">
        <v>2863</v>
      </c>
    </row>
    <row r="1646" spans="1:3" x14ac:dyDescent="0.25">
      <c r="A1646" t="s">
        <v>2918</v>
      </c>
      <c r="B1646" t="s">
        <v>2919</v>
      </c>
      <c r="C1646" t="s">
        <v>2863</v>
      </c>
    </row>
    <row r="1647" spans="1:3" x14ac:dyDescent="0.25">
      <c r="A1647" t="s">
        <v>2920</v>
      </c>
      <c r="B1647" t="s">
        <v>2921</v>
      </c>
      <c r="C1647" t="s">
        <v>2863</v>
      </c>
    </row>
    <row r="1648" spans="1:3" x14ac:dyDescent="0.25">
      <c r="A1648" t="s">
        <v>2922</v>
      </c>
      <c r="B1648" t="s">
        <v>2923</v>
      </c>
      <c r="C1648" t="s">
        <v>2863</v>
      </c>
    </row>
    <row r="1649" spans="1:3" x14ac:dyDescent="0.25">
      <c r="A1649" t="s">
        <v>2924</v>
      </c>
      <c r="B1649" t="s">
        <v>2925</v>
      </c>
      <c r="C1649" t="s">
        <v>2863</v>
      </c>
    </row>
    <row r="1650" spans="1:3" x14ac:dyDescent="0.25">
      <c r="A1650" t="s">
        <v>2926</v>
      </c>
      <c r="B1650" t="s">
        <v>2927</v>
      </c>
      <c r="C1650" t="s">
        <v>2863</v>
      </c>
    </row>
    <row r="1651" spans="1:3" x14ac:dyDescent="0.25">
      <c r="A1651" t="s">
        <v>2928</v>
      </c>
      <c r="B1651" t="s">
        <v>2929</v>
      </c>
      <c r="C1651" t="s">
        <v>2863</v>
      </c>
    </row>
    <row r="1652" spans="1:3" x14ac:dyDescent="0.25">
      <c r="A1652" t="s">
        <v>2930</v>
      </c>
      <c r="B1652" t="s">
        <v>2931</v>
      </c>
      <c r="C1652" t="s">
        <v>2863</v>
      </c>
    </row>
    <row r="1653" spans="1:3" x14ac:dyDescent="0.25">
      <c r="A1653" t="s">
        <v>2932</v>
      </c>
      <c r="B1653" t="s">
        <v>2933</v>
      </c>
      <c r="C1653" t="s">
        <v>2863</v>
      </c>
    </row>
    <row r="1654" spans="1:3" x14ac:dyDescent="0.25">
      <c r="A1654" t="s">
        <v>2934</v>
      </c>
      <c r="B1654" t="s">
        <v>2935</v>
      </c>
      <c r="C1654" t="s">
        <v>2863</v>
      </c>
    </row>
    <row r="1655" spans="1:3" x14ac:dyDescent="0.25">
      <c r="A1655" t="s">
        <v>2936</v>
      </c>
      <c r="B1655" t="s">
        <v>2937</v>
      </c>
      <c r="C1655" t="s">
        <v>2863</v>
      </c>
    </row>
    <row r="1656" spans="1:3" x14ac:dyDescent="0.25">
      <c r="A1656" t="s">
        <v>2938</v>
      </c>
      <c r="B1656" t="s">
        <v>2939</v>
      </c>
      <c r="C1656" t="s">
        <v>2863</v>
      </c>
    </row>
    <row r="1657" spans="1:3" x14ac:dyDescent="0.25">
      <c r="A1657" t="s">
        <v>2940</v>
      </c>
      <c r="B1657" t="s">
        <v>2941</v>
      </c>
      <c r="C1657" t="s">
        <v>2863</v>
      </c>
    </row>
    <row r="1658" spans="1:3" x14ac:dyDescent="0.25">
      <c r="A1658" t="s">
        <v>2942</v>
      </c>
      <c r="B1658" t="s">
        <v>2943</v>
      </c>
      <c r="C1658" t="s">
        <v>2863</v>
      </c>
    </row>
    <row r="1659" spans="1:3" x14ac:dyDescent="0.25">
      <c r="A1659" t="s">
        <v>2944</v>
      </c>
      <c r="B1659" t="s">
        <v>2945</v>
      </c>
      <c r="C1659" t="s">
        <v>2863</v>
      </c>
    </row>
    <row r="1660" spans="1:3" x14ac:dyDescent="0.25">
      <c r="A1660" t="s">
        <v>2946</v>
      </c>
      <c r="B1660" t="s">
        <v>2947</v>
      </c>
      <c r="C1660" t="s">
        <v>2863</v>
      </c>
    </row>
    <row r="1661" spans="1:3" x14ac:dyDescent="0.25">
      <c r="A1661" t="s">
        <v>2948</v>
      </c>
      <c r="C1661" t="s">
        <v>2863</v>
      </c>
    </row>
    <row r="1662" spans="1:3" x14ac:dyDescent="0.25">
      <c r="A1662" t="s">
        <v>2949</v>
      </c>
      <c r="C1662" t="s">
        <v>2863</v>
      </c>
    </row>
    <row r="1663" spans="1:3" x14ac:dyDescent="0.25">
      <c r="A1663" t="s">
        <v>2950</v>
      </c>
      <c r="B1663" t="s">
        <v>2951</v>
      </c>
      <c r="C1663" t="s">
        <v>2863</v>
      </c>
    </row>
    <row r="1664" spans="1:3" x14ac:dyDescent="0.25">
      <c r="A1664" t="s">
        <v>2952</v>
      </c>
      <c r="B1664" t="s">
        <v>2953</v>
      </c>
      <c r="C1664" t="s">
        <v>2863</v>
      </c>
    </row>
    <row r="1665" spans="1:3" x14ac:dyDescent="0.25">
      <c r="A1665" t="s">
        <v>2954</v>
      </c>
      <c r="B1665" t="s">
        <v>2955</v>
      </c>
      <c r="C1665" t="s">
        <v>2863</v>
      </c>
    </row>
    <row r="1666" spans="1:3" x14ac:dyDescent="0.25">
      <c r="A1666" t="s">
        <v>2956</v>
      </c>
      <c r="C1666" t="s">
        <v>2863</v>
      </c>
    </row>
    <row r="1667" spans="1:3" x14ac:dyDescent="0.25">
      <c r="A1667" t="s">
        <v>2957</v>
      </c>
      <c r="B1667" t="s">
        <v>2958</v>
      </c>
      <c r="C1667" t="s">
        <v>2863</v>
      </c>
    </row>
    <row r="1668" spans="1:3" x14ac:dyDescent="0.25">
      <c r="A1668" t="s">
        <v>2959</v>
      </c>
      <c r="B1668" t="s">
        <v>2960</v>
      </c>
      <c r="C1668" t="s">
        <v>2863</v>
      </c>
    </row>
    <row r="1669" spans="1:3" x14ac:dyDescent="0.25">
      <c r="A1669" t="s">
        <v>2961</v>
      </c>
      <c r="B1669" t="s">
        <v>2962</v>
      </c>
      <c r="C1669" t="s">
        <v>2863</v>
      </c>
    </row>
    <row r="1670" spans="1:3" x14ac:dyDescent="0.25">
      <c r="A1670" t="s">
        <v>2963</v>
      </c>
      <c r="B1670" t="s">
        <v>2964</v>
      </c>
      <c r="C1670" t="s">
        <v>2863</v>
      </c>
    </row>
    <row r="1671" spans="1:3" x14ac:dyDescent="0.25">
      <c r="A1671" t="s">
        <v>2965</v>
      </c>
      <c r="B1671" t="s">
        <v>2966</v>
      </c>
      <c r="C1671" t="s">
        <v>2863</v>
      </c>
    </row>
    <row r="1672" spans="1:3" x14ac:dyDescent="0.25">
      <c r="A1672" t="s">
        <v>2967</v>
      </c>
      <c r="B1672" t="s">
        <v>2968</v>
      </c>
      <c r="C1672" t="s">
        <v>2863</v>
      </c>
    </row>
    <row r="1673" spans="1:3" x14ac:dyDescent="0.25">
      <c r="A1673" t="s">
        <v>2969</v>
      </c>
      <c r="C1673" t="s">
        <v>2863</v>
      </c>
    </row>
    <row r="1674" spans="1:3" x14ac:dyDescent="0.25">
      <c r="A1674" t="s">
        <v>2970</v>
      </c>
      <c r="B1674" t="s">
        <v>2971</v>
      </c>
      <c r="C1674" t="s">
        <v>2863</v>
      </c>
    </row>
    <row r="1675" spans="1:3" x14ac:dyDescent="0.25">
      <c r="A1675" t="s">
        <v>2972</v>
      </c>
      <c r="B1675" t="s">
        <v>2973</v>
      </c>
      <c r="C1675" t="s">
        <v>2863</v>
      </c>
    </row>
    <row r="1676" spans="1:3" x14ac:dyDescent="0.25">
      <c r="A1676" t="s">
        <v>2974</v>
      </c>
      <c r="B1676" t="s">
        <v>2975</v>
      </c>
      <c r="C1676" t="s">
        <v>2863</v>
      </c>
    </row>
    <row r="1677" spans="1:3" x14ac:dyDescent="0.25">
      <c r="A1677" t="s">
        <v>2976</v>
      </c>
      <c r="B1677" t="s">
        <v>2977</v>
      </c>
      <c r="C1677" t="s">
        <v>2863</v>
      </c>
    </row>
    <row r="1678" spans="1:3" x14ac:dyDescent="0.25">
      <c r="A1678" t="s">
        <v>2978</v>
      </c>
      <c r="B1678" t="s">
        <v>2979</v>
      </c>
      <c r="C1678" t="s">
        <v>2863</v>
      </c>
    </row>
    <row r="1679" spans="1:3" x14ac:dyDescent="0.25">
      <c r="A1679" t="s">
        <v>2980</v>
      </c>
      <c r="B1679" t="s">
        <v>2981</v>
      </c>
      <c r="C1679" t="s">
        <v>2863</v>
      </c>
    </row>
    <row r="1680" spans="1:3" x14ac:dyDescent="0.25">
      <c r="A1680" t="s">
        <v>2982</v>
      </c>
      <c r="B1680" t="s">
        <v>2983</v>
      </c>
      <c r="C1680" t="s">
        <v>2863</v>
      </c>
    </row>
    <row r="1681" spans="1:3" x14ac:dyDescent="0.25">
      <c r="A1681" t="s">
        <v>2984</v>
      </c>
      <c r="B1681" t="s">
        <v>2985</v>
      </c>
      <c r="C1681" t="s">
        <v>2863</v>
      </c>
    </row>
    <row r="1682" spans="1:3" x14ac:dyDescent="0.25">
      <c r="A1682" t="s">
        <v>2986</v>
      </c>
      <c r="C1682" t="s">
        <v>2863</v>
      </c>
    </row>
    <row r="1683" spans="1:3" x14ac:dyDescent="0.25">
      <c r="A1683" t="s">
        <v>2987</v>
      </c>
      <c r="C1683" t="s">
        <v>2863</v>
      </c>
    </row>
    <row r="1684" spans="1:3" x14ac:dyDescent="0.25">
      <c r="A1684" t="s">
        <v>2988</v>
      </c>
      <c r="B1684" t="s">
        <v>2989</v>
      </c>
      <c r="C1684" t="s">
        <v>2863</v>
      </c>
    </row>
    <row r="1685" spans="1:3" x14ac:dyDescent="0.25">
      <c r="A1685" t="s">
        <v>2990</v>
      </c>
      <c r="B1685" t="s">
        <v>2991</v>
      </c>
      <c r="C1685" t="s">
        <v>2863</v>
      </c>
    </row>
    <row r="1686" spans="1:3" x14ac:dyDescent="0.25">
      <c r="A1686" t="s">
        <v>2992</v>
      </c>
      <c r="B1686" t="s">
        <v>2993</v>
      </c>
      <c r="C1686" t="s">
        <v>2863</v>
      </c>
    </row>
    <row r="1687" spans="1:3" x14ac:dyDescent="0.25">
      <c r="A1687" t="s">
        <v>2994</v>
      </c>
      <c r="B1687" t="s">
        <v>2995</v>
      </c>
      <c r="C1687" t="s">
        <v>2863</v>
      </c>
    </row>
    <row r="1688" spans="1:3" x14ac:dyDescent="0.25">
      <c r="A1688" t="s">
        <v>2996</v>
      </c>
      <c r="B1688" t="s">
        <v>2997</v>
      </c>
      <c r="C1688" t="s">
        <v>2863</v>
      </c>
    </row>
    <row r="1689" spans="1:3" x14ac:dyDescent="0.25">
      <c r="A1689" t="s">
        <v>2998</v>
      </c>
      <c r="C1689" t="s">
        <v>2863</v>
      </c>
    </row>
    <row r="1690" spans="1:3" x14ac:dyDescent="0.25">
      <c r="A1690" t="s">
        <v>2999</v>
      </c>
      <c r="C1690" t="s">
        <v>2863</v>
      </c>
    </row>
    <row r="1691" spans="1:3" x14ac:dyDescent="0.25">
      <c r="A1691" t="s">
        <v>3000</v>
      </c>
      <c r="B1691" t="s">
        <v>3001</v>
      </c>
      <c r="C1691" t="s">
        <v>2863</v>
      </c>
    </row>
    <row r="1692" spans="1:3" x14ac:dyDescent="0.25">
      <c r="A1692" t="s">
        <v>3002</v>
      </c>
      <c r="B1692" t="s">
        <v>3003</v>
      </c>
      <c r="C1692" t="s">
        <v>2863</v>
      </c>
    </row>
    <row r="1693" spans="1:3" x14ac:dyDescent="0.25">
      <c r="A1693" t="s">
        <v>3004</v>
      </c>
      <c r="B1693" t="s">
        <v>3005</v>
      </c>
      <c r="C1693" t="s">
        <v>2863</v>
      </c>
    </row>
    <row r="1694" spans="1:3" x14ac:dyDescent="0.25">
      <c r="A1694" t="s">
        <v>3006</v>
      </c>
      <c r="B1694" t="s">
        <v>3007</v>
      </c>
      <c r="C1694" t="s">
        <v>2863</v>
      </c>
    </row>
    <row r="1695" spans="1:3" x14ac:dyDescent="0.25">
      <c r="A1695" t="s">
        <v>3008</v>
      </c>
      <c r="B1695" t="s">
        <v>3009</v>
      </c>
      <c r="C1695" t="s">
        <v>2863</v>
      </c>
    </row>
    <row r="1696" spans="1:3" x14ac:dyDescent="0.25">
      <c r="A1696" t="s">
        <v>3010</v>
      </c>
      <c r="B1696" t="s">
        <v>3011</v>
      </c>
      <c r="C1696" t="s">
        <v>2863</v>
      </c>
    </row>
    <row r="1697" spans="1:3" x14ac:dyDescent="0.25">
      <c r="A1697" t="s">
        <v>3012</v>
      </c>
      <c r="B1697" t="s">
        <v>3013</v>
      </c>
      <c r="C1697" t="s">
        <v>2863</v>
      </c>
    </row>
    <row r="1698" spans="1:3" x14ac:dyDescent="0.25">
      <c r="A1698" t="s">
        <v>3014</v>
      </c>
      <c r="B1698" t="s">
        <v>3015</v>
      </c>
      <c r="C1698" t="s">
        <v>2863</v>
      </c>
    </row>
    <row r="1699" spans="1:3" x14ac:dyDescent="0.25">
      <c r="A1699" t="s">
        <v>3016</v>
      </c>
      <c r="B1699" t="s">
        <v>3017</v>
      </c>
      <c r="C1699" t="s">
        <v>2863</v>
      </c>
    </row>
    <row r="1700" spans="1:3" x14ac:dyDescent="0.25">
      <c r="A1700" t="s">
        <v>3018</v>
      </c>
      <c r="B1700" t="s">
        <v>3019</v>
      </c>
      <c r="C1700" t="s">
        <v>2863</v>
      </c>
    </row>
    <row r="1701" spans="1:3" x14ac:dyDescent="0.25">
      <c r="A1701" t="s">
        <v>3020</v>
      </c>
      <c r="B1701" t="s">
        <v>3021</v>
      </c>
      <c r="C1701" t="s">
        <v>2863</v>
      </c>
    </row>
    <row r="1702" spans="1:3" x14ac:dyDescent="0.25">
      <c r="A1702" t="s">
        <v>3022</v>
      </c>
      <c r="B1702" t="s">
        <v>3023</v>
      </c>
      <c r="C1702" t="s">
        <v>2863</v>
      </c>
    </row>
    <row r="1703" spans="1:3" x14ac:dyDescent="0.25">
      <c r="A1703" t="s">
        <v>3024</v>
      </c>
      <c r="B1703" t="s">
        <v>3025</v>
      </c>
      <c r="C1703" t="s">
        <v>2863</v>
      </c>
    </row>
    <row r="1704" spans="1:3" x14ac:dyDescent="0.25">
      <c r="A1704" t="s">
        <v>3026</v>
      </c>
      <c r="C1704" t="s">
        <v>2863</v>
      </c>
    </row>
    <row r="1705" spans="1:3" x14ac:dyDescent="0.25">
      <c r="A1705" t="s">
        <v>3027</v>
      </c>
      <c r="C1705" t="s">
        <v>2863</v>
      </c>
    </row>
    <row r="1706" spans="1:3" x14ac:dyDescent="0.25">
      <c r="A1706" t="s">
        <v>3028</v>
      </c>
      <c r="B1706" t="s">
        <v>3029</v>
      </c>
      <c r="C1706" t="s">
        <v>2863</v>
      </c>
    </row>
    <row r="1707" spans="1:3" x14ac:dyDescent="0.25">
      <c r="A1707" t="s">
        <v>3030</v>
      </c>
      <c r="B1707" t="s">
        <v>3031</v>
      </c>
      <c r="C1707" t="s">
        <v>2863</v>
      </c>
    </row>
    <row r="1708" spans="1:3" x14ac:dyDescent="0.25">
      <c r="A1708" t="s">
        <v>3032</v>
      </c>
      <c r="B1708" t="s">
        <v>3033</v>
      </c>
      <c r="C1708" t="s">
        <v>2863</v>
      </c>
    </row>
    <row r="1709" spans="1:3" x14ac:dyDescent="0.25">
      <c r="A1709" t="s">
        <v>3034</v>
      </c>
      <c r="B1709" t="s">
        <v>3035</v>
      </c>
      <c r="C1709" t="s">
        <v>2863</v>
      </c>
    </row>
    <row r="1710" spans="1:3" x14ac:dyDescent="0.25">
      <c r="A1710" t="s">
        <v>3036</v>
      </c>
      <c r="B1710" t="s">
        <v>3037</v>
      </c>
      <c r="C1710" t="s">
        <v>2863</v>
      </c>
    </row>
    <row r="1711" spans="1:3" x14ac:dyDescent="0.25">
      <c r="A1711" t="s">
        <v>3038</v>
      </c>
      <c r="B1711" t="s">
        <v>3039</v>
      </c>
      <c r="C1711" t="s">
        <v>2863</v>
      </c>
    </row>
    <row r="1712" spans="1:3" x14ac:dyDescent="0.25">
      <c r="A1712" t="s">
        <v>3040</v>
      </c>
      <c r="B1712" t="s">
        <v>3041</v>
      </c>
      <c r="C1712" t="s">
        <v>2863</v>
      </c>
    </row>
    <row r="1713" spans="1:3" x14ac:dyDescent="0.25">
      <c r="A1713" t="s">
        <v>3042</v>
      </c>
      <c r="B1713" t="s">
        <v>3043</v>
      </c>
      <c r="C1713" t="s">
        <v>2863</v>
      </c>
    </row>
    <row r="1714" spans="1:3" x14ac:dyDescent="0.25">
      <c r="A1714" t="s">
        <v>3044</v>
      </c>
      <c r="B1714" t="s">
        <v>3045</v>
      </c>
      <c r="C1714" t="s">
        <v>2863</v>
      </c>
    </row>
    <row r="1715" spans="1:3" x14ac:dyDescent="0.25">
      <c r="A1715" t="s">
        <v>3046</v>
      </c>
      <c r="B1715" t="s">
        <v>3047</v>
      </c>
      <c r="C1715" t="s">
        <v>2863</v>
      </c>
    </row>
    <row r="1716" spans="1:3" x14ac:dyDescent="0.25">
      <c r="A1716" t="s">
        <v>3048</v>
      </c>
      <c r="B1716" t="s">
        <v>3049</v>
      </c>
      <c r="C1716" t="s">
        <v>2863</v>
      </c>
    </row>
    <row r="1717" spans="1:3" x14ac:dyDescent="0.25">
      <c r="A1717" t="s">
        <v>3050</v>
      </c>
      <c r="B1717" t="s">
        <v>3051</v>
      </c>
      <c r="C1717" t="s">
        <v>2863</v>
      </c>
    </row>
    <row r="1718" spans="1:3" x14ac:dyDescent="0.25">
      <c r="A1718" t="s">
        <v>3052</v>
      </c>
      <c r="C1718" t="s">
        <v>2863</v>
      </c>
    </row>
    <row r="1719" spans="1:3" x14ac:dyDescent="0.25">
      <c r="A1719" t="s">
        <v>3053</v>
      </c>
      <c r="C1719" t="s">
        <v>2863</v>
      </c>
    </row>
    <row r="1720" spans="1:3" x14ac:dyDescent="0.25">
      <c r="A1720" t="s">
        <v>3054</v>
      </c>
      <c r="B1720" t="s">
        <v>3055</v>
      </c>
      <c r="C1720" t="s">
        <v>2863</v>
      </c>
    </row>
    <row r="1721" spans="1:3" x14ac:dyDescent="0.25">
      <c r="A1721" t="s">
        <v>3056</v>
      </c>
      <c r="B1721" t="s">
        <v>3057</v>
      </c>
      <c r="C1721" t="s">
        <v>2863</v>
      </c>
    </row>
    <row r="1722" spans="1:3" x14ac:dyDescent="0.25">
      <c r="A1722" t="s">
        <v>3058</v>
      </c>
      <c r="B1722" t="s">
        <v>3059</v>
      </c>
      <c r="C1722" t="s">
        <v>2863</v>
      </c>
    </row>
    <row r="1723" spans="1:3" x14ac:dyDescent="0.25">
      <c r="A1723" t="s">
        <v>3060</v>
      </c>
      <c r="B1723" t="s">
        <v>3061</v>
      </c>
      <c r="C1723" t="s">
        <v>2863</v>
      </c>
    </row>
    <row r="1724" spans="1:3" x14ac:dyDescent="0.25">
      <c r="A1724" t="s">
        <v>3062</v>
      </c>
      <c r="B1724" t="s">
        <v>3063</v>
      </c>
      <c r="C1724" t="s">
        <v>2863</v>
      </c>
    </row>
    <row r="1725" spans="1:3" x14ac:dyDescent="0.25">
      <c r="A1725" t="s">
        <v>3064</v>
      </c>
      <c r="B1725" t="s">
        <v>3065</v>
      </c>
      <c r="C1725" t="s">
        <v>2863</v>
      </c>
    </row>
    <row r="1726" spans="1:3" x14ac:dyDescent="0.25">
      <c r="A1726" t="s">
        <v>3066</v>
      </c>
      <c r="B1726" t="s">
        <v>3067</v>
      </c>
      <c r="C1726" t="s">
        <v>2863</v>
      </c>
    </row>
    <row r="1727" spans="1:3" x14ac:dyDescent="0.25">
      <c r="A1727" t="s">
        <v>3068</v>
      </c>
      <c r="C1727" t="s">
        <v>2863</v>
      </c>
    </row>
    <row r="1728" spans="1:3" x14ac:dyDescent="0.25">
      <c r="A1728" t="s">
        <v>3069</v>
      </c>
      <c r="B1728" t="s">
        <v>3070</v>
      </c>
      <c r="C1728" t="s">
        <v>2863</v>
      </c>
    </row>
    <row r="1729" spans="1:3" x14ac:dyDescent="0.25">
      <c r="A1729" t="s">
        <v>3071</v>
      </c>
      <c r="B1729" t="s">
        <v>3072</v>
      </c>
      <c r="C1729" t="s">
        <v>2863</v>
      </c>
    </row>
    <row r="1730" spans="1:3" x14ac:dyDescent="0.25">
      <c r="A1730" t="s">
        <v>3073</v>
      </c>
      <c r="B1730" t="s">
        <v>3074</v>
      </c>
      <c r="C1730" t="s">
        <v>2863</v>
      </c>
    </row>
    <row r="1731" spans="1:3" x14ac:dyDescent="0.25">
      <c r="A1731" t="s">
        <v>3075</v>
      </c>
      <c r="B1731" t="s">
        <v>3076</v>
      </c>
      <c r="C1731" t="s">
        <v>2863</v>
      </c>
    </row>
    <row r="1732" spans="1:3" x14ac:dyDescent="0.25">
      <c r="A1732" t="s">
        <v>3077</v>
      </c>
      <c r="B1732" t="s">
        <v>3078</v>
      </c>
      <c r="C1732" t="s">
        <v>2863</v>
      </c>
    </row>
    <row r="1733" spans="1:3" x14ac:dyDescent="0.25">
      <c r="A1733" t="s">
        <v>3079</v>
      </c>
      <c r="B1733" t="s">
        <v>3080</v>
      </c>
      <c r="C1733" t="s">
        <v>2863</v>
      </c>
    </row>
    <row r="1734" spans="1:3" x14ac:dyDescent="0.25">
      <c r="A1734" t="s">
        <v>3081</v>
      </c>
      <c r="B1734" t="s">
        <v>3082</v>
      </c>
      <c r="C1734" t="s">
        <v>2863</v>
      </c>
    </row>
    <row r="1735" spans="1:3" x14ac:dyDescent="0.25">
      <c r="A1735" t="s">
        <v>3083</v>
      </c>
      <c r="B1735" t="s">
        <v>3084</v>
      </c>
      <c r="C1735" t="s">
        <v>2863</v>
      </c>
    </row>
    <row r="1736" spans="1:3" x14ac:dyDescent="0.25">
      <c r="A1736" t="s">
        <v>3085</v>
      </c>
      <c r="B1736" t="s">
        <v>3086</v>
      </c>
      <c r="C1736" t="s">
        <v>2863</v>
      </c>
    </row>
    <row r="1737" spans="1:3" x14ac:dyDescent="0.25">
      <c r="A1737" t="s">
        <v>3087</v>
      </c>
      <c r="B1737" t="s">
        <v>3088</v>
      </c>
      <c r="C1737" t="s">
        <v>2863</v>
      </c>
    </row>
    <row r="1738" spans="1:3" x14ac:dyDescent="0.25">
      <c r="A1738" t="s">
        <v>3089</v>
      </c>
      <c r="B1738" t="s">
        <v>3090</v>
      </c>
      <c r="C1738" t="s">
        <v>2863</v>
      </c>
    </row>
    <row r="1739" spans="1:3" x14ac:dyDescent="0.25">
      <c r="A1739" t="s">
        <v>3091</v>
      </c>
      <c r="B1739" t="s">
        <v>3092</v>
      </c>
      <c r="C1739" t="s">
        <v>2863</v>
      </c>
    </row>
    <row r="1740" spans="1:3" x14ac:dyDescent="0.25">
      <c r="A1740" t="s">
        <v>3093</v>
      </c>
      <c r="B1740" t="s">
        <v>3094</v>
      </c>
      <c r="C1740" t="s">
        <v>2863</v>
      </c>
    </row>
    <row r="1741" spans="1:3" x14ac:dyDescent="0.25">
      <c r="A1741" t="s">
        <v>3095</v>
      </c>
      <c r="B1741" t="s">
        <v>3096</v>
      </c>
      <c r="C1741" t="s">
        <v>2863</v>
      </c>
    </row>
    <row r="1742" spans="1:3" x14ac:dyDescent="0.25">
      <c r="A1742" t="s">
        <v>3097</v>
      </c>
      <c r="B1742" t="s">
        <v>3098</v>
      </c>
      <c r="C1742" t="s">
        <v>2863</v>
      </c>
    </row>
    <row r="1743" spans="1:3" x14ac:dyDescent="0.25">
      <c r="A1743" t="s">
        <v>3099</v>
      </c>
      <c r="B1743" t="s">
        <v>3100</v>
      </c>
      <c r="C1743" t="s">
        <v>2863</v>
      </c>
    </row>
    <row r="1744" spans="1:3" x14ac:dyDescent="0.25">
      <c r="A1744" t="s">
        <v>3101</v>
      </c>
      <c r="B1744" t="s">
        <v>3102</v>
      </c>
      <c r="C1744" t="s">
        <v>2863</v>
      </c>
    </row>
    <row r="1745" spans="1:3" x14ac:dyDescent="0.25">
      <c r="A1745" t="s">
        <v>3103</v>
      </c>
      <c r="C1745" t="s">
        <v>2863</v>
      </c>
    </row>
    <row r="1746" spans="1:3" x14ac:dyDescent="0.25">
      <c r="A1746" t="s">
        <v>3104</v>
      </c>
      <c r="B1746" t="s">
        <v>3105</v>
      </c>
      <c r="C1746" t="s">
        <v>2863</v>
      </c>
    </row>
    <row r="1747" spans="1:3" x14ac:dyDescent="0.25">
      <c r="A1747" t="s">
        <v>3106</v>
      </c>
      <c r="C1747" t="s">
        <v>2863</v>
      </c>
    </row>
    <row r="1748" spans="1:3" x14ac:dyDescent="0.25">
      <c r="A1748" t="s">
        <v>3107</v>
      </c>
      <c r="B1748" t="s">
        <v>3108</v>
      </c>
      <c r="C1748" t="s">
        <v>2863</v>
      </c>
    </row>
    <row r="1749" spans="1:3" x14ac:dyDescent="0.25">
      <c r="A1749" t="s">
        <v>3109</v>
      </c>
      <c r="B1749" t="s">
        <v>3110</v>
      </c>
      <c r="C1749" t="s">
        <v>2863</v>
      </c>
    </row>
    <row r="1750" spans="1:3" x14ac:dyDescent="0.25">
      <c r="A1750" t="s">
        <v>3111</v>
      </c>
      <c r="C1750" t="s">
        <v>2863</v>
      </c>
    </row>
    <row r="1751" spans="1:3" x14ac:dyDescent="0.25">
      <c r="A1751" t="s">
        <v>3112</v>
      </c>
      <c r="B1751" t="s">
        <v>3113</v>
      </c>
      <c r="C1751" t="s">
        <v>2863</v>
      </c>
    </row>
    <row r="1752" spans="1:3" x14ac:dyDescent="0.25">
      <c r="A1752" t="s">
        <v>3114</v>
      </c>
      <c r="B1752" t="s">
        <v>3115</v>
      </c>
      <c r="C1752" t="s">
        <v>2863</v>
      </c>
    </row>
    <row r="1753" spans="1:3" x14ac:dyDescent="0.25">
      <c r="A1753" t="s">
        <v>3116</v>
      </c>
      <c r="B1753" t="s">
        <v>3117</v>
      </c>
      <c r="C1753" t="s">
        <v>2863</v>
      </c>
    </row>
    <row r="1754" spans="1:3" x14ac:dyDescent="0.25">
      <c r="A1754" t="s">
        <v>3118</v>
      </c>
      <c r="B1754" t="s">
        <v>3119</v>
      </c>
      <c r="C1754" t="s">
        <v>2863</v>
      </c>
    </row>
    <row r="1755" spans="1:3" x14ac:dyDescent="0.25">
      <c r="A1755" t="s">
        <v>3120</v>
      </c>
      <c r="B1755" t="s">
        <v>3121</v>
      </c>
      <c r="C1755" t="s">
        <v>2863</v>
      </c>
    </row>
    <row r="1756" spans="1:3" x14ac:dyDescent="0.25">
      <c r="A1756" t="s">
        <v>3122</v>
      </c>
      <c r="B1756" t="s">
        <v>3123</v>
      </c>
      <c r="C1756" t="s">
        <v>2863</v>
      </c>
    </row>
    <row r="1757" spans="1:3" x14ac:dyDescent="0.25">
      <c r="A1757" t="s">
        <v>3124</v>
      </c>
      <c r="B1757" t="s">
        <v>3125</v>
      </c>
      <c r="C1757" t="s">
        <v>2863</v>
      </c>
    </row>
    <row r="1758" spans="1:3" x14ac:dyDescent="0.25">
      <c r="A1758" t="s">
        <v>3126</v>
      </c>
      <c r="B1758" t="s">
        <v>3127</v>
      </c>
      <c r="C1758" t="s">
        <v>2863</v>
      </c>
    </row>
    <row r="1759" spans="1:3" x14ac:dyDescent="0.25">
      <c r="A1759" t="s">
        <v>3128</v>
      </c>
      <c r="B1759" t="s">
        <v>3129</v>
      </c>
      <c r="C1759" t="s">
        <v>2863</v>
      </c>
    </row>
    <row r="1760" spans="1:3" x14ac:dyDescent="0.25">
      <c r="A1760" t="s">
        <v>3130</v>
      </c>
      <c r="B1760" t="s">
        <v>3131</v>
      </c>
      <c r="C1760" t="s">
        <v>2863</v>
      </c>
    </row>
    <row r="1761" spans="1:3" x14ac:dyDescent="0.25">
      <c r="A1761" t="s">
        <v>3132</v>
      </c>
      <c r="B1761" t="s">
        <v>3133</v>
      </c>
      <c r="C1761" t="s">
        <v>2863</v>
      </c>
    </row>
    <row r="1762" spans="1:3" x14ac:dyDescent="0.25">
      <c r="A1762" t="s">
        <v>3134</v>
      </c>
      <c r="B1762" t="s">
        <v>3135</v>
      </c>
      <c r="C1762" t="s">
        <v>2863</v>
      </c>
    </row>
    <row r="1763" spans="1:3" x14ac:dyDescent="0.25">
      <c r="A1763" t="s">
        <v>3136</v>
      </c>
      <c r="B1763" t="s">
        <v>3137</v>
      </c>
      <c r="C1763" t="s">
        <v>2863</v>
      </c>
    </row>
    <row r="1764" spans="1:3" x14ac:dyDescent="0.25">
      <c r="A1764" t="s">
        <v>3138</v>
      </c>
      <c r="B1764" t="s">
        <v>3139</v>
      </c>
      <c r="C1764" t="s">
        <v>2863</v>
      </c>
    </row>
    <row r="1765" spans="1:3" x14ac:dyDescent="0.25">
      <c r="A1765" t="s">
        <v>3140</v>
      </c>
      <c r="B1765" t="s">
        <v>3141</v>
      </c>
      <c r="C1765" t="s">
        <v>2863</v>
      </c>
    </row>
    <row r="1766" spans="1:3" x14ac:dyDescent="0.25">
      <c r="A1766" t="s">
        <v>3142</v>
      </c>
      <c r="B1766" t="s">
        <v>3143</v>
      </c>
      <c r="C1766" t="s">
        <v>2863</v>
      </c>
    </row>
    <row r="1767" spans="1:3" x14ac:dyDescent="0.25">
      <c r="A1767" t="s">
        <v>3144</v>
      </c>
      <c r="B1767" t="s">
        <v>3145</v>
      </c>
      <c r="C1767" t="s">
        <v>2863</v>
      </c>
    </row>
    <row r="1768" spans="1:3" x14ac:dyDescent="0.25">
      <c r="A1768" t="s">
        <v>3146</v>
      </c>
      <c r="C1768" t="s">
        <v>2863</v>
      </c>
    </row>
    <row r="1769" spans="1:3" x14ac:dyDescent="0.25">
      <c r="A1769" t="s">
        <v>3147</v>
      </c>
      <c r="B1769" t="s">
        <v>3148</v>
      </c>
      <c r="C1769" t="s">
        <v>2863</v>
      </c>
    </row>
    <row r="1770" spans="1:3" x14ac:dyDescent="0.25">
      <c r="A1770" t="s">
        <v>3149</v>
      </c>
      <c r="B1770" t="s">
        <v>3150</v>
      </c>
      <c r="C1770" t="s">
        <v>2863</v>
      </c>
    </row>
    <row r="1771" spans="1:3" x14ac:dyDescent="0.25">
      <c r="A1771" t="s">
        <v>3151</v>
      </c>
      <c r="B1771" t="s">
        <v>3152</v>
      </c>
      <c r="C1771" t="s">
        <v>2863</v>
      </c>
    </row>
    <row r="1772" spans="1:3" x14ac:dyDescent="0.25">
      <c r="A1772" t="s">
        <v>3153</v>
      </c>
      <c r="B1772" t="s">
        <v>3154</v>
      </c>
      <c r="C1772" t="s">
        <v>2863</v>
      </c>
    </row>
    <row r="1773" spans="1:3" x14ac:dyDescent="0.25">
      <c r="A1773" t="s">
        <v>3155</v>
      </c>
      <c r="B1773" t="s">
        <v>3156</v>
      </c>
      <c r="C1773" t="s">
        <v>2863</v>
      </c>
    </row>
    <row r="1774" spans="1:3" x14ac:dyDescent="0.25">
      <c r="A1774" t="s">
        <v>3157</v>
      </c>
      <c r="B1774" t="s">
        <v>3158</v>
      </c>
      <c r="C1774" t="s">
        <v>2863</v>
      </c>
    </row>
    <row r="1775" spans="1:3" x14ac:dyDescent="0.25">
      <c r="A1775" t="s">
        <v>3159</v>
      </c>
      <c r="B1775" t="s">
        <v>3160</v>
      </c>
      <c r="C1775" t="s">
        <v>2863</v>
      </c>
    </row>
    <row r="1776" spans="1:3" x14ac:dyDescent="0.25">
      <c r="A1776" t="s">
        <v>3161</v>
      </c>
      <c r="B1776" t="s">
        <v>3162</v>
      </c>
      <c r="C1776" t="s">
        <v>2863</v>
      </c>
    </row>
    <row r="1777" spans="1:3" x14ac:dyDescent="0.25">
      <c r="A1777" t="s">
        <v>3163</v>
      </c>
      <c r="B1777" t="s">
        <v>3164</v>
      </c>
      <c r="C1777" t="s">
        <v>2863</v>
      </c>
    </row>
    <row r="1778" spans="1:3" x14ac:dyDescent="0.25">
      <c r="A1778" t="s">
        <v>3165</v>
      </c>
      <c r="B1778" t="s">
        <v>3166</v>
      </c>
      <c r="C1778" t="s">
        <v>2863</v>
      </c>
    </row>
    <row r="1779" spans="1:3" x14ac:dyDescent="0.25">
      <c r="A1779" t="s">
        <v>3167</v>
      </c>
      <c r="B1779" t="s">
        <v>3168</v>
      </c>
      <c r="C1779" t="s">
        <v>2863</v>
      </c>
    </row>
    <row r="1780" spans="1:3" x14ac:dyDescent="0.25">
      <c r="A1780" t="s">
        <v>3169</v>
      </c>
      <c r="B1780" t="s">
        <v>3170</v>
      </c>
      <c r="C1780" t="s">
        <v>2863</v>
      </c>
    </row>
    <row r="1781" spans="1:3" x14ac:dyDescent="0.25">
      <c r="A1781" t="s">
        <v>3171</v>
      </c>
      <c r="B1781" t="s">
        <v>3172</v>
      </c>
      <c r="C1781" t="s">
        <v>2863</v>
      </c>
    </row>
    <row r="1782" spans="1:3" x14ac:dyDescent="0.25">
      <c r="A1782" t="s">
        <v>3173</v>
      </c>
      <c r="B1782" t="s">
        <v>3174</v>
      </c>
      <c r="C1782" t="s">
        <v>2863</v>
      </c>
    </row>
    <row r="1783" spans="1:3" x14ac:dyDescent="0.25">
      <c r="A1783" t="s">
        <v>3175</v>
      </c>
      <c r="B1783" t="s">
        <v>3176</v>
      </c>
      <c r="C1783" t="s">
        <v>2863</v>
      </c>
    </row>
    <row r="1784" spans="1:3" x14ac:dyDescent="0.25">
      <c r="A1784" t="s">
        <v>3177</v>
      </c>
      <c r="B1784" t="s">
        <v>3178</v>
      </c>
      <c r="C1784" t="s">
        <v>2863</v>
      </c>
    </row>
    <row r="1785" spans="1:3" x14ac:dyDescent="0.25">
      <c r="A1785" t="s">
        <v>3179</v>
      </c>
      <c r="B1785" t="s">
        <v>3180</v>
      </c>
      <c r="C1785" t="s">
        <v>2863</v>
      </c>
    </row>
    <row r="1786" spans="1:3" x14ac:dyDescent="0.25">
      <c r="A1786" t="s">
        <v>3181</v>
      </c>
      <c r="B1786" t="s">
        <v>3182</v>
      </c>
      <c r="C1786" t="s">
        <v>2863</v>
      </c>
    </row>
    <row r="1787" spans="1:3" x14ac:dyDescent="0.25">
      <c r="A1787" t="s">
        <v>3183</v>
      </c>
      <c r="C1787" t="s">
        <v>2863</v>
      </c>
    </row>
    <row r="1788" spans="1:3" x14ac:dyDescent="0.25">
      <c r="A1788" t="s">
        <v>3184</v>
      </c>
      <c r="C1788" t="s">
        <v>2863</v>
      </c>
    </row>
    <row r="1789" spans="1:3" x14ac:dyDescent="0.25">
      <c r="A1789" t="s">
        <v>3185</v>
      </c>
      <c r="B1789" t="s">
        <v>3186</v>
      </c>
      <c r="C1789" t="s">
        <v>2863</v>
      </c>
    </row>
    <row r="1790" spans="1:3" x14ac:dyDescent="0.25">
      <c r="A1790" t="s">
        <v>3187</v>
      </c>
      <c r="B1790" t="s">
        <v>3188</v>
      </c>
      <c r="C1790" t="s">
        <v>2863</v>
      </c>
    </row>
    <row r="1791" spans="1:3" x14ac:dyDescent="0.25">
      <c r="A1791" t="s">
        <v>3189</v>
      </c>
      <c r="B1791" t="s">
        <v>3190</v>
      </c>
      <c r="C1791" t="s">
        <v>2863</v>
      </c>
    </row>
    <row r="1792" spans="1:3" x14ac:dyDescent="0.25">
      <c r="A1792" t="s">
        <v>3191</v>
      </c>
      <c r="B1792" t="s">
        <v>3192</v>
      </c>
      <c r="C1792" t="s">
        <v>2863</v>
      </c>
    </row>
    <row r="1793" spans="1:3" x14ac:dyDescent="0.25">
      <c r="A1793" t="s">
        <v>3193</v>
      </c>
      <c r="B1793" t="s">
        <v>3194</v>
      </c>
      <c r="C1793" t="s">
        <v>2863</v>
      </c>
    </row>
    <row r="1794" spans="1:3" x14ac:dyDescent="0.25">
      <c r="A1794" t="s">
        <v>3195</v>
      </c>
      <c r="B1794" t="s">
        <v>3196</v>
      </c>
      <c r="C1794" t="s">
        <v>2863</v>
      </c>
    </row>
    <row r="1795" spans="1:3" x14ac:dyDescent="0.25">
      <c r="A1795" t="s">
        <v>3197</v>
      </c>
      <c r="B1795" t="s">
        <v>3198</v>
      </c>
      <c r="C1795" t="s">
        <v>2863</v>
      </c>
    </row>
    <row r="1796" spans="1:3" x14ac:dyDescent="0.25">
      <c r="A1796" t="s">
        <v>3199</v>
      </c>
      <c r="B1796" t="s">
        <v>3200</v>
      </c>
      <c r="C1796" t="s">
        <v>2863</v>
      </c>
    </row>
    <row r="1797" spans="1:3" x14ac:dyDescent="0.25">
      <c r="A1797" t="s">
        <v>3201</v>
      </c>
      <c r="B1797" t="s">
        <v>3202</v>
      </c>
      <c r="C1797" t="s">
        <v>2863</v>
      </c>
    </row>
    <row r="1798" spans="1:3" x14ac:dyDescent="0.25">
      <c r="A1798" t="s">
        <v>3203</v>
      </c>
      <c r="B1798" t="s">
        <v>3204</v>
      </c>
      <c r="C1798" t="s">
        <v>2863</v>
      </c>
    </row>
    <row r="1799" spans="1:3" x14ac:dyDescent="0.25">
      <c r="A1799" t="s">
        <v>3205</v>
      </c>
      <c r="B1799" t="s">
        <v>3206</v>
      </c>
      <c r="C1799" t="s">
        <v>2863</v>
      </c>
    </row>
    <row r="1800" spans="1:3" x14ac:dyDescent="0.25">
      <c r="A1800" t="s">
        <v>3207</v>
      </c>
      <c r="B1800" t="s">
        <v>3208</v>
      </c>
      <c r="C1800" t="s">
        <v>2863</v>
      </c>
    </row>
    <row r="1801" spans="1:3" x14ac:dyDescent="0.25">
      <c r="A1801" t="s">
        <v>3209</v>
      </c>
      <c r="B1801" t="s">
        <v>3210</v>
      </c>
      <c r="C1801" t="s">
        <v>2863</v>
      </c>
    </row>
    <row r="1802" spans="1:3" x14ac:dyDescent="0.25">
      <c r="A1802" t="s">
        <v>3211</v>
      </c>
      <c r="B1802" t="s">
        <v>3212</v>
      </c>
      <c r="C1802" t="s">
        <v>2863</v>
      </c>
    </row>
    <row r="1803" spans="1:3" x14ac:dyDescent="0.25">
      <c r="A1803" t="s">
        <v>3213</v>
      </c>
      <c r="C1803" t="s">
        <v>2863</v>
      </c>
    </row>
    <row r="1804" spans="1:3" x14ac:dyDescent="0.25">
      <c r="A1804" t="s">
        <v>3214</v>
      </c>
      <c r="B1804" t="s">
        <v>3215</v>
      </c>
      <c r="C1804" t="s">
        <v>2863</v>
      </c>
    </row>
    <row r="1805" spans="1:3" x14ac:dyDescent="0.25">
      <c r="A1805" t="s">
        <v>3216</v>
      </c>
      <c r="B1805" t="s">
        <v>3217</v>
      </c>
      <c r="C1805" t="s">
        <v>2863</v>
      </c>
    </row>
    <row r="1806" spans="1:3" x14ac:dyDescent="0.25">
      <c r="A1806" t="s">
        <v>3218</v>
      </c>
      <c r="B1806" t="s">
        <v>3219</v>
      </c>
      <c r="C1806" t="s">
        <v>2863</v>
      </c>
    </row>
    <row r="1807" spans="1:3" x14ac:dyDescent="0.25">
      <c r="A1807" t="s">
        <v>3220</v>
      </c>
      <c r="B1807" t="s">
        <v>3221</v>
      </c>
      <c r="C1807" t="s">
        <v>2863</v>
      </c>
    </row>
    <row r="1808" spans="1:3" x14ac:dyDescent="0.25">
      <c r="A1808" t="s">
        <v>3222</v>
      </c>
      <c r="B1808" t="s">
        <v>3223</v>
      </c>
      <c r="C1808" t="s">
        <v>2863</v>
      </c>
    </row>
    <row r="1809" spans="1:3" x14ac:dyDescent="0.25">
      <c r="A1809" t="s">
        <v>3224</v>
      </c>
      <c r="B1809" t="s">
        <v>3225</v>
      </c>
      <c r="C1809" t="s">
        <v>2863</v>
      </c>
    </row>
    <row r="1810" spans="1:3" x14ac:dyDescent="0.25">
      <c r="A1810" t="s">
        <v>3226</v>
      </c>
      <c r="B1810" t="s">
        <v>3227</v>
      </c>
      <c r="C1810" t="s">
        <v>2863</v>
      </c>
    </row>
    <row r="1811" spans="1:3" x14ac:dyDescent="0.25">
      <c r="A1811" t="s">
        <v>3228</v>
      </c>
      <c r="B1811" t="s">
        <v>3229</v>
      </c>
      <c r="C1811" t="s">
        <v>134</v>
      </c>
    </row>
    <row r="1812" spans="1:3" x14ac:dyDescent="0.25">
      <c r="A1812" t="s">
        <v>3230</v>
      </c>
      <c r="B1812" t="s">
        <v>3231</v>
      </c>
      <c r="C1812" t="s">
        <v>134</v>
      </c>
    </row>
    <row r="1813" spans="1:3" x14ac:dyDescent="0.25">
      <c r="A1813" t="s">
        <v>3232</v>
      </c>
      <c r="B1813" t="s">
        <v>3233</v>
      </c>
      <c r="C1813" t="s">
        <v>134</v>
      </c>
    </row>
    <row r="1814" spans="1:3" x14ac:dyDescent="0.25">
      <c r="A1814" t="s">
        <v>3234</v>
      </c>
      <c r="B1814" t="s">
        <v>3235</v>
      </c>
      <c r="C1814" t="s">
        <v>134</v>
      </c>
    </row>
    <row r="1815" spans="1:3" x14ac:dyDescent="0.25">
      <c r="A1815" t="s">
        <v>3236</v>
      </c>
      <c r="B1815" t="s">
        <v>3237</v>
      </c>
      <c r="C1815" t="s">
        <v>134</v>
      </c>
    </row>
    <row r="1816" spans="1:3" x14ac:dyDescent="0.25">
      <c r="A1816" t="s">
        <v>3238</v>
      </c>
      <c r="B1816" t="s">
        <v>3239</v>
      </c>
      <c r="C1816" t="s">
        <v>134</v>
      </c>
    </row>
    <row r="1817" spans="1:3" x14ac:dyDescent="0.25">
      <c r="A1817" t="s">
        <v>3240</v>
      </c>
      <c r="B1817" t="s">
        <v>3241</v>
      </c>
      <c r="C1817" t="s">
        <v>134</v>
      </c>
    </row>
    <row r="1818" spans="1:3" x14ac:dyDescent="0.25">
      <c r="A1818" t="s">
        <v>3242</v>
      </c>
      <c r="B1818" t="s">
        <v>3243</v>
      </c>
      <c r="C1818" t="s">
        <v>134</v>
      </c>
    </row>
    <row r="1819" spans="1:3" x14ac:dyDescent="0.25">
      <c r="A1819" t="s">
        <v>3244</v>
      </c>
      <c r="B1819" t="s">
        <v>3245</v>
      </c>
      <c r="C1819" t="s">
        <v>134</v>
      </c>
    </row>
    <row r="1820" spans="1:3" x14ac:dyDescent="0.25">
      <c r="A1820" t="s">
        <v>3246</v>
      </c>
      <c r="B1820" t="s">
        <v>3247</v>
      </c>
      <c r="C1820" t="s">
        <v>134</v>
      </c>
    </row>
    <row r="1821" spans="1:3" x14ac:dyDescent="0.25">
      <c r="A1821" t="s">
        <v>3248</v>
      </c>
      <c r="B1821" t="s">
        <v>3249</v>
      </c>
      <c r="C1821" t="s">
        <v>134</v>
      </c>
    </row>
    <row r="1822" spans="1:3" x14ac:dyDescent="0.25">
      <c r="A1822" t="s">
        <v>3250</v>
      </c>
      <c r="B1822" t="s">
        <v>3251</v>
      </c>
      <c r="C1822" t="s">
        <v>134</v>
      </c>
    </row>
    <row r="1823" spans="1:3" x14ac:dyDescent="0.25">
      <c r="A1823" t="s">
        <v>3252</v>
      </c>
      <c r="B1823" t="s">
        <v>3253</v>
      </c>
      <c r="C1823" t="s">
        <v>134</v>
      </c>
    </row>
    <row r="1824" spans="1:3" x14ac:dyDescent="0.25">
      <c r="A1824" t="s">
        <v>3254</v>
      </c>
      <c r="B1824" t="s">
        <v>3255</v>
      </c>
      <c r="C1824" t="s">
        <v>134</v>
      </c>
    </row>
    <row r="1825" spans="1:3" x14ac:dyDescent="0.25">
      <c r="A1825" t="s">
        <v>3256</v>
      </c>
      <c r="C1825" t="s">
        <v>134</v>
      </c>
    </row>
    <row r="1826" spans="1:3" x14ac:dyDescent="0.25">
      <c r="A1826" t="s">
        <v>3257</v>
      </c>
      <c r="B1826" t="s">
        <v>3258</v>
      </c>
      <c r="C1826" t="s">
        <v>134</v>
      </c>
    </row>
    <row r="1827" spans="1:3" x14ac:dyDescent="0.25">
      <c r="A1827" t="s">
        <v>3259</v>
      </c>
      <c r="B1827" t="s">
        <v>3260</v>
      </c>
      <c r="C1827" t="s">
        <v>134</v>
      </c>
    </row>
    <row r="1828" spans="1:3" x14ac:dyDescent="0.25">
      <c r="A1828" t="s">
        <v>3261</v>
      </c>
      <c r="B1828" t="s">
        <v>3262</v>
      </c>
      <c r="C1828" t="s">
        <v>134</v>
      </c>
    </row>
    <row r="1829" spans="1:3" x14ac:dyDescent="0.25">
      <c r="A1829" t="s">
        <v>3263</v>
      </c>
      <c r="B1829" t="s">
        <v>3264</v>
      </c>
      <c r="C1829" t="s">
        <v>134</v>
      </c>
    </row>
    <row r="1830" spans="1:3" x14ac:dyDescent="0.25">
      <c r="A1830" t="s">
        <v>3265</v>
      </c>
      <c r="B1830" t="s">
        <v>3266</v>
      </c>
      <c r="C1830" t="s">
        <v>134</v>
      </c>
    </row>
    <row r="1831" spans="1:3" x14ac:dyDescent="0.25">
      <c r="A1831" t="s">
        <v>3267</v>
      </c>
      <c r="B1831" t="s">
        <v>3268</v>
      </c>
      <c r="C1831" t="s">
        <v>134</v>
      </c>
    </row>
    <row r="1832" spans="1:3" x14ac:dyDescent="0.25">
      <c r="A1832" t="s">
        <v>3269</v>
      </c>
      <c r="B1832" t="s">
        <v>3270</v>
      </c>
      <c r="C1832" t="s">
        <v>134</v>
      </c>
    </row>
    <row r="1833" spans="1:3" x14ac:dyDescent="0.25">
      <c r="A1833" t="s">
        <v>3271</v>
      </c>
      <c r="B1833" t="s">
        <v>3272</v>
      </c>
      <c r="C1833" t="s">
        <v>134</v>
      </c>
    </row>
    <row r="1834" spans="1:3" x14ac:dyDescent="0.25">
      <c r="A1834" t="s">
        <v>3273</v>
      </c>
      <c r="B1834" t="s">
        <v>3274</v>
      </c>
      <c r="C1834" t="s">
        <v>134</v>
      </c>
    </row>
    <row r="1835" spans="1:3" x14ac:dyDescent="0.25">
      <c r="A1835" t="s">
        <v>3275</v>
      </c>
      <c r="B1835" t="s">
        <v>3276</v>
      </c>
      <c r="C1835" t="s">
        <v>134</v>
      </c>
    </row>
    <row r="1836" spans="1:3" x14ac:dyDescent="0.25">
      <c r="A1836" t="s">
        <v>3277</v>
      </c>
      <c r="B1836" t="s">
        <v>3278</v>
      </c>
      <c r="C1836" t="s">
        <v>134</v>
      </c>
    </row>
    <row r="1837" spans="1:3" x14ac:dyDescent="0.25">
      <c r="A1837" t="s">
        <v>3279</v>
      </c>
      <c r="B1837" t="s">
        <v>3280</v>
      </c>
      <c r="C1837" t="s">
        <v>134</v>
      </c>
    </row>
    <row r="1838" spans="1:3" x14ac:dyDescent="0.25">
      <c r="A1838" t="s">
        <v>3281</v>
      </c>
      <c r="B1838" t="s">
        <v>3282</v>
      </c>
      <c r="C1838" t="s">
        <v>134</v>
      </c>
    </row>
    <row r="1839" spans="1:3" x14ac:dyDescent="0.25">
      <c r="A1839" t="s">
        <v>3283</v>
      </c>
      <c r="B1839" t="s">
        <v>3284</v>
      </c>
      <c r="C1839" t="s">
        <v>134</v>
      </c>
    </row>
    <row r="1840" spans="1:3" x14ac:dyDescent="0.25">
      <c r="A1840" t="s">
        <v>3285</v>
      </c>
      <c r="B1840" t="s">
        <v>3286</v>
      </c>
      <c r="C1840" t="s">
        <v>134</v>
      </c>
    </row>
    <row r="1841" spans="1:3" x14ac:dyDescent="0.25">
      <c r="A1841" t="s">
        <v>3287</v>
      </c>
      <c r="B1841" t="s">
        <v>3288</v>
      </c>
      <c r="C1841" t="s">
        <v>134</v>
      </c>
    </row>
    <row r="1842" spans="1:3" x14ac:dyDescent="0.25">
      <c r="A1842" t="s">
        <v>3289</v>
      </c>
      <c r="B1842" t="s">
        <v>3290</v>
      </c>
      <c r="C1842" t="s">
        <v>134</v>
      </c>
    </row>
    <row r="1843" spans="1:3" x14ac:dyDescent="0.25">
      <c r="A1843" t="s">
        <v>3291</v>
      </c>
      <c r="B1843" t="s">
        <v>3292</v>
      </c>
      <c r="C1843" t="s">
        <v>134</v>
      </c>
    </row>
    <row r="1844" spans="1:3" x14ac:dyDescent="0.25">
      <c r="A1844" t="s">
        <v>3293</v>
      </c>
      <c r="B1844" t="s">
        <v>3294</v>
      </c>
      <c r="C1844" t="s">
        <v>134</v>
      </c>
    </row>
    <row r="1845" spans="1:3" x14ac:dyDescent="0.25">
      <c r="A1845" t="s">
        <v>3295</v>
      </c>
      <c r="B1845" t="s">
        <v>3296</v>
      </c>
      <c r="C1845" t="s">
        <v>134</v>
      </c>
    </row>
    <row r="1846" spans="1:3" x14ac:dyDescent="0.25">
      <c r="A1846" t="s">
        <v>3297</v>
      </c>
      <c r="B1846" t="s">
        <v>3298</v>
      </c>
      <c r="C1846" t="s">
        <v>134</v>
      </c>
    </row>
    <row r="1847" spans="1:3" x14ac:dyDescent="0.25">
      <c r="A1847" t="s">
        <v>3299</v>
      </c>
      <c r="B1847" t="s">
        <v>3300</v>
      </c>
      <c r="C1847" t="s">
        <v>134</v>
      </c>
    </row>
    <row r="1848" spans="1:3" x14ac:dyDescent="0.25">
      <c r="A1848" t="s">
        <v>3301</v>
      </c>
      <c r="B1848" t="s">
        <v>3302</v>
      </c>
      <c r="C1848" t="s">
        <v>134</v>
      </c>
    </row>
    <row r="1849" spans="1:3" x14ac:dyDescent="0.25">
      <c r="A1849" t="s">
        <v>3303</v>
      </c>
      <c r="B1849" t="s">
        <v>3304</v>
      </c>
      <c r="C1849" t="s">
        <v>134</v>
      </c>
    </row>
    <row r="1850" spans="1:3" x14ac:dyDescent="0.25">
      <c r="A1850" t="s">
        <v>3305</v>
      </c>
      <c r="B1850" t="s">
        <v>3306</v>
      </c>
      <c r="C1850" t="s">
        <v>134</v>
      </c>
    </row>
    <row r="1851" spans="1:3" x14ac:dyDescent="0.25">
      <c r="A1851" t="s">
        <v>3307</v>
      </c>
      <c r="B1851" t="s">
        <v>3308</v>
      </c>
      <c r="C1851" t="s">
        <v>134</v>
      </c>
    </row>
    <row r="1852" spans="1:3" x14ac:dyDescent="0.25">
      <c r="A1852" t="s">
        <v>3309</v>
      </c>
      <c r="B1852" t="s">
        <v>3310</v>
      </c>
      <c r="C1852" t="s">
        <v>134</v>
      </c>
    </row>
    <row r="1853" spans="1:3" x14ac:dyDescent="0.25">
      <c r="A1853" t="s">
        <v>3311</v>
      </c>
      <c r="B1853" t="s">
        <v>3312</v>
      </c>
      <c r="C1853" t="s">
        <v>134</v>
      </c>
    </row>
    <row r="1854" spans="1:3" x14ac:dyDescent="0.25">
      <c r="A1854" t="s">
        <v>3313</v>
      </c>
      <c r="B1854" t="s">
        <v>3314</v>
      </c>
      <c r="C1854" t="s">
        <v>134</v>
      </c>
    </row>
    <row r="1855" spans="1:3" x14ac:dyDescent="0.25">
      <c r="A1855" t="s">
        <v>3315</v>
      </c>
      <c r="B1855" t="s">
        <v>3316</v>
      </c>
      <c r="C1855" t="s">
        <v>134</v>
      </c>
    </row>
    <row r="1856" spans="1:3" x14ac:dyDescent="0.25">
      <c r="A1856" t="s">
        <v>3317</v>
      </c>
      <c r="B1856" t="s">
        <v>3318</v>
      </c>
      <c r="C1856" t="s">
        <v>134</v>
      </c>
    </row>
    <row r="1857" spans="1:3" x14ac:dyDescent="0.25">
      <c r="A1857" t="s">
        <v>3319</v>
      </c>
      <c r="B1857" t="s">
        <v>3320</v>
      </c>
      <c r="C1857" t="s">
        <v>134</v>
      </c>
    </row>
    <row r="1858" spans="1:3" x14ac:dyDescent="0.25">
      <c r="A1858" t="s">
        <v>3321</v>
      </c>
      <c r="B1858" t="s">
        <v>3322</v>
      </c>
      <c r="C1858" t="s">
        <v>134</v>
      </c>
    </row>
    <row r="1859" spans="1:3" x14ac:dyDescent="0.25">
      <c r="A1859" t="s">
        <v>3323</v>
      </c>
      <c r="B1859" t="s">
        <v>3324</v>
      </c>
      <c r="C1859" t="s">
        <v>134</v>
      </c>
    </row>
    <row r="1860" spans="1:3" x14ac:dyDescent="0.25">
      <c r="A1860" t="s">
        <v>3325</v>
      </c>
      <c r="B1860" t="s">
        <v>3326</v>
      </c>
      <c r="C1860" t="s">
        <v>134</v>
      </c>
    </row>
    <row r="1861" spans="1:3" x14ac:dyDescent="0.25">
      <c r="A1861" t="s">
        <v>3327</v>
      </c>
      <c r="B1861" t="s">
        <v>3328</v>
      </c>
      <c r="C1861" t="s">
        <v>134</v>
      </c>
    </row>
    <row r="1862" spans="1:3" x14ac:dyDescent="0.25">
      <c r="A1862" t="s">
        <v>3329</v>
      </c>
      <c r="B1862" t="s">
        <v>3330</v>
      </c>
      <c r="C1862" t="s">
        <v>134</v>
      </c>
    </row>
    <row r="1863" spans="1:3" x14ac:dyDescent="0.25">
      <c r="A1863" t="s">
        <v>3331</v>
      </c>
      <c r="B1863" t="s">
        <v>3332</v>
      </c>
      <c r="C1863" t="s">
        <v>134</v>
      </c>
    </row>
    <row r="1864" spans="1:3" x14ac:dyDescent="0.25">
      <c r="A1864" t="s">
        <v>3333</v>
      </c>
      <c r="B1864" t="s">
        <v>3334</v>
      </c>
      <c r="C1864" t="s">
        <v>134</v>
      </c>
    </row>
    <row r="1865" spans="1:3" x14ac:dyDescent="0.25">
      <c r="A1865" t="s">
        <v>3335</v>
      </c>
      <c r="B1865" t="s">
        <v>3336</v>
      </c>
      <c r="C1865" t="s">
        <v>134</v>
      </c>
    </row>
    <row r="1866" spans="1:3" x14ac:dyDescent="0.25">
      <c r="A1866" t="s">
        <v>3337</v>
      </c>
      <c r="B1866" t="s">
        <v>3338</v>
      </c>
      <c r="C1866" t="s">
        <v>134</v>
      </c>
    </row>
    <row r="1867" spans="1:3" x14ac:dyDescent="0.25">
      <c r="A1867" t="s">
        <v>3339</v>
      </c>
      <c r="B1867" t="s">
        <v>3340</v>
      </c>
      <c r="C1867" t="s">
        <v>134</v>
      </c>
    </row>
    <row r="1868" spans="1:3" x14ac:dyDescent="0.25">
      <c r="A1868" t="s">
        <v>3341</v>
      </c>
      <c r="B1868" t="s">
        <v>3342</v>
      </c>
      <c r="C1868" t="s">
        <v>134</v>
      </c>
    </row>
    <row r="1869" spans="1:3" x14ac:dyDescent="0.25">
      <c r="A1869" t="s">
        <v>3343</v>
      </c>
      <c r="B1869" t="s">
        <v>3344</v>
      </c>
      <c r="C1869" t="s">
        <v>134</v>
      </c>
    </row>
    <row r="1870" spans="1:3" x14ac:dyDescent="0.25">
      <c r="A1870" t="s">
        <v>3345</v>
      </c>
      <c r="B1870" t="s">
        <v>3346</v>
      </c>
      <c r="C1870" t="s">
        <v>134</v>
      </c>
    </row>
    <row r="1871" spans="1:3" x14ac:dyDescent="0.25">
      <c r="A1871" t="s">
        <v>3347</v>
      </c>
      <c r="C1871" t="s">
        <v>134</v>
      </c>
    </row>
    <row r="1872" spans="1:3" x14ac:dyDescent="0.25">
      <c r="A1872" t="s">
        <v>3348</v>
      </c>
      <c r="B1872" t="s">
        <v>3349</v>
      </c>
      <c r="C1872" t="s">
        <v>134</v>
      </c>
    </row>
    <row r="1873" spans="1:3" x14ac:dyDescent="0.25">
      <c r="A1873" t="s">
        <v>3350</v>
      </c>
      <c r="B1873" t="s">
        <v>3351</v>
      </c>
      <c r="C1873" t="s">
        <v>134</v>
      </c>
    </row>
    <row r="1874" spans="1:3" x14ac:dyDescent="0.25">
      <c r="A1874" t="s">
        <v>3352</v>
      </c>
      <c r="B1874" t="s">
        <v>3353</v>
      </c>
      <c r="C1874" t="s">
        <v>134</v>
      </c>
    </row>
    <row r="1875" spans="1:3" x14ac:dyDescent="0.25">
      <c r="A1875" t="s">
        <v>3354</v>
      </c>
      <c r="B1875" t="s">
        <v>3355</v>
      </c>
      <c r="C1875" t="s">
        <v>134</v>
      </c>
    </row>
    <row r="1876" spans="1:3" x14ac:dyDescent="0.25">
      <c r="A1876" t="s">
        <v>3356</v>
      </c>
      <c r="B1876" t="s">
        <v>3357</v>
      </c>
      <c r="C1876" t="s">
        <v>134</v>
      </c>
    </row>
    <row r="1877" spans="1:3" x14ac:dyDescent="0.25">
      <c r="A1877" t="s">
        <v>3358</v>
      </c>
      <c r="B1877" t="s">
        <v>3359</v>
      </c>
      <c r="C1877" t="s">
        <v>134</v>
      </c>
    </row>
    <row r="1878" spans="1:3" x14ac:dyDescent="0.25">
      <c r="A1878" t="s">
        <v>3360</v>
      </c>
      <c r="B1878" t="s">
        <v>3361</v>
      </c>
      <c r="C1878" t="s">
        <v>134</v>
      </c>
    </row>
    <row r="1879" spans="1:3" x14ac:dyDescent="0.25">
      <c r="A1879" t="s">
        <v>3362</v>
      </c>
      <c r="B1879" t="s">
        <v>3363</v>
      </c>
      <c r="C1879" t="s">
        <v>134</v>
      </c>
    </row>
    <row r="1880" spans="1:3" x14ac:dyDescent="0.25">
      <c r="A1880" t="s">
        <v>3364</v>
      </c>
      <c r="B1880" t="s">
        <v>3365</v>
      </c>
      <c r="C1880" t="s">
        <v>134</v>
      </c>
    </row>
    <row r="1881" spans="1:3" x14ac:dyDescent="0.25">
      <c r="A1881" t="s">
        <v>3366</v>
      </c>
      <c r="B1881" t="s">
        <v>3367</v>
      </c>
      <c r="C1881" t="s">
        <v>134</v>
      </c>
    </row>
    <row r="1882" spans="1:3" x14ac:dyDescent="0.25">
      <c r="A1882" t="s">
        <v>3368</v>
      </c>
      <c r="B1882" t="s">
        <v>3369</v>
      </c>
      <c r="C1882" t="s">
        <v>134</v>
      </c>
    </row>
    <row r="1883" spans="1:3" x14ac:dyDescent="0.25">
      <c r="A1883" t="s">
        <v>3370</v>
      </c>
      <c r="B1883" t="s">
        <v>3371</v>
      </c>
      <c r="C1883" t="s">
        <v>134</v>
      </c>
    </row>
    <row r="1884" spans="1:3" x14ac:dyDescent="0.25">
      <c r="A1884" t="s">
        <v>3372</v>
      </c>
      <c r="B1884" t="s">
        <v>3373</v>
      </c>
      <c r="C1884" t="s">
        <v>134</v>
      </c>
    </row>
    <row r="1885" spans="1:3" x14ac:dyDescent="0.25">
      <c r="A1885" t="s">
        <v>3374</v>
      </c>
      <c r="B1885" t="s">
        <v>3375</v>
      </c>
      <c r="C1885" t="s">
        <v>134</v>
      </c>
    </row>
    <row r="1886" spans="1:3" x14ac:dyDescent="0.25">
      <c r="A1886" t="s">
        <v>3376</v>
      </c>
      <c r="B1886" t="s">
        <v>3377</v>
      </c>
      <c r="C1886" t="s">
        <v>134</v>
      </c>
    </row>
    <row r="1887" spans="1:3" x14ac:dyDescent="0.25">
      <c r="A1887" t="s">
        <v>3378</v>
      </c>
      <c r="B1887" t="s">
        <v>3379</v>
      </c>
      <c r="C1887" t="s">
        <v>134</v>
      </c>
    </row>
    <row r="1888" spans="1:3" x14ac:dyDescent="0.25">
      <c r="A1888" t="s">
        <v>3380</v>
      </c>
      <c r="B1888" t="s">
        <v>3381</v>
      </c>
      <c r="C1888" t="s">
        <v>134</v>
      </c>
    </row>
    <row r="1889" spans="1:3" x14ac:dyDescent="0.25">
      <c r="A1889" t="s">
        <v>3382</v>
      </c>
      <c r="B1889" t="s">
        <v>3383</v>
      </c>
      <c r="C1889" t="s">
        <v>134</v>
      </c>
    </row>
    <row r="1890" spans="1:3" x14ac:dyDescent="0.25">
      <c r="A1890" t="s">
        <v>3384</v>
      </c>
      <c r="B1890" t="s">
        <v>3385</v>
      </c>
      <c r="C1890" t="s">
        <v>134</v>
      </c>
    </row>
    <row r="1891" spans="1:3" x14ac:dyDescent="0.25">
      <c r="A1891" t="s">
        <v>3386</v>
      </c>
      <c r="B1891" t="s">
        <v>3387</v>
      </c>
      <c r="C1891" t="s">
        <v>134</v>
      </c>
    </row>
    <row r="1892" spans="1:3" x14ac:dyDescent="0.25">
      <c r="A1892" t="s">
        <v>3388</v>
      </c>
      <c r="B1892" t="s">
        <v>3389</v>
      </c>
      <c r="C1892" t="s">
        <v>134</v>
      </c>
    </row>
    <row r="1893" spans="1:3" x14ac:dyDescent="0.25">
      <c r="A1893" t="s">
        <v>3390</v>
      </c>
      <c r="B1893" t="s">
        <v>3391</v>
      </c>
      <c r="C1893" t="s">
        <v>134</v>
      </c>
    </row>
    <row r="1894" spans="1:3" x14ac:dyDescent="0.25">
      <c r="A1894" t="s">
        <v>3392</v>
      </c>
      <c r="B1894" t="s">
        <v>3393</v>
      </c>
      <c r="C1894" t="s">
        <v>134</v>
      </c>
    </row>
    <row r="1895" spans="1:3" x14ac:dyDescent="0.25">
      <c r="A1895" t="s">
        <v>3394</v>
      </c>
      <c r="B1895" t="s">
        <v>3395</v>
      </c>
      <c r="C1895" t="s">
        <v>134</v>
      </c>
    </row>
    <row r="1896" spans="1:3" x14ac:dyDescent="0.25">
      <c r="A1896" t="s">
        <v>3396</v>
      </c>
      <c r="B1896" t="s">
        <v>3397</v>
      </c>
      <c r="C1896" t="s">
        <v>134</v>
      </c>
    </row>
    <row r="1897" spans="1:3" x14ac:dyDescent="0.25">
      <c r="A1897" t="s">
        <v>3398</v>
      </c>
      <c r="B1897" t="s">
        <v>3399</v>
      </c>
      <c r="C1897" t="s">
        <v>134</v>
      </c>
    </row>
    <row r="1898" spans="1:3" x14ac:dyDescent="0.25">
      <c r="A1898" t="s">
        <v>3400</v>
      </c>
      <c r="B1898" t="s">
        <v>3401</v>
      </c>
      <c r="C1898" t="s">
        <v>134</v>
      </c>
    </row>
    <row r="1899" spans="1:3" x14ac:dyDescent="0.25">
      <c r="A1899" t="s">
        <v>3402</v>
      </c>
      <c r="B1899" t="s">
        <v>3403</v>
      </c>
      <c r="C1899" t="s">
        <v>134</v>
      </c>
    </row>
    <row r="1900" spans="1:3" x14ac:dyDescent="0.25">
      <c r="A1900" t="s">
        <v>3404</v>
      </c>
      <c r="B1900" t="s">
        <v>3405</v>
      </c>
      <c r="C1900" t="s">
        <v>134</v>
      </c>
    </row>
    <row r="1901" spans="1:3" x14ac:dyDescent="0.25">
      <c r="A1901" t="s">
        <v>3406</v>
      </c>
      <c r="B1901" t="s">
        <v>3407</v>
      </c>
      <c r="C1901" t="s">
        <v>134</v>
      </c>
    </row>
    <row r="1902" spans="1:3" x14ac:dyDescent="0.25">
      <c r="A1902" t="s">
        <v>3408</v>
      </c>
      <c r="B1902" t="s">
        <v>3409</v>
      </c>
      <c r="C1902" t="s">
        <v>134</v>
      </c>
    </row>
    <row r="1903" spans="1:3" x14ac:dyDescent="0.25">
      <c r="A1903" t="s">
        <v>3410</v>
      </c>
      <c r="B1903" t="s">
        <v>3411</v>
      </c>
      <c r="C1903" t="s">
        <v>134</v>
      </c>
    </row>
    <row r="1904" spans="1:3" x14ac:dyDescent="0.25">
      <c r="A1904" t="s">
        <v>3412</v>
      </c>
      <c r="B1904" t="s">
        <v>3413</v>
      </c>
      <c r="C1904" t="s">
        <v>134</v>
      </c>
    </row>
    <row r="1905" spans="1:3" x14ac:dyDescent="0.25">
      <c r="A1905" t="s">
        <v>3414</v>
      </c>
      <c r="B1905" t="s">
        <v>3415</v>
      </c>
      <c r="C1905" t="s">
        <v>134</v>
      </c>
    </row>
    <row r="1906" spans="1:3" x14ac:dyDescent="0.25">
      <c r="A1906" t="s">
        <v>3416</v>
      </c>
      <c r="B1906" t="s">
        <v>3417</v>
      </c>
      <c r="C1906" t="s">
        <v>134</v>
      </c>
    </row>
    <row r="1907" spans="1:3" x14ac:dyDescent="0.25">
      <c r="A1907" t="s">
        <v>3418</v>
      </c>
      <c r="B1907" t="s">
        <v>3419</v>
      </c>
      <c r="C1907" t="s">
        <v>134</v>
      </c>
    </row>
    <row r="1908" spans="1:3" x14ac:dyDescent="0.25">
      <c r="A1908" t="s">
        <v>3420</v>
      </c>
      <c r="B1908" t="s">
        <v>3421</v>
      </c>
      <c r="C1908" t="s">
        <v>134</v>
      </c>
    </row>
    <row r="1909" spans="1:3" x14ac:dyDescent="0.25">
      <c r="A1909" t="s">
        <v>3422</v>
      </c>
      <c r="B1909" t="s">
        <v>3423</v>
      </c>
      <c r="C1909" t="s">
        <v>134</v>
      </c>
    </row>
    <row r="1910" spans="1:3" x14ac:dyDescent="0.25">
      <c r="A1910" t="s">
        <v>3424</v>
      </c>
      <c r="B1910" t="s">
        <v>3425</v>
      </c>
      <c r="C1910" t="s">
        <v>134</v>
      </c>
    </row>
    <row r="1911" spans="1:3" x14ac:dyDescent="0.25">
      <c r="A1911" t="s">
        <v>3426</v>
      </c>
      <c r="B1911" t="s">
        <v>3427</v>
      </c>
      <c r="C1911" t="s">
        <v>134</v>
      </c>
    </row>
    <row r="1912" spans="1:3" x14ac:dyDescent="0.25">
      <c r="A1912" t="s">
        <v>3428</v>
      </c>
      <c r="B1912" t="s">
        <v>3429</v>
      </c>
      <c r="C1912" t="s">
        <v>134</v>
      </c>
    </row>
    <row r="1913" spans="1:3" x14ac:dyDescent="0.25">
      <c r="A1913" t="s">
        <v>3430</v>
      </c>
      <c r="C1913" t="s">
        <v>134</v>
      </c>
    </row>
    <row r="1914" spans="1:3" x14ac:dyDescent="0.25">
      <c r="A1914" t="s">
        <v>3431</v>
      </c>
      <c r="B1914" t="s">
        <v>3432</v>
      </c>
      <c r="C1914" t="s">
        <v>134</v>
      </c>
    </row>
    <row r="1915" spans="1:3" x14ac:dyDescent="0.25">
      <c r="A1915" t="s">
        <v>3433</v>
      </c>
      <c r="B1915" t="s">
        <v>3434</v>
      </c>
      <c r="C1915" t="s">
        <v>134</v>
      </c>
    </row>
    <row r="1916" spans="1:3" x14ac:dyDescent="0.25">
      <c r="A1916" t="s">
        <v>3435</v>
      </c>
      <c r="B1916" t="s">
        <v>3436</v>
      </c>
      <c r="C1916" t="s">
        <v>134</v>
      </c>
    </row>
    <row r="1917" spans="1:3" x14ac:dyDescent="0.25">
      <c r="A1917" t="s">
        <v>3437</v>
      </c>
      <c r="B1917" t="s">
        <v>3438</v>
      </c>
      <c r="C1917" t="s">
        <v>134</v>
      </c>
    </row>
    <row r="1918" spans="1:3" x14ac:dyDescent="0.25">
      <c r="A1918" t="s">
        <v>3439</v>
      </c>
      <c r="B1918" t="s">
        <v>3440</v>
      </c>
      <c r="C1918" t="s">
        <v>134</v>
      </c>
    </row>
    <row r="1919" spans="1:3" x14ac:dyDescent="0.25">
      <c r="A1919" t="s">
        <v>3441</v>
      </c>
      <c r="B1919" t="s">
        <v>3442</v>
      </c>
      <c r="C1919" t="s">
        <v>134</v>
      </c>
    </row>
    <row r="1920" spans="1:3" x14ac:dyDescent="0.25">
      <c r="A1920" t="s">
        <v>3443</v>
      </c>
      <c r="B1920" t="s">
        <v>3444</v>
      </c>
      <c r="C1920" t="s">
        <v>134</v>
      </c>
    </row>
    <row r="1921" spans="1:3" x14ac:dyDescent="0.25">
      <c r="A1921" t="s">
        <v>3445</v>
      </c>
      <c r="B1921" t="s">
        <v>3446</v>
      </c>
      <c r="C1921" t="s">
        <v>134</v>
      </c>
    </row>
    <row r="1922" spans="1:3" x14ac:dyDescent="0.25">
      <c r="A1922" t="s">
        <v>3447</v>
      </c>
      <c r="B1922" t="s">
        <v>3448</v>
      </c>
      <c r="C1922" t="s">
        <v>134</v>
      </c>
    </row>
    <row r="1923" spans="1:3" x14ac:dyDescent="0.25">
      <c r="A1923" t="s">
        <v>3449</v>
      </c>
      <c r="B1923" t="s">
        <v>3450</v>
      </c>
      <c r="C1923" t="s">
        <v>134</v>
      </c>
    </row>
    <row r="1924" spans="1:3" x14ac:dyDescent="0.25">
      <c r="A1924" t="s">
        <v>3451</v>
      </c>
      <c r="C1924" t="s">
        <v>134</v>
      </c>
    </row>
    <row r="1925" spans="1:3" x14ac:dyDescent="0.25">
      <c r="A1925" t="s">
        <v>3452</v>
      </c>
      <c r="B1925" t="s">
        <v>3453</v>
      </c>
      <c r="C1925" t="s">
        <v>134</v>
      </c>
    </row>
    <row r="1926" spans="1:3" x14ac:dyDescent="0.25">
      <c r="A1926" t="s">
        <v>3454</v>
      </c>
      <c r="B1926" t="s">
        <v>3455</v>
      </c>
      <c r="C1926" t="s">
        <v>134</v>
      </c>
    </row>
    <row r="1927" spans="1:3" x14ac:dyDescent="0.25">
      <c r="A1927" t="s">
        <v>3456</v>
      </c>
      <c r="B1927" t="s">
        <v>3457</v>
      </c>
      <c r="C1927" t="s">
        <v>134</v>
      </c>
    </row>
    <row r="1928" spans="1:3" x14ac:dyDescent="0.25">
      <c r="A1928" t="s">
        <v>3458</v>
      </c>
      <c r="B1928" t="s">
        <v>3459</v>
      </c>
      <c r="C1928" t="s">
        <v>134</v>
      </c>
    </row>
    <row r="1929" spans="1:3" x14ac:dyDescent="0.25">
      <c r="A1929" t="s">
        <v>3460</v>
      </c>
      <c r="B1929" t="s">
        <v>3461</v>
      </c>
      <c r="C1929" t="s">
        <v>134</v>
      </c>
    </row>
    <row r="1930" spans="1:3" x14ac:dyDescent="0.25">
      <c r="A1930" t="s">
        <v>3462</v>
      </c>
      <c r="B1930" t="s">
        <v>3463</v>
      </c>
      <c r="C1930" t="s">
        <v>134</v>
      </c>
    </row>
    <row r="1931" spans="1:3" x14ac:dyDescent="0.25">
      <c r="A1931" t="s">
        <v>3464</v>
      </c>
      <c r="B1931" t="s">
        <v>3465</v>
      </c>
      <c r="C1931" t="s">
        <v>134</v>
      </c>
    </row>
    <row r="1932" spans="1:3" x14ac:dyDescent="0.25">
      <c r="A1932" t="s">
        <v>3466</v>
      </c>
      <c r="B1932" t="s">
        <v>3467</v>
      </c>
      <c r="C1932" t="s">
        <v>134</v>
      </c>
    </row>
    <row r="1933" spans="1:3" x14ac:dyDescent="0.25">
      <c r="A1933" t="s">
        <v>3468</v>
      </c>
      <c r="B1933" t="s">
        <v>3469</v>
      </c>
      <c r="C1933" t="s">
        <v>134</v>
      </c>
    </row>
    <row r="1934" spans="1:3" x14ac:dyDescent="0.25">
      <c r="A1934" t="s">
        <v>3470</v>
      </c>
      <c r="B1934" t="s">
        <v>3471</v>
      </c>
      <c r="C1934" t="s">
        <v>134</v>
      </c>
    </row>
    <row r="1935" spans="1:3" x14ac:dyDescent="0.25">
      <c r="A1935" t="s">
        <v>3472</v>
      </c>
      <c r="B1935" t="s">
        <v>3473</v>
      </c>
      <c r="C1935" t="s">
        <v>134</v>
      </c>
    </row>
    <row r="1936" spans="1:3" x14ac:dyDescent="0.25">
      <c r="A1936" t="s">
        <v>3474</v>
      </c>
      <c r="B1936" t="s">
        <v>3475</v>
      </c>
      <c r="C1936" t="s">
        <v>134</v>
      </c>
    </row>
    <row r="1937" spans="1:3" x14ac:dyDescent="0.25">
      <c r="A1937" t="s">
        <v>3476</v>
      </c>
      <c r="B1937" t="s">
        <v>3477</v>
      </c>
      <c r="C1937" t="s">
        <v>134</v>
      </c>
    </row>
    <row r="1938" spans="1:3" x14ac:dyDescent="0.25">
      <c r="A1938" t="s">
        <v>3478</v>
      </c>
      <c r="B1938" t="s">
        <v>3479</v>
      </c>
      <c r="C1938" t="s">
        <v>134</v>
      </c>
    </row>
    <row r="1939" spans="1:3" x14ac:dyDescent="0.25">
      <c r="A1939" t="s">
        <v>3480</v>
      </c>
      <c r="B1939" t="s">
        <v>3481</v>
      </c>
      <c r="C1939" t="s">
        <v>134</v>
      </c>
    </row>
    <row r="1940" spans="1:3" x14ac:dyDescent="0.25">
      <c r="A1940" t="s">
        <v>3482</v>
      </c>
      <c r="B1940" t="s">
        <v>3483</v>
      </c>
      <c r="C1940" t="s">
        <v>134</v>
      </c>
    </row>
    <row r="1941" spans="1:3" x14ac:dyDescent="0.25">
      <c r="A1941" t="s">
        <v>3484</v>
      </c>
      <c r="B1941" t="s">
        <v>3485</v>
      </c>
      <c r="C1941" t="s">
        <v>134</v>
      </c>
    </row>
    <row r="1942" spans="1:3" x14ac:dyDescent="0.25">
      <c r="A1942" t="s">
        <v>3486</v>
      </c>
      <c r="B1942" t="s">
        <v>3487</v>
      </c>
      <c r="C1942" t="s">
        <v>134</v>
      </c>
    </row>
    <row r="1943" spans="1:3" x14ac:dyDescent="0.25">
      <c r="A1943" t="s">
        <v>3488</v>
      </c>
      <c r="B1943" t="s">
        <v>3489</v>
      </c>
      <c r="C1943" t="s">
        <v>134</v>
      </c>
    </row>
    <row r="1944" spans="1:3" x14ac:dyDescent="0.25">
      <c r="A1944" t="s">
        <v>3490</v>
      </c>
      <c r="B1944" t="s">
        <v>3491</v>
      </c>
      <c r="C1944" t="s">
        <v>134</v>
      </c>
    </row>
    <row r="1945" spans="1:3" x14ac:dyDescent="0.25">
      <c r="A1945" t="s">
        <v>3492</v>
      </c>
      <c r="B1945" t="s">
        <v>3493</v>
      </c>
      <c r="C1945" t="s">
        <v>134</v>
      </c>
    </row>
    <row r="1946" spans="1:3" x14ac:dyDescent="0.25">
      <c r="A1946" t="s">
        <v>3494</v>
      </c>
      <c r="B1946" t="s">
        <v>3495</v>
      </c>
      <c r="C1946" t="s">
        <v>134</v>
      </c>
    </row>
    <row r="1947" spans="1:3" x14ac:dyDescent="0.25">
      <c r="A1947" t="s">
        <v>3496</v>
      </c>
      <c r="B1947" t="s">
        <v>3497</v>
      </c>
      <c r="C1947" t="s">
        <v>134</v>
      </c>
    </row>
    <row r="1948" spans="1:3" x14ac:dyDescent="0.25">
      <c r="A1948" t="s">
        <v>3498</v>
      </c>
      <c r="B1948" t="s">
        <v>3499</v>
      </c>
      <c r="C1948" t="s">
        <v>134</v>
      </c>
    </row>
    <row r="1949" spans="1:3" x14ac:dyDescent="0.25">
      <c r="A1949" t="s">
        <v>3500</v>
      </c>
      <c r="B1949" t="s">
        <v>3501</v>
      </c>
      <c r="C1949" t="s">
        <v>134</v>
      </c>
    </row>
    <row r="1950" spans="1:3" x14ac:dyDescent="0.25">
      <c r="A1950" t="s">
        <v>3502</v>
      </c>
      <c r="B1950" t="s">
        <v>3503</v>
      </c>
      <c r="C1950" t="s">
        <v>134</v>
      </c>
    </row>
    <row r="1951" spans="1:3" x14ac:dyDescent="0.25">
      <c r="A1951" t="s">
        <v>3504</v>
      </c>
      <c r="B1951" t="s">
        <v>3505</v>
      </c>
      <c r="C1951" t="s">
        <v>134</v>
      </c>
    </row>
    <row r="1952" spans="1:3" x14ac:dyDescent="0.25">
      <c r="A1952" t="s">
        <v>3506</v>
      </c>
      <c r="B1952" t="s">
        <v>3507</v>
      </c>
      <c r="C1952" t="s">
        <v>134</v>
      </c>
    </row>
    <row r="1953" spans="1:3" x14ac:dyDescent="0.25">
      <c r="A1953" t="s">
        <v>3508</v>
      </c>
      <c r="B1953" t="s">
        <v>3509</v>
      </c>
      <c r="C1953" t="s">
        <v>134</v>
      </c>
    </row>
    <row r="1954" spans="1:3" x14ac:dyDescent="0.25">
      <c r="A1954" t="s">
        <v>3510</v>
      </c>
      <c r="B1954" t="s">
        <v>3511</v>
      </c>
      <c r="C1954" t="s">
        <v>134</v>
      </c>
    </row>
    <row r="1955" spans="1:3" x14ac:dyDescent="0.25">
      <c r="A1955" t="s">
        <v>3512</v>
      </c>
      <c r="B1955" t="s">
        <v>3513</v>
      </c>
      <c r="C1955" t="s">
        <v>134</v>
      </c>
    </row>
    <row r="1956" spans="1:3" x14ac:dyDescent="0.25">
      <c r="A1956" t="s">
        <v>3514</v>
      </c>
      <c r="B1956" t="s">
        <v>3515</v>
      </c>
      <c r="C1956" t="s">
        <v>134</v>
      </c>
    </row>
    <row r="1957" spans="1:3" x14ac:dyDescent="0.25">
      <c r="A1957" t="s">
        <v>3516</v>
      </c>
      <c r="B1957" t="s">
        <v>3517</v>
      </c>
      <c r="C1957" t="s">
        <v>134</v>
      </c>
    </row>
    <row r="1958" spans="1:3" x14ac:dyDescent="0.25">
      <c r="A1958" t="s">
        <v>3518</v>
      </c>
      <c r="B1958" t="s">
        <v>3519</v>
      </c>
      <c r="C1958" t="s">
        <v>134</v>
      </c>
    </row>
    <row r="1959" spans="1:3" x14ac:dyDescent="0.25">
      <c r="A1959" t="s">
        <v>3520</v>
      </c>
      <c r="B1959" t="s">
        <v>3521</v>
      </c>
      <c r="C1959" t="s">
        <v>134</v>
      </c>
    </row>
    <row r="1960" spans="1:3" x14ac:dyDescent="0.25">
      <c r="A1960" t="s">
        <v>3522</v>
      </c>
      <c r="B1960" t="s">
        <v>3523</v>
      </c>
      <c r="C1960" t="s">
        <v>134</v>
      </c>
    </row>
    <row r="1961" spans="1:3" x14ac:dyDescent="0.25">
      <c r="A1961" t="s">
        <v>3524</v>
      </c>
      <c r="C1961" t="s">
        <v>134</v>
      </c>
    </row>
    <row r="1962" spans="1:3" x14ac:dyDescent="0.25">
      <c r="A1962" t="s">
        <v>3525</v>
      </c>
      <c r="B1962" t="s">
        <v>3526</v>
      </c>
      <c r="C1962" t="s">
        <v>134</v>
      </c>
    </row>
    <row r="1963" spans="1:3" x14ac:dyDescent="0.25">
      <c r="A1963" t="s">
        <v>3527</v>
      </c>
      <c r="C1963" t="s">
        <v>134</v>
      </c>
    </row>
    <row r="1964" spans="1:3" x14ac:dyDescent="0.25">
      <c r="A1964" t="s">
        <v>3528</v>
      </c>
      <c r="B1964" t="s">
        <v>3529</v>
      </c>
      <c r="C1964" t="s">
        <v>134</v>
      </c>
    </row>
    <row r="1965" spans="1:3" x14ac:dyDescent="0.25">
      <c r="A1965" t="s">
        <v>3530</v>
      </c>
      <c r="B1965" t="s">
        <v>3531</v>
      </c>
      <c r="C1965" t="s">
        <v>134</v>
      </c>
    </row>
    <row r="1966" spans="1:3" x14ac:dyDescent="0.25">
      <c r="A1966" t="s">
        <v>3532</v>
      </c>
      <c r="C1966" t="s">
        <v>134</v>
      </c>
    </row>
    <row r="1967" spans="1:3" x14ac:dyDescent="0.25">
      <c r="A1967" t="s">
        <v>3533</v>
      </c>
      <c r="B1967" t="s">
        <v>3534</v>
      </c>
      <c r="C1967" t="s">
        <v>134</v>
      </c>
    </row>
    <row r="1968" spans="1:3" x14ac:dyDescent="0.25">
      <c r="A1968" t="s">
        <v>3535</v>
      </c>
      <c r="B1968" t="s">
        <v>3536</v>
      </c>
      <c r="C1968" t="s">
        <v>134</v>
      </c>
    </row>
    <row r="1969" spans="1:3" x14ac:dyDescent="0.25">
      <c r="A1969" t="s">
        <v>3537</v>
      </c>
      <c r="B1969" t="s">
        <v>3538</v>
      </c>
      <c r="C1969" t="s">
        <v>134</v>
      </c>
    </row>
    <row r="1970" spans="1:3" x14ac:dyDescent="0.25">
      <c r="A1970" t="s">
        <v>3539</v>
      </c>
      <c r="B1970" t="s">
        <v>3540</v>
      </c>
      <c r="C1970" t="s">
        <v>134</v>
      </c>
    </row>
    <row r="1971" spans="1:3" x14ac:dyDescent="0.25">
      <c r="A1971" t="s">
        <v>3541</v>
      </c>
      <c r="B1971" t="s">
        <v>3542</v>
      </c>
      <c r="C1971" t="s">
        <v>134</v>
      </c>
    </row>
    <row r="1972" spans="1:3" x14ac:dyDescent="0.25">
      <c r="A1972" t="s">
        <v>3543</v>
      </c>
      <c r="B1972" t="s">
        <v>3544</v>
      </c>
      <c r="C1972" t="s">
        <v>134</v>
      </c>
    </row>
    <row r="1973" spans="1:3" x14ac:dyDescent="0.25">
      <c r="A1973" t="s">
        <v>3545</v>
      </c>
      <c r="C1973" t="s">
        <v>134</v>
      </c>
    </row>
    <row r="1974" spans="1:3" x14ac:dyDescent="0.25">
      <c r="A1974" t="s">
        <v>3546</v>
      </c>
      <c r="B1974" t="s">
        <v>3547</v>
      </c>
      <c r="C1974" t="s">
        <v>134</v>
      </c>
    </row>
    <row r="1975" spans="1:3" x14ac:dyDescent="0.25">
      <c r="A1975" t="s">
        <v>3548</v>
      </c>
      <c r="C1975" t="s">
        <v>134</v>
      </c>
    </row>
    <row r="1976" spans="1:3" x14ac:dyDescent="0.25">
      <c r="A1976" t="s">
        <v>3549</v>
      </c>
      <c r="B1976" t="s">
        <v>3550</v>
      </c>
      <c r="C1976" t="s">
        <v>134</v>
      </c>
    </row>
    <row r="1977" spans="1:3" x14ac:dyDescent="0.25">
      <c r="A1977" t="s">
        <v>3551</v>
      </c>
      <c r="B1977" t="s">
        <v>3552</v>
      </c>
      <c r="C1977" t="s">
        <v>134</v>
      </c>
    </row>
    <row r="1978" spans="1:3" x14ac:dyDescent="0.25">
      <c r="A1978" t="s">
        <v>3553</v>
      </c>
      <c r="C1978" t="s">
        <v>134</v>
      </c>
    </row>
    <row r="1979" spans="1:3" x14ac:dyDescent="0.25">
      <c r="A1979" t="s">
        <v>3554</v>
      </c>
      <c r="B1979" t="s">
        <v>3555</v>
      </c>
      <c r="C1979" t="s">
        <v>134</v>
      </c>
    </row>
    <row r="1980" spans="1:3" x14ac:dyDescent="0.25">
      <c r="A1980" t="s">
        <v>3556</v>
      </c>
      <c r="C1980" t="s">
        <v>134</v>
      </c>
    </row>
    <row r="1981" spans="1:3" x14ac:dyDescent="0.25">
      <c r="A1981" t="s">
        <v>3557</v>
      </c>
      <c r="C1981" t="s">
        <v>134</v>
      </c>
    </row>
    <row r="1982" spans="1:3" x14ac:dyDescent="0.25">
      <c r="A1982" t="s">
        <v>3558</v>
      </c>
      <c r="B1982" t="s">
        <v>3559</v>
      </c>
      <c r="C1982" t="s">
        <v>134</v>
      </c>
    </row>
    <row r="1983" spans="1:3" x14ac:dyDescent="0.25">
      <c r="A1983" t="s">
        <v>3560</v>
      </c>
      <c r="B1983" t="s">
        <v>3561</v>
      </c>
      <c r="C1983" t="s">
        <v>134</v>
      </c>
    </row>
    <row r="1984" spans="1:3" x14ac:dyDescent="0.25">
      <c r="A1984" t="s">
        <v>3562</v>
      </c>
      <c r="C1984" t="s">
        <v>134</v>
      </c>
    </row>
    <row r="1985" spans="1:3" x14ac:dyDescent="0.25">
      <c r="A1985" t="s">
        <v>3563</v>
      </c>
      <c r="C1985" t="s">
        <v>134</v>
      </c>
    </row>
    <row r="1986" spans="1:3" x14ac:dyDescent="0.25">
      <c r="A1986" t="s">
        <v>3564</v>
      </c>
      <c r="C1986" t="s">
        <v>134</v>
      </c>
    </row>
    <row r="1987" spans="1:3" x14ac:dyDescent="0.25">
      <c r="A1987" t="s">
        <v>3565</v>
      </c>
      <c r="B1987" t="s">
        <v>3566</v>
      </c>
      <c r="C1987" t="s">
        <v>134</v>
      </c>
    </row>
    <row r="1988" spans="1:3" x14ac:dyDescent="0.25">
      <c r="A1988" t="s">
        <v>3567</v>
      </c>
      <c r="B1988" t="s">
        <v>3568</v>
      </c>
      <c r="C1988" t="s">
        <v>134</v>
      </c>
    </row>
    <row r="1989" spans="1:3" x14ac:dyDescent="0.25">
      <c r="A1989" t="s">
        <v>3569</v>
      </c>
      <c r="C1989" t="s">
        <v>134</v>
      </c>
    </row>
    <row r="1990" spans="1:3" x14ac:dyDescent="0.25">
      <c r="A1990" t="s">
        <v>3570</v>
      </c>
      <c r="B1990" t="s">
        <v>3571</v>
      </c>
      <c r="C1990" t="s">
        <v>134</v>
      </c>
    </row>
    <row r="1991" spans="1:3" x14ac:dyDescent="0.25">
      <c r="A1991" t="s">
        <v>3572</v>
      </c>
      <c r="C1991" t="s">
        <v>134</v>
      </c>
    </row>
    <row r="1992" spans="1:3" x14ac:dyDescent="0.25">
      <c r="A1992" t="s">
        <v>3573</v>
      </c>
      <c r="B1992" t="s">
        <v>3574</v>
      </c>
      <c r="C1992" t="s">
        <v>134</v>
      </c>
    </row>
    <row r="1993" spans="1:3" x14ac:dyDescent="0.25">
      <c r="A1993" t="s">
        <v>3575</v>
      </c>
      <c r="B1993" t="s">
        <v>3576</v>
      </c>
      <c r="C1993" t="s">
        <v>134</v>
      </c>
    </row>
    <row r="1994" spans="1:3" x14ac:dyDescent="0.25">
      <c r="A1994" t="s">
        <v>3577</v>
      </c>
      <c r="B1994" t="s">
        <v>3578</v>
      </c>
      <c r="C1994" t="s">
        <v>134</v>
      </c>
    </row>
    <row r="1995" spans="1:3" x14ac:dyDescent="0.25">
      <c r="A1995" t="s">
        <v>3579</v>
      </c>
      <c r="B1995" t="s">
        <v>3580</v>
      </c>
      <c r="C1995" t="s">
        <v>134</v>
      </c>
    </row>
    <row r="1996" spans="1:3" x14ac:dyDescent="0.25">
      <c r="A1996" t="s">
        <v>3581</v>
      </c>
      <c r="B1996" t="s">
        <v>3582</v>
      </c>
      <c r="C1996" t="s">
        <v>134</v>
      </c>
    </row>
    <row r="1997" spans="1:3" x14ac:dyDescent="0.25">
      <c r="A1997" t="s">
        <v>3583</v>
      </c>
      <c r="C1997" t="s">
        <v>134</v>
      </c>
    </row>
    <row r="1998" spans="1:3" x14ac:dyDescent="0.25">
      <c r="A1998" t="s">
        <v>3584</v>
      </c>
      <c r="B1998" t="s">
        <v>3585</v>
      </c>
      <c r="C1998" t="s">
        <v>134</v>
      </c>
    </row>
    <row r="1999" spans="1:3" x14ac:dyDescent="0.25">
      <c r="A1999" t="s">
        <v>3586</v>
      </c>
      <c r="B1999" t="s">
        <v>3587</v>
      </c>
      <c r="C1999" t="s">
        <v>134</v>
      </c>
    </row>
    <row r="2000" spans="1:3" x14ac:dyDescent="0.25">
      <c r="A2000" t="s">
        <v>3588</v>
      </c>
      <c r="B2000" t="s">
        <v>3589</v>
      </c>
      <c r="C2000" t="s">
        <v>134</v>
      </c>
    </row>
    <row r="2001" spans="1:3" x14ac:dyDescent="0.25">
      <c r="A2001" t="s">
        <v>3590</v>
      </c>
      <c r="B2001" t="s">
        <v>3591</v>
      </c>
      <c r="C2001" t="s">
        <v>134</v>
      </c>
    </row>
    <row r="2002" spans="1:3" x14ac:dyDescent="0.25">
      <c r="A2002" t="s">
        <v>3592</v>
      </c>
      <c r="B2002" t="s">
        <v>3593</v>
      </c>
      <c r="C2002" t="s">
        <v>134</v>
      </c>
    </row>
    <row r="2003" spans="1:3" x14ac:dyDescent="0.25">
      <c r="A2003" t="s">
        <v>3594</v>
      </c>
      <c r="B2003" t="s">
        <v>3595</v>
      </c>
      <c r="C2003" t="s">
        <v>134</v>
      </c>
    </row>
    <row r="2004" spans="1:3" x14ac:dyDescent="0.25">
      <c r="A2004" t="s">
        <v>3596</v>
      </c>
      <c r="B2004" t="s">
        <v>3597</v>
      </c>
      <c r="C2004" t="s">
        <v>134</v>
      </c>
    </row>
    <row r="2005" spans="1:3" x14ac:dyDescent="0.25">
      <c r="A2005" t="s">
        <v>3598</v>
      </c>
      <c r="B2005" t="s">
        <v>3599</v>
      </c>
      <c r="C2005" t="s">
        <v>134</v>
      </c>
    </row>
    <row r="2006" spans="1:3" x14ac:dyDescent="0.25">
      <c r="A2006" t="s">
        <v>3600</v>
      </c>
      <c r="B2006" t="s">
        <v>3601</v>
      </c>
      <c r="C2006" t="s">
        <v>134</v>
      </c>
    </row>
    <row r="2007" spans="1:3" x14ac:dyDescent="0.25">
      <c r="A2007" t="s">
        <v>3602</v>
      </c>
      <c r="B2007" t="s">
        <v>3603</v>
      </c>
      <c r="C2007" t="s">
        <v>134</v>
      </c>
    </row>
    <row r="2008" spans="1:3" x14ac:dyDescent="0.25">
      <c r="A2008" t="s">
        <v>3604</v>
      </c>
      <c r="B2008" t="s">
        <v>3605</v>
      </c>
      <c r="C2008" t="s">
        <v>134</v>
      </c>
    </row>
    <row r="2009" spans="1:3" x14ac:dyDescent="0.25">
      <c r="A2009" t="s">
        <v>3606</v>
      </c>
      <c r="B2009" t="s">
        <v>3607</v>
      </c>
      <c r="C2009" t="s">
        <v>134</v>
      </c>
    </row>
    <row r="2010" spans="1:3" x14ac:dyDescent="0.25">
      <c r="A2010" t="s">
        <v>3608</v>
      </c>
      <c r="C2010" t="s">
        <v>134</v>
      </c>
    </row>
    <row r="2011" spans="1:3" x14ac:dyDescent="0.25">
      <c r="A2011" t="s">
        <v>3609</v>
      </c>
      <c r="B2011" t="s">
        <v>3610</v>
      </c>
      <c r="C2011" t="s">
        <v>134</v>
      </c>
    </row>
    <row r="2012" spans="1:3" x14ac:dyDescent="0.25">
      <c r="A2012" t="s">
        <v>3611</v>
      </c>
      <c r="B2012" t="s">
        <v>3612</v>
      </c>
      <c r="C2012" t="s">
        <v>134</v>
      </c>
    </row>
    <row r="2013" spans="1:3" x14ac:dyDescent="0.25">
      <c r="A2013" t="s">
        <v>3613</v>
      </c>
      <c r="B2013" t="s">
        <v>3614</v>
      </c>
      <c r="C2013" t="s">
        <v>134</v>
      </c>
    </row>
    <row r="2014" spans="1:3" x14ac:dyDescent="0.25">
      <c r="A2014" t="s">
        <v>3615</v>
      </c>
      <c r="B2014" t="s">
        <v>3616</v>
      </c>
      <c r="C2014" t="s">
        <v>134</v>
      </c>
    </row>
    <row r="2015" spans="1:3" x14ac:dyDescent="0.25">
      <c r="A2015" t="s">
        <v>3617</v>
      </c>
      <c r="B2015" t="s">
        <v>3618</v>
      </c>
      <c r="C2015" t="s">
        <v>134</v>
      </c>
    </row>
    <row r="2016" spans="1:3" x14ac:dyDescent="0.25">
      <c r="A2016" t="s">
        <v>3619</v>
      </c>
      <c r="B2016" t="s">
        <v>3620</v>
      </c>
      <c r="C2016" t="s">
        <v>134</v>
      </c>
    </row>
    <row r="2017" spans="1:3" x14ac:dyDescent="0.25">
      <c r="A2017" t="s">
        <v>3621</v>
      </c>
      <c r="B2017" t="s">
        <v>3622</v>
      </c>
      <c r="C2017" t="s">
        <v>134</v>
      </c>
    </row>
    <row r="2018" spans="1:3" x14ac:dyDescent="0.25">
      <c r="A2018" t="s">
        <v>3623</v>
      </c>
      <c r="B2018" t="s">
        <v>3624</v>
      </c>
      <c r="C2018" t="s">
        <v>134</v>
      </c>
    </row>
    <row r="2019" spans="1:3" x14ac:dyDescent="0.25">
      <c r="A2019" t="s">
        <v>3625</v>
      </c>
      <c r="B2019" t="s">
        <v>3626</v>
      </c>
      <c r="C2019" t="s">
        <v>134</v>
      </c>
    </row>
    <row r="2020" spans="1:3" x14ac:dyDescent="0.25">
      <c r="A2020" t="s">
        <v>3627</v>
      </c>
      <c r="B2020" t="s">
        <v>3628</v>
      </c>
      <c r="C2020" t="s">
        <v>134</v>
      </c>
    </row>
    <row r="2021" spans="1:3" x14ac:dyDescent="0.25">
      <c r="A2021" t="s">
        <v>3629</v>
      </c>
      <c r="B2021" t="s">
        <v>3630</v>
      </c>
      <c r="C2021" t="s">
        <v>134</v>
      </c>
    </row>
    <row r="2022" spans="1:3" x14ac:dyDescent="0.25">
      <c r="A2022" t="s">
        <v>3631</v>
      </c>
      <c r="B2022" t="s">
        <v>3632</v>
      </c>
      <c r="C2022" t="s">
        <v>134</v>
      </c>
    </row>
    <row r="2023" spans="1:3" x14ac:dyDescent="0.25">
      <c r="A2023" t="s">
        <v>3633</v>
      </c>
      <c r="B2023" t="s">
        <v>3634</v>
      </c>
      <c r="C2023" t="s">
        <v>134</v>
      </c>
    </row>
    <row r="2024" spans="1:3" x14ac:dyDescent="0.25">
      <c r="A2024" t="s">
        <v>3635</v>
      </c>
      <c r="B2024" t="s">
        <v>3636</v>
      </c>
      <c r="C2024" t="s">
        <v>134</v>
      </c>
    </row>
    <row r="2025" spans="1:3" x14ac:dyDescent="0.25">
      <c r="A2025" t="s">
        <v>3637</v>
      </c>
      <c r="B2025" t="s">
        <v>3638</v>
      </c>
      <c r="C2025" t="s">
        <v>134</v>
      </c>
    </row>
    <row r="2026" spans="1:3" x14ac:dyDescent="0.25">
      <c r="A2026" t="s">
        <v>3639</v>
      </c>
      <c r="B2026" t="s">
        <v>3640</v>
      </c>
      <c r="C2026" t="s">
        <v>134</v>
      </c>
    </row>
    <row r="2027" spans="1:3" x14ac:dyDescent="0.25">
      <c r="A2027" t="s">
        <v>3641</v>
      </c>
      <c r="B2027" t="s">
        <v>3642</v>
      </c>
      <c r="C2027" t="s">
        <v>134</v>
      </c>
    </row>
    <row r="2028" spans="1:3" x14ac:dyDescent="0.25">
      <c r="A2028" t="s">
        <v>3643</v>
      </c>
      <c r="B2028" t="s">
        <v>3644</v>
      </c>
      <c r="C2028" t="s">
        <v>134</v>
      </c>
    </row>
    <row r="2029" spans="1:3" x14ac:dyDescent="0.25">
      <c r="A2029" t="s">
        <v>3645</v>
      </c>
      <c r="B2029" t="s">
        <v>3646</v>
      </c>
      <c r="C2029" t="s">
        <v>134</v>
      </c>
    </row>
    <row r="2030" spans="1:3" x14ac:dyDescent="0.25">
      <c r="A2030" t="s">
        <v>3647</v>
      </c>
      <c r="B2030" t="s">
        <v>3648</v>
      </c>
      <c r="C2030" t="s">
        <v>134</v>
      </c>
    </row>
    <row r="2031" spans="1:3" x14ac:dyDescent="0.25">
      <c r="A2031" t="s">
        <v>3649</v>
      </c>
      <c r="B2031" t="s">
        <v>3650</v>
      </c>
      <c r="C2031" t="s">
        <v>134</v>
      </c>
    </row>
    <row r="2032" spans="1:3" x14ac:dyDescent="0.25">
      <c r="A2032" t="s">
        <v>3651</v>
      </c>
      <c r="B2032" t="s">
        <v>3652</v>
      </c>
      <c r="C2032" t="s">
        <v>134</v>
      </c>
    </row>
    <row r="2033" spans="1:3" x14ac:dyDescent="0.25">
      <c r="A2033" t="s">
        <v>3653</v>
      </c>
      <c r="B2033" t="s">
        <v>3654</v>
      </c>
      <c r="C2033" t="s">
        <v>134</v>
      </c>
    </row>
    <row r="2034" spans="1:3" x14ac:dyDescent="0.25">
      <c r="A2034" t="s">
        <v>3655</v>
      </c>
      <c r="B2034" t="s">
        <v>3656</v>
      </c>
      <c r="C2034" t="s">
        <v>134</v>
      </c>
    </row>
    <row r="2035" spans="1:3" x14ac:dyDescent="0.25">
      <c r="A2035" t="s">
        <v>3657</v>
      </c>
      <c r="B2035" t="s">
        <v>3658</v>
      </c>
      <c r="C2035" t="s">
        <v>134</v>
      </c>
    </row>
    <row r="2036" spans="1:3" x14ac:dyDescent="0.25">
      <c r="A2036" t="s">
        <v>3659</v>
      </c>
      <c r="B2036" t="s">
        <v>3660</v>
      </c>
      <c r="C2036" t="s">
        <v>134</v>
      </c>
    </row>
    <row r="2037" spans="1:3" x14ac:dyDescent="0.25">
      <c r="A2037" t="s">
        <v>3661</v>
      </c>
      <c r="C2037" t="s">
        <v>134</v>
      </c>
    </row>
    <row r="2038" spans="1:3" x14ac:dyDescent="0.25">
      <c r="A2038" t="s">
        <v>3662</v>
      </c>
      <c r="B2038" t="s">
        <v>3663</v>
      </c>
      <c r="C2038" t="s">
        <v>134</v>
      </c>
    </row>
    <row r="2039" spans="1:3" x14ac:dyDescent="0.25">
      <c r="A2039" t="s">
        <v>3664</v>
      </c>
      <c r="C2039" t="s">
        <v>134</v>
      </c>
    </row>
    <row r="2040" spans="1:3" x14ac:dyDescent="0.25">
      <c r="A2040" t="s">
        <v>3665</v>
      </c>
      <c r="C2040" t="s">
        <v>134</v>
      </c>
    </row>
    <row r="2041" spans="1:3" x14ac:dyDescent="0.25">
      <c r="A2041" t="s">
        <v>3666</v>
      </c>
      <c r="C2041" t="s">
        <v>134</v>
      </c>
    </row>
    <row r="2042" spans="1:3" x14ac:dyDescent="0.25">
      <c r="A2042" t="s">
        <v>3667</v>
      </c>
      <c r="C2042" t="s">
        <v>134</v>
      </c>
    </row>
    <row r="2043" spans="1:3" x14ac:dyDescent="0.25">
      <c r="A2043" t="s">
        <v>3668</v>
      </c>
      <c r="B2043" t="s">
        <v>3669</v>
      </c>
      <c r="C2043" t="s">
        <v>134</v>
      </c>
    </row>
    <row r="2044" spans="1:3" x14ac:dyDescent="0.25">
      <c r="A2044" t="s">
        <v>3670</v>
      </c>
      <c r="C2044" t="s">
        <v>134</v>
      </c>
    </row>
    <row r="2045" spans="1:3" x14ac:dyDescent="0.25">
      <c r="A2045" t="s">
        <v>3671</v>
      </c>
      <c r="B2045" t="s">
        <v>3672</v>
      </c>
      <c r="C2045" t="s">
        <v>134</v>
      </c>
    </row>
    <row r="2046" spans="1:3" x14ac:dyDescent="0.25">
      <c r="A2046" t="s">
        <v>3673</v>
      </c>
      <c r="B2046" t="s">
        <v>3674</v>
      </c>
      <c r="C2046" t="s">
        <v>134</v>
      </c>
    </row>
    <row r="2047" spans="1:3" x14ac:dyDescent="0.25">
      <c r="A2047" t="s">
        <v>3675</v>
      </c>
      <c r="B2047" t="s">
        <v>3676</v>
      </c>
      <c r="C2047" t="s">
        <v>134</v>
      </c>
    </row>
    <row r="2048" spans="1:3" x14ac:dyDescent="0.25">
      <c r="A2048" t="s">
        <v>3677</v>
      </c>
      <c r="B2048" t="s">
        <v>3678</v>
      </c>
      <c r="C2048" t="s">
        <v>134</v>
      </c>
    </row>
    <row r="2049" spans="1:3" x14ac:dyDescent="0.25">
      <c r="A2049" t="s">
        <v>3679</v>
      </c>
      <c r="B2049" t="s">
        <v>3680</v>
      </c>
      <c r="C2049" t="s">
        <v>134</v>
      </c>
    </row>
    <row r="2050" spans="1:3" x14ac:dyDescent="0.25">
      <c r="A2050" t="s">
        <v>3681</v>
      </c>
      <c r="B2050" t="s">
        <v>3682</v>
      </c>
      <c r="C2050" t="s">
        <v>134</v>
      </c>
    </row>
    <row r="2051" spans="1:3" x14ac:dyDescent="0.25">
      <c r="A2051" t="s">
        <v>3683</v>
      </c>
      <c r="C2051" t="s">
        <v>134</v>
      </c>
    </row>
    <row r="2052" spans="1:3" x14ac:dyDescent="0.25">
      <c r="A2052" t="s">
        <v>3684</v>
      </c>
      <c r="B2052" t="s">
        <v>3685</v>
      </c>
      <c r="C2052" t="s">
        <v>134</v>
      </c>
    </row>
    <row r="2053" spans="1:3" x14ac:dyDescent="0.25">
      <c r="A2053" t="s">
        <v>3686</v>
      </c>
      <c r="B2053" t="s">
        <v>3687</v>
      </c>
      <c r="C2053" t="s">
        <v>134</v>
      </c>
    </row>
    <row r="2054" spans="1:3" x14ac:dyDescent="0.25">
      <c r="A2054" t="s">
        <v>3688</v>
      </c>
      <c r="B2054" t="s">
        <v>3689</v>
      </c>
      <c r="C2054" t="s">
        <v>134</v>
      </c>
    </row>
    <row r="2055" spans="1:3" x14ac:dyDescent="0.25">
      <c r="A2055" t="s">
        <v>3690</v>
      </c>
      <c r="B2055" t="s">
        <v>3691</v>
      </c>
      <c r="C2055" t="s">
        <v>134</v>
      </c>
    </row>
    <row r="2056" spans="1:3" x14ac:dyDescent="0.25">
      <c r="A2056" t="s">
        <v>3692</v>
      </c>
      <c r="B2056" t="s">
        <v>3693</v>
      </c>
      <c r="C2056" t="s">
        <v>134</v>
      </c>
    </row>
    <row r="2057" spans="1:3" x14ac:dyDescent="0.25">
      <c r="A2057" t="s">
        <v>3694</v>
      </c>
      <c r="C2057" t="s">
        <v>134</v>
      </c>
    </row>
    <row r="2058" spans="1:3" x14ac:dyDescent="0.25">
      <c r="A2058" t="s">
        <v>3695</v>
      </c>
      <c r="B2058" t="s">
        <v>3696</v>
      </c>
      <c r="C2058" t="s">
        <v>134</v>
      </c>
    </row>
    <row r="2059" spans="1:3" x14ac:dyDescent="0.25">
      <c r="A2059" t="s">
        <v>3697</v>
      </c>
      <c r="C2059" t="s">
        <v>134</v>
      </c>
    </row>
    <row r="2060" spans="1:3" x14ac:dyDescent="0.25">
      <c r="A2060" t="s">
        <v>3698</v>
      </c>
      <c r="B2060" t="s">
        <v>3699</v>
      </c>
      <c r="C2060" t="s">
        <v>134</v>
      </c>
    </row>
    <row r="2061" spans="1:3" x14ac:dyDescent="0.25">
      <c r="A2061" t="s">
        <v>3700</v>
      </c>
      <c r="B2061" t="s">
        <v>3701</v>
      </c>
      <c r="C2061" t="s">
        <v>134</v>
      </c>
    </row>
    <row r="2062" spans="1:3" x14ac:dyDescent="0.25">
      <c r="A2062" t="s">
        <v>3702</v>
      </c>
      <c r="B2062" t="s">
        <v>3703</v>
      </c>
      <c r="C2062" t="s">
        <v>134</v>
      </c>
    </row>
    <row r="2063" spans="1:3" x14ac:dyDescent="0.25">
      <c r="A2063" t="s">
        <v>3704</v>
      </c>
      <c r="B2063" t="s">
        <v>3705</v>
      </c>
      <c r="C2063" t="s">
        <v>134</v>
      </c>
    </row>
    <row r="2064" spans="1:3" x14ac:dyDescent="0.25">
      <c r="A2064" t="s">
        <v>3706</v>
      </c>
      <c r="B2064" t="s">
        <v>3707</v>
      </c>
      <c r="C2064" t="s">
        <v>134</v>
      </c>
    </row>
    <row r="2065" spans="1:3" x14ac:dyDescent="0.25">
      <c r="A2065" t="s">
        <v>3708</v>
      </c>
      <c r="B2065" t="s">
        <v>3709</v>
      </c>
      <c r="C2065" t="s">
        <v>134</v>
      </c>
    </row>
    <row r="2066" spans="1:3" x14ac:dyDescent="0.25">
      <c r="A2066" t="s">
        <v>3710</v>
      </c>
      <c r="B2066" t="s">
        <v>3711</v>
      </c>
      <c r="C2066" t="s">
        <v>134</v>
      </c>
    </row>
    <row r="2067" spans="1:3" x14ac:dyDescent="0.25">
      <c r="A2067" t="s">
        <v>3712</v>
      </c>
      <c r="B2067" t="s">
        <v>3713</v>
      </c>
      <c r="C2067" t="s">
        <v>134</v>
      </c>
    </row>
    <row r="2068" spans="1:3" x14ac:dyDescent="0.25">
      <c r="A2068" t="s">
        <v>3714</v>
      </c>
      <c r="B2068" t="s">
        <v>3715</v>
      </c>
      <c r="C2068" t="s">
        <v>134</v>
      </c>
    </row>
    <row r="2069" spans="1:3" x14ac:dyDescent="0.25">
      <c r="A2069" t="s">
        <v>3716</v>
      </c>
      <c r="B2069" t="s">
        <v>3717</v>
      </c>
      <c r="C2069" t="s">
        <v>134</v>
      </c>
    </row>
    <row r="2070" spans="1:3" x14ac:dyDescent="0.25">
      <c r="A2070" t="s">
        <v>3718</v>
      </c>
      <c r="B2070" t="s">
        <v>3719</v>
      </c>
      <c r="C2070" t="s">
        <v>134</v>
      </c>
    </row>
    <row r="2071" spans="1:3" x14ac:dyDescent="0.25">
      <c r="A2071" t="s">
        <v>3720</v>
      </c>
      <c r="B2071" t="s">
        <v>3721</v>
      </c>
      <c r="C2071" t="s">
        <v>134</v>
      </c>
    </row>
    <row r="2072" spans="1:3" x14ac:dyDescent="0.25">
      <c r="A2072" t="s">
        <v>3722</v>
      </c>
      <c r="B2072" t="s">
        <v>3723</v>
      </c>
      <c r="C2072" t="s">
        <v>134</v>
      </c>
    </row>
    <row r="2073" spans="1:3" x14ac:dyDescent="0.25">
      <c r="A2073" t="s">
        <v>3724</v>
      </c>
      <c r="B2073" t="s">
        <v>3725</v>
      </c>
      <c r="C2073" t="s">
        <v>134</v>
      </c>
    </row>
    <row r="2074" spans="1:3" x14ac:dyDescent="0.25">
      <c r="A2074" t="s">
        <v>3726</v>
      </c>
      <c r="B2074" t="s">
        <v>3727</v>
      </c>
      <c r="C2074" t="s">
        <v>134</v>
      </c>
    </row>
    <row r="2075" spans="1:3" x14ac:dyDescent="0.25">
      <c r="A2075" t="s">
        <v>3728</v>
      </c>
      <c r="B2075" t="s">
        <v>3729</v>
      </c>
      <c r="C2075" t="s">
        <v>134</v>
      </c>
    </row>
    <row r="2076" spans="1:3" x14ac:dyDescent="0.25">
      <c r="A2076" t="s">
        <v>3730</v>
      </c>
      <c r="B2076" t="s">
        <v>3731</v>
      </c>
      <c r="C2076" t="s">
        <v>134</v>
      </c>
    </row>
    <row r="2077" spans="1:3" x14ac:dyDescent="0.25">
      <c r="A2077" t="s">
        <v>3732</v>
      </c>
      <c r="B2077" t="s">
        <v>3733</v>
      </c>
      <c r="C2077" t="s">
        <v>134</v>
      </c>
    </row>
    <row r="2078" spans="1:3" x14ac:dyDescent="0.25">
      <c r="A2078" t="s">
        <v>3734</v>
      </c>
      <c r="B2078" t="s">
        <v>3735</v>
      </c>
      <c r="C2078" t="s">
        <v>134</v>
      </c>
    </row>
    <row r="2079" spans="1:3" x14ac:dyDescent="0.25">
      <c r="A2079" t="s">
        <v>3736</v>
      </c>
      <c r="B2079" t="s">
        <v>3737</v>
      </c>
      <c r="C2079" t="s">
        <v>134</v>
      </c>
    </row>
    <row r="2080" spans="1:3" x14ac:dyDescent="0.25">
      <c r="A2080" t="s">
        <v>3738</v>
      </c>
      <c r="B2080" t="s">
        <v>3739</v>
      </c>
      <c r="C2080" t="s">
        <v>134</v>
      </c>
    </row>
    <row r="2081" spans="1:3" x14ac:dyDescent="0.25">
      <c r="A2081" t="s">
        <v>3740</v>
      </c>
      <c r="B2081" t="s">
        <v>3741</v>
      </c>
      <c r="C2081" t="s">
        <v>134</v>
      </c>
    </row>
    <row r="2082" spans="1:3" x14ac:dyDescent="0.25">
      <c r="A2082" t="s">
        <v>3742</v>
      </c>
      <c r="B2082" t="s">
        <v>3743</v>
      </c>
      <c r="C2082" t="s">
        <v>134</v>
      </c>
    </row>
    <row r="2083" spans="1:3" x14ac:dyDescent="0.25">
      <c r="A2083" t="s">
        <v>3744</v>
      </c>
      <c r="B2083" t="s">
        <v>3745</v>
      </c>
      <c r="C2083" t="s">
        <v>134</v>
      </c>
    </row>
    <row r="2084" spans="1:3" x14ac:dyDescent="0.25">
      <c r="A2084" t="s">
        <v>3746</v>
      </c>
      <c r="B2084" t="s">
        <v>3747</v>
      </c>
      <c r="C2084" t="s">
        <v>134</v>
      </c>
    </row>
    <row r="2085" spans="1:3" x14ac:dyDescent="0.25">
      <c r="A2085" t="s">
        <v>3748</v>
      </c>
      <c r="B2085" t="s">
        <v>3749</v>
      </c>
      <c r="C2085" t="s">
        <v>134</v>
      </c>
    </row>
    <row r="2086" spans="1:3" x14ac:dyDescent="0.25">
      <c r="A2086" t="s">
        <v>3750</v>
      </c>
      <c r="B2086" t="s">
        <v>3751</v>
      </c>
      <c r="C2086" t="s">
        <v>134</v>
      </c>
    </row>
    <row r="2087" spans="1:3" x14ac:dyDescent="0.25">
      <c r="A2087" t="s">
        <v>3752</v>
      </c>
      <c r="B2087" t="s">
        <v>3753</v>
      </c>
      <c r="C2087" t="s">
        <v>134</v>
      </c>
    </row>
    <row r="2088" spans="1:3" x14ac:dyDescent="0.25">
      <c r="A2088" t="s">
        <v>3754</v>
      </c>
      <c r="B2088" t="s">
        <v>3755</v>
      </c>
      <c r="C2088" t="s">
        <v>134</v>
      </c>
    </row>
    <row r="2089" spans="1:3" x14ac:dyDescent="0.25">
      <c r="A2089" t="s">
        <v>3756</v>
      </c>
      <c r="B2089" t="s">
        <v>3757</v>
      </c>
      <c r="C2089" t="s">
        <v>134</v>
      </c>
    </row>
    <row r="2090" spans="1:3" x14ac:dyDescent="0.25">
      <c r="A2090" t="s">
        <v>3758</v>
      </c>
      <c r="B2090" t="s">
        <v>3759</v>
      </c>
      <c r="C2090" t="s">
        <v>134</v>
      </c>
    </row>
    <row r="2091" spans="1:3" x14ac:dyDescent="0.25">
      <c r="A2091" t="s">
        <v>3760</v>
      </c>
      <c r="B2091" t="s">
        <v>3761</v>
      </c>
      <c r="C2091" t="s">
        <v>134</v>
      </c>
    </row>
    <row r="2092" spans="1:3" x14ac:dyDescent="0.25">
      <c r="A2092" t="s">
        <v>3762</v>
      </c>
      <c r="B2092" t="s">
        <v>3763</v>
      </c>
      <c r="C2092" t="s">
        <v>134</v>
      </c>
    </row>
    <row r="2093" spans="1:3" x14ac:dyDescent="0.25">
      <c r="A2093" t="s">
        <v>3764</v>
      </c>
      <c r="B2093" t="s">
        <v>3765</v>
      </c>
      <c r="C2093" t="s">
        <v>134</v>
      </c>
    </row>
    <row r="2094" spans="1:3" x14ac:dyDescent="0.25">
      <c r="A2094" t="s">
        <v>3766</v>
      </c>
      <c r="B2094" t="s">
        <v>3767</v>
      </c>
      <c r="C2094" t="s">
        <v>134</v>
      </c>
    </row>
    <row r="2095" spans="1:3" x14ac:dyDescent="0.25">
      <c r="A2095" t="s">
        <v>3768</v>
      </c>
      <c r="B2095" t="s">
        <v>3769</v>
      </c>
      <c r="C2095" t="s">
        <v>3770</v>
      </c>
    </row>
    <row r="2096" spans="1:3" x14ac:dyDescent="0.25">
      <c r="A2096" t="s">
        <v>3771</v>
      </c>
      <c r="C2096" t="s">
        <v>3770</v>
      </c>
    </row>
    <row r="2097" spans="1:3" x14ac:dyDescent="0.25">
      <c r="A2097" t="s">
        <v>3772</v>
      </c>
      <c r="C2097" t="s">
        <v>3770</v>
      </c>
    </row>
    <row r="2098" spans="1:3" x14ac:dyDescent="0.25">
      <c r="A2098" t="s">
        <v>3773</v>
      </c>
      <c r="B2098" t="s">
        <v>3774</v>
      </c>
      <c r="C2098" t="s">
        <v>3770</v>
      </c>
    </row>
    <row r="2099" spans="1:3" x14ac:dyDescent="0.25">
      <c r="A2099" t="s">
        <v>3775</v>
      </c>
      <c r="B2099" t="s">
        <v>3776</v>
      </c>
      <c r="C2099" t="s">
        <v>3770</v>
      </c>
    </row>
    <row r="2100" spans="1:3" x14ac:dyDescent="0.25">
      <c r="A2100" t="s">
        <v>3777</v>
      </c>
      <c r="B2100" t="s">
        <v>3778</v>
      </c>
      <c r="C2100" t="s">
        <v>3770</v>
      </c>
    </row>
    <row r="2101" spans="1:3" x14ac:dyDescent="0.25">
      <c r="A2101" t="s">
        <v>3779</v>
      </c>
      <c r="C2101" t="s">
        <v>3770</v>
      </c>
    </row>
    <row r="2102" spans="1:3" x14ac:dyDescent="0.25">
      <c r="A2102" t="s">
        <v>3780</v>
      </c>
      <c r="C2102" t="s">
        <v>3770</v>
      </c>
    </row>
    <row r="2103" spans="1:3" x14ac:dyDescent="0.25">
      <c r="A2103" t="s">
        <v>3781</v>
      </c>
      <c r="B2103" t="s">
        <v>3782</v>
      </c>
      <c r="C2103" t="s">
        <v>3770</v>
      </c>
    </row>
    <row r="2104" spans="1:3" x14ac:dyDescent="0.25">
      <c r="A2104" t="s">
        <v>3783</v>
      </c>
      <c r="B2104" t="s">
        <v>3784</v>
      </c>
      <c r="C2104" t="s">
        <v>3770</v>
      </c>
    </row>
    <row r="2105" spans="1:3" x14ac:dyDescent="0.25">
      <c r="A2105" t="s">
        <v>3785</v>
      </c>
      <c r="B2105" t="s">
        <v>3786</v>
      </c>
      <c r="C2105" t="s">
        <v>3770</v>
      </c>
    </row>
    <row r="2106" spans="1:3" x14ac:dyDescent="0.25">
      <c r="A2106" t="s">
        <v>3787</v>
      </c>
      <c r="B2106" t="s">
        <v>3788</v>
      </c>
      <c r="C2106" t="s">
        <v>3770</v>
      </c>
    </row>
    <row r="2107" spans="1:3" x14ac:dyDescent="0.25">
      <c r="A2107" t="s">
        <v>3789</v>
      </c>
      <c r="B2107" t="s">
        <v>3790</v>
      </c>
      <c r="C2107" t="s">
        <v>3770</v>
      </c>
    </row>
    <row r="2108" spans="1:3" x14ac:dyDescent="0.25">
      <c r="A2108" t="s">
        <v>3791</v>
      </c>
      <c r="B2108" t="s">
        <v>3792</v>
      </c>
      <c r="C2108" t="s">
        <v>3770</v>
      </c>
    </row>
    <row r="2109" spans="1:3" x14ac:dyDescent="0.25">
      <c r="A2109" t="s">
        <v>3793</v>
      </c>
      <c r="C2109" t="s">
        <v>3770</v>
      </c>
    </row>
    <row r="2110" spans="1:3" x14ac:dyDescent="0.25">
      <c r="A2110" t="s">
        <v>3794</v>
      </c>
      <c r="C2110" t="s">
        <v>3770</v>
      </c>
    </row>
    <row r="2111" spans="1:3" x14ac:dyDescent="0.25">
      <c r="A2111" t="s">
        <v>3795</v>
      </c>
      <c r="B2111" t="s">
        <v>3796</v>
      </c>
      <c r="C2111" t="s">
        <v>3770</v>
      </c>
    </row>
    <row r="2112" spans="1:3" x14ac:dyDescent="0.25">
      <c r="A2112" t="s">
        <v>3797</v>
      </c>
      <c r="B2112" t="s">
        <v>3798</v>
      </c>
      <c r="C2112" t="s">
        <v>3770</v>
      </c>
    </row>
    <row r="2113" spans="1:3" x14ac:dyDescent="0.25">
      <c r="A2113" t="s">
        <v>3799</v>
      </c>
      <c r="B2113" t="s">
        <v>3800</v>
      </c>
      <c r="C2113" t="s">
        <v>3770</v>
      </c>
    </row>
    <row r="2114" spans="1:3" x14ac:dyDescent="0.25">
      <c r="A2114" t="s">
        <v>3801</v>
      </c>
      <c r="B2114" t="s">
        <v>3802</v>
      </c>
      <c r="C2114" t="s">
        <v>3770</v>
      </c>
    </row>
    <row r="2115" spans="1:3" x14ac:dyDescent="0.25">
      <c r="A2115" t="s">
        <v>3803</v>
      </c>
      <c r="B2115" t="s">
        <v>3804</v>
      </c>
      <c r="C2115" t="s">
        <v>3770</v>
      </c>
    </row>
    <row r="2116" spans="1:3" x14ac:dyDescent="0.25">
      <c r="A2116" t="s">
        <v>3805</v>
      </c>
      <c r="B2116" t="s">
        <v>3806</v>
      </c>
      <c r="C2116" t="s">
        <v>3770</v>
      </c>
    </row>
    <row r="2117" spans="1:3" x14ac:dyDescent="0.25">
      <c r="A2117" t="s">
        <v>3807</v>
      </c>
      <c r="B2117" t="s">
        <v>3808</v>
      </c>
      <c r="C2117" t="s">
        <v>3770</v>
      </c>
    </row>
    <row r="2118" spans="1:3" x14ac:dyDescent="0.25">
      <c r="A2118" t="s">
        <v>3809</v>
      </c>
      <c r="B2118" t="s">
        <v>3810</v>
      </c>
      <c r="C2118" t="s">
        <v>3770</v>
      </c>
    </row>
    <row r="2119" spans="1:3" x14ac:dyDescent="0.25">
      <c r="A2119" t="s">
        <v>3811</v>
      </c>
      <c r="B2119" t="s">
        <v>3812</v>
      </c>
      <c r="C2119" t="s">
        <v>3770</v>
      </c>
    </row>
    <row r="2120" spans="1:3" x14ac:dyDescent="0.25">
      <c r="A2120" t="s">
        <v>3813</v>
      </c>
      <c r="B2120" t="s">
        <v>3814</v>
      </c>
      <c r="C2120" t="s">
        <v>3770</v>
      </c>
    </row>
    <row r="2121" spans="1:3" x14ac:dyDescent="0.25">
      <c r="A2121" t="s">
        <v>3815</v>
      </c>
      <c r="B2121" t="s">
        <v>3816</v>
      </c>
      <c r="C2121" t="s">
        <v>3770</v>
      </c>
    </row>
    <row r="2122" spans="1:3" x14ac:dyDescent="0.25">
      <c r="A2122" t="s">
        <v>3817</v>
      </c>
      <c r="B2122" t="s">
        <v>3818</v>
      </c>
      <c r="C2122" t="s">
        <v>3770</v>
      </c>
    </row>
    <row r="2123" spans="1:3" x14ac:dyDescent="0.25">
      <c r="A2123" t="s">
        <v>3819</v>
      </c>
      <c r="B2123" t="s">
        <v>3820</v>
      </c>
      <c r="C2123" t="s">
        <v>3770</v>
      </c>
    </row>
    <row r="2124" spans="1:3" x14ac:dyDescent="0.25">
      <c r="A2124" t="s">
        <v>3821</v>
      </c>
      <c r="B2124" t="s">
        <v>3822</v>
      </c>
      <c r="C2124" t="s">
        <v>3770</v>
      </c>
    </row>
    <row r="2125" spans="1:3" x14ac:dyDescent="0.25">
      <c r="A2125" t="s">
        <v>3823</v>
      </c>
      <c r="B2125" t="s">
        <v>3824</v>
      </c>
      <c r="C2125" t="s">
        <v>3770</v>
      </c>
    </row>
    <row r="2126" spans="1:3" x14ac:dyDescent="0.25">
      <c r="A2126" t="s">
        <v>3825</v>
      </c>
      <c r="B2126" t="s">
        <v>3826</v>
      </c>
      <c r="C2126" t="s">
        <v>3770</v>
      </c>
    </row>
    <row r="2127" spans="1:3" x14ac:dyDescent="0.25">
      <c r="A2127" t="s">
        <v>3827</v>
      </c>
      <c r="B2127" t="s">
        <v>3828</v>
      </c>
      <c r="C2127" t="s">
        <v>3770</v>
      </c>
    </row>
    <row r="2128" spans="1:3" x14ac:dyDescent="0.25">
      <c r="A2128" t="s">
        <v>3829</v>
      </c>
      <c r="C2128" t="s">
        <v>3770</v>
      </c>
    </row>
    <row r="2129" spans="1:3" x14ac:dyDescent="0.25">
      <c r="A2129" t="s">
        <v>3830</v>
      </c>
      <c r="B2129" t="s">
        <v>3831</v>
      </c>
      <c r="C2129" t="s">
        <v>3770</v>
      </c>
    </row>
    <row r="2130" spans="1:3" x14ac:dyDescent="0.25">
      <c r="A2130" t="s">
        <v>3832</v>
      </c>
      <c r="C2130" t="s">
        <v>3770</v>
      </c>
    </row>
    <row r="2131" spans="1:3" x14ac:dyDescent="0.25">
      <c r="A2131" t="s">
        <v>3833</v>
      </c>
      <c r="C2131" t="s">
        <v>3770</v>
      </c>
    </row>
    <row r="2132" spans="1:3" x14ac:dyDescent="0.25">
      <c r="A2132" t="s">
        <v>3834</v>
      </c>
      <c r="B2132" t="s">
        <v>3835</v>
      </c>
      <c r="C2132" t="s">
        <v>3770</v>
      </c>
    </row>
    <row r="2133" spans="1:3" x14ac:dyDescent="0.25">
      <c r="A2133" t="s">
        <v>3836</v>
      </c>
      <c r="B2133" t="s">
        <v>3837</v>
      </c>
      <c r="C2133" t="s">
        <v>3770</v>
      </c>
    </row>
    <row r="2134" spans="1:3" x14ac:dyDescent="0.25">
      <c r="A2134" t="s">
        <v>3838</v>
      </c>
      <c r="B2134" t="s">
        <v>3839</v>
      </c>
      <c r="C2134" t="s">
        <v>3770</v>
      </c>
    </row>
    <row r="2135" spans="1:3" x14ac:dyDescent="0.25">
      <c r="A2135" t="s">
        <v>3840</v>
      </c>
      <c r="B2135" t="s">
        <v>3841</v>
      </c>
      <c r="C2135" t="s">
        <v>3770</v>
      </c>
    </row>
    <row r="2136" spans="1:3" x14ac:dyDescent="0.25">
      <c r="A2136" t="s">
        <v>3842</v>
      </c>
      <c r="B2136" t="s">
        <v>3843</v>
      </c>
      <c r="C2136" t="s">
        <v>3770</v>
      </c>
    </row>
    <row r="2137" spans="1:3" x14ac:dyDescent="0.25">
      <c r="A2137" t="s">
        <v>3844</v>
      </c>
      <c r="B2137" t="s">
        <v>3845</v>
      </c>
      <c r="C2137" t="s">
        <v>3770</v>
      </c>
    </row>
    <row r="2138" spans="1:3" x14ac:dyDescent="0.25">
      <c r="A2138" t="s">
        <v>3846</v>
      </c>
      <c r="B2138" t="s">
        <v>3847</v>
      </c>
      <c r="C2138" t="s">
        <v>3770</v>
      </c>
    </row>
    <row r="2139" spans="1:3" x14ac:dyDescent="0.25">
      <c r="A2139" t="s">
        <v>3848</v>
      </c>
      <c r="B2139" t="s">
        <v>3849</v>
      </c>
      <c r="C2139" t="s">
        <v>3770</v>
      </c>
    </row>
    <row r="2140" spans="1:3" x14ac:dyDescent="0.25">
      <c r="A2140" t="s">
        <v>3850</v>
      </c>
      <c r="B2140" t="s">
        <v>3851</v>
      </c>
      <c r="C2140" t="s">
        <v>3770</v>
      </c>
    </row>
    <row r="2141" spans="1:3" x14ac:dyDescent="0.25">
      <c r="A2141" t="s">
        <v>3852</v>
      </c>
      <c r="C2141" t="s">
        <v>3770</v>
      </c>
    </row>
    <row r="2142" spans="1:3" x14ac:dyDescent="0.25">
      <c r="A2142" t="s">
        <v>3853</v>
      </c>
      <c r="B2142" t="s">
        <v>3854</v>
      </c>
      <c r="C2142" t="s">
        <v>3770</v>
      </c>
    </row>
    <row r="2143" spans="1:3" x14ac:dyDescent="0.25">
      <c r="A2143" t="s">
        <v>3855</v>
      </c>
      <c r="B2143" t="s">
        <v>3856</v>
      </c>
      <c r="C2143" t="s">
        <v>3770</v>
      </c>
    </row>
    <row r="2144" spans="1:3" x14ac:dyDescent="0.25">
      <c r="A2144" t="s">
        <v>3857</v>
      </c>
      <c r="B2144" t="s">
        <v>3858</v>
      </c>
      <c r="C2144" t="s">
        <v>3770</v>
      </c>
    </row>
    <row r="2145" spans="1:3" x14ac:dyDescent="0.25">
      <c r="A2145" t="s">
        <v>3859</v>
      </c>
      <c r="C2145" t="s">
        <v>3770</v>
      </c>
    </row>
    <row r="2146" spans="1:3" x14ac:dyDescent="0.25">
      <c r="A2146" t="s">
        <v>3860</v>
      </c>
      <c r="B2146" t="s">
        <v>3861</v>
      </c>
      <c r="C2146" t="s">
        <v>3770</v>
      </c>
    </row>
    <row r="2147" spans="1:3" x14ac:dyDescent="0.25">
      <c r="A2147" t="s">
        <v>3862</v>
      </c>
      <c r="B2147" t="s">
        <v>3863</v>
      </c>
      <c r="C2147" t="s">
        <v>3770</v>
      </c>
    </row>
    <row r="2148" spans="1:3" x14ac:dyDescent="0.25">
      <c r="A2148" t="s">
        <v>3864</v>
      </c>
      <c r="B2148" t="s">
        <v>3865</v>
      </c>
      <c r="C2148" t="s">
        <v>3770</v>
      </c>
    </row>
    <row r="2149" spans="1:3" x14ac:dyDescent="0.25">
      <c r="A2149" t="s">
        <v>3866</v>
      </c>
      <c r="B2149" t="s">
        <v>3867</v>
      </c>
      <c r="C2149" t="s">
        <v>3770</v>
      </c>
    </row>
    <row r="2150" spans="1:3" x14ac:dyDescent="0.25">
      <c r="A2150" t="s">
        <v>3868</v>
      </c>
      <c r="B2150" t="s">
        <v>3869</v>
      </c>
      <c r="C2150" t="s">
        <v>3770</v>
      </c>
    </row>
    <row r="2151" spans="1:3" x14ac:dyDescent="0.25">
      <c r="A2151" t="s">
        <v>3870</v>
      </c>
      <c r="B2151" t="s">
        <v>3871</v>
      </c>
      <c r="C2151" t="s">
        <v>3770</v>
      </c>
    </row>
    <row r="2152" spans="1:3" x14ac:dyDescent="0.25">
      <c r="A2152" t="s">
        <v>3872</v>
      </c>
      <c r="C2152" t="s">
        <v>3770</v>
      </c>
    </row>
    <row r="2153" spans="1:3" x14ac:dyDescent="0.25">
      <c r="A2153" t="s">
        <v>3873</v>
      </c>
      <c r="B2153" t="s">
        <v>3874</v>
      </c>
      <c r="C2153" t="s">
        <v>3770</v>
      </c>
    </row>
    <row r="2154" spans="1:3" x14ac:dyDescent="0.25">
      <c r="A2154" t="s">
        <v>3875</v>
      </c>
      <c r="B2154" t="s">
        <v>3876</v>
      </c>
      <c r="C2154" t="s">
        <v>3770</v>
      </c>
    </row>
    <row r="2155" spans="1:3" x14ac:dyDescent="0.25">
      <c r="A2155" t="s">
        <v>3877</v>
      </c>
      <c r="B2155" t="s">
        <v>3878</v>
      </c>
      <c r="C2155" t="s">
        <v>3770</v>
      </c>
    </row>
    <row r="2156" spans="1:3" x14ac:dyDescent="0.25">
      <c r="A2156" t="s">
        <v>3879</v>
      </c>
      <c r="C2156" t="s">
        <v>3770</v>
      </c>
    </row>
    <row r="2157" spans="1:3" x14ac:dyDescent="0.25">
      <c r="A2157" t="s">
        <v>3880</v>
      </c>
      <c r="C2157" t="s">
        <v>3770</v>
      </c>
    </row>
    <row r="2158" spans="1:3" x14ac:dyDescent="0.25">
      <c r="A2158" t="s">
        <v>3881</v>
      </c>
      <c r="C2158" t="s">
        <v>3770</v>
      </c>
    </row>
    <row r="2159" spans="1:3" x14ac:dyDescent="0.25">
      <c r="A2159" t="s">
        <v>3882</v>
      </c>
      <c r="C2159" t="s">
        <v>3770</v>
      </c>
    </row>
    <row r="2160" spans="1:3" x14ac:dyDescent="0.25">
      <c r="A2160" t="s">
        <v>3883</v>
      </c>
      <c r="B2160" t="s">
        <v>3884</v>
      </c>
      <c r="C2160" t="s">
        <v>3770</v>
      </c>
    </row>
    <row r="2161" spans="1:3" x14ac:dyDescent="0.25">
      <c r="A2161" t="s">
        <v>3885</v>
      </c>
      <c r="C2161" t="s">
        <v>3770</v>
      </c>
    </row>
    <row r="2162" spans="1:3" x14ac:dyDescent="0.25">
      <c r="A2162" t="s">
        <v>3886</v>
      </c>
      <c r="B2162" t="s">
        <v>3887</v>
      </c>
      <c r="C2162" t="s">
        <v>3770</v>
      </c>
    </row>
    <row r="2163" spans="1:3" x14ac:dyDescent="0.25">
      <c r="A2163" t="s">
        <v>3888</v>
      </c>
      <c r="B2163" t="s">
        <v>3889</v>
      </c>
      <c r="C2163" t="s">
        <v>3770</v>
      </c>
    </row>
    <row r="2164" spans="1:3" x14ac:dyDescent="0.25">
      <c r="A2164" t="s">
        <v>3890</v>
      </c>
      <c r="B2164" t="s">
        <v>3891</v>
      </c>
      <c r="C2164" t="s">
        <v>3770</v>
      </c>
    </row>
    <row r="2165" spans="1:3" x14ac:dyDescent="0.25">
      <c r="A2165" t="s">
        <v>3892</v>
      </c>
      <c r="B2165" t="s">
        <v>3893</v>
      </c>
      <c r="C2165" t="s">
        <v>3770</v>
      </c>
    </row>
    <row r="2166" spans="1:3" x14ac:dyDescent="0.25">
      <c r="A2166" t="s">
        <v>3894</v>
      </c>
      <c r="B2166" t="s">
        <v>3895</v>
      </c>
      <c r="C2166" t="s">
        <v>3770</v>
      </c>
    </row>
    <row r="2167" spans="1:3" x14ac:dyDescent="0.25">
      <c r="A2167" t="s">
        <v>3896</v>
      </c>
      <c r="B2167" t="s">
        <v>3897</v>
      </c>
      <c r="C2167" t="s">
        <v>3770</v>
      </c>
    </row>
    <row r="2168" spans="1:3" x14ac:dyDescent="0.25">
      <c r="A2168" t="s">
        <v>3898</v>
      </c>
      <c r="B2168" t="s">
        <v>3899</v>
      </c>
      <c r="C2168" t="s">
        <v>3770</v>
      </c>
    </row>
    <row r="2169" spans="1:3" x14ac:dyDescent="0.25">
      <c r="A2169" t="s">
        <v>3900</v>
      </c>
      <c r="B2169" t="s">
        <v>3901</v>
      </c>
      <c r="C2169" t="s">
        <v>3770</v>
      </c>
    </row>
    <row r="2170" spans="1:3" x14ac:dyDescent="0.25">
      <c r="A2170" t="s">
        <v>3902</v>
      </c>
      <c r="B2170" t="s">
        <v>3903</v>
      </c>
      <c r="C2170" t="s">
        <v>3770</v>
      </c>
    </row>
    <row r="2171" spans="1:3" x14ac:dyDescent="0.25">
      <c r="A2171" t="s">
        <v>3904</v>
      </c>
      <c r="B2171" t="s">
        <v>3905</v>
      </c>
      <c r="C2171" t="s">
        <v>3770</v>
      </c>
    </row>
    <row r="2172" spans="1:3" x14ac:dyDescent="0.25">
      <c r="A2172" t="s">
        <v>3906</v>
      </c>
      <c r="C2172" t="s">
        <v>3770</v>
      </c>
    </row>
    <row r="2173" spans="1:3" x14ac:dyDescent="0.25">
      <c r="A2173" t="s">
        <v>3907</v>
      </c>
      <c r="C2173" t="s">
        <v>3770</v>
      </c>
    </row>
    <row r="2174" spans="1:3" x14ac:dyDescent="0.25">
      <c r="A2174" t="s">
        <v>3908</v>
      </c>
      <c r="C2174" t="s">
        <v>3770</v>
      </c>
    </row>
    <row r="2175" spans="1:3" x14ac:dyDescent="0.25">
      <c r="A2175" t="s">
        <v>3909</v>
      </c>
      <c r="B2175" t="s">
        <v>3910</v>
      </c>
      <c r="C2175" t="s">
        <v>3770</v>
      </c>
    </row>
    <row r="2176" spans="1:3" x14ac:dyDescent="0.25">
      <c r="A2176" t="s">
        <v>3911</v>
      </c>
      <c r="B2176" t="s">
        <v>3912</v>
      </c>
      <c r="C2176" t="s">
        <v>3770</v>
      </c>
    </row>
    <row r="2177" spans="1:3" x14ac:dyDescent="0.25">
      <c r="A2177" t="s">
        <v>3913</v>
      </c>
      <c r="B2177" t="s">
        <v>3914</v>
      </c>
      <c r="C2177" t="s">
        <v>3770</v>
      </c>
    </row>
    <row r="2178" spans="1:3" x14ac:dyDescent="0.25">
      <c r="A2178" t="s">
        <v>3915</v>
      </c>
      <c r="C2178" t="s">
        <v>3770</v>
      </c>
    </row>
    <row r="2179" spans="1:3" x14ac:dyDescent="0.25">
      <c r="A2179" t="s">
        <v>3916</v>
      </c>
      <c r="B2179" t="s">
        <v>3917</v>
      </c>
      <c r="C2179" t="s">
        <v>3770</v>
      </c>
    </row>
    <row r="2180" spans="1:3" x14ac:dyDescent="0.25">
      <c r="A2180" t="s">
        <v>3918</v>
      </c>
      <c r="B2180" t="s">
        <v>3919</v>
      </c>
      <c r="C2180" t="s">
        <v>3770</v>
      </c>
    </row>
    <row r="2181" spans="1:3" x14ac:dyDescent="0.25">
      <c r="A2181" t="s">
        <v>3920</v>
      </c>
      <c r="B2181" t="s">
        <v>3921</v>
      </c>
      <c r="C2181" t="s">
        <v>3770</v>
      </c>
    </row>
    <row r="2182" spans="1:3" x14ac:dyDescent="0.25">
      <c r="A2182" t="s">
        <v>3922</v>
      </c>
      <c r="B2182" t="s">
        <v>3923</v>
      </c>
      <c r="C2182" t="s">
        <v>3770</v>
      </c>
    </row>
    <row r="2183" spans="1:3" x14ac:dyDescent="0.25">
      <c r="A2183" t="s">
        <v>3924</v>
      </c>
      <c r="B2183" t="s">
        <v>3925</v>
      </c>
      <c r="C2183" t="s">
        <v>3770</v>
      </c>
    </row>
    <row r="2184" spans="1:3" x14ac:dyDescent="0.25">
      <c r="A2184" t="s">
        <v>3926</v>
      </c>
      <c r="C2184" t="s">
        <v>3770</v>
      </c>
    </row>
    <row r="2185" spans="1:3" x14ac:dyDescent="0.25">
      <c r="A2185" t="s">
        <v>3927</v>
      </c>
      <c r="B2185" t="s">
        <v>3928</v>
      </c>
      <c r="C2185" t="s">
        <v>3770</v>
      </c>
    </row>
    <row r="2186" spans="1:3" x14ac:dyDescent="0.25">
      <c r="A2186" t="s">
        <v>3929</v>
      </c>
      <c r="C2186" t="s">
        <v>3770</v>
      </c>
    </row>
    <row r="2187" spans="1:3" x14ac:dyDescent="0.25">
      <c r="A2187" t="s">
        <v>3930</v>
      </c>
      <c r="B2187" t="s">
        <v>3931</v>
      </c>
      <c r="C2187" t="s">
        <v>3770</v>
      </c>
    </row>
    <row r="2188" spans="1:3" x14ac:dyDescent="0.25">
      <c r="A2188" t="s">
        <v>3932</v>
      </c>
      <c r="C2188" t="s">
        <v>3770</v>
      </c>
    </row>
    <row r="2189" spans="1:3" x14ac:dyDescent="0.25">
      <c r="A2189" t="s">
        <v>3933</v>
      </c>
      <c r="C2189" t="s">
        <v>3770</v>
      </c>
    </row>
    <row r="2190" spans="1:3" x14ac:dyDescent="0.25">
      <c r="A2190" t="s">
        <v>3934</v>
      </c>
      <c r="C2190" t="s">
        <v>3770</v>
      </c>
    </row>
    <row r="2191" spans="1:3" x14ac:dyDescent="0.25">
      <c r="A2191" t="s">
        <v>3935</v>
      </c>
      <c r="B2191" t="s">
        <v>3936</v>
      </c>
      <c r="C2191" t="s">
        <v>3770</v>
      </c>
    </row>
    <row r="2192" spans="1:3" x14ac:dyDescent="0.25">
      <c r="A2192" t="s">
        <v>3937</v>
      </c>
      <c r="B2192" t="s">
        <v>3938</v>
      </c>
      <c r="C2192" t="s">
        <v>3770</v>
      </c>
    </row>
    <row r="2193" spans="1:3" x14ac:dyDescent="0.25">
      <c r="A2193" t="s">
        <v>3939</v>
      </c>
      <c r="B2193" t="s">
        <v>3940</v>
      </c>
      <c r="C2193" t="s">
        <v>3770</v>
      </c>
    </row>
    <row r="2194" spans="1:3" x14ac:dyDescent="0.25">
      <c r="A2194" t="s">
        <v>3941</v>
      </c>
      <c r="B2194" t="s">
        <v>3942</v>
      </c>
      <c r="C2194" t="s">
        <v>3770</v>
      </c>
    </row>
    <row r="2195" spans="1:3" x14ac:dyDescent="0.25">
      <c r="A2195" t="s">
        <v>3943</v>
      </c>
      <c r="B2195" t="s">
        <v>3944</v>
      </c>
      <c r="C2195" t="s">
        <v>3770</v>
      </c>
    </row>
    <row r="2196" spans="1:3" x14ac:dyDescent="0.25">
      <c r="A2196" t="s">
        <v>3945</v>
      </c>
      <c r="B2196" t="s">
        <v>3946</v>
      </c>
      <c r="C2196" t="s">
        <v>3770</v>
      </c>
    </row>
    <row r="2197" spans="1:3" x14ac:dyDescent="0.25">
      <c r="A2197" t="s">
        <v>3947</v>
      </c>
      <c r="B2197" t="s">
        <v>3948</v>
      </c>
      <c r="C2197" t="s">
        <v>3770</v>
      </c>
    </row>
    <row r="2198" spans="1:3" x14ac:dyDescent="0.25">
      <c r="A2198" t="s">
        <v>3949</v>
      </c>
      <c r="B2198" t="s">
        <v>3950</v>
      </c>
      <c r="C2198" t="s">
        <v>3770</v>
      </c>
    </row>
    <row r="2199" spans="1:3" x14ac:dyDescent="0.25">
      <c r="A2199" t="s">
        <v>3951</v>
      </c>
      <c r="C2199" t="s">
        <v>3770</v>
      </c>
    </row>
    <row r="2200" spans="1:3" x14ac:dyDescent="0.25">
      <c r="A2200" t="s">
        <v>3952</v>
      </c>
      <c r="C2200" t="s">
        <v>3770</v>
      </c>
    </row>
    <row r="2201" spans="1:3" x14ac:dyDescent="0.25">
      <c r="A2201" t="s">
        <v>3953</v>
      </c>
      <c r="C2201" t="s">
        <v>3770</v>
      </c>
    </row>
    <row r="2202" spans="1:3" x14ac:dyDescent="0.25">
      <c r="A2202" t="s">
        <v>3954</v>
      </c>
      <c r="B2202" t="s">
        <v>3955</v>
      </c>
      <c r="C2202" t="s">
        <v>3770</v>
      </c>
    </row>
    <row r="2203" spans="1:3" x14ac:dyDescent="0.25">
      <c r="A2203" t="s">
        <v>3956</v>
      </c>
      <c r="B2203" t="s">
        <v>3957</v>
      </c>
      <c r="C2203" t="s">
        <v>3770</v>
      </c>
    </row>
    <row r="2204" spans="1:3" x14ac:dyDescent="0.25">
      <c r="A2204" t="s">
        <v>3958</v>
      </c>
      <c r="B2204" t="s">
        <v>3959</v>
      </c>
      <c r="C2204" t="s">
        <v>3770</v>
      </c>
    </row>
    <row r="2205" spans="1:3" x14ac:dyDescent="0.25">
      <c r="A2205" t="s">
        <v>3960</v>
      </c>
      <c r="B2205" t="s">
        <v>3961</v>
      </c>
      <c r="C2205" t="s">
        <v>3770</v>
      </c>
    </row>
    <row r="2206" spans="1:3" x14ac:dyDescent="0.25">
      <c r="A2206" t="s">
        <v>3962</v>
      </c>
      <c r="B2206" t="s">
        <v>3963</v>
      </c>
      <c r="C2206" t="s">
        <v>3770</v>
      </c>
    </row>
    <row r="2207" spans="1:3" x14ac:dyDescent="0.25">
      <c r="A2207" t="s">
        <v>3964</v>
      </c>
      <c r="B2207" t="s">
        <v>3965</v>
      </c>
      <c r="C2207" t="s">
        <v>3770</v>
      </c>
    </row>
    <row r="2208" spans="1:3" x14ac:dyDescent="0.25">
      <c r="A2208" t="s">
        <v>3966</v>
      </c>
      <c r="B2208" t="s">
        <v>3967</v>
      </c>
      <c r="C2208" t="s">
        <v>3770</v>
      </c>
    </row>
    <row r="2209" spans="1:3" x14ac:dyDescent="0.25">
      <c r="A2209" t="s">
        <v>3968</v>
      </c>
      <c r="B2209" t="s">
        <v>3969</v>
      </c>
      <c r="C2209" t="s">
        <v>3770</v>
      </c>
    </row>
    <row r="2210" spans="1:3" x14ac:dyDescent="0.25">
      <c r="A2210" t="s">
        <v>3970</v>
      </c>
      <c r="C2210" t="s">
        <v>3770</v>
      </c>
    </row>
    <row r="2211" spans="1:3" x14ac:dyDescent="0.25">
      <c r="A2211" t="s">
        <v>3971</v>
      </c>
      <c r="C2211" t="s">
        <v>3770</v>
      </c>
    </row>
    <row r="2212" spans="1:3" x14ac:dyDescent="0.25">
      <c r="A2212" t="s">
        <v>3972</v>
      </c>
      <c r="B2212" t="s">
        <v>3973</v>
      </c>
      <c r="C2212" t="s">
        <v>3770</v>
      </c>
    </row>
    <row r="2213" spans="1:3" x14ac:dyDescent="0.25">
      <c r="A2213" t="s">
        <v>3974</v>
      </c>
      <c r="B2213" t="s">
        <v>3975</v>
      </c>
      <c r="C2213" t="s">
        <v>3770</v>
      </c>
    </row>
    <row r="2214" spans="1:3" x14ac:dyDescent="0.25">
      <c r="A2214" t="s">
        <v>3976</v>
      </c>
      <c r="B2214" t="s">
        <v>3977</v>
      </c>
      <c r="C2214" t="s">
        <v>3770</v>
      </c>
    </row>
    <row r="2215" spans="1:3" x14ac:dyDescent="0.25">
      <c r="A2215" t="s">
        <v>3978</v>
      </c>
      <c r="B2215" t="s">
        <v>3979</v>
      </c>
      <c r="C2215" t="s">
        <v>3770</v>
      </c>
    </row>
    <row r="2216" spans="1:3" x14ac:dyDescent="0.25">
      <c r="A2216" t="s">
        <v>3980</v>
      </c>
      <c r="C2216" t="s">
        <v>3770</v>
      </c>
    </row>
    <row r="2217" spans="1:3" x14ac:dyDescent="0.25">
      <c r="A2217" t="s">
        <v>3981</v>
      </c>
      <c r="C2217" t="s">
        <v>3770</v>
      </c>
    </row>
    <row r="2218" spans="1:3" x14ac:dyDescent="0.25">
      <c r="A2218" t="s">
        <v>3982</v>
      </c>
      <c r="C2218" t="s">
        <v>3770</v>
      </c>
    </row>
    <row r="2219" spans="1:3" x14ac:dyDescent="0.25">
      <c r="A2219" t="s">
        <v>3983</v>
      </c>
      <c r="C2219" t="s">
        <v>3770</v>
      </c>
    </row>
    <row r="2220" spans="1:3" x14ac:dyDescent="0.25">
      <c r="A2220" t="s">
        <v>3984</v>
      </c>
      <c r="C2220" t="s">
        <v>3770</v>
      </c>
    </row>
    <row r="2221" spans="1:3" x14ac:dyDescent="0.25">
      <c r="A2221" t="s">
        <v>3985</v>
      </c>
      <c r="B2221" t="s">
        <v>3986</v>
      </c>
      <c r="C2221" t="s">
        <v>3770</v>
      </c>
    </row>
    <row r="2222" spans="1:3" x14ac:dyDescent="0.25">
      <c r="A2222" t="s">
        <v>3987</v>
      </c>
      <c r="C2222" t="s">
        <v>3770</v>
      </c>
    </row>
    <row r="2223" spans="1:3" x14ac:dyDescent="0.25">
      <c r="A2223" t="s">
        <v>3988</v>
      </c>
      <c r="C2223" t="s">
        <v>3770</v>
      </c>
    </row>
    <row r="2224" spans="1:3" x14ac:dyDescent="0.25">
      <c r="A2224" t="s">
        <v>3989</v>
      </c>
      <c r="C2224" t="s">
        <v>3770</v>
      </c>
    </row>
    <row r="2225" spans="1:3" x14ac:dyDescent="0.25">
      <c r="A2225" t="s">
        <v>3990</v>
      </c>
      <c r="B2225" t="s">
        <v>3991</v>
      </c>
      <c r="C2225" t="s">
        <v>3770</v>
      </c>
    </row>
    <row r="2226" spans="1:3" x14ac:dyDescent="0.25">
      <c r="A2226" t="s">
        <v>3992</v>
      </c>
      <c r="B2226" t="s">
        <v>3993</v>
      </c>
      <c r="C2226" t="s">
        <v>3770</v>
      </c>
    </row>
    <row r="2227" spans="1:3" x14ac:dyDescent="0.25">
      <c r="A2227" t="s">
        <v>3994</v>
      </c>
      <c r="B2227" t="s">
        <v>3995</v>
      </c>
      <c r="C2227" t="s">
        <v>3770</v>
      </c>
    </row>
    <row r="2228" spans="1:3" x14ac:dyDescent="0.25">
      <c r="A2228" t="s">
        <v>3996</v>
      </c>
      <c r="C2228" t="s">
        <v>3770</v>
      </c>
    </row>
    <row r="2229" spans="1:3" x14ac:dyDescent="0.25">
      <c r="A2229" t="s">
        <v>3997</v>
      </c>
      <c r="C2229" t="s">
        <v>3770</v>
      </c>
    </row>
    <row r="2230" spans="1:3" x14ac:dyDescent="0.25">
      <c r="A2230" t="s">
        <v>3998</v>
      </c>
      <c r="C2230" t="s">
        <v>3770</v>
      </c>
    </row>
    <row r="2231" spans="1:3" x14ac:dyDescent="0.25">
      <c r="A2231" t="s">
        <v>3999</v>
      </c>
      <c r="C2231" t="s">
        <v>3770</v>
      </c>
    </row>
    <row r="2232" spans="1:3" x14ac:dyDescent="0.25">
      <c r="A2232" t="s">
        <v>4000</v>
      </c>
      <c r="B2232" t="s">
        <v>4001</v>
      </c>
      <c r="C2232" t="s">
        <v>3770</v>
      </c>
    </row>
    <row r="2233" spans="1:3" x14ac:dyDescent="0.25">
      <c r="A2233" t="s">
        <v>4002</v>
      </c>
      <c r="C2233" t="s">
        <v>3770</v>
      </c>
    </row>
    <row r="2234" spans="1:3" x14ac:dyDescent="0.25">
      <c r="A2234" t="s">
        <v>4003</v>
      </c>
      <c r="C2234" t="s">
        <v>3770</v>
      </c>
    </row>
    <row r="2235" spans="1:3" x14ac:dyDescent="0.25">
      <c r="A2235" t="s">
        <v>4004</v>
      </c>
      <c r="B2235" t="s">
        <v>4005</v>
      </c>
      <c r="C2235" t="s">
        <v>3770</v>
      </c>
    </row>
    <row r="2236" spans="1:3" x14ac:dyDescent="0.25">
      <c r="A2236" t="s">
        <v>4006</v>
      </c>
      <c r="C2236" t="s">
        <v>3770</v>
      </c>
    </row>
    <row r="2237" spans="1:3" x14ac:dyDescent="0.25">
      <c r="A2237" t="s">
        <v>4007</v>
      </c>
      <c r="C2237" t="s">
        <v>3770</v>
      </c>
    </row>
    <row r="2238" spans="1:3" x14ac:dyDescent="0.25">
      <c r="A2238" t="s">
        <v>4008</v>
      </c>
      <c r="C2238" t="s">
        <v>3770</v>
      </c>
    </row>
    <row r="2239" spans="1:3" x14ac:dyDescent="0.25">
      <c r="A2239" t="s">
        <v>4009</v>
      </c>
      <c r="B2239" t="s">
        <v>4010</v>
      </c>
      <c r="C2239" t="s">
        <v>3770</v>
      </c>
    </row>
    <row r="2240" spans="1:3" x14ac:dyDescent="0.25">
      <c r="A2240" t="s">
        <v>4011</v>
      </c>
      <c r="B2240" t="s">
        <v>4012</v>
      </c>
      <c r="C2240" t="s">
        <v>3770</v>
      </c>
    </row>
    <row r="2241" spans="1:3" x14ac:dyDescent="0.25">
      <c r="A2241" t="s">
        <v>4013</v>
      </c>
      <c r="B2241" t="s">
        <v>4014</v>
      </c>
      <c r="C2241" t="s">
        <v>3770</v>
      </c>
    </row>
    <row r="2242" spans="1:3" x14ac:dyDescent="0.25">
      <c r="A2242" t="s">
        <v>4015</v>
      </c>
      <c r="B2242" t="s">
        <v>4016</v>
      </c>
      <c r="C2242" t="s">
        <v>3770</v>
      </c>
    </row>
    <row r="2243" spans="1:3" x14ac:dyDescent="0.25">
      <c r="A2243" t="s">
        <v>4017</v>
      </c>
      <c r="B2243" t="s">
        <v>4018</v>
      </c>
      <c r="C2243" t="s">
        <v>3770</v>
      </c>
    </row>
    <row r="2244" spans="1:3" x14ac:dyDescent="0.25">
      <c r="A2244" t="s">
        <v>4019</v>
      </c>
      <c r="B2244" t="s">
        <v>4020</v>
      </c>
      <c r="C2244" t="s">
        <v>3770</v>
      </c>
    </row>
    <row r="2245" spans="1:3" x14ac:dyDescent="0.25">
      <c r="A2245" t="s">
        <v>4021</v>
      </c>
      <c r="B2245" t="s">
        <v>4022</v>
      </c>
      <c r="C2245" t="s">
        <v>3770</v>
      </c>
    </row>
    <row r="2246" spans="1:3" x14ac:dyDescent="0.25">
      <c r="A2246" t="s">
        <v>4023</v>
      </c>
      <c r="B2246" t="s">
        <v>4024</v>
      </c>
      <c r="C2246" t="s">
        <v>3770</v>
      </c>
    </row>
    <row r="2247" spans="1:3" x14ac:dyDescent="0.25">
      <c r="A2247" t="s">
        <v>4025</v>
      </c>
      <c r="C2247" t="s">
        <v>3770</v>
      </c>
    </row>
    <row r="2248" spans="1:3" x14ac:dyDescent="0.25">
      <c r="A2248" t="s">
        <v>4026</v>
      </c>
      <c r="C2248" t="s">
        <v>3770</v>
      </c>
    </row>
    <row r="2249" spans="1:3" x14ac:dyDescent="0.25">
      <c r="A2249" t="s">
        <v>4027</v>
      </c>
      <c r="C2249" t="s">
        <v>3770</v>
      </c>
    </row>
    <row r="2250" spans="1:3" x14ac:dyDescent="0.25">
      <c r="A2250" t="s">
        <v>4028</v>
      </c>
      <c r="B2250" t="s">
        <v>4029</v>
      </c>
      <c r="C2250" t="s">
        <v>3770</v>
      </c>
    </row>
    <row r="2251" spans="1:3" x14ac:dyDescent="0.25">
      <c r="A2251" t="s">
        <v>4030</v>
      </c>
      <c r="C2251" t="s">
        <v>3770</v>
      </c>
    </row>
    <row r="2252" spans="1:3" x14ac:dyDescent="0.25">
      <c r="A2252" t="s">
        <v>4031</v>
      </c>
      <c r="C2252" t="s">
        <v>3770</v>
      </c>
    </row>
    <row r="2253" spans="1:3" x14ac:dyDescent="0.25">
      <c r="A2253" t="s">
        <v>4032</v>
      </c>
      <c r="B2253" t="s">
        <v>4033</v>
      </c>
      <c r="C2253" t="s">
        <v>3770</v>
      </c>
    </row>
    <row r="2254" spans="1:3" x14ac:dyDescent="0.25">
      <c r="A2254" t="s">
        <v>4034</v>
      </c>
      <c r="C2254" t="s">
        <v>3770</v>
      </c>
    </row>
    <row r="2255" spans="1:3" x14ac:dyDescent="0.25">
      <c r="A2255" t="s">
        <v>4035</v>
      </c>
      <c r="C2255" t="s">
        <v>3770</v>
      </c>
    </row>
    <row r="2256" spans="1:3" x14ac:dyDescent="0.25">
      <c r="A2256" t="s">
        <v>4036</v>
      </c>
      <c r="C2256" t="s">
        <v>3770</v>
      </c>
    </row>
    <row r="2257" spans="1:3" x14ac:dyDescent="0.25">
      <c r="A2257" t="s">
        <v>4037</v>
      </c>
      <c r="B2257" t="s">
        <v>4038</v>
      </c>
      <c r="C2257" t="s">
        <v>3770</v>
      </c>
    </row>
    <row r="2258" spans="1:3" x14ac:dyDescent="0.25">
      <c r="A2258" t="s">
        <v>4039</v>
      </c>
      <c r="C2258" t="s">
        <v>3770</v>
      </c>
    </row>
    <row r="2259" spans="1:3" x14ac:dyDescent="0.25">
      <c r="A2259" t="s">
        <v>4040</v>
      </c>
      <c r="B2259" t="s">
        <v>4041</v>
      </c>
      <c r="C2259" t="s">
        <v>3770</v>
      </c>
    </row>
    <row r="2260" spans="1:3" x14ac:dyDescent="0.25">
      <c r="A2260" t="s">
        <v>4042</v>
      </c>
      <c r="B2260" t="s">
        <v>4043</v>
      </c>
      <c r="C2260" t="s">
        <v>3770</v>
      </c>
    </row>
    <row r="2261" spans="1:3" x14ac:dyDescent="0.25">
      <c r="A2261" t="s">
        <v>4044</v>
      </c>
      <c r="B2261" t="s">
        <v>4045</v>
      </c>
      <c r="C2261" t="s">
        <v>3770</v>
      </c>
    </row>
    <row r="2262" spans="1:3" x14ac:dyDescent="0.25">
      <c r="A2262" t="s">
        <v>4046</v>
      </c>
      <c r="C2262" t="s">
        <v>3770</v>
      </c>
    </row>
    <row r="2263" spans="1:3" x14ac:dyDescent="0.25">
      <c r="A2263" t="s">
        <v>4047</v>
      </c>
      <c r="B2263" t="s">
        <v>4048</v>
      </c>
      <c r="C2263" t="s">
        <v>3770</v>
      </c>
    </row>
    <row r="2264" spans="1:3" x14ac:dyDescent="0.25">
      <c r="A2264" t="s">
        <v>4049</v>
      </c>
      <c r="B2264" t="s">
        <v>4050</v>
      </c>
      <c r="C2264" t="s">
        <v>3770</v>
      </c>
    </row>
    <row r="2265" spans="1:3" x14ac:dyDescent="0.25">
      <c r="A2265" t="s">
        <v>4051</v>
      </c>
      <c r="B2265" t="s">
        <v>4052</v>
      </c>
      <c r="C2265" t="s">
        <v>3770</v>
      </c>
    </row>
    <row r="2266" spans="1:3" x14ac:dyDescent="0.25">
      <c r="A2266" t="s">
        <v>4053</v>
      </c>
      <c r="B2266" t="s">
        <v>4054</v>
      </c>
      <c r="C2266" t="s">
        <v>3770</v>
      </c>
    </row>
    <row r="2267" spans="1:3" x14ac:dyDescent="0.25">
      <c r="A2267" t="s">
        <v>4055</v>
      </c>
      <c r="C2267" t="s">
        <v>3770</v>
      </c>
    </row>
    <row r="2268" spans="1:3" x14ac:dyDescent="0.25">
      <c r="A2268" t="s">
        <v>4056</v>
      </c>
      <c r="B2268" t="s">
        <v>4057</v>
      </c>
      <c r="C2268" t="s">
        <v>3770</v>
      </c>
    </row>
    <row r="2269" spans="1:3" x14ac:dyDescent="0.25">
      <c r="A2269" t="s">
        <v>4058</v>
      </c>
      <c r="B2269" t="s">
        <v>4059</v>
      </c>
      <c r="C2269" t="s">
        <v>3770</v>
      </c>
    </row>
    <row r="2270" spans="1:3" x14ac:dyDescent="0.25">
      <c r="A2270" t="s">
        <v>4060</v>
      </c>
      <c r="B2270" t="s">
        <v>4061</v>
      </c>
      <c r="C2270" t="s">
        <v>3770</v>
      </c>
    </row>
    <row r="2271" spans="1:3" x14ac:dyDescent="0.25">
      <c r="A2271" t="s">
        <v>4062</v>
      </c>
      <c r="B2271" t="s">
        <v>4063</v>
      </c>
      <c r="C2271" t="s">
        <v>3770</v>
      </c>
    </row>
    <row r="2272" spans="1:3" x14ac:dyDescent="0.25">
      <c r="A2272" t="s">
        <v>4064</v>
      </c>
      <c r="B2272" t="s">
        <v>4065</v>
      </c>
      <c r="C2272" t="s">
        <v>3770</v>
      </c>
    </row>
    <row r="2273" spans="1:3" x14ac:dyDescent="0.25">
      <c r="A2273" t="s">
        <v>4066</v>
      </c>
      <c r="C2273" t="s">
        <v>3770</v>
      </c>
    </row>
    <row r="2274" spans="1:3" x14ac:dyDescent="0.25">
      <c r="A2274" t="s">
        <v>4067</v>
      </c>
      <c r="B2274" t="s">
        <v>4068</v>
      </c>
      <c r="C2274" t="s">
        <v>3770</v>
      </c>
    </row>
    <row r="2275" spans="1:3" x14ac:dyDescent="0.25">
      <c r="A2275" t="s">
        <v>4069</v>
      </c>
      <c r="B2275" t="s">
        <v>4070</v>
      </c>
      <c r="C2275" t="s">
        <v>3770</v>
      </c>
    </row>
    <row r="2276" spans="1:3" x14ac:dyDescent="0.25">
      <c r="A2276" t="s">
        <v>4071</v>
      </c>
      <c r="B2276" t="s">
        <v>4072</v>
      </c>
      <c r="C2276" t="s">
        <v>3770</v>
      </c>
    </row>
    <row r="2277" spans="1:3" x14ac:dyDescent="0.25">
      <c r="A2277" t="s">
        <v>4073</v>
      </c>
      <c r="B2277" t="s">
        <v>4074</v>
      </c>
      <c r="C2277" t="s">
        <v>3770</v>
      </c>
    </row>
    <row r="2278" spans="1:3" x14ac:dyDescent="0.25">
      <c r="A2278" t="s">
        <v>4075</v>
      </c>
      <c r="B2278" t="s">
        <v>4076</v>
      </c>
      <c r="C2278" t="s">
        <v>3770</v>
      </c>
    </row>
    <row r="2279" spans="1:3" x14ac:dyDescent="0.25">
      <c r="A2279" t="s">
        <v>4077</v>
      </c>
      <c r="B2279" t="s">
        <v>4078</v>
      </c>
      <c r="C2279" t="s">
        <v>3770</v>
      </c>
    </row>
    <row r="2280" spans="1:3" x14ac:dyDescent="0.25">
      <c r="A2280" t="s">
        <v>4079</v>
      </c>
      <c r="B2280" t="s">
        <v>4080</v>
      </c>
      <c r="C2280" t="s">
        <v>3770</v>
      </c>
    </row>
    <row r="2281" spans="1:3" x14ac:dyDescent="0.25">
      <c r="A2281" t="s">
        <v>4081</v>
      </c>
      <c r="B2281" t="s">
        <v>4082</v>
      </c>
      <c r="C2281" t="s">
        <v>3770</v>
      </c>
    </row>
    <row r="2282" spans="1:3" x14ac:dyDescent="0.25">
      <c r="A2282" t="s">
        <v>4083</v>
      </c>
      <c r="B2282" t="s">
        <v>4084</v>
      </c>
      <c r="C2282" t="s">
        <v>3770</v>
      </c>
    </row>
    <row r="2283" spans="1:3" x14ac:dyDescent="0.25">
      <c r="A2283" t="s">
        <v>4085</v>
      </c>
      <c r="B2283" t="s">
        <v>4086</v>
      </c>
      <c r="C2283" t="s">
        <v>3770</v>
      </c>
    </row>
    <row r="2284" spans="1:3" x14ac:dyDescent="0.25">
      <c r="A2284" t="s">
        <v>4087</v>
      </c>
      <c r="B2284" t="s">
        <v>4088</v>
      </c>
      <c r="C2284" t="s">
        <v>3770</v>
      </c>
    </row>
    <row r="2285" spans="1:3" x14ac:dyDescent="0.25">
      <c r="A2285" t="s">
        <v>4089</v>
      </c>
      <c r="C2285" t="s">
        <v>3770</v>
      </c>
    </row>
    <row r="2286" spans="1:3" x14ac:dyDescent="0.25">
      <c r="A2286" t="s">
        <v>4090</v>
      </c>
      <c r="B2286" t="s">
        <v>4091</v>
      </c>
      <c r="C2286" t="s">
        <v>3770</v>
      </c>
    </row>
    <row r="2287" spans="1:3" x14ac:dyDescent="0.25">
      <c r="A2287" t="s">
        <v>4092</v>
      </c>
      <c r="B2287" t="s">
        <v>4093</v>
      </c>
      <c r="C2287" t="s">
        <v>3770</v>
      </c>
    </row>
    <row r="2288" spans="1:3" x14ac:dyDescent="0.25">
      <c r="A2288" t="s">
        <v>4094</v>
      </c>
      <c r="B2288" t="s">
        <v>4095</v>
      </c>
      <c r="C2288" t="s">
        <v>3770</v>
      </c>
    </row>
    <row r="2289" spans="1:3" x14ac:dyDescent="0.25">
      <c r="A2289" t="s">
        <v>4096</v>
      </c>
      <c r="B2289" t="s">
        <v>4097</v>
      </c>
      <c r="C2289" t="s">
        <v>3770</v>
      </c>
    </row>
    <row r="2290" spans="1:3" x14ac:dyDescent="0.25">
      <c r="A2290" t="s">
        <v>4098</v>
      </c>
      <c r="B2290" t="s">
        <v>4099</v>
      </c>
      <c r="C2290" t="s">
        <v>3770</v>
      </c>
    </row>
    <row r="2291" spans="1:3" x14ac:dyDescent="0.25">
      <c r="A2291" t="s">
        <v>4100</v>
      </c>
      <c r="B2291" t="s">
        <v>4101</v>
      </c>
      <c r="C2291" t="s">
        <v>3770</v>
      </c>
    </row>
    <row r="2292" spans="1:3" x14ac:dyDescent="0.25">
      <c r="A2292" t="s">
        <v>4102</v>
      </c>
      <c r="B2292" t="s">
        <v>4103</v>
      </c>
      <c r="C2292" t="s">
        <v>3770</v>
      </c>
    </row>
    <row r="2293" spans="1:3" x14ac:dyDescent="0.25">
      <c r="A2293" t="s">
        <v>4104</v>
      </c>
      <c r="B2293" t="s">
        <v>4105</v>
      </c>
      <c r="C2293" t="s">
        <v>3770</v>
      </c>
    </row>
    <row r="2294" spans="1:3" x14ac:dyDescent="0.25">
      <c r="A2294" t="s">
        <v>4106</v>
      </c>
      <c r="B2294" t="s">
        <v>4107</v>
      </c>
      <c r="C2294" t="s">
        <v>3770</v>
      </c>
    </row>
    <row r="2295" spans="1:3" x14ac:dyDescent="0.25">
      <c r="A2295" t="s">
        <v>4108</v>
      </c>
      <c r="B2295" t="s">
        <v>4109</v>
      </c>
      <c r="C2295" t="s">
        <v>3770</v>
      </c>
    </row>
    <row r="2296" spans="1:3" x14ac:dyDescent="0.25">
      <c r="A2296" t="s">
        <v>4110</v>
      </c>
      <c r="B2296" t="s">
        <v>4111</v>
      </c>
      <c r="C2296" t="s">
        <v>3770</v>
      </c>
    </row>
    <row r="2297" spans="1:3" x14ac:dyDescent="0.25">
      <c r="A2297" t="s">
        <v>4112</v>
      </c>
      <c r="B2297" t="s">
        <v>4113</v>
      </c>
      <c r="C2297" t="s">
        <v>3770</v>
      </c>
    </row>
    <row r="2298" spans="1:3" x14ac:dyDescent="0.25">
      <c r="A2298" t="s">
        <v>4114</v>
      </c>
      <c r="B2298" t="s">
        <v>4115</v>
      </c>
      <c r="C2298" t="s">
        <v>3770</v>
      </c>
    </row>
    <row r="2299" spans="1:3" x14ac:dyDescent="0.25">
      <c r="A2299" t="s">
        <v>4116</v>
      </c>
      <c r="B2299" t="s">
        <v>4117</v>
      </c>
      <c r="C2299" t="s">
        <v>3770</v>
      </c>
    </row>
    <row r="2300" spans="1:3" x14ac:dyDescent="0.25">
      <c r="A2300" t="s">
        <v>4118</v>
      </c>
      <c r="B2300" t="s">
        <v>4119</v>
      </c>
      <c r="C2300" t="s">
        <v>3770</v>
      </c>
    </row>
    <row r="2301" spans="1:3" x14ac:dyDescent="0.25">
      <c r="A2301" t="s">
        <v>4120</v>
      </c>
      <c r="B2301" t="s">
        <v>4121</v>
      </c>
      <c r="C2301" t="s">
        <v>3770</v>
      </c>
    </row>
    <row r="2302" spans="1:3" x14ac:dyDescent="0.25">
      <c r="A2302" t="s">
        <v>4122</v>
      </c>
      <c r="B2302" t="s">
        <v>4123</v>
      </c>
      <c r="C2302" t="s">
        <v>3770</v>
      </c>
    </row>
    <row r="2303" spans="1:3" x14ac:dyDescent="0.25">
      <c r="A2303" t="s">
        <v>4124</v>
      </c>
      <c r="B2303" t="s">
        <v>4125</v>
      </c>
      <c r="C2303" t="s">
        <v>3770</v>
      </c>
    </row>
    <row r="2304" spans="1:3" x14ac:dyDescent="0.25">
      <c r="A2304" t="s">
        <v>4126</v>
      </c>
      <c r="B2304" t="s">
        <v>4127</v>
      </c>
      <c r="C2304" t="s">
        <v>3770</v>
      </c>
    </row>
    <row r="2305" spans="1:3" x14ac:dyDescent="0.25">
      <c r="A2305" t="s">
        <v>4128</v>
      </c>
      <c r="B2305" t="s">
        <v>4129</v>
      </c>
      <c r="C2305" t="s">
        <v>3770</v>
      </c>
    </row>
    <row r="2306" spans="1:3" x14ac:dyDescent="0.25">
      <c r="A2306" t="s">
        <v>4130</v>
      </c>
      <c r="C2306" t="s">
        <v>3770</v>
      </c>
    </row>
    <row r="2307" spans="1:3" x14ac:dyDescent="0.25">
      <c r="A2307" t="s">
        <v>4131</v>
      </c>
      <c r="C2307" t="s">
        <v>3770</v>
      </c>
    </row>
    <row r="2308" spans="1:3" x14ac:dyDescent="0.25">
      <c r="A2308" t="s">
        <v>4132</v>
      </c>
      <c r="B2308" t="s">
        <v>4133</v>
      </c>
      <c r="C2308" t="s">
        <v>3770</v>
      </c>
    </row>
    <row r="2309" spans="1:3" x14ac:dyDescent="0.25">
      <c r="A2309" t="s">
        <v>4134</v>
      </c>
      <c r="B2309" t="s">
        <v>4135</v>
      </c>
      <c r="C2309" t="s">
        <v>3770</v>
      </c>
    </row>
    <row r="2310" spans="1:3" x14ac:dyDescent="0.25">
      <c r="A2310" t="s">
        <v>4136</v>
      </c>
      <c r="B2310" t="s">
        <v>4137</v>
      </c>
      <c r="C2310" t="s">
        <v>3770</v>
      </c>
    </row>
    <row r="2311" spans="1:3" x14ac:dyDescent="0.25">
      <c r="A2311" t="s">
        <v>4138</v>
      </c>
      <c r="B2311" t="s">
        <v>4139</v>
      </c>
      <c r="C2311" t="s">
        <v>3770</v>
      </c>
    </row>
    <row r="2312" spans="1:3" x14ac:dyDescent="0.25">
      <c r="A2312" t="s">
        <v>4140</v>
      </c>
      <c r="B2312" t="s">
        <v>4141</v>
      </c>
      <c r="C2312" t="s">
        <v>3770</v>
      </c>
    </row>
    <row r="2313" spans="1:3" x14ac:dyDescent="0.25">
      <c r="A2313" t="s">
        <v>4142</v>
      </c>
      <c r="B2313" t="s">
        <v>4143</v>
      </c>
      <c r="C2313" t="s">
        <v>3770</v>
      </c>
    </row>
    <row r="2314" spans="1:3" x14ac:dyDescent="0.25">
      <c r="A2314" t="s">
        <v>4144</v>
      </c>
      <c r="B2314" t="s">
        <v>4145</v>
      </c>
      <c r="C2314" t="s">
        <v>3770</v>
      </c>
    </row>
    <row r="2315" spans="1:3" x14ac:dyDescent="0.25">
      <c r="A2315" t="s">
        <v>4146</v>
      </c>
      <c r="B2315" t="s">
        <v>4147</v>
      </c>
      <c r="C2315" t="s">
        <v>3770</v>
      </c>
    </row>
    <row r="2316" spans="1:3" x14ac:dyDescent="0.25">
      <c r="A2316" t="s">
        <v>4148</v>
      </c>
      <c r="B2316" t="s">
        <v>4149</v>
      </c>
      <c r="C2316" t="s">
        <v>3770</v>
      </c>
    </row>
    <row r="2317" spans="1:3" x14ac:dyDescent="0.25">
      <c r="A2317" t="s">
        <v>4150</v>
      </c>
      <c r="B2317" t="s">
        <v>4151</v>
      </c>
      <c r="C2317" t="s">
        <v>3770</v>
      </c>
    </row>
    <row r="2318" spans="1:3" x14ac:dyDescent="0.25">
      <c r="A2318" t="s">
        <v>4152</v>
      </c>
      <c r="C2318" t="s">
        <v>3770</v>
      </c>
    </row>
    <row r="2319" spans="1:3" x14ac:dyDescent="0.25">
      <c r="A2319" t="s">
        <v>4153</v>
      </c>
      <c r="B2319" t="s">
        <v>4154</v>
      </c>
      <c r="C2319" t="s">
        <v>3770</v>
      </c>
    </row>
    <row r="2320" spans="1:3" x14ac:dyDescent="0.25">
      <c r="A2320" t="s">
        <v>4155</v>
      </c>
      <c r="B2320" t="s">
        <v>4156</v>
      </c>
      <c r="C2320" t="s">
        <v>3770</v>
      </c>
    </row>
    <row r="2321" spans="1:3" x14ac:dyDescent="0.25">
      <c r="A2321" t="s">
        <v>4157</v>
      </c>
      <c r="B2321" t="s">
        <v>4158</v>
      </c>
      <c r="C2321" t="s">
        <v>3770</v>
      </c>
    </row>
    <row r="2322" spans="1:3" x14ac:dyDescent="0.25">
      <c r="A2322" t="s">
        <v>4159</v>
      </c>
      <c r="B2322" t="s">
        <v>4160</v>
      </c>
      <c r="C2322" t="s">
        <v>3770</v>
      </c>
    </row>
    <row r="2323" spans="1:3" x14ac:dyDescent="0.25">
      <c r="A2323" t="s">
        <v>4161</v>
      </c>
      <c r="B2323" t="s">
        <v>4162</v>
      </c>
      <c r="C2323" t="s">
        <v>3770</v>
      </c>
    </row>
    <row r="2324" spans="1:3" x14ac:dyDescent="0.25">
      <c r="A2324" t="s">
        <v>4163</v>
      </c>
      <c r="B2324" t="s">
        <v>4164</v>
      </c>
      <c r="C2324" t="s">
        <v>3770</v>
      </c>
    </row>
    <row r="2325" spans="1:3" x14ac:dyDescent="0.25">
      <c r="A2325" t="s">
        <v>4165</v>
      </c>
      <c r="B2325" t="s">
        <v>4166</v>
      </c>
      <c r="C2325" t="s">
        <v>3770</v>
      </c>
    </row>
    <row r="2326" spans="1:3" x14ac:dyDescent="0.25">
      <c r="A2326" t="s">
        <v>4167</v>
      </c>
      <c r="B2326" t="s">
        <v>4168</v>
      </c>
      <c r="C2326" t="s">
        <v>3770</v>
      </c>
    </row>
    <row r="2327" spans="1:3" x14ac:dyDescent="0.25">
      <c r="A2327" t="s">
        <v>4169</v>
      </c>
      <c r="B2327" t="s">
        <v>4170</v>
      </c>
      <c r="C2327" t="s">
        <v>3770</v>
      </c>
    </row>
    <row r="2328" spans="1:3" x14ac:dyDescent="0.25">
      <c r="A2328" t="s">
        <v>4171</v>
      </c>
      <c r="B2328" t="s">
        <v>4172</v>
      </c>
      <c r="C2328" t="s">
        <v>3770</v>
      </c>
    </row>
    <row r="2329" spans="1:3" x14ac:dyDescent="0.25">
      <c r="A2329" t="s">
        <v>4173</v>
      </c>
      <c r="B2329" t="s">
        <v>4174</v>
      </c>
      <c r="C2329" t="s">
        <v>3770</v>
      </c>
    </row>
    <row r="2330" spans="1:3" x14ac:dyDescent="0.25">
      <c r="A2330" t="s">
        <v>4175</v>
      </c>
      <c r="B2330" t="s">
        <v>4176</v>
      </c>
      <c r="C2330" t="s">
        <v>3770</v>
      </c>
    </row>
    <row r="2331" spans="1:3" x14ac:dyDescent="0.25">
      <c r="A2331" t="s">
        <v>4177</v>
      </c>
      <c r="B2331" t="s">
        <v>4178</v>
      </c>
      <c r="C2331" t="s">
        <v>3770</v>
      </c>
    </row>
    <row r="2332" spans="1:3" x14ac:dyDescent="0.25">
      <c r="A2332" t="s">
        <v>4179</v>
      </c>
      <c r="B2332" t="s">
        <v>4180</v>
      </c>
      <c r="C2332" t="s">
        <v>3770</v>
      </c>
    </row>
    <row r="2333" spans="1:3" x14ac:dyDescent="0.25">
      <c r="A2333" t="s">
        <v>4181</v>
      </c>
      <c r="B2333" t="s">
        <v>4182</v>
      </c>
      <c r="C2333" t="s">
        <v>3770</v>
      </c>
    </row>
    <row r="2334" spans="1:3" x14ac:dyDescent="0.25">
      <c r="A2334" t="s">
        <v>4183</v>
      </c>
      <c r="B2334" t="s">
        <v>4184</v>
      </c>
      <c r="C2334" t="s">
        <v>3770</v>
      </c>
    </row>
    <row r="2335" spans="1:3" x14ac:dyDescent="0.25">
      <c r="A2335" t="s">
        <v>4185</v>
      </c>
      <c r="B2335" t="s">
        <v>4186</v>
      </c>
      <c r="C2335" t="s">
        <v>3770</v>
      </c>
    </row>
    <row r="2336" spans="1:3" x14ac:dyDescent="0.25">
      <c r="A2336" t="s">
        <v>4187</v>
      </c>
      <c r="B2336" t="s">
        <v>4188</v>
      </c>
      <c r="C2336" t="s">
        <v>3770</v>
      </c>
    </row>
    <row r="2337" spans="1:3" x14ac:dyDescent="0.25">
      <c r="A2337" t="s">
        <v>4189</v>
      </c>
      <c r="B2337" t="s">
        <v>4190</v>
      </c>
      <c r="C2337" t="s">
        <v>3770</v>
      </c>
    </row>
    <row r="2338" spans="1:3" x14ac:dyDescent="0.25">
      <c r="A2338" t="s">
        <v>4191</v>
      </c>
      <c r="B2338" t="s">
        <v>4192</v>
      </c>
      <c r="C2338" t="s">
        <v>3770</v>
      </c>
    </row>
    <row r="2339" spans="1:3" x14ac:dyDescent="0.25">
      <c r="A2339" t="s">
        <v>4193</v>
      </c>
      <c r="B2339" t="s">
        <v>4194</v>
      </c>
      <c r="C2339" t="s">
        <v>3770</v>
      </c>
    </row>
    <row r="2340" spans="1:3" x14ac:dyDescent="0.25">
      <c r="A2340" t="s">
        <v>4195</v>
      </c>
      <c r="B2340" t="s">
        <v>4196</v>
      </c>
      <c r="C2340" t="s">
        <v>3770</v>
      </c>
    </row>
    <row r="2341" spans="1:3" x14ac:dyDescent="0.25">
      <c r="A2341" t="s">
        <v>4197</v>
      </c>
      <c r="B2341" t="s">
        <v>4198</v>
      </c>
      <c r="C2341" t="s">
        <v>3770</v>
      </c>
    </row>
    <row r="2342" spans="1:3" x14ac:dyDescent="0.25">
      <c r="A2342" t="s">
        <v>4199</v>
      </c>
      <c r="B2342" t="s">
        <v>4200</v>
      </c>
      <c r="C2342" t="s">
        <v>3770</v>
      </c>
    </row>
    <row r="2343" spans="1:3" x14ac:dyDescent="0.25">
      <c r="A2343" t="s">
        <v>4201</v>
      </c>
      <c r="B2343" t="s">
        <v>4202</v>
      </c>
      <c r="C2343" t="s">
        <v>3770</v>
      </c>
    </row>
    <row r="2344" spans="1:3" x14ac:dyDescent="0.25">
      <c r="A2344" t="s">
        <v>4203</v>
      </c>
      <c r="B2344" t="s">
        <v>4204</v>
      </c>
      <c r="C2344" t="s">
        <v>3770</v>
      </c>
    </row>
    <row r="2345" spans="1:3" x14ac:dyDescent="0.25">
      <c r="A2345" t="s">
        <v>4205</v>
      </c>
      <c r="B2345" t="s">
        <v>4206</v>
      </c>
      <c r="C2345" t="s">
        <v>3770</v>
      </c>
    </row>
    <row r="2346" spans="1:3" x14ac:dyDescent="0.25">
      <c r="A2346" t="s">
        <v>4207</v>
      </c>
      <c r="B2346" t="s">
        <v>4208</v>
      </c>
      <c r="C2346" t="s">
        <v>3770</v>
      </c>
    </row>
    <row r="2347" spans="1:3" x14ac:dyDescent="0.25">
      <c r="A2347" t="s">
        <v>4209</v>
      </c>
      <c r="B2347" t="s">
        <v>4210</v>
      </c>
      <c r="C2347" t="s">
        <v>3770</v>
      </c>
    </row>
    <row r="2348" spans="1:3" x14ac:dyDescent="0.25">
      <c r="A2348" t="s">
        <v>4211</v>
      </c>
      <c r="C2348" t="s">
        <v>3770</v>
      </c>
    </row>
    <row r="2349" spans="1:3" x14ac:dyDescent="0.25">
      <c r="A2349" t="s">
        <v>4212</v>
      </c>
      <c r="B2349" t="s">
        <v>4213</v>
      </c>
      <c r="C2349" t="s">
        <v>3770</v>
      </c>
    </row>
    <row r="2350" spans="1:3" x14ac:dyDescent="0.25">
      <c r="A2350" t="s">
        <v>4214</v>
      </c>
      <c r="B2350" t="s">
        <v>4215</v>
      </c>
      <c r="C2350" t="s">
        <v>3770</v>
      </c>
    </row>
    <row r="2351" spans="1:3" x14ac:dyDescent="0.25">
      <c r="A2351" t="s">
        <v>4216</v>
      </c>
      <c r="B2351" t="s">
        <v>4217</v>
      </c>
      <c r="C2351" t="s">
        <v>3770</v>
      </c>
    </row>
    <row r="2352" spans="1:3" x14ac:dyDescent="0.25">
      <c r="A2352" t="s">
        <v>4218</v>
      </c>
      <c r="B2352" t="s">
        <v>4219</v>
      </c>
      <c r="C2352" t="s">
        <v>3770</v>
      </c>
    </row>
    <row r="2353" spans="1:3" x14ac:dyDescent="0.25">
      <c r="A2353" t="s">
        <v>4220</v>
      </c>
      <c r="C2353" t="s">
        <v>3770</v>
      </c>
    </row>
    <row r="2354" spans="1:3" x14ac:dyDescent="0.25">
      <c r="A2354" t="s">
        <v>4221</v>
      </c>
      <c r="B2354" t="s">
        <v>4222</v>
      </c>
      <c r="C2354" t="s">
        <v>3770</v>
      </c>
    </row>
    <row r="2355" spans="1:3" x14ac:dyDescent="0.25">
      <c r="A2355" t="s">
        <v>4223</v>
      </c>
      <c r="B2355" t="s">
        <v>4224</v>
      </c>
      <c r="C2355" t="s">
        <v>3770</v>
      </c>
    </row>
    <row r="2356" spans="1:3" x14ac:dyDescent="0.25">
      <c r="A2356" t="s">
        <v>4225</v>
      </c>
      <c r="B2356" t="s">
        <v>4226</v>
      </c>
      <c r="C2356" t="s">
        <v>3770</v>
      </c>
    </row>
    <row r="2357" spans="1:3" x14ac:dyDescent="0.25">
      <c r="A2357" t="s">
        <v>4227</v>
      </c>
      <c r="B2357" t="s">
        <v>4228</v>
      </c>
      <c r="C2357" t="s">
        <v>3770</v>
      </c>
    </row>
    <row r="2358" spans="1:3" x14ac:dyDescent="0.25">
      <c r="A2358" t="s">
        <v>4229</v>
      </c>
      <c r="B2358" t="s">
        <v>4230</v>
      </c>
      <c r="C2358" t="s">
        <v>3770</v>
      </c>
    </row>
    <row r="2359" spans="1:3" x14ac:dyDescent="0.25">
      <c r="A2359" t="s">
        <v>4231</v>
      </c>
      <c r="B2359" t="s">
        <v>4232</v>
      </c>
      <c r="C2359" t="s">
        <v>3770</v>
      </c>
    </row>
    <row r="2360" spans="1:3" x14ac:dyDescent="0.25">
      <c r="A2360" t="s">
        <v>4233</v>
      </c>
      <c r="C2360" t="s">
        <v>3770</v>
      </c>
    </row>
    <row r="2361" spans="1:3" x14ac:dyDescent="0.25">
      <c r="A2361" t="s">
        <v>4234</v>
      </c>
      <c r="B2361" t="s">
        <v>4235</v>
      </c>
      <c r="C2361" t="s">
        <v>3770</v>
      </c>
    </row>
    <row r="2362" spans="1:3" x14ac:dyDescent="0.25">
      <c r="A2362" t="s">
        <v>4236</v>
      </c>
      <c r="B2362" t="s">
        <v>4237</v>
      </c>
      <c r="C2362" t="s">
        <v>3770</v>
      </c>
    </row>
    <row r="2363" spans="1:3" x14ac:dyDescent="0.25">
      <c r="A2363" t="s">
        <v>4238</v>
      </c>
      <c r="B2363" t="s">
        <v>4239</v>
      </c>
      <c r="C2363" t="s">
        <v>3770</v>
      </c>
    </row>
    <row r="2364" spans="1:3" x14ac:dyDescent="0.25">
      <c r="A2364" t="s">
        <v>4240</v>
      </c>
      <c r="B2364" t="s">
        <v>4241</v>
      </c>
      <c r="C2364" t="s">
        <v>3770</v>
      </c>
    </row>
    <row r="2365" spans="1:3" x14ac:dyDescent="0.25">
      <c r="A2365" t="s">
        <v>4242</v>
      </c>
      <c r="C2365" t="s">
        <v>3770</v>
      </c>
    </row>
    <row r="2366" spans="1:3" x14ac:dyDescent="0.25">
      <c r="A2366" t="s">
        <v>4243</v>
      </c>
      <c r="B2366" t="s">
        <v>4244</v>
      </c>
      <c r="C2366" t="s">
        <v>3770</v>
      </c>
    </row>
    <row r="2367" spans="1:3" x14ac:dyDescent="0.25">
      <c r="A2367" t="s">
        <v>4245</v>
      </c>
      <c r="B2367" t="s">
        <v>4246</v>
      </c>
      <c r="C2367" t="s">
        <v>3770</v>
      </c>
    </row>
    <row r="2368" spans="1:3" x14ac:dyDescent="0.25">
      <c r="A2368" t="s">
        <v>4247</v>
      </c>
      <c r="B2368" t="s">
        <v>4248</v>
      </c>
      <c r="C2368" t="s">
        <v>3770</v>
      </c>
    </row>
    <row r="2369" spans="1:3" x14ac:dyDescent="0.25">
      <c r="A2369" t="s">
        <v>4249</v>
      </c>
      <c r="B2369" t="s">
        <v>4250</v>
      </c>
      <c r="C2369" t="s">
        <v>3770</v>
      </c>
    </row>
    <row r="2370" spans="1:3" x14ac:dyDescent="0.25">
      <c r="A2370" t="s">
        <v>4251</v>
      </c>
      <c r="B2370" t="s">
        <v>4252</v>
      </c>
      <c r="C2370" t="s">
        <v>3770</v>
      </c>
    </row>
    <row r="2371" spans="1:3" x14ac:dyDescent="0.25">
      <c r="A2371" t="s">
        <v>4253</v>
      </c>
      <c r="B2371" t="s">
        <v>4254</v>
      </c>
      <c r="C2371" t="s">
        <v>3770</v>
      </c>
    </row>
    <row r="2372" spans="1:3" x14ac:dyDescent="0.25">
      <c r="A2372" t="s">
        <v>4255</v>
      </c>
      <c r="B2372" t="s">
        <v>4256</v>
      </c>
      <c r="C2372" t="s">
        <v>3770</v>
      </c>
    </row>
    <row r="2373" spans="1:3" x14ac:dyDescent="0.25">
      <c r="A2373" t="s">
        <v>4257</v>
      </c>
      <c r="C2373" t="s">
        <v>3770</v>
      </c>
    </row>
    <row r="2374" spans="1:3" x14ac:dyDescent="0.25">
      <c r="A2374" t="s">
        <v>4258</v>
      </c>
      <c r="B2374" t="s">
        <v>4259</v>
      </c>
      <c r="C2374" t="s">
        <v>3770</v>
      </c>
    </row>
    <row r="2375" spans="1:3" x14ac:dyDescent="0.25">
      <c r="A2375" t="s">
        <v>4260</v>
      </c>
      <c r="B2375" t="s">
        <v>4261</v>
      </c>
      <c r="C2375" t="s">
        <v>3770</v>
      </c>
    </row>
    <row r="2376" spans="1:3" x14ac:dyDescent="0.25">
      <c r="A2376" t="s">
        <v>4262</v>
      </c>
      <c r="B2376" t="s">
        <v>4263</v>
      </c>
      <c r="C2376" t="s">
        <v>3770</v>
      </c>
    </row>
    <row r="2377" spans="1:3" x14ac:dyDescent="0.25">
      <c r="A2377" t="s">
        <v>4264</v>
      </c>
      <c r="B2377" t="s">
        <v>4265</v>
      </c>
      <c r="C2377" t="s">
        <v>3770</v>
      </c>
    </row>
    <row r="2378" spans="1:3" x14ac:dyDescent="0.25">
      <c r="A2378" t="s">
        <v>4266</v>
      </c>
      <c r="B2378" t="s">
        <v>4267</v>
      </c>
      <c r="C2378" t="s">
        <v>3770</v>
      </c>
    </row>
    <row r="2379" spans="1:3" x14ac:dyDescent="0.25">
      <c r="A2379" t="s">
        <v>4268</v>
      </c>
      <c r="B2379" t="s">
        <v>4269</v>
      </c>
      <c r="C2379" t="s">
        <v>134</v>
      </c>
    </row>
    <row r="2380" spans="1:3" x14ac:dyDescent="0.25">
      <c r="A2380" t="s">
        <v>4270</v>
      </c>
      <c r="B2380" t="s">
        <v>4271</v>
      </c>
      <c r="C2380" t="s">
        <v>134</v>
      </c>
    </row>
    <row r="2381" spans="1:3" x14ac:dyDescent="0.25">
      <c r="A2381" t="s">
        <v>4272</v>
      </c>
      <c r="B2381" t="s">
        <v>4273</v>
      </c>
      <c r="C2381" t="s">
        <v>134</v>
      </c>
    </row>
    <row r="2382" spans="1:3" x14ac:dyDescent="0.25">
      <c r="A2382" t="s">
        <v>4274</v>
      </c>
      <c r="B2382" t="s">
        <v>4275</v>
      </c>
      <c r="C2382" t="s">
        <v>134</v>
      </c>
    </row>
    <row r="2383" spans="1:3" x14ac:dyDescent="0.25">
      <c r="A2383" t="s">
        <v>4276</v>
      </c>
      <c r="B2383" t="s">
        <v>4277</v>
      </c>
      <c r="C2383" t="s">
        <v>134</v>
      </c>
    </row>
    <row r="2384" spans="1:3" x14ac:dyDescent="0.25">
      <c r="A2384" t="s">
        <v>4278</v>
      </c>
      <c r="B2384" t="s">
        <v>4279</v>
      </c>
      <c r="C2384" t="s">
        <v>134</v>
      </c>
    </row>
    <row r="2385" spans="1:3" x14ac:dyDescent="0.25">
      <c r="A2385" t="s">
        <v>4280</v>
      </c>
      <c r="B2385" t="s">
        <v>4281</v>
      </c>
      <c r="C2385" t="s">
        <v>134</v>
      </c>
    </row>
    <row r="2386" spans="1:3" x14ac:dyDescent="0.25">
      <c r="A2386" t="s">
        <v>4282</v>
      </c>
      <c r="B2386" t="s">
        <v>4283</v>
      </c>
      <c r="C2386" t="s">
        <v>134</v>
      </c>
    </row>
    <row r="2387" spans="1:3" x14ac:dyDescent="0.25">
      <c r="A2387" t="s">
        <v>4284</v>
      </c>
      <c r="B2387" t="s">
        <v>4285</v>
      </c>
      <c r="C2387" t="s">
        <v>134</v>
      </c>
    </row>
    <row r="2388" spans="1:3" x14ac:dyDescent="0.25">
      <c r="A2388" t="s">
        <v>4286</v>
      </c>
      <c r="B2388" t="s">
        <v>4287</v>
      </c>
      <c r="C2388" t="s">
        <v>134</v>
      </c>
    </row>
    <row r="2389" spans="1:3" x14ac:dyDescent="0.25">
      <c r="A2389" t="s">
        <v>4288</v>
      </c>
      <c r="B2389" t="s">
        <v>4289</v>
      </c>
      <c r="C2389" t="s">
        <v>134</v>
      </c>
    </row>
    <row r="2390" spans="1:3" x14ac:dyDescent="0.25">
      <c r="A2390" t="s">
        <v>4290</v>
      </c>
      <c r="B2390" t="s">
        <v>4291</v>
      </c>
      <c r="C2390" t="s">
        <v>134</v>
      </c>
    </row>
    <row r="2391" spans="1:3" x14ac:dyDescent="0.25">
      <c r="A2391" t="s">
        <v>4292</v>
      </c>
      <c r="B2391" t="s">
        <v>4293</v>
      </c>
      <c r="C2391" t="s">
        <v>134</v>
      </c>
    </row>
    <row r="2392" spans="1:3" x14ac:dyDescent="0.25">
      <c r="A2392" t="s">
        <v>4294</v>
      </c>
      <c r="B2392" t="s">
        <v>4295</v>
      </c>
      <c r="C2392" t="s">
        <v>134</v>
      </c>
    </row>
    <row r="2393" spans="1:3" x14ac:dyDescent="0.25">
      <c r="A2393" t="s">
        <v>4296</v>
      </c>
      <c r="B2393" t="s">
        <v>4297</v>
      </c>
      <c r="C2393" t="s">
        <v>134</v>
      </c>
    </row>
    <row r="2394" spans="1:3" x14ac:dyDescent="0.25">
      <c r="A2394" t="s">
        <v>4298</v>
      </c>
      <c r="B2394" t="s">
        <v>4299</v>
      </c>
      <c r="C2394" t="s">
        <v>134</v>
      </c>
    </row>
    <row r="2395" spans="1:3" x14ac:dyDescent="0.25">
      <c r="A2395" t="s">
        <v>4300</v>
      </c>
      <c r="B2395" t="s">
        <v>4301</v>
      </c>
      <c r="C2395" t="s">
        <v>134</v>
      </c>
    </row>
    <row r="2396" spans="1:3" x14ac:dyDescent="0.25">
      <c r="A2396" t="s">
        <v>4302</v>
      </c>
      <c r="B2396" t="s">
        <v>4303</v>
      </c>
      <c r="C2396" t="s">
        <v>134</v>
      </c>
    </row>
    <row r="2397" spans="1:3" x14ac:dyDescent="0.25">
      <c r="A2397" t="s">
        <v>4304</v>
      </c>
      <c r="B2397" t="s">
        <v>4305</v>
      </c>
      <c r="C2397" t="s">
        <v>134</v>
      </c>
    </row>
    <row r="2398" spans="1:3" x14ac:dyDescent="0.25">
      <c r="A2398" t="s">
        <v>4306</v>
      </c>
      <c r="B2398" t="s">
        <v>4307</v>
      </c>
      <c r="C2398" t="s">
        <v>134</v>
      </c>
    </row>
    <row r="2399" spans="1:3" x14ac:dyDescent="0.25">
      <c r="A2399" t="s">
        <v>4308</v>
      </c>
      <c r="B2399" t="s">
        <v>4309</v>
      </c>
      <c r="C2399" t="s">
        <v>134</v>
      </c>
    </row>
    <row r="2400" spans="1:3" x14ac:dyDescent="0.25">
      <c r="A2400" t="s">
        <v>4310</v>
      </c>
      <c r="B2400" t="s">
        <v>4311</v>
      </c>
      <c r="C2400" t="s">
        <v>134</v>
      </c>
    </row>
    <row r="2401" spans="1:3" x14ac:dyDescent="0.25">
      <c r="A2401" t="s">
        <v>4312</v>
      </c>
      <c r="B2401" t="s">
        <v>4313</v>
      </c>
      <c r="C2401" t="s">
        <v>134</v>
      </c>
    </row>
    <row r="2402" spans="1:3" x14ac:dyDescent="0.25">
      <c r="A2402" t="s">
        <v>4314</v>
      </c>
      <c r="B2402" t="s">
        <v>4315</v>
      </c>
      <c r="C2402" t="s">
        <v>134</v>
      </c>
    </row>
    <row r="2403" spans="1:3" x14ac:dyDescent="0.25">
      <c r="A2403" t="s">
        <v>4316</v>
      </c>
      <c r="B2403" t="s">
        <v>4317</v>
      </c>
      <c r="C2403" t="s">
        <v>134</v>
      </c>
    </row>
    <row r="2404" spans="1:3" x14ac:dyDescent="0.25">
      <c r="A2404" t="s">
        <v>4318</v>
      </c>
      <c r="B2404" t="s">
        <v>4319</v>
      </c>
      <c r="C2404" t="s">
        <v>134</v>
      </c>
    </row>
    <row r="2405" spans="1:3" x14ac:dyDescent="0.25">
      <c r="A2405" t="s">
        <v>4320</v>
      </c>
      <c r="B2405" t="s">
        <v>4321</v>
      </c>
      <c r="C2405" t="s">
        <v>134</v>
      </c>
    </row>
    <row r="2406" spans="1:3" x14ac:dyDescent="0.25">
      <c r="A2406" t="s">
        <v>4322</v>
      </c>
      <c r="B2406" t="s">
        <v>4323</v>
      </c>
      <c r="C2406" t="s">
        <v>134</v>
      </c>
    </row>
    <row r="2407" spans="1:3" x14ac:dyDescent="0.25">
      <c r="A2407" t="s">
        <v>4324</v>
      </c>
      <c r="B2407" t="s">
        <v>4325</v>
      </c>
      <c r="C2407" t="s">
        <v>134</v>
      </c>
    </row>
    <row r="2408" spans="1:3" x14ac:dyDescent="0.25">
      <c r="A2408" t="s">
        <v>4326</v>
      </c>
      <c r="B2408" t="s">
        <v>4327</v>
      </c>
      <c r="C2408" t="s">
        <v>134</v>
      </c>
    </row>
    <row r="2409" spans="1:3" x14ac:dyDescent="0.25">
      <c r="A2409" t="s">
        <v>4328</v>
      </c>
      <c r="B2409" t="s">
        <v>4329</v>
      </c>
      <c r="C2409" t="s">
        <v>134</v>
      </c>
    </row>
    <row r="2410" spans="1:3" x14ac:dyDescent="0.25">
      <c r="A2410" t="s">
        <v>4330</v>
      </c>
      <c r="B2410" t="s">
        <v>4331</v>
      </c>
      <c r="C2410" t="s">
        <v>134</v>
      </c>
    </row>
    <row r="2411" spans="1:3" x14ac:dyDescent="0.25">
      <c r="A2411" t="s">
        <v>4332</v>
      </c>
      <c r="B2411" t="s">
        <v>4333</v>
      </c>
      <c r="C2411" t="s">
        <v>134</v>
      </c>
    </row>
    <row r="2412" spans="1:3" x14ac:dyDescent="0.25">
      <c r="A2412" t="s">
        <v>4334</v>
      </c>
      <c r="B2412" t="s">
        <v>4335</v>
      </c>
      <c r="C2412" t="s">
        <v>134</v>
      </c>
    </row>
    <row r="2413" spans="1:3" x14ac:dyDescent="0.25">
      <c r="A2413" t="s">
        <v>4336</v>
      </c>
      <c r="B2413" t="s">
        <v>4337</v>
      </c>
      <c r="C2413" t="s">
        <v>134</v>
      </c>
    </row>
    <row r="2414" spans="1:3" x14ac:dyDescent="0.25">
      <c r="A2414" t="s">
        <v>4338</v>
      </c>
      <c r="B2414" t="s">
        <v>4339</v>
      </c>
      <c r="C2414" t="s">
        <v>134</v>
      </c>
    </row>
    <row r="2415" spans="1:3" x14ac:dyDescent="0.25">
      <c r="A2415" t="s">
        <v>4340</v>
      </c>
      <c r="B2415" t="s">
        <v>4341</v>
      </c>
      <c r="C2415" t="s">
        <v>134</v>
      </c>
    </row>
    <row r="2416" spans="1:3" x14ac:dyDescent="0.25">
      <c r="A2416" t="s">
        <v>4342</v>
      </c>
      <c r="B2416" t="s">
        <v>4343</v>
      </c>
      <c r="C2416" t="s">
        <v>134</v>
      </c>
    </row>
    <row r="2417" spans="1:3" x14ac:dyDescent="0.25">
      <c r="A2417" t="s">
        <v>4344</v>
      </c>
      <c r="B2417" t="s">
        <v>4345</v>
      </c>
      <c r="C2417" t="s">
        <v>134</v>
      </c>
    </row>
    <row r="2418" spans="1:3" x14ac:dyDescent="0.25">
      <c r="A2418" t="s">
        <v>4346</v>
      </c>
      <c r="B2418" t="s">
        <v>4347</v>
      </c>
      <c r="C2418" t="s">
        <v>134</v>
      </c>
    </row>
    <row r="2419" spans="1:3" x14ac:dyDescent="0.25">
      <c r="A2419" t="s">
        <v>4348</v>
      </c>
      <c r="B2419" t="s">
        <v>4349</v>
      </c>
      <c r="C2419" t="s">
        <v>134</v>
      </c>
    </row>
    <row r="2420" spans="1:3" x14ac:dyDescent="0.25">
      <c r="A2420" t="s">
        <v>4350</v>
      </c>
      <c r="B2420" t="s">
        <v>4351</v>
      </c>
      <c r="C2420" t="s">
        <v>134</v>
      </c>
    </row>
    <row r="2421" spans="1:3" x14ac:dyDescent="0.25">
      <c r="A2421" t="s">
        <v>4352</v>
      </c>
      <c r="B2421" t="s">
        <v>4353</v>
      </c>
      <c r="C2421" t="s">
        <v>134</v>
      </c>
    </row>
    <row r="2422" spans="1:3" x14ac:dyDescent="0.25">
      <c r="A2422" t="s">
        <v>4354</v>
      </c>
      <c r="B2422" t="s">
        <v>4355</v>
      </c>
      <c r="C2422" t="s">
        <v>134</v>
      </c>
    </row>
    <row r="2423" spans="1:3" x14ac:dyDescent="0.25">
      <c r="A2423" t="s">
        <v>4356</v>
      </c>
      <c r="B2423" t="s">
        <v>4357</v>
      </c>
      <c r="C2423" t="s">
        <v>134</v>
      </c>
    </row>
    <row r="2424" spans="1:3" x14ac:dyDescent="0.25">
      <c r="A2424" t="s">
        <v>4358</v>
      </c>
      <c r="B2424" t="s">
        <v>4359</v>
      </c>
      <c r="C2424" t="s">
        <v>134</v>
      </c>
    </row>
    <row r="2425" spans="1:3" x14ac:dyDescent="0.25">
      <c r="A2425" t="s">
        <v>4360</v>
      </c>
      <c r="B2425" t="s">
        <v>4361</v>
      </c>
      <c r="C2425" t="s">
        <v>134</v>
      </c>
    </row>
    <row r="2426" spans="1:3" x14ac:dyDescent="0.25">
      <c r="A2426" t="s">
        <v>4362</v>
      </c>
      <c r="B2426" t="s">
        <v>4363</v>
      </c>
      <c r="C2426" t="s">
        <v>134</v>
      </c>
    </row>
    <row r="2427" spans="1:3" x14ac:dyDescent="0.25">
      <c r="A2427" t="s">
        <v>4364</v>
      </c>
      <c r="B2427" t="s">
        <v>4365</v>
      </c>
      <c r="C2427" t="s">
        <v>134</v>
      </c>
    </row>
    <row r="2428" spans="1:3" x14ac:dyDescent="0.25">
      <c r="A2428" t="s">
        <v>4366</v>
      </c>
      <c r="B2428" t="s">
        <v>4367</v>
      </c>
      <c r="C2428" t="s">
        <v>134</v>
      </c>
    </row>
    <row r="2429" spans="1:3" x14ac:dyDescent="0.25">
      <c r="A2429" t="s">
        <v>4368</v>
      </c>
      <c r="B2429" t="s">
        <v>4369</v>
      </c>
      <c r="C2429" t="s">
        <v>134</v>
      </c>
    </row>
    <row r="2430" spans="1:3" x14ac:dyDescent="0.25">
      <c r="A2430" t="s">
        <v>4370</v>
      </c>
      <c r="B2430" t="s">
        <v>4371</v>
      </c>
      <c r="C2430" t="s">
        <v>134</v>
      </c>
    </row>
    <row r="2431" spans="1:3" x14ac:dyDescent="0.25">
      <c r="A2431" t="s">
        <v>4372</v>
      </c>
      <c r="B2431" t="s">
        <v>4373</v>
      </c>
      <c r="C2431" t="s">
        <v>134</v>
      </c>
    </row>
    <row r="2432" spans="1:3" x14ac:dyDescent="0.25">
      <c r="A2432" t="s">
        <v>4374</v>
      </c>
      <c r="B2432" t="s">
        <v>4375</v>
      </c>
      <c r="C2432" t="s">
        <v>134</v>
      </c>
    </row>
    <row r="2433" spans="1:3" x14ac:dyDescent="0.25">
      <c r="A2433" t="s">
        <v>4376</v>
      </c>
      <c r="B2433" t="s">
        <v>4377</v>
      </c>
      <c r="C2433" t="s">
        <v>134</v>
      </c>
    </row>
    <row r="2434" spans="1:3" x14ac:dyDescent="0.25">
      <c r="A2434" t="s">
        <v>4378</v>
      </c>
      <c r="B2434" t="s">
        <v>4379</v>
      </c>
      <c r="C2434" t="s">
        <v>134</v>
      </c>
    </row>
    <row r="2435" spans="1:3" x14ac:dyDescent="0.25">
      <c r="A2435" t="s">
        <v>4380</v>
      </c>
      <c r="B2435" t="s">
        <v>4381</v>
      </c>
      <c r="C2435" t="s">
        <v>134</v>
      </c>
    </row>
    <row r="2436" spans="1:3" x14ac:dyDescent="0.25">
      <c r="A2436" t="s">
        <v>4382</v>
      </c>
      <c r="B2436" t="s">
        <v>4383</v>
      </c>
      <c r="C2436" t="s">
        <v>134</v>
      </c>
    </row>
    <row r="2437" spans="1:3" x14ac:dyDescent="0.25">
      <c r="A2437" t="s">
        <v>4384</v>
      </c>
      <c r="B2437" t="s">
        <v>4385</v>
      </c>
      <c r="C2437" t="s">
        <v>134</v>
      </c>
    </row>
    <row r="2438" spans="1:3" x14ac:dyDescent="0.25">
      <c r="A2438" t="s">
        <v>4386</v>
      </c>
      <c r="B2438" t="s">
        <v>4387</v>
      </c>
      <c r="C2438" t="s">
        <v>134</v>
      </c>
    </row>
    <row r="2439" spans="1:3" x14ac:dyDescent="0.25">
      <c r="A2439" t="s">
        <v>4388</v>
      </c>
      <c r="B2439" t="s">
        <v>4389</v>
      </c>
      <c r="C2439" t="s">
        <v>134</v>
      </c>
    </row>
    <row r="2440" spans="1:3" x14ac:dyDescent="0.25">
      <c r="A2440" t="s">
        <v>4390</v>
      </c>
      <c r="B2440" t="s">
        <v>4391</v>
      </c>
      <c r="C2440" t="s">
        <v>134</v>
      </c>
    </row>
    <row r="2441" spans="1:3" x14ac:dyDescent="0.25">
      <c r="A2441" t="s">
        <v>4392</v>
      </c>
      <c r="B2441" t="s">
        <v>4393</v>
      </c>
      <c r="C2441" t="s">
        <v>134</v>
      </c>
    </row>
    <row r="2442" spans="1:3" x14ac:dyDescent="0.25">
      <c r="A2442" t="s">
        <v>4394</v>
      </c>
      <c r="B2442" t="s">
        <v>4395</v>
      </c>
      <c r="C2442" t="s">
        <v>134</v>
      </c>
    </row>
    <row r="2443" spans="1:3" x14ac:dyDescent="0.25">
      <c r="A2443" t="s">
        <v>4396</v>
      </c>
      <c r="B2443" t="s">
        <v>4397</v>
      </c>
      <c r="C2443" t="s">
        <v>134</v>
      </c>
    </row>
    <row r="2444" spans="1:3" x14ac:dyDescent="0.25">
      <c r="A2444" t="s">
        <v>4398</v>
      </c>
      <c r="B2444" t="s">
        <v>4399</v>
      </c>
      <c r="C2444" t="s">
        <v>134</v>
      </c>
    </row>
    <row r="2445" spans="1:3" x14ac:dyDescent="0.25">
      <c r="A2445" t="s">
        <v>4400</v>
      </c>
      <c r="B2445" t="s">
        <v>4401</v>
      </c>
      <c r="C2445" t="s">
        <v>134</v>
      </c>
    </row>
    <row r="2446" spans="1:3" x14ac:dyDescent="0.25">
      <c r="A2446" t="s">
        <v>4402</v>
      </c>
      <c r="B2446" t="s">
        <v>4403</v>
      </c>
      <c r="C2446" t="s">
        <v>134</v>
      </c>
    </row>
    <row r="2447" spans="1:3" x14ac:dyDescent="0.25">
      <c r="A2447" t="s">
        <v>4404</v>
      </c>
      <c r="B2447" t="s">
        <v>4405</v>
      </c>
      <c r="C2447" t="s">
        <v>134</v>
      </c>
    </row>
    <row r="2448" spans="1:3" x14ac:dyDescent="0.25">
      <c r="A2448" t="s">
        <v>4406</v>
      </c>
      <c r="B2448" t="s">
        <v>4407</v>
      </c>
      <c r="C2448" t="s">
        <v>134</v>
      </c>
    </row>
    <row r="2449" spans="1:3" x14ac:dyDescent="0.25">
      <c r="A2449" t="s">
        <v>4408</v>
      </c>
      <c r="B2449" t="s">
        <v>4409</v>
      </c>
      <c r="C2449" t="s">
        <v>134</v>
      </c>
    </row>
    <row r="2450" spans="1:3" x14ac:dyDescent="0.25">
      <c r="A2450" t="s">
        <v>4410</v>
      </c>
      <c r="B2450" t="s">
        <v>4411</v>
      </c>
      <c r="C2450" t="s">
        <v>134</v>
      </c>
    </row>
    <row r="2451" spans="1:3" x14ac:dyDescent="0.25">
      <c r="A2451" t="s">
        <v>4412</v>
      </c>
      <c r="B2451" t="s">
        <v>4413</v>
      </c>
      <c r="C2451" t="s">
        <v>134</v>
      </c>
    </row>
    <row r="2452" spans="1:3" x14ac:dyDescent="0.25">
      <c r="A2452" t="s">
        <v>4414</v>
      </c>
      <c r="B2452" t="s">
        <v>4415</v>
      </c>
      <c r="C2452" t="s">
        <v>134</v>
      </c>
    </row>
    <row r="2453" spans="1:3" x14ac:dyDescent="0.25">
      <c r="A2453" t="s">
        <v>4416</v>
      </c>
      <c r="B2453" t="s">
        <v>4417</v>
      </c>
      <c r="C2453" t="s">
        <v>134</v>
      </c>
    </row>
    <row r="2454" spans="1:3" x14ac:dyDescent="0.25">
      <c r="A2454" t="s">
        <v>4418</v>
      </c>
      <c r="B2454" t="s">
        <v>4419</v>
      </c>
      <c r="C2454" t="s">
        <v>134</v>
      </c>
    </row>
    <row r="2455" spans="1:3" x14ac:dyDescent="0.25">
      <c r="A2455" t="s">
        <v>4420</v>
      </c>
      <c r="B2455" t="s">
        <v>4421</v>
      </c>
      <c r="C2455" t="s">
        <v>134</v>
      </c>
    </row>
    <row r="2456" spans="1:3" x14ac:dyDescent="0.25">
      <c r="A2456" t="s">
        <v>4422</v>
      </c>
      <c r="B2456" t="s">
        <v>4423</v>
      </c>
      <c r="C2456" t="s">
        <v>134</v>
      </c>
    </row>
    <row r="2457" spans="1:3" x14ac:dyDescent="0.25">
      <c r="A2457" t="s">
        <v>4424</v>
      </c>
      <c r="B2457" t="s">
        <v>4425</v>
      </c>
      <c r="C2457" t="s">
        <v>134</v>
      </c>
    </row>
    <row r="2458" spans="1:3" x14ac:dyDescent="0.25">
      <c r="A2458" t="s">
        <v>4426</v>
      </c>
      <c r="B2458" t="s">
        <v>4427</v>
      </c>
      <c r="C2458" t="s">
        <v>134</v>
      </c>
    </row>
    <row r="2459" spans="1:3" x14ac:dyDescent="0.25">
      <c r="A2459" t="s">
        <v>4428</v>
      </c>
      <c r="B2459" t="s">
        <v>4429</v>
      </c>
      <c r="C2459" t="s">
        <v>134</v>
      </c>
    </row>
    <row r="2460" spans="1:3" x14ac:dyDescent="0.25">
      <c r="A2460" t="s">
        <v>4430</v>
      </c>
      <c r="B2460" t="s">
        <v>4431</v>
      </c>
      <c r="C2460" t="s">
        <v>134</v>
      </c>
    </row>
    <row r="2461" spans="1:3" x14ac:dyDescent="0.25">
      <c r="A2461" t="s">
        <v>4432</v>
      </c>
      <c r="B2461" t="s">
        <v>4433</v>
      </c>
      <c r="C2461" t="s">
        <v>134</v>
      </c>
    </row>
    <row r="2462" spans="1:3" x14ac:dyDescent="0.25">
      <c r="A2462" t="s">
        <v>4434</v>
      </c>
      <c r="B2462" t="s">
        <v>4435</v>
      </c>
      <c r="C2462" t="s">
        <v>134</v>
      </c>
    </row>
    <row r="2463" spans="1:3" x14ac:dyDescent="0.25">
      <c r="A2463" t="s">
        <v>4436</v>
      </c>
      <c r="B2463" t="s">
        <v>4437</v>
      </c>
      <c r="C2463" t="s">
        <v>134</v>
      </c>
    </row>
    <row r="2464" spans="1:3" x14ac:dyDescent="0.25">
      <c r="A2464" t="s">
        <v>4438</v>
      </c>
      <c r="B2464" t="s">
        <v>4439</v>
      </c>
      <c r="C2464" t="s">
        <v>134</v>
      </c>
    </row>
    <row r="2465" spans="1:3" x14ac:dyDescent="0.25">
      <c r="A2465" t="s">
        <v>4440</v>
      </c>
      <c r="B2465" t="s">
        <v>4441</v>
      </c>
      <c r="C2465" t="s">
        <v>134</v>
      </c>
    </row>
    <row r="2466" spans="1:3" x14ac:dyDescent="0.25">
      <c r="A2466" t="s">
        <v>4442</v>
      </c>
      <c r="B2466" t="s">
        <v>4443</v>
      </c>
      <c r="C2466" t="s">
        <v>134</v>
      </c>
    </row>
    <row r="2467" spans="1:3" x14ac:dyDescent="0.25">
      <c r="A2467" t="s">
        <v>4444</v>
      </c>
      <c r="B2467" t="s">
        <v>4445</v>
      </c>
      <c r="C2467" t="s">
        <v>134</v>
      </c>
    </row>
    <row r="2468" spans="1:3" x14ac:dyDescent="0.25">
      <c r="A2468" t="s">
        <v>4446</v>
      </c>
      <c r="B2468" t="s">
        <v>4447</v>
      </c>
      <c r="C2468" t="s">
        <v>134</v>
      </c>
    </row>
    <row r="2469" spans="1:3" x14ac:dyDescent="0.25">
      <c r="A2469" t="s">
        <v>4448</v>
      </c>
      <c r="B2469" t="s">
        <v>4449</v>
      </c>
      <c r="C2469" t="s">
        <v>134</v>
      </c>
    </row>
    <row r="2470" spans="1:3" x14ac:dyDescent="0.25">
      <c r="A2470" t="s">
        <v>4450</v>
      </c>
      <c r="B2470" t="s">
        <v>4451</v>
      </c>
      <c r="C2470" t="s">
        <v>134</v>
      </c>
    </row>
    <row r="2471" spans="1:3" x14ac:dyDescent="0.25">
      <c r="A2471" t="s">
        <v>4452</v>
      </c>
      <c r="B2471" t="s">
        <v>4453</v>
      </c>
      <c r="C2471" t="s">
        <v>134</v>
      </c>
    </row>
    <row r="2472" spans="1:3" x14ac:dyDescent="0.25">
      <c r="A2472" t="s">
        <v>4454</v>
      </c>
      <c r="B2472" t="s">
        <v>4455</v>
      </c>
      <c r="C2472" t="s">
        <v>134</v>
      </c>
    </row>
    <row r="2473" spans="1:3" x14ac:dyDescent="0.25">
      <c r="A2473" t="s">
        <v>4456</v>
      </c>
      <c r="B2473" t="s">
        <v>4457</v>
      </c>
      <c r="C2473" t="s">
        <v>134</v>
      </c>
    </row>
    <row r="2474" spans="1:3" x14ac:dyDescent="0.25">
      <c r="A2474" t="s">
        <v>4458</v>
      </c>
      <c r="B2474" t="s">
        <v>4459</v>
      </c>
      <c r="C2474" t="s">
        <v>134</v>
      </c>
    </row>
    <row r="2475" spans="1:3" x14ac:dyDescent="0.25">
      <c r="A2475" t="s">
        <v>4460</v>
      </c>
      <c r="B2475" t="s">
        <v>4461</v>
      </c>
      <c r="C2475" t="s">
        <v>134</v>
      </c>
    </row>
    <row r="2476" spans="1:3" x14ac:dyDescent="0.25">
      <c r="A2476" t="s">
        <v>4462</v>
      </c>
      <c r="B2476" t="s">
        <v>4463</v>
      </c>
      <c r="C2476" t="s">
        <v>134</v>
      </c>
    </row>
    <row r="2477" spans="1:3" x14ac:dyDescent="0.25">
      <c r="A2477" t="s">
        <v>4464</v>
      </c>
      <c r="B2477" t="s">
        <v>4465</v>
      </c>
      <c r="C2477" t="s">
        <v>134</v>
      </c>
    </row>
    <row r="2478" spans="1:3" x14ac:dyDescent="0.25">
      <c r="A2478" t="s">
        <v>4466</v>
      </c>
      <c r="B2478" t="s">
        <v>4467</v>
      </c>
      <c r="C2478" t="s">
        <v>134</v>
      </c>
    </row>
    <row r="2479" spans="1:3" x14ac:dyDescent="0.25">
      <c r="A2479" t="s">
        <v>4468</v>
      </c>
      <c r="B2479" t="s">
        <v>4469</v>
      </c>
      <c r="C2479" t="s">
        <v>134</v>
      </c>
    </row>
    <row r="2480" spans="1:3" x14ac:dyDescent="0.25">
      <c r="A2480" t="s">
        <v>4470</v>
      </c>
      <c r="B2480" t="s">
        <v>4471</v>
      </c>
      <c r="C2480" t="s">
        <v>134</v>
      </c>
    </row>
    <row r="2481" spans="1:3" x14ac:dyDescent="0.25">
      <c r="A2481" t="s">
        <v>4472</v>
      </c>
      <c r="B2481" t="s">
        <v>4473</v>
      </c>
      <c r="C2481" t="s">
        <v>134</v>
      </c>
    </row>
    <row r="2482" spans="1:3" x14ac:dyDescent="0.25">
      <c r="A2482" t="s">
        <v>4474</v>
      </c>
      <c r="B2482" t="s">
        <v>4475</v>
      </c>
      <c r="C2482" t="s">
        <v>134</v>
      </c>
    </row>
    <row r="2483" spans="1:3" x14ac:dyDescent="0.25">
      <c r="A2483" t="s">
        <v>4476</v>
      </c>
      <c r="B2483" t="s">
        <v>4477</v>
      </c>
      <c r="C2483" t="s">
        <v>134</v>
      </c>
    </row>
    <row r="2484" spans="1:3" x14ac:dyDescent="0.25">
      <c r="A2484" t="s">
        <v>4478</v>
      </c>
      <c r="B2484" t="s">
        <v>4479</v>
      </c>
      <c r="C2484" t="s">
        <v>134</v>
      </c>
    </row>
    <row r="2485" spans="1:3" x14ac:dyDescent="0.25">
      <c r="A2485" t="s">
        <v>4480</v>
      </c>
      <c r="B2485" t="s">
        <v>4481</v>
      </c>
      <c r="C2485" t="s">
        <v>134</v>
      </c>
    </row>
    <row r="2486" spans="1:3" x14ac:dyDescent="0.25">
      <c r="A2486" t="s">
        <v>4482</v>
      </c>
      <c r="B2486" t="s">
        <v>4483</v>
      </c>
      <c r="C2486" t="s">
        <v>134</v>
      </c>
    </row>
    <row r="2487" spans="1:3" x14ac:dyDescent="0.25">
      <c r="A2487" t="s">
        <v>4484</v>
      </c>
      <c r="B2487" t="s">
        <v>4485</v>
      </c>
      <c r="C2487" t="s">
        <v>134</v>
      </c>
    </row>
    <row r="2488" spans="1:3" x14ac:dyDescent="0.25">
      <c r="A2488" t="s">
        <v>4486</v>
      </c>
      <c r="B2488" t="s">
        <v>4487</v>
      </c>
      <c r="C2488" t="s">
        <v>134</v>
      </c>
    </row>
    <row r="2489" spans="1:3" x14ac:dyDescent="0.25">
      <c r="A2489" t="s">
        <v>4488</v>
      </c>
      <c r="B2489" t="s">
        <v>4489</v>
      </c>
      <c r="C2489" t="s">
        <v>134</v>
      </c>
    </row>
    <row r="2490" spans="1:3" x14ac:dyDescent="0.25">
      <c r="A2490" t="s">
        <v>4490</v>
      </c>
      <c r="B2490" t="s">
        <v>4491</v>
      </c>
      <c r="C2490" t="s">
        <v>134</v>
      </c>
    </row>
    <row r="2491" spans="1:3" x14ac:dyDescent="0.25">
      <c r="A2491" t="s">
        <v>4492</v>
      </c>
      <c r="B2491" t="s">
        <v>4493</v>
      </c>
      <c r="C2491" t="s">
        <v>134</v>
      </c>
    </row>
    <row r="2492" spans="1:3" x14ac:dyDescent="0.25">
      <c r="A2492" t="s">
        <v>4494</v>
      </c>
      <c r="B2492" t="s">
        <v>4495</v>
      </c>
      <c r="C2492" t="s">
        <v>134</v>
      </c>
    </row>
    <row r="2493" spans="1:3" x14ac:dyDescent="0.25">
      <c r="A2493" t="s">
        <v>4496</v>
      </c>
      <c r="B2493" t="s">
        <v>4497</v>
      </c>
      <c r="C2493" t="s">
        <v>134</v>
      </c>
    </row>
    <row r="2494" spans="1:3" x14ac:dyDescent="0.25">
      <c r="A2494" t="s">
        <v>4498</v>
      </c>
      <c r="B2494" t="s">
        <v>4499</v>
      </c>
      <c r="C2494" t="s">
        <v>134</v>
      </c>
    </row>
    <row r="2495" spans="1:3" x14ac:dyDescent="0.25">
      <c r="A2495" t="s">
        <v>4500</v>
      </c>
      <c r="B2495" t="s">
        <v>4501</v>
      </c>
      <c r="C2495" t="s">
        <v>134</v>
      </c>
    </row>
    <row r="2496" spans="1:3" x14ac:dyDescent="0.25">
      <c r="A2496" t="s">
        <v>4502</v>
      </c>
      <c r="B2496" t="s">
        <v>4503</v>
      </c>
      <c r="C2496" t="s">
        <v>134</v>
      </c>
    </row>
    <row r="2497" spans="1:3" x14ac:dyDescent="0.25">
      <c r="A2497" t="s">
        <v>4504</v>
      </c>
      <c r="B2497" t="s">
        <v>4505</v>
      </c>
      <c r="C2497" t="s">
        <v>134</v>
      </c>
    </row>
    <row r="2498" spans="1:3" x14ac:dyDescent="0.25">
      <c r="A2498" t="s">
        <v>4506</v>
      </c>
      <c r="B2498" t="s">
        <v>4507</v>
      </c>
      <c r="C2498" t="s">
        <v>134</v>
      </c>
    </row>
    <row r="2499" spans="1:3" x14ac:dyDescent="0.25">
      <c r="A2499" t="s">
        <v>4508</v>
      </c>
      <c r="B2499" t="s">
        <v>4509</v>
      </c>
      <c r="C2499" t="s">
        <v>134</v>
      </c>
    </row>
    <row r="2500" spans="1:3" x14ac:dyDescent="0.25">
      <c r="A2500" t="s">
        <v>4510</v>
      </c>
      <c r="B2500" t="s">
        <v>4511</v>
      </c>
      <c r="C2500" t="s">
        <v>134</v>
      </c>
    </row>
    <row r="2501" spans="1:3" x14ac:dyDescent="0.25">
      <c r="A2501" t="s">
        <v>4512</v>
      </c>
      <c r="B2501" t="s">
        <v>4513</v>
      </c>
      <c r="C2501" t="s">
        <v>134</v>
      </c>
    </row>
    <row r="2502" spans="1:3" x14ac:dyDescent="0.25">
      <c r="A2502" t="s">
        <v>4514</v>
      </c>
      <c r="B2502" t="s">
        <v>4515</v>
      </c>
      <c r="C2502" t="s">
        <v>134</v>
      </c>
    </row>
    <row r="2503" spans="1:3" x14ac:dyDescent="0.25">
      <c r="A2503" t="s">
        <v>4516</v>
      </c>
      <c r="B2503" t="s">
        <v>4517</v>
      </c>
      <c r="C2503" t="s">
        <v>134</v>
      </c>
    </row>
    <row r="2504" spans="1:3" x14ac:dyDescent="0.25">
      <c r="A2504" t="s">
        <v>4518</v>
      </c>
      <c r="B2504" t="s">
        <v>4519</v>
      </c>
      <c r="C2504" t="s">
        <v>134</v>
      </c>
    </row>
    <row r="2505" spans="1:3" x14ac:dyDescent="0.25">
      <c r="A2505" t="s">
        <v>4520</v>
      </c>
      <c r="B2505" t="s">
        <v>4521</v>
      </c>
      <c r="C2505" t="s">
        <v>134</v>
      </c>
    </row>
    <row r="2506" spans="1:3" x14ac:dyDescent="0.25">
      <c r="A2506" t="s">
        <v>4522</v>
      </c>
      <c r="B2506" t="s">
        <v>4523</v>
      </c>
      <c r="C2506" t="s">
        <v>134</v>
      </c>
    </row>
    <row r="2507" spans="1:3" x14ac:dyDescent="0.25">
      <c r="A2507" t="s">
        <v>4524</v>
      </c>
      <c r="B2507" t="s">
        <v>4525</v>
      </c>
      <c r="C2507" t="s">
        <v>134</v>
      </c>
    </row>
    <row r="2508" spans="1:3" x14ac:dyDescent="0.25">
      <c r="A2508" t="s">
        <v>4526</v>
      </c>
      <c r="B2508" t="s">
        <v>4527</v>
      </c>
      <c r="C2508" t="s">
        <v>134</v>
      </c>
    </row>
    <row r="2509" spans="1:3" x14ac:dyDescent="0.25">
      <c r="A2509" t="s">
        <v>4528</v>
      </c>
      <c r="B2509" t="s">
        <v>4529</v>
      </c>
      <c r="C2509" t="s">
        <v>134</v>
      </c>
    </row>
    <row r="2510" spans="1:3" x14ac:dyDescent="0.25">
      <c r="A2510" t="s">
        <v>4530</v>
      </c>
      <c r="B2510" t="s">
        <v>4531</v>
      </c>
      <c r="C2510" t="s">
        <v>134</v>
      </c>
    </row>
    <row r="2511" spans="1:3" x14ac:dyDescent="0.25">
      <c r="A2511" t="s">
        <v>4532</v>
      </c>
      <c r="B2511" t="s">
        <v>4533</v>
      </c>
      <c r="C2511" t="s">
        <v>134</v>
      </c>
    </row>
    <row r="2512" spans="1:3" x14ac:dyDescent="0.25">
      <c r="A2512" t="s">
        <v>4534</v>
      </c>
      <c r="B2512" t="s">
        <v>4535</v>
      </c>
      <c r="C2512" t="s">
        <v>134</v>
      </c>
    </row>
    <row r="2513" spans="1:3" x14ac:dyDescent="0.25">
      <c r="A2513" t="s">
        <v>4536</v>
      </c>
      <c r="B2513" t="s">
        <v>4537</v>
      </c>
      <c r="C2513" t="s">
        <v>134</v>
      </c>
    </row>
    <row r="2514" spans="1:3" x14ac:dyDescent="0.25">
      <c r="A2514" t="s">
        <v>4538</v>
      </c>
      <c r="B2514" t="s">
        <v>4539</v>
      </c>
      <c r="C2514" t="s">
        <v>134</v>
      </c>
    </row>
    <row r="2515" spans="1:3" x14ac:dyDescent="0.25">
      <c r="A2515" t="s">
        <v>4540</v>
      </c>
      <c r="B2515" t="s">
        <v>4541</v>
      </c>
      <c r="C2515" t="s">
        <v>134</v>
      </c>
    </row>
    <row r="2516" spans="1:3" x14ac:dyDescent="0.25">
      <c r="A2516" t="s">
        <v>4542</v>
      </c>
      <c r="B2516" t="s">
        <v>4543</v>
      </c>
      <c r="C2516" t="s">
        <v>134</v>
      </c>
    </row>
    <row r="2517" spans="1:3" x14ac:dyDescent="0.25">
      <c r="A2517" t="s">
        <v>4544</v>
      </c>
      <c r="B2517" t="s">
        <v>4545</v>
      </c>
      <c r="C2517" t="s">
        <v>134</v>
      </c>
    </row>
    <row r="2518" spans="1:3" x14ac:dyDescent="0.25">
      <c r="A2518" t="s">
        <v>4546</v>
      </c>
      <c r="B2518" t="s">
        <v>4547</v>
      </c>
      <c r="C2518" t="s">
        <v>134</v>
      </c>
    </row>
    <row r="2519" spans="1:3" x14ac:dyDescent="0.25">
      <c r="A2519" t="s">
        <v>4548</v>
      </c>
      <c r="B2519" t="s">
        <v>4549</v>
      </c>
      <c r="C2519" t="s">
        <v>134</v>
      </c>
    </row>
    <row r="2520" spans="1:3" x14ac:dyDescent="0.25">
      <c r="A2520" t="s">
        <v>4550</v>
      </c>
      <c r="B2520" t="s">
        <v>4551</v>
      </c>
      <c r="C2520" t="s">
        <v>134</v>
      </c>
    </row>
    <row r="2521" spans="1:3" x14ac:dyDescent="0.25">
      <c r="A2521" t="s">
        <v>4552</v>
      </c>
      <c r="B2521" t="s">
        <v>4553</v>
      </c>
      <c r="C2521" t="s">
        <v>134</v>
      </c>
    </row>
    <row r="2522" spans="1:3" x14ac:dyDescent="0.25">
      <c r="A2522" t="s">
        <v>4554</v>
      </c>
      <c r="B2522" t="s">
        <v>4555</v>
      </c>
      <c r="C2522" t="s">
        <v>134</v>
      </c>
    </row>
    <row r="2523" spans="1:3" x14ac:dyDescent="0.25">
      <c r="A2523" t="s">
        <v>4556</v>
      </c>
      <c r="B2523" t="s">
        <v>4557</v>
      </c>
      <c r="C2523" t="s">
        <v>134</v>
      </c>
    </row>
    <row r="2524" spans="1:3" x14ac:dyDescent="0.25">
      <c r="A2524" t="s">
        <v>4558</v>
      </c>
      <c r="B2524" t="s">
        <v>4559</v>
      </c>
      <c r="C2524" t="s">
        <v>134</v>
      </c>
    </row>
    <row r="2525" spans="1:3" x14ac:dyDescent="0.25">
      <c r="A2525" t="s">
        <v>4560</v>
      </c>
      <c r="B2525" t="s">
        <v>4561</v>
      </c>
      <c r="C2525" t="s">
        <v>134</v>
      </c>
    </row>
    <row r="2526" spans="1:3" x14ac:dyDescent="0.25">
      <c r="A2526" t="s">
        <v>4562</v>
      </c>
      <c r="B2526" t="s">
        <v>4563</v>
      </c>
      <c r="C2526" t="s">
        <v>134</v>
      </c>
    </row>
    <row r="2527" spans="1:3" x14ac:dyDescent="0.25">
      <c r="A2527" t="s">
        <v>4564</v>
      </c>
      <c r="B2527" t="s">
        <v>4565</v>
      </c>
      <c r="C2527" t="s">
        <v>134</v>
      </c>
    </row>
    <row r="2528" spans="1:3" x14ac:dyDescent="0.25">
      <c r="A2528" t="s">
        <v>4566</v>
      </c>
      <c r="B2528" t="s">
        <v>4567</v>
      </c>
      <c r="C2528" t="s">
        <v>134</v>
      </c>
    </row>
    <row r="2529" spans="1:3" x14ac:dyDescent="0.25">
      <c r="A2529" t="s">
        <v>4568</v>
      </c>
      <c r="B2529" t="s">
        <v>4569</v>
      </c>
      <c r="C2529" t="s">
        <v>134</v>
      </c>
    </row>
    <row r="2530" spans="1:3" x14ac:dyDescent="0.25">
      <c r="A2530" t="s">
        <v>4570</v>
      </c>
      <c r="B2530" t="s">
        <v>4571</v>
      </c>
      <c r="C2530" t="s">
        <v>134</v>
      </c>
    </row>
    <row r="2531" spans="1:3" x14ac:dyDescent="0.25">
      <c r="A2531" t="s">
        <v>4572</v>
      </c>
      <c r="B2531" t="s">
        <v>4573</v>
      </c>
      <c r="C2531" t="s">
        <v>134</v>
      </c>
    </row>
    <row r="2532" spans="1:3" x14ac:dyDescent="0.25">
      <c r="A2532" t="s">
        <v>4574</v>
      </c>
      <c r="B2532" t="s">
        <v>4575</v>
      </c>
      <c r="C2532" t="s">
        <v>134</v>
      </c>
    </row>
    <row r="2533" spans="1:3" x14ac:dyDescent="0.25">
      <c r="A2533" t="s">
        <v>4576</v>
      </c>
      <c r="B2533" t="s">
        <v>4577</v>
      </c>
      <c r="C2533" t="s">
        <v>134</v>
      </c>
    </row>
    <row r="2534" spans="1:3" x14ac:dyDescent="0.25">
      <c r="A2534" t="s">
        <v>4578</v>
      </c>
      <c r="B2534" t="s">
        <v>4579</v>
      </c>
      <c r="C2534" t="s">
        <v>134</v>
      </c>
    </row>
    <row r="2535" spans="1:3" x14ac:dyDescent="0.25">
      <c r="A2535" t="s">
        <v>4580</v>
      </c>
      <c r="B2535" t="s">
        <v>4581</v>
      </c>
      <c r="C2535" t="s">
        <v>134</v>
      </c>
    </row>
    <row r="2536" spans="1:3" x14ac:dyDescent="0.25">
      <c r="A2536" t="s">
        <v>4582</v>
      </c>
      <c r="B2536" t="s">
        <v>4583</v>
      </c>
      <c r="C2536" t="s">
        <v>134</v>
      </c>
    </row>
    <row r="2537" spans="1:3" x14ac:dyDescent="0.25">
      <c r="A2537" t="s">
        <v>4584</v>
      </c>
      <c r="B2537" t="s">
        <v>4585</v>
      </c>
      <c r="C2537" t="s">
        <v>134</v>
      </c>
    </row>
    <row r="2538" spans="1:3" x14ac:dyDescent="0.25">
      <c r="A2538" t="s">
        <v>4586</v>
      </c>
      <c r="B2538" t="s">
        <v>4587</v>
      </c>
      <c r="C2538" t="s">
        <v>134</v>
      </c>
    </row>
    <row r="2539" spans="1:3" x14ac:dyDescent="0.25">
      <c r="A2539" t="s">
        <v>4588</v>
      </c>
      <c r="B2539" t="s">
        <v>4589</v>
      </c>
      <c r="C2539" t="s">
        <v>134</v>
      </c>
    </row>
    <row r="2540" spans="1:3" x14ac:dyDescent="0.25">
      <c r="A2540" t="s">
        <v>4590</v>
      </c>
      <c r="B2540" t="s">
        <v>4591</v>
      </c>
      <c r="C2540" t="s">
        <v>134</v>
      </c>
    </row>
    <row r="2541" spans="1:3" x14ac:dyDescent="0.25">
      <c r="A2541" t="s">
        <v>4592</v>
      </c>
      <c r="B2541" t="s">
        <v>4593</v>
      </c>
      <c r="C2541" t="s">
        <v>134</v>
      </c>
    </row>
    <row r="2542" spans="1:3" x14ac:dyDescent="0.25">
      <c r="A2542" t="s">
        <v>4594</v>
      </c>
      <c r="B2542" t="s">
        <v>4595</v>
      </c>
      <c r="C2542" t="s">
        <v>134</v>
      </c>
    </row>
    <row r="2543" spans="1:3" x14ac:dyDescent="0.25">
      <c r="A2543" t="s">
        <v>4596</v>
      </c>
      <c r="B2543" t="s">
        <v>4597</v>
      </c>
      <c r="C2543" t="s">
        <v>134</v>
      </c>
    </row>
    <row r="2544" spans="1:3" x14ac:dyDescent="0.25">
      <c r="A2544" t="s">
        <v>4598</v>
      </c>
      <c r="B2544" t="s">
        <v>4599</v>
      </c>
      <c r="C2544" t="s">
        <v>134</v>
      </c>
    </row>
    <row r="2545" spans="1:3" x14ac:dyDescent="0.25">
      <c r="A2545" t="s">
        <v>4600</v>
      </c>
      <c r="B2545" t="s">
        <v>4601</v>
      </c>
      <c r="C2545" t="s">
        <v>134</v>
      </c>
    </row>
    <row r="2546" spans="1:3" x14ac:dyDescent="0.25">
      <c r="A2546" t="s">
        <v>4602</v>
      </c>
      <c r="B2546" t="s">
        <v>4603</v>
      </c>
      <c r="C2546" t="s">
        <v>134</v>
      </c>
    </row>
    <row r="2547" spans="1:3" x14ac:dyDescent="0.25">
      <c r="A2547" t="s">
        <v>4604</v>
      </c>
      <c r="B2547" t="s">
        <v>4605</v>
      </c>
      <c r="C2547" t="s">
        <v>134</v>
      </c>
    </row>
    <row r="2548" spans="1:3" x14ac:dyDescent="0.25">
      <c r="A2548" t="s">
        <v>4606</v>
      </c>
      <c r="B2548" t="s">
        <v>4607</v>
      </c>
      <c r="C2548" t="s">
        <v>134</v>
      </c>
    </row>
    <row r="2549" spans="1:3" x14ac:dyDescent="0.25">
      <c r="A2549" t="s">
        <v>4608</v>
      </c>
      <c r="B2549" t="s">
        <v>4609</v>
      </c>
      <c r="C2549" t="s">
        <v>134</v>
      </c>
    </row>
    <row r="2550" spans="1:3" x14ac:dyDescent="0.25">
      <c r="A2550" t="s">
        <v>4610</v>
      </c>
      <c r="B2550" t="s">
        <v>4611</v>
      </c>
      <c r="C2550" t="s">
        <v>134</v>
      </c>
    </row>
    <row r="2551" spans="1:3" x14ac:dyDescent="0.25">
      <c r="A2551" t="s">
        <v>4612</v>
      </c>
      <c r="B2551" t="s">
        <v>4613</v>
      </c>
      <c r="C2551" t="s">
        <v>134</v>
      </c>
    </row>
    <row r="2552" spans="1:3" x14ac:dyDescent="0.25">
      <c r="A2552" t="s">
        <v>4614</v>
      </c>
      <c r="B2552" t="s">
        <v>4615</v>
      </c>
      <c r="C2552" t="s">
        <v>134</v>
      </c>
    </row>
    <row r="2553" spans="1:3" x14ac:dyDescent="0.25">
      <c r="A2553" t="s">
        <v>4616</v>
      </c>
      <c r="B2553" t="s">
        <v>4617</v>
      </c>
      <c r="C2553" t="s">
        <v>134</v>
      </c>
    </row>
    <row r="2554" spans="1:3" x14ac:dyDescent="0.25">
      <c r="A2554" t="s">
        <v>4618</v>
      </c>
      <c r="B2554" t="s">
        <v>4619</v>
      </c>
      <c r="C2554" t="s">
        <v>134</v>
      </c>
    </row>
    <row r="2555" spans="1:3" x14ac:dyDescent="0.25">
      <c r="A2555" t="s">
        <v>4620</v>
      </c>
      <c r="B2555" t="s">
        <v>4621</v>
      </c>
      <c r="C2555" t="s">
        <v>134</v>
      </c>
    </row>
    <row r="2556" spans="1:3" x14ac:dyDescent="0.25">
      <c r="A2556" t="s">
        <v>4622</v>
      </c>
      <c r="B2556" t="s">
        <v>4623</v>
      </c>
      <c r="C2556" t="s">
        <v>134</v>
      </c>
    </row>
    <row r="2557" spans="1:3" x14ac:dyDescent="0.25">
      <c r="A2557" t="s">
        <v>4624</v>
      </c>
      <c r="B2557" t="s">
        <v>4625</v>
      </c>
      <c r="C2557" t="s">
        <v>134</v>
      </c>
    </row>
    <row r="2558" spans="1:3" x14ac:dyDescent="0.25">
      <c r="A2558" t="s">
        <v>4626</v>
      </c>
      <c r="B2558" t="s">
        <v>4627</v>
      </c>
      <c r="C2558" t="s">
        <v>134</v>
      </c>
    </row>
    <row r="2559" spans="1:3" x14ac:dyDescent="0.25">
      <c r="A2559" t="s">
        <v>4628</v>
      </c>
      <c r="B2559" t="s">
        <v>4629</v>
      </c>
      <c r="C2559" t="s">
        <v>134</v>
      </c>
    </row>
    <row r="2560" spans="1:3" x14ac:dyDescent="0.25">
      <c r="A2560" t="s">
        <v>4630</v>
      </c>
      <c r="B2560" t="s">
        <v>4631</v>
      </c>
      <c r="C2560" t="s">
        <v>134</v>
      </c>
    </row>
    <row r="2561" spans="1:3" x14ac:dyDescent="0.25">
      <c r="A2561" t="s">
        <v>4632</v>
      </c>
      <c r="B2561" t="s">
        <v>4633</v>
      </c>
      <c r="C2561" t="s">
        <v>134</v>
      </c>
    </row>
    <row r="2562" spans="1:3" x14ac:dyDescent="0.25">
      <c r="A2562" t="s">
        <v>4634</v>
      </c>
      <c r="B2562" t="s">
        <v>4635</v>
      </c>
      <c r="C2562" t="s">
        <v>134</v>
      </c>
    </row>
    <row r="2563" spans="1:3" x14ac:dyDescent="0.25">
      <c r="A2563" t="s">
        <v>4636</v>
      </c>
      <c r="B2563" t="s">
        <v>4637</v>
      </c>
      <c r="C2563" t="s">
        <v>134</v>
      </c>
    </row>
    <row r="2564" spans="1:3" x14ac:dyDescent="0.25">
      <c r="A2564" t="s">
        <v>4638</v>
      </c>
      <c r="B2564" t="s">
        <v>4639</v>
      </c>
      <c r="C2564" t="s">
        <v>134</v>
      </c>
    </row>
    <row r="2565" spans="1:3" x14ac:dyDescent="0.25">
      <c r="A2565" t="s">
        <v>4640</v>
      </c>
      <c r="B2565" t="s">
        <v>4641</v>
      </c>
      <c r="C2565" t="s">
        <v>134</v>
      </c>
    </row>
    <row r="2566" spans="1:3" x14ac:dyDescent="0.25">
      <c r="A2566" t="s">
        <v>4642</v>
      </c>
      <c r="B2566" t="s">
        <v>4643</v>
      </c>
      <c r="C2566" t="s">
        <v>134</v>
      </c>
    </row>
    <row r="2567" spans="1:3" x14ac:dyDescent="0.25">
      <c r="A2567" t="s">
        <v>4644</v>
      </c>
      <c r="B2567" t="s">
        <v>4645</v>
      </c>
      <c r="C2567" t="s">
        <v>134</v>
      </c>
    </row>
    <row r="2568" spans="1:3" x14ac:dyDescent="0.25">
      <c r="A2568" t="s">
        <v>4646</v>
      </c>
      <c r="B2568" t="s">
        <v>4647</v>
      </c>
      <c r="C2568" t="s">
        <v>134</v>
      </c>
    </row>
    <row r="2569" spans="1:3" x14ac:dyDescent="0.25">
      <c r="A2569" t="s">
        <v>4648</v>
      </c>
      <c r="B2569" t="s">
        <v>4649</v>
      </c>
      <c r="C2569" t="s">
        <v>134</v>
      </c>
    </row>
    <row r="2570" spans="1:3" x14ac:dyDescent="0.25">
      <c r="A2570" t="s">
        <v>4650</v>
      </c>
      <c r="B2570" t="s">
        <v>4651</v>
      </c>
      <c r="C2570" t="s">
        <v>134</v>
      </c>
    </row>
    <row r="2571" spans="1:3" x14ac:dyDescent="0.25">
      <c r="A2571" t="s">
        <v>4652</v>
      </c>
      <c r="B2571" t="s">
        <v>4653</v>
      </c>
      <c r="C2571" t="s">
        <v>134</v>
      </c>
    </row>
    <row r="2572" spans="1:3" x14ac:dyDescent="0.25">
      <c r="A2572" t="s">
        <v>4654</v>
      </c>
      <c r="B2572" t="s">
        <v>4655</v>
      </c>
      <c r="C2572" t="s">
        <v>134</v>
      </c>
    </row>
    <row r="2573" spans="1:3" x14ac:dyDescent="0.25">
      <c r="A2573" t="s">
        <v>4656</v>
      </c>
      <c r="B2573" t="s">
        <v>4657</v>
      </c>
      <c r="C2573" t="s">
        <v>134</v>
      </c>
    </row>
    <row r="2574" spans="1:3" x14ac:dyDescent="0.25">
      <c r="A2574" t="s">
        <v>4658</v>
      </c>
      <c r="B2574" t="s">
        <v>4659</v>
      </c>
      <c r="C2574" t="s">
        <v>134</v>
      </c>
    </row>
    <row r="2575" spans="1:3" x14ac:dyDescent="0.25">
      <c r="A2575" t="s">
        <v>4660</v>
      </c>
      <c r="B2575" t="s">
        <v>4661</v>
      </c>
      <c r="C2575" t="s">
        <v>134</v>
      </c>
    </row>
    <row r="2576" spans="1:3" x14ac:dyDescent="0.25">
      <c r="A2576" t="s">
        <v>4662</v>
      </c>
      <c r="B2576" t="s">
        <v>4663</v>
      </c>
      <c r="C2576" t="s">
        <v>134</v>
      </c>
    </row>
    <row r="2577" spans="1:3" x14ac:dyDescent="0.25">
      <c r="A2577" t="s">
        <v>4664</v>
      </c>
      <c r="B2577" t="s">
        <v>4665</v>
      </c>
      <c r="C2577" t="s">
        <v>134</v>
      </c>
    </row>
    <row r="2578" spans="1:3" x14ac:dyDescent="0.25">
      <c r="A2578" t="s">
        <v>4666</v>
      </c>
      <c r="B2578" t="s">
        <v>4667</v>
      </c>
      <c r="C2578" t="s">
        <v>134</v>
      </c>
    </row>
    <row r="2579" spans="1:3" x14ac:dyDescent="0.25">
      <c r="A2579" t="s">
        <v>4668</v>
      </c>
      <c r="B2579" t="s">
        <v>4669</v>
      </c>
      <c r="C2579" t="s">
        <v>134</v>
      </c>
    </row>
    <row r="2580" spans="1:3" x14ac:dyDescent="0.25">
      <c r="A2580" t="s">
        <v>4670</v>
      </c>
      <c r="B2580" t="s">
        <v>4671</v>
      </c>
      <c r="C2580" t="s">
        <v>134</v>
      </c>
    </row>
    <row r="2581" spans="1:3" x14ac:dyDescent="0.25">
      <c r="A2581" t="s">
        <v>4672</v>
      </c>
      <c r="B2581" t="s">
        <v>4673</v>
      </c>
      <c r="C2581" t="s">
        <v>134</v>
      </c>
    </row>
    <row r="2582" spans="1:3" x14ac:dyDescent="0.25">
      <c r="A2582" t="s">
        <v>4674</v>
      </c>
      <c r="B2582" t="s">
        <v>4675</v>
      </c>
      <c r="C2582" t="s">
        <v>134</v>
      </c>
    </row>
    <row r="2583" spans="1:3" x14ac:dyDescent="0.25">
      <c r="A2583" t="s">
        <v>4676</v>
      </c>
      <c r="B2583" t="s">
        <v>4677</v>
      </c>
      <c r="C2583" t="s">
        <v>134</v>
      </c>
    </row>
    <row r="2584" spans="1:3" x14ac:dyDescent="0.25">
      <c r="A2584" t="s">
        <v>4678</v>
      </c>
      <c r="B2584" t="s">
        <v>4679</v>
      </c>
      <c r="C2584" t="s">
        <v>134</v>
      </c>
    </row>
    <row r="2585" spans="1:3" x14ac:dyDescent="0.25">
      <c r="A2585" t="s">
        <v>4680</v>
      </c>
      <c r="B2585" t="s">
        <v>4681</v>
      </c>
      <c r="C2585" t="s">
        <v>134</v>
      </c>
    </row>
    <row r="2586" spans="1:3" x14ac:dyDescent="0.25">
      <c r="A2586" t="s">
        <v>4682</v>
      </c>
      <c r="B2586" t="s">
        <v>4683</v>
      </c>
      <c r="C2586" t="s">
        <v>134</v>
      </c>
    </row>
    <row r="2587" spans="1:3" x14ac:dyDescent="0.25">
      <c r="A2587" t="s">
        <v>4684</v>
      </c>
      <c r="B2587" t="s">
        <v>4685</v>
      </c>
      <c r="C2587" t="s">
        <v>134</v>
      </c>
    </row>
    <row r="2588" spans="1:3" x14ac:dyDescent="0.25">
      <c r="A2588" t="s">
        <v>4686</v>
      </c>
      <c r="B2588" t="s">
        <v>4687</v>
      </c>
      <c r="C2588" t="s">
        <v>134</v>
      </c>
    </row>
    <row r="2589" spans="1:3" x14ac:dyDescent="0.25">
      <c r="A2589" t="s">
        <v>4688</v>
      </c>
      <c r="B2589" t="s">
        <v>4689</v>
      </c>
      <c r="C2589" t="s">
        <v>134</v>
      </c>
    </row>
    <row r="2590" spans="1:3" x14ac:dyDescent="0.25">
      <c r="A2590" t="s">
        <v>4690</v>
      </c>
      <c r="B2590" t="s">
        <v>4691</v>
      </c>
      <c r="C2590" t="s">
        <v>134</v>
      </c>
    </row>
    <row r="2591" spans="1:3" x14ac:dyDescent="0.25">
      <c r="A2591" t="s">
        <v>4692</v>
      </c>
      <c r="B2591" t="s">
        <v>4693</v>
      </c>
      <c r="C2591" t="s">
        <v>134</v>
      </c>
    </row>
    <row r="2592" spans="1:3" x14ac:dyDescent="0.25">
      <c r="A2592" t="s">
        <v>4694</v>
      </c>
      <c r="B2592" t="s">
        <v>4695</v>
      </c>
      <c r="C2592" t="s">
        <v>134</v>
      </c>
    </row>
    <row r="2593" spans="1:3" x14ac:dyDescent="0.25">
      <c r="A2593" t="s">
        <v>4696</v>
      </c>
      <c r="B2593" t="s">
        <v>4697</v>
      </c>
      <c r="C2593" t="s">
        <v>134</v>
      </c>
    </row>
    <row r="2594" spans="1:3" x14ac:dyDescent="0.25">
      <c r="A2594" t="s">
        <v>4698</v>
      </c>
      <c r="B2594" t="s">
        <v>4699</v>
      </c>
      <c r="C2594" t="s">
        <v>134</v>
      </c>
    </row>
    <row r="2595" spans="1:3" x14ac:dyDescent="0.25">
      <c r="A2595" t="s">
        <v>4700</v>
      </c>
      <c r="B2595" t="s">
        <v>4701</v>
      </c>
      <c r="C2595" t="s">
        <v>134</v>
      </c>
    </row>
    <row r="2596" spans="1:3" x14ac:dyDescent="0.25">
      <c r="A2596" t="s">
        <v>4702</v>
      </c>
      <c r="B2596" t="s">
        <v>4703</v>
      </c>
      <c r="C2596" t="s">
        <v>134</v>
      </c>
    </row>
    <row r="2597" spans="1:3" x14ac:dyDescent="0.25">
      <c r="A2597" t="s">
        <v>4704</v>
      </c>
      <c r="B2597" t="s">
        <v>4705</v>
      </c>
      <c r="C2597" t="s">
        <v>134</v>
      </c>
    </row>
    <row r="2598" spans="1:3" x14ac:dyDescent="0.25">
      <c r="A2598" t="s">
        <v>4706</v>
      </c>
      <c r="B2598" t="s">
        <v>4707</v>
      </c>
      <c r="C2598" t="s">
        <v>134</v>
      </c>
    </row>
    <row r="2599" spans="1:3" x14ac:dyDescent="0.25">
      <c r="A2599" t="s">
        <v>4708</v>
      </c>
      <c r="B2599" t="s">
        <v>4709</v>
      </c>
      <c r="C2599" t="s">
        <v>134</v>
      </c>
    </row>
    <row r="2600" spans="1:3" x14ac:dyDescent="0.25">
      <c r="A2600" t="s">
        <v>4710</v>
      </c>
      <c r="B2600" t="s">
        <v>4711</v>
      </c>
      <c r="C2600" t="s">
        <v>134</v>
      </c>
    </row>
    <row r="2601" spans="1:3" x14ac:dyDescent="0.25">
      <c r="A2601" t="s">
        <v>4712</v>
      </c>
      <c r="B2601" t="s">
        <v>4713</v>
      </c>
      <c r="C2601" t="s">
        <v>134</v>
      </c>
    </row>
    <row r="2602" spans="1:3" x14ac:dyDescent="0.25">
      <c r="A2602" t="s">
        <v>4714</v>
      </c>
      <c r="B2602" t="s">
        <v>4715</v>
      </c>
      <c r="C2602" t="s">
        <v>134</v>
      </c>
    </row>
    <row r="2603" spans="1:3" x14ac:dyDescent="0.25">
      <c r="A2603" t="s">
        <v>4716</v>
      </c>
      <c r="B2603" t="s">
        <v>4717</v>
      </c>
      <c r="C2603" t="s">
        <v>134</v>
      </c>
    </row>
    <row r="2604" spans="1:3" x14ac:dyDescent="0.25">
      <c r="A2604" t="s">
        <v>4718</v>
      </c>
      <c r="B2604" t="s">
        <v>4719</v>
      </c>
      <c r="C2604" t="s">
        <v>134</v>
      </c>
    </row>
    <row r="2605" spans="1:3" x14ac:dyDescent="0.25">
      <c r="A2605" t="s">
        <v>4720</v>
      </c>
      <c r="B2605" t="s">
        <v>4721</v>
      </c>
      <c r="C2605" t="s">
        <v>134</v>
      </c>
    </row>
    <row r="2606" spans="1:3" x14ac:dyDescent="0.25">
      <c r="A2606" t="s">
        <v>4722</v>
      </c>
      <c r="B2606" t="s">
        <v>4723</v>
      </c>
      <c r="C2606" t="s">
        <v>134</v>
      </c>
    </row>
    <row r="2607" spans="1:3" x14ac:dyDescent="0.25">
      <c r="A2607" t="s">
        <v>4724</v>
      </c>
      <c r="B2607" t="s">
        <v>4725</v>
      </c>
      <c r="C2607" t="s">
        <v>134</v>
      </c>
    </row>
    <row r="2608" spans="1:3" x14ac:dyDescent="0.25">
      <c r="A2608" t="s">
        <v>4726</v>
      </c>
      <c r="B2608" t="s">
        <v>4727</v>
      </c>
      <c r="C2608" t="s">
        <v>134</v>
      </c>
    </row>
    <row r="2609" spans="1:3" x14ac:dyDescent="0.25">
      <c r="A2609" t="s">
        <v>4728</v>
      </c>
      <c r="B2609" t="s">
        <v>4729</v>
      </c>
      <c r="C2609" t="s">
        <v>134</v>
      </c>
    </row>
    <row r="2610" spans="1:3" x14ac:dyDescent="0.25">
      <c r="A2610" t="s">
        <v>4730</v>
      </c>
      <c r="B2610" t="s">
        <v>4731</v>
      </c>
      <c r="C2610" t="s">
        <v>134</v>
      </c>
    </row>
    <row r="2611" spans="1:3" x14ac:dyDescent="0.25">
      <c r="A2611" t="s">
        <v>4732</v>
      </c>
      <c r="B2611" t="s">
        <v>4733</v>
      </c>
      <c r="C2611" t="s">
        <v>134</v>
      </c>
    </row>
    <row r="2612" spans="1:3" x14ac:dyDescent="0.25">
      <c r="A2612" t="s">
        <v>4734</v>
      </c>
      <c r="B2612" t="s">
        <v>4735</v>
      </c>
      <c r="C2612" t="s">
        <v>134</v>
      </c>
    </row>
    <row r="2613" spans="1:3" x14ac:dyDescent="0.25">
      <c r="A2613" t="s">
        <v>4736</v>
      </c>
      <c r="B2613" t="s">
        <v>4737</v>
      </c>
      <c r="C2613" t="s">
        <v>134</v>
      </c>
    </row>
    <row r="2614" spans="1:3" x14ac:dyDescent="0.25">
      <c r="A2614" t="s">
        <v>4738</v>
      </c>
      <c r="B2614" t="s">
        <v>4739</v>
      </c>
      <c r="C2614" t="s">
        <v>134</v>
      </c>
    </row>
    <row r="2615" spans="1:3" x14ac:dyDescent="0.25">
      <c r="A2615" t="s">
        <v>4740</v>
      </c>
      <c r="B2615" t="s">
        <v>4741</v>
      </c>
      <c r="C2615" t="s">
        <v>134</v>
      </c>
    </row>
    <row r="2616" spans="1:3" x14ac:dyDescent="0.25">
      <c r="A2616" t="s">
        <v>4742</v>
      </c>
      <c r="B2616" t="s">
        <v>4743</v>
      </c>
      <c r="C2616" t="s">
        <v>134</v>
      </c>
    </row>
    <row r="2617" spans="1:3" x14ac:dyDescent="0.25">
      <c r="A2617" t="s">
        <v>4744</v>
      </c>
      <c r="B2617" t="s">
        <v>4745</v>
      </c>
      <c r="C2617" t="s">
        <v>134</v>
      </c>
    </row>
    <row r="2618" spans="1:3" x14ac:dyDescent="0.25">
      <c r="A2618" t="s">
        <v>4746</v>
      </c>
      <c r="B2618" t="s">
        <v>4747</v>
      </c>
      <c r="C2618" t="s">
        <v>134</v>
      </c>
    </row>
    <row r="2619" spans="1:3" x14ac:dyDescent="0.25">
      <c r="A2619" t="s">
        <v>4748</v>
      </c>
      <c r="B2619" t="s">
        <v>4749</v>
      </c>
      <c r="C2619" t="s">
        <v>134</v>
      </c>
    </row>
    <row r="2620" spans="1:3" x14ac:dyDescent="0.25">
      <c r="A2620" t="s">
        <v>4750</v>
      </c>
      <c r="B2620" t="s">
        <v>4751</v>
      </c>
      <c r="C2620" t="s">
        <v>134</v>
      </c>
    </row>
    <row r="2621" spans="1:3" x14ac:dyDescent="0.25">
      <c r="A2621" t="s">
        <v>4752</v>
      </c>
      <c r="B2621" t="s">
        <v>4753</v>
      </c>
      <c r="C2621" t="s">
        <v>134</v>
      </c>
    </row>
    <row r="2622" spans="1:3" x14ac:dyDescent="0.25">
      <c r="A2622" t="s">
        <v>4754</v>
      </c>
      <c r="B2622" t="s">
        <v>4755</v>
      </c>
      <c r="C2622" t="s">
        <v>134</v>
      </c>
    </row>
    <row r="2623" spans="1:3" x14ac:dyDescent="0.25">
      <c r="A2623" t="s">
        <v>4756</v>
      </c>
      <c r="B2623" t="s">
        <v>4757</v>
      </c>
      <c r="C2623" t="s">
        <v>134</v>
      </c>
    </row>
    <row r="2624" spans="1:3" x14ac:dyDescent="0.25">
      <c r="A2624" t="s">
        <v>4758</v>
      </c>
      <c r="B2624" t="s">
        <v>4759</v>
      </c>
      <c r="C2624" t="s">
        <v>134</v>
      </c>
    </row>
    <row r="2625" spans="1:3" x14ac:dyDescent="0.25">
      <c r="A2625" t="s">
        <v>4760</v>
      </c>
      <c r="B2625" t="s">
        <v>4761</v>
      </c>
      <c r="C2625" t="s">
        <v>134</v>
      </c>
    </row>
    <row r="2626" spans="1:3" x14ac:dyDescent="0.25">
      <c r="A2626" t="s">
        <v>4762</v>
      </c>
      <c r="B2626" t="s">
        <v>4763</v>
      </c>
      <c r="C2626" t="s">
        <v>134</v>
      </c>
    </row>
    <row r="2627" spans="1:3" x14ac:dyDescent="0.25">
      <c r="A2627" t="s">
        <v>4764</v>
      </c>
      <c r="B2627" t="s">
        <v>4765</v>
      </c>
      <c r="C2627" t="s">
        <v>134</v>
      </c>
    </row>
    <row r="2628" spans="1:3" x14ac:dyDescent="0.25">
      <c r="A2628" t="s">
        <v>4766</v>
      </c>
      <c r="B2628" t="s">
        <v>4767</v>
      </c>
      <c r="C2628" t="s">
        <v>134</v>
      </c>
    </row>
    <row r="2629" spans="1:3" x14ac:dyDescent="0.25">
      <c r="A2629" t="s">
        <v>4768</v>
      </c>
      <c r="B2629" t="s">
        <v>4769</v>
      </c>
      <c r="C2629" t="s">
        <v>134</v>
      </c>
    </row>
    <row r="2630" spans="1:3" x14ac:dyDescent="0.25">
      <c r="A2630" t="s">
        <v>4770</v>
      </c>
      <c r="B2630" t="s">
        <v>4771</v>
      </c>
      <c r="C2630" t="s">
        <v>134</v>
      </c>
    </row>
    <row r="2631" spans="1:3" x14ac:dyDescent="0.25">
      <c r="A2631" t="s">
        <v>4772</v>
      </c>
      <c r="B2631" t="s">
        <v>4773</v>
      </c>
      <c r="C2631" t="s">
        <v>134</v>
      </c>
    </row>
    <row r="2632" spans="1:3" x14ac:dyDescent="0.25">
      <c r="A2632" t="s">
        <v>4774</v>
      </c>
      <c r="B2632" t="s">
        <v>4775</v>
      </c>
      <c r="C2632" t="s">
        <v>134</v>
      </c>
    </row>
    <row r="2633" spans="1:3" x14ac:dyDescent="0.25">
      <c r="A2633" t="s">
        <v>4776</v>
      </c>
      <c r="B2633" t="s">
        <v>4777</v>
      </c>
      <c r="C2633" t="s">
        <v>134</v>
      </c>
    </row>
    <row r="2634" spans="1:3" x14ac:dyDescent="0.25">
      <c r="A2634" t="s">
        <v>4778</v>
      </c>
      <c r="B2634" t="s">
        <v>4779</v>
      </c>
      <c r="C2634" t="s">
        <v>134</v>
      </c>
    </row>
    <row r="2635" spans="1:3" x14ac:dyDescent="0.25">
      <c r="A2635" t="s">
        <v>4780</v>
      </c>
      <c r="B2635" t="s">
        <v>4781</v>
      </c>
      <c r="C2635" t="s">
        <v>134</v>
      </c>
    </row>
    <row r="2636" spans="1:3" x14ac:dyDescent="0.25">
      <c r="A2636" t="s">
        <v>4782</v>
      </c>
      <c r="B2636" t="s">
        <v>4783</v>
      </c>
      <c r="C2636" t="s">
        <v>134</v>
      </c>
    </row>
    <row r="2637" spans="1:3" x14ac:dyDescent="0.25">
      <c r="A2637" t="s">
        <v>4784</v>
      </c>
      <c r="B2637" t="s">
        <v>4785</v>
      </c>
      <c r="C2637" t="s">
        <v>134</v>
      </c>
    </row>
    <row r="2638" spans="1:3" x14ac:dyDescent="0.25">
      <c r="A2638" t="s">
        <v>4786</v>
      </c>
      <c r="B2638" t="s">
        <v>4787</v>
      </c>
      <c r="C2638" t="s">
        <v>134</v>
      </c>
    </row>
    <row r="2639" spans="1:3" x14ac:dyDescent="0.25">
      <c r="A2639" t="s">
        <v>4788</v>
      </c>
      <c r="B2639" t="s">
        <v>4789</v>
      </c>
      <c r="C2639" t="s">
        <v>134</v>
      </c>
    </row>
    <row r="2640" spans="1:3" x14ac:dyDescent="0.25">
      <c r="A2640" t="s">
        <v>4790</v>
      </c>
      <c r="B2640" t="s">
        <v>4791</v>
      </c>
      <c r="C2640" t="s">
        <v>134</v>
      </c>
    </row>
    <row r="2641" spans="1:3" x14ac:dyDescent="0.25">
      <c r="A2641" t="s">
        <v>4792</v>
      </c>
      <c r="B2641" t="s">
        <v>4793</v>
      </c>
      <c r="C2641" t="s">
        <v>134</v>
      </c>
    </row>
    <row r="2642" spans="1:3" x14ac:dyDescent="0.25">
      <c r="A2642" t="s">
        <v>4794</v>
      </c>
      <c r="B2642" t="s">
        <v>4795</v>
      </c>
      <c r="C2642" t="s">
        <v>134</v>
      </c>
    </row>
    <row r="2643" spans="1:3" x14ac:dyDescent="0.25">
      <c r="A2643" t="s">
        <v>4796</v>
      </c>
      <c r="B2643" t="s">
        <v>4797</v>
      </c>
      <c r="C2643" t="s">
        <v>134</v>
      </c>
    </row>
    <row r="2644" spans="1:3" x14ac:dyDescent="0.25">
      <c r="A2644" t="s">
        <v>4798</v>
      </c>
      <c r="B2644" t="s">
        <v>4799</v>
      </c>
      <c r="C2644" t="s">
        <v>134</v>
      </c>
    </row>
    <row r="2645" spans="1:3" x14ac:dyDescent="0.25">
      <c r="A2645" t="s">
        <v>4800</v>
      </c>
      <c r="B2645" t="s">
        <v>4801</v>
      </c>
      <c r="C2645" t="s">
        <v>134</v>
      </c>
    </row>
    <row r="2646" spans="1:3" x14ac:dyDescent="0.25">
      <c r="A2646" t="s">
        <v>4802</v>
      </c>
      <c r="B2646" t="s">
        <v>4803</v>
      </c>
      <c r="C2646" t="s">
        <v>134</v>
      </c>
    </row>
    <row r="2647" spans="1:3" x14ac:dyDescent="0.25">
      <c r="A2647" t="s">
        <v>4804</v>
      </c>
      <c r="B2647" t="s">
        <v>4805</v>
      </c>
      <c r="C2647" t="s">
        <v>134</v>
      </c>
    </row>
    <row r="2648" spans="1:3" x14ac:dyDescent="0.25">
      <c r="A2648" t="s">
        <v>4806</v>
      </c>
      <c r="B2648" t="s">
        <v>4807</v>
      </c>
      <c r="C2648" t="s">
        <v>134</v>
      </c>
    </row>
    <row r="2649" spans="1:3" x14ac:dyDescent="0.25">
      <c r="A2649" t="s">
        <v>4808</v>
      </c>
      <c r="B2649" t="s">
        <v>4809</v>
      </c>
      <c r="C2649" t="s">
        <v>134</v>
      </c>
    </row>
    <row r="2650" spans="1:3" x14ac:dyDescent="0.25">
      <c r="A2650" t="s">
        <v>4810</v>
      </c>
      <c r="B2650" t="s">
        <v>4811</v>
      </c>
      <c r="C2650" t="s">
        <v>134</v>
      </c>
    </row>
    <row r="2651" spans="1:3" x14ac:dyDescent="0.25">
      <c r="A2651" t="s">
        <v>4812</v>
      </c>
      <c r="B2651" t="s">
        <v>4813</v>
      </c>
      <c r="C2651" t="s">
        <v>134</v>
      </c>
    </row>
    <row r="2652" spans="1:3" x14ac:dyDescent="0.25">
      <c r="A2652" t="s">
        <v>4814</v>
      </c>
      <c r="B2652" t="s">
        <v>4815</v>
      </c>
      <c r="C2652" t="s">
        <v>134</v>
      </c>
    </row>
    <row r="2653" spans="1:3" x14ac:dyDescent="0.25">
      <c r="A2653" t="s">
        <v>4816</v>
      </c>
      <c r="B2653" t="s">
        <v>4817</v>
      </c>
      <c r="C2653" t="s">
        <v>134</v>
      </c>
    </row>
    <row r="2654" spans="1:3" x14ac:dyDescent="0.25">
      <c r="A2654" t="s">
        <v>4818</v>
      </c>
      <c r="B2654" t="s">
        <v>4819</v>
      </c>
      <c r="C2654" t="s">
        <v>134</v>
      </c>
    </row>
    <row r="2655" spans="1:3" x14ac:dyDescent="0.25">
      <c r="A2655" t="s">
        <v>4820</v>
      </c>
      <c r="B2655" t="s">
        <v>4821</v>
      </c>
      <c r="C2655" t="s">
        <v>134</v>
      </c>
    </row>
    <row r="2656" spans="1:3" x14ac:dyDescent="0.25">
      <c r="A2656" t="s">
        <v>4822</v>
      </c>
      <c r="B2656" t="s">
        <v>4823</v>
      </c>
      <c r="C2656" t="s">
        <v>134</v>
      </c>
    </row>
    <row r="2657" spans="1:3" x14ac:dyDescent="0.25">
      <c r="A2657" t="s">
        <v>4824</v>
      </c>
      <c r="B2657" t="s">
        <v>4825</v>
      </c>
      <c r="C2657" t="s">
        <v>134</v>
      </c>
    </row>
    <row r="2658" spans="1:3" x14ac:dyDescent="0.25">
      <c r="A2658" t="s">
        <v>4826</v>
      </c>
      <c r="B2658" t="s">
        <v>4827</v>
      </c>
      <c r="C2658" t="s">
        <v>134</v>
      </c>
    </row>
    <row r="2659" spans="1:3" x14ac:dyDescent="0.25">
      <c r="A2659" t="s">
        <v>4828</v>
      </c>
      <c r="B2659" t="s">
        <v>4829</v>
      </c>
      <c r="C2659" t="s">
        <v>134</v>
      </c>
    </row>
    <row r="2660" spans="1:3" x14ac:dyDescent="0.25">
      <c r="A2660" t="s">
        <v>4830</v>
      </c>
      <c r="B2660" t="s">
        <v>4831</v>
      </c>
      <c r="C2660" t="s">
        <v>134</v>
      </c>
    </row>
    <row r="2661" spans="1:3" x14ac:dyDescent="0.25">
      <c r="A2661" t="s">
        <v>4832</v>
      </c>
      <c r="B2661" t="s">
        <v>4833</v>
      </c>
      <c r="C2661" t="s">
        <v>134</v>
      </c>
    </row>
    <row r="2662" spans="1:3" x14ac:dyDescent="0.25">
      <c r="A2662" t="s">
        <v>4834</v>
      </c>
      <c r="B2662" t="s">
        <v>4835</v>
      </c>
      <c r="C2662" t="s">
        <v>134</v>
      </c>
    </row>
    <row r="2663" spans="1:3" x14ac:dyDescent="0.25">
      <c r="A2663" t="s">
        <v>4836</v>
      </c>
      <c r="B2663" t="s">
        <v>4837</v>
      </c>
      <c r="C2663" t="s">
        <v>134</v>
      </c>
    </row>
    <row r="2664" spans="1:3" x14ac:dyDescent="0.25">
      <c r="A2664" t="s">
        <v>4838</v>
      </c>
      <c r="B2664" t="s">
        <v>4839</v>
      </c>
      <c r="C2664" t="s">
        <v>134</v>
      </c>
    </row>
    <row r="2665" spans="1:3" x14ac:dyDescent="0.25">
      <c r="A2665" t="s">
        <v>4840</v>
      </c>
      <c r="B2665" t="s">
        <v>4841</v>
      </c>
      <c r="C2665" t="s">
        <v>134</v>
      </c>
    </row>
    <row r="2666" spans="1:3" x14ac:dyDescent="0.25">
      <c r="A2666" t="s">
        <v>4842</v>
      </c>
      <c r="B2666" t="s">
        <v>4843</v>
      </c>
      <c r="C2666" t="s">
        <v>134</v>
      </c>
    </row>
    <row r="2667" spans="1:3" x14ac:dyDescent="0.25">
      <c r="A2667" t="s">
        <v>4844</v>
      </c>
      <c r="B2667" t="s">
        <v>4845</v>
      </c>
      <c r="C2667" t="s">
        <v>134</v>
      </c>
    </row>
    <row r="2668" spans="1:3" x14ac:dyDescent="0.25">
      <c r="A2668" t="s">
        <v>4846</v>
      </c>
      <c r="B2668" t="s">
        <v>4847</v>
      </c>
      <c r="C2668" t="s">
        <v>134</v>
      </c>
    </row>
    <row r="2669" spans="1:3" x14ac:dyDescent="0.25">
      <c r="A2669" t="s">
        <v>4848</v>
      </c>
      <c r="B2669" t="s">
        <v>4849</v>
      </c>
      <c r="C2669" t="s">
        <v>134</v>
      </c>
    </row>
    <row r="2670" spans="1:3" x14ac:dyDescent="0.25">
      <c r="A2670" t="s">
        <v>4850</v>
      </c>
      <c r="B2670" t="s">
        <v>4851</v>
      </c>
      <c r="C2670" t="s">
        <v>134</v>
      </c>
    </row>
    <row r="2671" spans="1:3" x14ac:dyDescent="0.25">
      <c r="A2671" t="s">
        <v>4852</v>
      </c>
      <c r="B2671" t="s">
        <v>4853</v>
      </c>
      <c r="C2671" t="s">
        <v>134</v>
      </c>
    </row>
    <row r="2672" spans="1:3" x14ac:dyDescent="0.25">
      <c r="A2672" t="s">
        <v>4854</v>
      </c>
      <c r="B2672" t="s">
        <v>4855</v>
      </c>
      <c r="C2672" t="s">
        <v>134</v>
      </c>
    </row>
    <row r="2673" spans="1:3" x14ac:dyDescent="0.25">
      <c r="A2673" t="s">
        <v>4856</v>
      </c>
      <c r="B2673" t="s">
        <v>4857</v>
      </c>
      <c r="C2673" t="s">
        <v>134</v>
      </c>
    </row>
    <row r="2674" spans="1:3" x14ac:dyDescent="0.25">
      <c r="A2674" t="s">
        <v>4858</v>
      </c>
      <c r="B2674" t="s">
        <v>4859</v>
      </c>
      <c r="C2674" t="s">
        <v>134</v>
      </c>
    </row>
    <row r="2675" spans="1:3" x14ac:dyDescent="0.25">
      <c r="A2675" t="s">
        <v>4860</v>
      </c>
      <c r="B2675" t="s">
        <v>4861</v>
      </c>
      <c r="C2675" t="s">
        <v>134</v>
      </c>
    </row>
    <row r="2676" spans="1:3" x14ac:dyDescent="0.25">
      <c r="A2676" t="s">
        <v>4862</v>
      </c>
      <c r="B2676" t="s">
        <v>4863</v>
      </c>
      <c r="C2676" t="s">
        <v>134</v>
      </c>
    </row>
    <row r="2677" spans="1:3" x14ac:dyDescent="0.25">
      <c r="A2677" t="s">
        <v>4864</v>
      </c>
      <c r="B2677" t="s">
        <v>4865</v>
      </c>
      <c r="C2677" t="s">
        <v>134</v>
      </c>
    </row>
    <row r="2678" spans="1:3" x14ac:dyDescent="0.25">
      <c r="A2678" t="s">
        <v>4866</v>
      </c>
      <c r="B2678" t="s">
        <v>4867</v>
      </c>
      <c r="C2678" t="s">
        <v>134</v>
      </c>
    </row>
    <row r="2679" spans="1:3" x14ac:dyDescent="0.25">
      <c r="A2679" t="s">
        <v>4868</v>
      </c>
      <c r="B2679" t="s">
        <v>4869</v>
      </c>
      <c r="C2679" t="s">
        <v>134</v>
      </c>
    </row>
    <row r="2680" spans="1:3" x14ac:dyDescent="0.25">
      <c r="A2680" t="s">
        <v>4870</v>
      </c>
      <c r="B2680" t="s">
        <v>4871</v>
      </c>
      <c r="C2680" t="s">
        <v>134</v>
      </c>
    </row>
    <row r="2681" spans="1:3" x14ac:dyDescent="0.25">
      <c r="A2681" t="s">
        <v>4872</v>
      </c>
      <c r="B2681" t="s">
        <v>4873</v>
      </c>
      <c r="C2681" t="s">
        <v>134</v>
      </c>
    </row>
    <row r="2682" spans="1:3" x14ac:dyDescent="0.25">
      <c r="A2682" t="s">
        <v>4874</v>
      </c>
      <c r="B2682" t="s">
        <v>4875</v>
      </c>
      <c r="C2682" t="s">
        <v>134</v>
      </c>
    </row>
    <row r="2683" spans="1:3" x14ac:dyDescent="0.25">
      <c r="A2683" t="s">
        <v>4876</v>
      </c>
      <c r="B2683" t="s">
        <v>4877</v>
      </c>
      <c r="C2683" t="s">
        <v>134</v>
      </c>
    </row>
    <row r="2684" spans="1:3" x14ac:dyDescent="0.25">
      <c r="A2684" t="s">
        <v>4878</v>
      </c>
      <c r="B2684" t="s">
        <v>4879</v>
      </c>
      <c r="C2684" t="s">
        <v>134</v>
      </c>
    </row>
    <row r="2685" spans="1:3" x14ac:dyDescent="0.25">
      <c r="A2685" t="s">
        <v>4880</v>
      </c>
      <c r="B2685" t="s">
        <v>4881</v>
      </c>
      <c r="C2685" t="s">
        <v>134</v>
      </c>
    </row>
    <row r="2686" spans="1:3" x14ac:dyDescent="0.25">
      <c r="A2686" t="s">
        <v>4882</v>
      </c>
      <c r="B2686" t="s">
        <v>4883</v>
      </c>
      <c r="C2686" t="s">
        <v>134</v>
      </c>
    </row>
    <row r="2687" spans="1:3" x14ac:dyDescent="0.25">
      <c r="A2687" t="s">
        <v>4884</v>
      </c>
      <c r="B2687" t="s">
        <v>4885</v>
      </c>
      <c r="C2687" t="s">
        <v>134</v>
      </c>
    </row>
    <row r="2688" spans="1:3" x14ac:dyDescent="0.25">
      <c r="A2688" t="s">
        <v>4886</v>
      </c>
      <c r="B2688" t="s">
        <v>4887</v>
      </c>
      <c r="C2688" t="s">
        <v>134</v>
      </c>
    </row>
    <row r="2689" spans="1:3" x14ac:dyDescent="0.25">
      <c r="A2689" t="s">
        <v>4888</v>
      </c>
      <c r="B2689" t="s">
        <v>4889</v>
      </c>
      <c r="C2689" t="s">
        <v>134</v>
      </c>
    </row>
    <row r="2690" spans="1:3" x14ac:dyDescent="0.25">
      <c r="A2690" t="s">
        <v>4890</v>
      </c>
      <c r="B2690" t="s">
        <v>4891</v>
      </c>
      <c r="C2690" t="s">
        <v>134</v>
      </c>
    </row>
    <row r="2691" spans="1:3" x14ac:dyDescent="0.25">
      <c r="A2691" t="s">
        <v>4892</v>
      </c>
      <c r="B2691" t="s">
        <v>4893</v>
      </c>
      <c r="C2691" t="s">
        <v>134</v>
      </c>
    </row>
    <row r="2692" spans="1:3" x14ac:dyDescent="0.25">
      <c r="A2692" t="s">
        <v>4894</v>
      </c>
      <c r="B2692" t="s">
        <v>4895</v>
      </c>
      <c r="C2692" t="s">
        <v>134</v>
      </c>
    </row>
    <row r="2693" spans="1:3" x14ac:dyDescent="0.25">
      <c r="A2693" t="s">
        <v>4896</v>
      </c>
      <c r="B2693" t="s">
        <v>4897</v>
      </c>
      <c r="C2693" t="s">
        <v>134</v>
      </c>
    </row>
    <row r="2694" spans="1:3" x14ac:dyDescent="0.25">
      <c r="A2694" t="s">
        <v>4898</v>
      </c>
      <c r="B2694" t="s">
        <v>4899</v>
      </c>
      <c r="C2694" t="s">
        <v>134</v>
      </c>
    </row>
    <row r="2695" spans="1:3" x14ac:dyDescent="0.25">
      <c r="A2695" t="s">
        <v>4900</v>
      </c>
      <c r="B2695" t="s">
        <v>4901</v>
      </c>
      <c r="C2695" t="s">
        <v>134</v>
      </c>
    </row>
    <row r="2696" spans="1:3" x14ac:dyDescent="0.25">
      <c r="A2696" t="s">
        <v>4902</v>
      </c>
      <c r="B2696" t="s">
        <v>4903</v>
      </c>
      <c r="C2696" t="s">
        <v>134</v>
      </c>
    </row>
    <row r="2697" spans="1:3" x14ac:dyDescent="0.25">
      <c r="A2697" t="s">
        <v>4904</v>
      </c>
      <c r="B2697" t="s">
        <v>4905</v>
      </c>
      <c r="C2697" t="s">
        <v>134</v>
      </c>
    </row>
    <row r="2698" spans="1:3" x14ac:dyDescent="0.25">
      <c r="A2698" t="s">
        <v>4906</v>
      </c>
      <c r="B2698" t="s">
        <v>4907</v>
      </c>
      <c r="C2698" t="s">
        <v>134</v>
      </c>
    </row>
    <row r="2699" spans="1:3" x14ac:dyDescent="0.25">
      <c r="A2699" t="s">
        <v>4908</v>
      </c>
      <c r="B2699" t="s">
        <v>4909</v>
      </c>
      <c r="C2699" t="s">
        <v>134</v>
      </c>
    </row>
    <row r="2700" spans="1:3" x14ac:dyDescent="0.25">
      <c r="A2700" t="s">
        <v>4910</v>
      </c>
      <c r="B2700" t="s">
        <v>4911</v>
      </c>
      <c r="C2700" t="s">
        <v>134</v>
      </c>
    </row>
    <row r="2701" spans="1:3" x14ac:dyDescent="0.25">
      <c r="A2701" t="s">
        <v>4912</v>
      </c>
      <c r="B2701" t="s">
        <v>4913</v>
      </c>
      <c r="C2701" t="s">
        <v>134</v>
      </c>
    </row>
    <row r="2702" spans="1:3" x14ac:dyDescent="0.25">
      <c r="A2702" t="s">
        <v>4914</v>
      </c>
      <c r="B2702" t="s">
        <v>4915</v>
      </c>
      <c r="C2702" t="s">
        <v>134</v>
      </c>
    </row>
    <row r="2703" spans="1:3" x14ac:dyDescent="0.25">
      <c r="A2703" t="s">
        <v>4916</v>
      </c>
      <c r="B2703" t="s">
        <v>4917</v>
      </c>
      <c r="C2703" t="s">
        <v>134</v>
      </c>
    </row>
    <row r="2704" spans="1:3" x14ac:dyDescent="0.25">
      <c r="A2704" t="s">
        <v>4918</v>
      </c>
      <c r="B2704" t="s">
        <v>4919</v>
      </c>
      <c r="C2704" t="s">
        <v>134</v>
      </c>
    </row>
    <row r="2705" spans="1:3" x14ac:dyDescent="0.25">
      <c r="A2705" t="s">
        <v>4920</v>
      </c>
      <c r="B2705" t="s">
        <v>4921</v>
      </c>
      <c r="C2705" t="s">
        <v>134</v>
      </c>
    </row>
    <row r="2706" spans="1:3" x14ac:dyDescent="0.25">
      <c r="A2706" t="s">
        <v>4922</v>
      </c>
      <c r="B2706" t="s">
        <v>4923</v>
      </c>
      <c r="C2706" t="s">
        <v>134</v>
      </c>
    </row>
    <row r="2707" spans="1:3" x14ac:dyDescent="0.25">
      <c r="A2707" t="s">
        <v>4924</v>
      </c>
      <c r="B2707" t="s">
        <v>4925</v>
      </c>
      <c r="C2707" t="s">
        <v>134</v>
      </c>
    </row>
    <row r="2708" spans="1:3" x14ac:dyDescent="0.25">
      <c r="A2708" t="s">
        <v>4926</v>
      </c>
      <c r="B2708" t="s">
        <v>4927</v>
      </c>
      <c r="C2708" t="s">
        <v>134</v>
      </c>
    </row>
    <row r="2709" spans="1:3" x14ac:dyDescent="0.25">
      <c r="A2709" t="s">
        <v>4928</v>
      </c>
      <c r="B2709" t="s">
        <v>4929</v>
      </c>
      <c r="C2709" t="s">
        <v>134</v>
      </c>
    </row>
    <row r="2710" spans="1:3" x14ac:dyDescent="0.25">
      <c r="A2710" t="s">
        <v>4930</v>
      </c>
      <c r="B2710" t="s">
        <v>4931</v>
      </c>
      <c r="C2710" t="s">
        <v>134</v>
      </c>
    </row>
    <row r="2711" spans="1:3" x14ac:dyDescent="0.25">
      <c r="A2711" t="s">
        <v>4932</v>
      </c>
      <c r="B2711" t="s">
        <v>4933</v>
      </c>
      <c r="C2711" t="s">
        <v>134</v>
      </c>
    </row>
    <row r="2712" spans="1:3" x14ac:dyDescent="0.25">
      <c r="A2712" t="s">
        <v>4934</v>
      </c>
      <c r="B2712" t="s">
        <v>4935</v>
      </c>
      <c r="C2712" t="s">
        <v>134</v>
      </c>
    </row>
    <row r="2713" spans="1:3" x14ac:dyDescent="0.25">
      <c r="A2713" t="s">
        <v>4936</v>
      </c>
      <c r="B2713" t="s">
        <v>4937</v>
      </c>
      <c r="C2713" t="s">
        <v>134</v>
      </c>
    </row>
    <row r="2714" spans="1:3" x14ac:dyDescent="0.25">
      <c r="A2714" t="s">
        <v>4938</v>
      </c>
      <c r="B2714" t="s">
        <v>4939</v>
      </c>
      <c r="C2714" t="s">
        <v>134</v>
      </c>
    </row>
    <row r="2715" spans="1:3" x14ac:dyDescent="0.25">
      <c r="A2715" t="s">
        <v>4940</v>
      </c>
      <c r="B2715" t="s">
        <v>4941</v>
      </c>
      <c r="C2715" t="s">
        <v>134</v>
      </c>
    </row>
    <row r="2716" spans="1:3" x14ac:dyDescent="0.25">
      <c r="A2716" t="s">
        <v>4942</v>
      </c>
      <c r="B2716" t="s">
        <v>4943</v>
      </c>
      <c r="C2716" t="s">
        <v>134</v>
      </c>
    </row>
    <row r="2717" spans="1:3" x14ac:dyDescent="0.25">
      <c r="A2717" t="s">
        <v>4944</v>
      </c>
      <c r="B2717" t="s">
        <v>4945</v>
      </c>
      <c r="C2717" t="s">
        <v>134</v>
      </c>
    </row>
    <row r="2718" spans="1:3" x14ac:dyDescent="0.25">
      <c r="A2718" t="s">
        <v>4946</v>
      </c>
      <c r="B2718" t="s">
        <v>4947</v>
      </c>
      <c r="C2718" t="s">
        <v>134</v>
      </c>
    </row>
    <row r="2719" spans="1:3" x14ac:dyDescent="0.25">
      <c r="A2719" t="s">
        <v>4948</v>
      </c>
      <c r="B2719" t="s">
        <v>4949</v>
      </c>
      <c r="C2719" t="s">
        <v>134</v>
      </c>
    </row>
    <row r="2720" spans="1:3" x14ac:dyDescent="0.25">
      <c r="A2720" t="s">
        <v>4950</v>
      </c>
      <c r="C2720" t="s">
        <v>134</v>
      </c>
    </row>
    <row r="2721" spans="1:3" x14ac:dyDescent="0.25">
      <c r="A2721" t="s">
        <v>4951</v>
      </c>
      <c r="B2721" t="s">
        <v>4952</v>
      </c>
      <c r="C2721" t="s">
        <v>134</v>
      </c>
    </row>
    <row r="2722" spans="1:3" x14ac:dyDescent="0.25">
      <c r="A2722" t="s">
        <v>4953</v>
      </c>
      <c r="B2722" t="s">
        <v>4954</v>
      </c>
      <c r="C2722" t="s">
        <v>134</v>
      </c>
    </row>
    <row r="2723" spans="1:3" x14ac:dyDescent="0.25">
      <c r="A2723" t="s">
        <v>4955</v>
      </c>
      <c r="B2723" t="s">
        <v>4956</v>
      </c>
      <c r="C2723" t="s">
        <v>134</v>
      </c>
    </row>
    <row r="2724" spans="1:3" x14ac:dyDescent="0.25">
      <c r="A2724" t="s">
        <v>4957</v>
      </c>
      <c r="B2724" t="s">
        <v>4958</v>
      </c>
      <c r="C2724" t="s">
        <v>134</v>
      </c>
    </row>
    <row r="2725" spans="1:3" x14ac:dyDescent="0.25">
      <c r="A2725" t="s">
        <v>4959</v>
      </c>
      <c r="B2725" t="s">
        <v>4960</v>
      </c>
      <c r="C2725" t="s">
        <v>134</v>
      </c>
    </row>
    <row r="2726" spans="1:3" x14ac:dyDescent="0.25">
      <c r="A2726" t="s">
        <v>4961</v>
      </c>
      <c r="B2726" t="s">
        <v>4962</v>
      </c>
      <c r="C2726" t="s">
        <v>134</v>
      </c>
    </row>
    <row r="2727" spans="1:3" x14ac:dyDescent="0.25">
      <c r="A2727" t="s">
        <v>4963</v>
      </c>
      <c r="B2727" t="s">
        <v>4964</v>
      </c>
      <c r="C2727" t="s">
        <v>134</v>
      </c>
    </row>
    <row r="2728" spans="1:3" x14ac:dyDescent="0.25">
      <c r="A2728" t="s">
        <v>4965</v>
      </c>
      <c r="B2728" t="s">
        <v>4966</v>
      </c>
      <c r="C2728" t="s">
        <v>134</v>
      </c>
    </row>
    <row r="2729" spans="1:3" x14ac:dyDescent="0.25">
      <c r="A2729" t="s">
        <v>4967</v>
      </c>
      <c r="B2729" t="s">
        <v>4968</v>
      </c>
      <c r="C2729" t="s">
        <v>134</v>
      </c>
    </row>
    <row r="2730" spans="1:3" x14ac:dyDescent="0.25">
      <c r="A2730" t="s">
        <v>4969</v>
      </c>
      <c r="B2730" t="s">
        <v>4970</v>
      </c>
      <c r="C2730" t="s">
        <v>134</v>
      </c>
    </row>
    <row r="2731" spans="1:3" x14ac:dyDescent="0.25">
      <c r="A2731" t="s">
        <v>4971</v>
      </c>
      <c r="B2731" t="s">
        <v>4972</v>
      </c>
      <c r="C2731" t="s">
        <v>134</v>
      </c>
    </row>
    <row r="2732" spans="1:3" x14ac:dyDescent="0.25">
      <c r="A2732" t="s">
        <v>4973</v>
      </c>
      <c r="B2732" t="s">
        <v>4974</v>
      </c>
      <c r="C2732" t="s">
        <v>134</v>
      </c>
    </row>
    <row r="2733" spans="1:3" x14ac:dyDescent="0.25">
      <c r="A2733" t="s">
        <v>4975</v>
      </c>
      <c r="B2733" t="s">
        <v>4976</v>
      </c>
      <c r="C2733" t="s">
        <v>134</v>
      </c>
    </row>
    <row r="2734" spans="1:3" x14ac:dyDescent="0.25">
      <c r="A2734" t="s">
        <v>4977</v>
      </c>
      <c r="B2734" t="s">
        <v>4978</v>
      </c>
      <c r="C2734" t="s">
        <v>134</v>
      </c>
    </row>
    <row r="2735" spans="1:3" x14ac:dyDescent="0.25">
      <c r="A2735" t="s">
        <v>4979</v>
      </c>
      <c r="B2735" t="s">
        <v>4980</v>
      </c>
      <c r="C2735" t="s">
        <v>134</v>
      </c>
    </row>
    <row r="2736" spans="1:3" x14ac:dyDescent="0.25">
      <c r="A2736" t="s">
        <v>4981</v>
      </c>
      <c r="B2736" t="s">
        <v>4982</v>
      </c>
      <c r="C2736" t="s">
        <v>134</v>
      </c>
    </row>
    <row r="2737" spans="1:3" x14ac:dyDescent="0.25">
      <c r="A2737" t="s">
        <v>4983</v>
      </c>
      <c r="B2737" t="s">
        <v>4984</v>
      </c>
      <c r="C2737" t="s">
        <v>134</v>
      </c>
    </row>
    <row r="2738" spans="1:3" x14ac:dyDescent="0.25">
      <c r="A2738" t="s">
        <v>4985</v>
      </c>
      <c r="B2738" t="s">
        <v>4986</v>
      </c>
      <c r="C2738" t="s">
        <v>134</v>
      </c>
    </row>
    <row r="2739" spans="1:3" x14ac:dyDescent="0.25">
      <c r="A2739" t="s">
        <v>4987</v>
      </c>
      <c r="B2739" t="s">
        <v>4988</v>
      </c>
      <c r="C2739" t="s">
        <v>134</v>
      </c>
    </row>
    <row r="2740" spans="1:3" x14ac:dyDescent="0.25">
      <c r="A2740" t="s">
        <v>4989</v>
      </c>
      <c r="B2740" t="s">
        <v>4990</v>
      </c>
      <c r="C2740" t="s">
        <v>134</v>
      </c>
    </row>
    <row r="2741" spans="1:3" x14ac:dyDescent="0.25">
      <c r="A2741" t="s">
        <v>4991</v>
      </c>
      <c r="B2741" t="s">
        <v>4992</v>
      </c>
      <c r="C2741" t="s">
        <v>134</v>
      </c>
    </row>
    <row r="2742" spans="1:3" x14ac:dyDescent="0.25">
      <c r="A2742" t="s">
        <v>4993</v>
      </c>
      <c r="B2742" t="s">
        <v>4994</v>
      </c>
      <c r="C2742" t="s">
        <v>134</v>
      </c>
    </row>
    <row r="2743" spans="1:3" x14ac:dyDescent="0.25">
      <c r="A2743" t="s">
        <v>4995</v>
      </c>
      <c r="B2743" t="s">
        <v>4996</v>
      </c>
      <c r="C2743" t="s">
        <v>134</v>
      </c>
    </row>
    <row r="2744" spans="1:3" x14ac:dyDescent="0.25">
      <c r="A2744" t="s">
        <v>4997</v>
      </c>
      <c r="B2744" t="s">
        <v>4998</v>
      </c>
      <c r="C2744" t="s">
        <v>134</v>
      </c>
    </row>
    <row r="2745" spans="1:3" x14ac:dyDescent="0.25">
      <c r="A2745" t="s">
        <v>4999</v>
      </c>
      <c r="B2745" t="s">
        <v>5000</v>
      </c>
      <c r="C2745" t="s">
        <v>134</v>
      </c>
    </row>
    <row r="2746" spans="1:3" x14ac:dyDescent="0.25">
      <c r="A2746" t="s">
        <v>5001</v>
      </c>
      <c r="B2746" t="s">
        <v>5002</v>
      </c>
      <c r="C2746" t="s">
        <v>134</v>
      </c>
    </row>
    <row r="2747" spans="1:3" x14ac:dyDescent="0.25">
      <c r="A2747" t="s">
        <v>5003</v>
      </c>
      <c r="B2747" t="s">
        <v>5004</v>
      </c>
      <c r="C2747" t="s">
        <v>134</v>
      </c>
    </row>
    <row r="2748" spans="1:3" x14ac:dyDescent="0.25">
      <c r="A2748" t="s">
        <v>5005</v>
      </c>
      <c r="B2748" t="s">
        <v>5006</v>
      </c>
      <c r="C2748" t="s">
        <v>134</v>
      </c>
    </row>
    <row r="2749" spans="1:3" x14ac:dyDescent="0.25">
      <c r="A2749" t="s">
        <v>5007</v>
      </c>
      <c r="B2749" t="s">
        <v>5008</v>
      </c>
      <c r="C2749" t="s">
        <v>134</v>
      </c>
    </row>
    <row r="2750" spans="1:3" x14ac:dyDescent="0.25">
      <c r="A2750" t="s">
        <v>5009</v>
      </c>
      <c r="B2750" t="s">
        <v>5010</v>
      </c>
      <c r="C2750" t="s">
        <v>134</v>
      </c>
    </row>
    <row r="2751" spans="1:3" x14ac:dyDescent="0.25">
      <c r="A2751" t="s">
        <v>5011</v>
      </c>
      <c r="B2751" t="s">
        <v>5012</v>
      </c>
      <c r="C2751" t="s">
        <v>134</v>
      </c>
    </row>
    <row r="2752" spans="1:3" x14ac:dyDescent="0.25">
      <c r="A2752" t="s">
        <v>5013</v>
      </c>
      <c r="B2752" t="s">
        <v>5014</v>
      </c>
      <c r="C2752" t="s">
        <v>134</v>
      </c>
    </row>
    <row r="2753" spans="1:3" x14ac:dyDescent="0.25">
      <c r="A2753" t="s">
        <v>5015</v>
      </c>
      <c r="B2753" t="s">
        <v>5016</v>
      </c>
      <c r="C2753" t="s">
        <v>134</v>
      </c>
    </row>
    <row r="2754" spans="1:3" x14ac:dyDescent="0.25">
      <c r="A2754" t="s">
        <v>5017</v>
      </c>
      <c r="B2754" t="s">
        <v>5018</v>
      </c>
      <c r="C2754" t="s">
        <v>134</v>
      </c>
    </row>
    <row r="2755" spans="1:3" x14ac:dyDescent="0.25">
      <c r="A2755" t="s">
        <v>5019</v>
      </c>
      <c r="B2755" t="s">
        <v>5020</v>
      </c>
      <c r="C2755" t="s">
        <v>134</v>
      </c>
    </row>
    <row r="2756" spans="1:3" x14ac:dyDescent="0.25">
      <c r="A2756" t="s">
        <v>5021</v>
      </c>
      <c r="B2756" t="s">
        <v>5022</v>
      </c>
      <c r="C2756" t="s">
        <v>134</v>
      </c>
    </row>
    <row r="2757" spans="1:3" x14ac:dyDescent="0.25">
      <c r="A2757" t="s">
        <v>5023</v>
      </c>
      <c r="C2757" t="s">
        <v>134</v>
      </c>
    </row>
    <row r="2758" spans="1:3" x14ac:dyDescent="0.25">
      <c r="A2758" t="s">
        <v>5024</v>
      </c>
      <c r="B2758" t="s">
        <v>5025</v>
      </c>
      <c r="C2758" t="s">
        <v>134</v>
      </c>
    </row>
    <row r="2759" spans="1:3" x14ac:dyDescent="0.25">
      <c r="A2759" t="s">
        <v>5026</v>
      </c>
      <c r="B2759" t="s">
        <v>5027</v>
      </c>
      <c r="C2759" t="s">
        <v>134</v>
      </c>
    </row>
    <row r="2760" spans="1:3" x14ac:dyDescent="0.25">
      <c r="A2760" t="s">
        <v>5028</v>
      </c>
      <c r="B2760" t="s">
        <v>5029</v>
      </c>
      <c r="C2760" t="s">
        <v>134</v>
      </c>
    </row>
    <row r="2761" spans="1:3" x14ac:dyDescent="0.25">
      <c r="A2761" t="s">
        <v>5030</v>
      </c>
      <c r="B2761" t="s">
        <v>5031</v>
      </c>
      <c r="C2761" t="s">
        <v>134</v>
      </c>
    </row>
    <row r="2762" spans="1:3" x14ac:dyDescent="0.25">
      <c r="A2762" t="s">
        <v>5032</v>
      </c>
      <c r="B2762" t="s">
        <v>5033</v>
      </c>
      <c r="C2762" t="s">
        <v>134</v>
      </c>
    </row>
    <row r="2763" spans="1:3" x14ac:dyDescent="0.25">
      <c r="A2763" t="s">
        <v>5034</v>
      </c>
      <c r="B2763" t="s">
        <v>5035</v>
      </c>
      <c r="C2763" t="s">
        <v>134</v>
      </c>
    </row>
    <row r="2764" spans="1:3" x14ac:dyDescent="0.25">
      <c r="A2764" t="s">
        <v>5036</v>
      </c>
      <c r="B2764" t="s">
        <v>5037</v>
      </c>
      <c r="C2764" t="s">
        <v>134</v>
      </c>
    </row>
    <row r="2765" spans="1:3" x14ac:dyDescent="0.25">
      <c r="A2765" t="s">
        <v>5038</v>
      </c>
      <c r="B2765" t="s">
        <v>5039</v>
      </c>
      <c r="C2765" t="s">
        <v>134</v>
      </c>
    </row>
    <row r="2766" spans="1:3" x14ac:dyDescent="0.25">
      <c r="A2766" t="s">
        <v>5040</v>
      </c>
      <c r="C2766" t="s">
        <v>134</v>
      </c>
    </row>
    <row r="2767" spans="1:3" x14ac:dyDescent="0.25">
      <c r="A2767" t="s">
        <v>5041</v>
      </c>
      <c r="B2767" t="s">
        <v>5042</v>
      </c>
      <c r="C2767" t="s">
        <v>134</v>
      </c>
    </row>
    <row r="2768" spans="1:3" x14ac:dyDescent="0.25">
      <c r="A2768" t="s">
        <v>5043</v>
      </c>
      <c r="B2768" t="s">
        <v>5044</v>
      </c>
      <c r="C2768" t="s">
        <v>134</v>
      </c>
    </row>
    <row r="2769" spans="1:3" x14ac:dyDescent="0.25">
      <c r="A2769" t="s">
        <v>5045</v>
      </c>
      <c r="B2769" t="s">
        <v>5046</v>
      </c>
      <c r="C2769" t="s">
        <v>134</v>
      </c>
    </row>
    <row r="2770" spans="1:3" x14ac:dyDescent="0.25">
      <c r="A2770" t="s">
        <v>5047</v>
      </c>
      <c r="B2770" t="s">
        <v>5048</v>
      </c>
      <c r="C2770" t="s">
        <v>134</v>
      </c>
    </row>
    <row r="2771" spans="1:3" x14ac:dyDescent="0.25">
      <c r="A2771" t="s">
        <v>5049</v>
      </c>
      <c r="B2771" t="s">
        <v>5050</v>
      </c>
      <c r="C2771" t="s">
        <v>134</v>
      </c>
    </row>
    <row r="2772" spans="1:3" x14ac:dyDescent="0.25">
      <c r="A2772" t="s">
        <v>5051</v>
      </c>
      <c r="B2772" t="s">
        <v>5052</v>
      </c>
      <c r="C2772" t="s">
        <v>134</v>
      </c>
    </row>
    <row r="2773" spans="1:3" x14ac:dyDescent="0.25">
      <c r="A2773" t="s">
        <v>5053</v>
      </c>
      <c r="B2773" t="s">
        <v>5054</v>
      </c>
      <c r="C2773" t="s">
        <v>134</v>
      </c>
    </row>
    <row r="2774" spans="1:3" x14ac:dyDescent="0.25">
      <c r="A2774" t="s">
        <v>5055</v>
      </c>
      <c r="C2774" t="s">
        <v>134</v>
      </c>
    </row>
    <row r="2775" spans="1:3" x14ac:dyDescent="0.25">
      <c r="A2775" t="s">
        <v>5056</v>
      </c>
      <c r="B2775" t="s">
        <v>5057</v>
      </c>
      <c r="C2775" t="s">
        <v>134</v>
      </c>
    </row>
    <row r="2776" spans="1:3" x14ac:dyDescent="0.25">
      <c r="A2776" t="s">
        <v>5058</v>
      </c>
      <c r="B2776" t="s">
        <v>5059</v>
      </c>
      <c r="C2776" t="s">
        <v>134</v>
      </c>
    </row>
    <row r="2777" spans="1:3" x14ac:dyDescent="0.25">
      <c r="A2777" t="s">
        <v>5060</v>
      </c>
      <c r="B2777" t="s">
        <v>5061</v>
      </c>
      <c r="C2777" t="s">
        <v>134</v>
      </c>
    </row>
    <row r="2778" spans="1:3" x14ac:dyDescent="0.25">
      <c r="A2778" t="s">
        <v>5062</v>
      </c>
      <c r="B2778" t="s">
        <v>5063</v>
      </c>
      <c r="C2778" t="s">
        <v>134</v>
      </c>
    </row>
    <row r="2779" spans="1:3" x14ac:dyDescent="0.25">
      <c r="A2779" t="s">
        <v>5064</v>
      </c>
      <c r="B2779" t="s">
        <v>5065</v>
      </c>
      <c r="C2779" t="s">
        <v>134</v>
      </c>
    </row>
    <row r="2780" spans="1:3" x14ac:dyDescent="0.25">
      <c r="A2780" t="s">
        <v>5066</v>
      </c>
      <c r="B2780" t="s">
        <v>5067</v>
      </c>
      <c r="C2780" t="s">
        <v>134</v>
      </c>
    </row>
    <row r="2781" spans="1:3" x14ac:dyDescent="0.25">
      <c r="A2781" t="s">
        <v>5068</v>
      </c>
      <c r="B2781" t="s">
        <v>5069</v>
      </c>
      <c r="C2781" t="s">
        <v>134</v>
      </c>
    </row>
    <row r="2782" spans="1:3" x14ac:dyDescent="0.25">
      <c r="A2782" t="s">
        <v>5070</v>
      </c>
      <c r="B2782" t="s">
        <v>5071</v>
      </c>
      <c r="C2782" t="s">
        <v>134</v>
      </c>
    </row>
    <row r="2783" spans="1:3" x14ac:dyDescent="0.25">
      <c r="A2783" t="s">
        <v>5072</v>
      </c>
      <c r="B2783" t="s">
        <v>5073</v>
      </c>
      <c r="C2783" t="s">
        <v>134</v>
      </c>
    </row>
    <row r="2784" spans="1:3" x14ac:dyDescent="0.25">
      <c r="A2784" t="s">
        <v>5074</v>
      </c>
      <c r="B2784" t="s">
        <v>5075</v>
      </c>
      <c r="C2784" t="s">
        <v>134</v>
      </c>
    </row>
    <row r="2785" spans="1:3" x14ac:dyDescent="0.25">
      <c r="A2785" t="s">
        <v>5076</v>
      </c>
      <c r="B2785" t="s">
        <v>5077</v>
      </c>
      <c r="C2785" t="s">
        <v>134</v>
      </c>
    </row>
    <row r="2786" spans="1:3" x14ac:dyDescent="0.25">
      <c r="A2786" t="s">
        <v>5078</v>
      </c>
      <c r="B2786" t="s">
        <v>5079</v>
      </c>
      <c r="C2786" t="s">
        <v>134</v>
      </c>
    </row>
    <row r="2787" spans="1:3" x14ac:dyDescent="0.25">
      <c r="A2787" t="s">
        <v>5080</v>
      </c>
      <c r="B2787" t="s">
        <v>5081</v>
      </c>
      <c r="C2787" t="s">
        <v>134</v>
      </c>
    </row>
    <row r="2788" spans="1:3" x14ac:dyDescent="0.25">
      <c r="A2788" t="s">
        <v>5082</v>
      </c>
      <c r="B2788" t="s">
        <v>5083</v>
      </c>
      <c r="C2788" t="s">
        <v>134</v>
      </c>
    </row>
    <row r="2789" spans="1:3" x14ac:dyDescent="0.25">
      <c r="A2789" t="s">
        <v>5084</v>
      </c>
      <c r="B2789" t="s">
        <v>5085</v>
      </c>
      <c r="C2789" t="s">
        <v>134</v>
      </c>
    </row>
    <row r="2790" spans="1:3" x14ac:dyDescent="0.25">
      <c r="A2790" t="s">
        <v>5086</v>
      </c>
      <c r="B2790" t="s">
        <v>5087</v>
      </c>
      <c r="C2790" t="s">
        <v>134</v>
      </c>
    </row>
    <row r="2791" spans="1:3" x14ac:dyDescent="0.25">
      <c r="A2791" t="s">
        <v>5088</v>
      </c>
      <c r="B2791" t="s">
        <v>5089</v>
      </c>
      <c r="C2791" t="s">
        <v>134</v>
      </c>
    </row>
    <row r="2792" spans="1:3" x14ac:dyDescent="0.25">
      <c r="A2792" t="s">
        <v>5090</v>
      </c>
      <c r="B2792" t="s">
        <v>5091</v>
      </c>
      <c r="C2792" t="s">
        <v>134</v>
      </c>
    </row>
    <row r="2793" spans="1:3" x14ac:dyDescent="0.25">
      <c r="A2793" t="s">
        <v>5092</v>
      </c>
      <c r="C2793" t="s">
        <v>134</v>
      </c>
    </row>
    <row r="2794" spans="1:3" x14ac:dyDescent="0.25">
      <c r="A2794" t="s">
        <v>5093</v>
      </c>
      <c r="B2794" t="s">
        <v>5094</v>
      </c>
      <c r="C2794" t="s">
        <v>134</v>
      </c>
    </row>
    <row r="2795" spans="1:3" x14ac:dyDescent="0.25">
      <c r="A2795" t="s">
        <v>5095</v>
      </c>
      <c r="B2795" t="s">
        <v>5096</v>
      </c>
      <c r="C2795" t="s">
        <v>134</v>
      </c>
    </row>
    <row r="2796" spans="1:3" x14ac:dyDescent="0.25">
      <c r="A2796" t="s">
        <v>5097</v>
      </c>
      <c r="B2796" t="s">
        <v>5098</v>
      </c>
      <c r="C2796" t="s">
        <v>134</v>
      </c>
    </row>
    <row r="2797" spans="1:3" x14ac:dyDescent="0.25">
      <c r="A2797" t="s">
        <v>5099</v>
      </c>
      <c r="B2797" t="s">
        <v>5100</v>
      </c>
      <c r="C2797" t="s">
        <v>134</v>
      </c>
    </row>
    <row r="2798" spans="1:3" x14ac:dyDescent="0.25">
      <c r="A2798" t="s">
        <v>5101</v>
      </c>
      <c r="B2798" t="s">
        <v>5102</v>
      </c>
      <c r="C2798" t="s">
        <v>134</v>
      </c>
    </row>
    <row r="2799" spans="1:3" x14ac:dyDescent="0.25">
      <c r="A2799" t="s">
        <v>5103</v>
      </c>
      <c r="B2799" t="s">
        <v>5104</v>
      </c>
      <c r="C2799" t="s">
        <v>134</v>
      </c>
    </row>
    <row r="2800" spans="1:3" x14ac:dyDescent="0.25">
      <c r="A2800" t="s">
        <v>5105</v>
      </c>
      <c r="C2800" t="s">
        <v>134</v>
      </c>
    </row>
    <row r="2801" spans="1:3" x14ac:dyDescent="0.25">
      <c r="A2801" t="s">
        <v>5106</v>
      </c>
      <c r="B2801" t="s">
        <v>5107</v>
      </c>
      <c r="C2801" t="s">
        <v>134</v>
      </c>
    </row>
    <row r="2802" spans="1:3" x14ac:dyDescent="0.25">
      <c r="A2802" t="s">
        <v>5108</v>
      </c>
      <c r="B2802" t="s">
        <v>5109</v>
      </c>
      <c r="C2802" t="s">
        <v>134</v>
      </c>
    </row>
    <row r="2803" spans="1:3" x14ac:dyDescent="0.25">
      <c r="A2803" t="s">
        <v>5110</v>
      </c>
      <c r="B2803" t="s">
        <v>5111</v>
      </c>
      <c r="C2803" t="s">
        <v>134</v>
      </c>
    </row>
    <row r="2804" spans="1:3" x14ac:dyDescent="0.25">
      <c r="A2804" t="s">
        <v>5112</v>
      </c>
      <c r="C2804" t="s">
        <v>134</v>
      </c>
    </row>
    <row r="2805" spans="1:3" x14ac:dyDescent="0.25">
      <c r="A2805" t="s">
        <v>5113</v>
      </c>
      <c r="B2805" t="s">
        <v>5114</v>
      </c>
      <c r="C2805" t="s">
        <v>134</v>
      </c>
    </row>
    <row r="2806" spans="1:3" x14ac:dyDescent="0.25">
      <c r="A2806" t="s">
        <v>5115</v>
      </c>
      <c r="B2806" t="s">
        <v>5116</v>
      </c>
      <c r="C2806" t="s">
        <v>134</v>
      </c>
    </row>
    <row r="2807" spans="1:3" x14ac:dyDescent="0.25">
      <c r="A2807" t="s">
        <v>5117</v>
      </c>
      <c r="B2807" t="s">
        <v>5118</v>
      </c>
      <c r="C2807" t="s">
        <v>134</v>
      </c>
    </row>
    <row r="2808" spans="1:3" x14ac:dyDescent="0.25">
      <c r="A2808" t="s">
        <v>5119</v>
      </c>
      <c r="B2808" t="s">
        <v>5120</v>
      </c>
      <c r="C2808" t="s">
        <v>134</v>
      </c>
    </row>
    <row r="2809" spans="1:3" x14ac:dyDescent="0.25">
      <c r="A2809" t="s">
        <v>5121</v>
      </c>
      <c r="B2809" t="s">
        <v>5122</v>
      </c>
      <c r="C2809" t="s">
        <v>134</v>
      </c>
    </row>
    <row r="2810" spans="1:3" x14ac:dyDescent="0.25">
      <c r="A2810" t="s">
        <v>5123</v>
      </c>
      <c r="B2810" t="s">
        <v>5124</v>
      </c>
      <c r="C2810" t="s">
        <v>134</v>
      </c>
    </row>
    <row r="2811" spans="1:3" x14ac:dyDescent="0.25">
      <c r="A2811" t="s">
        <v>5125</v>
      </c>
      <c r="B2811" t="s">
        <v>5126</v>
      </c>
      <c r="C2811" t="s">
        <v>134</v>
      </c>
    </row>
    <row r="2812" spans="1:3" x14ac:dyDescent="0.25">
      <c r="A2812" t="s">
        <v>5127</v>
      </c>
      <c r="B2812" t="s">
        <v>5128</v>
      </c>
      <c r="C2812" t="s">
        <v>134</v>
      </c>
    </row>
    <row r="2813" spans="1:3" x14ac:dyDescent="0.25">
      <c r="A2813" t="s">
        <v>5129</v>
      </c>
      <c r="B2813" t="s">
        <v>5130</v>
      </c>
      <c r="C2813" t="s">
        <v>134</v>
      </c>
    </row>
    <row r="2814" spans="1:3" x14ac:dyDescent="0.25">
      <c r="A2814" t="s">
        <v>5131</v>
      </c>
      <c r="B2814" t="s">
        <v>5132</v>
      </c>
      <c r="C2814" t="s">
        <v>134</v>
      </c>
    </row>
    <row r="2815" spans="1:3" x14ac:dyDescent="0.25">
      <c r="A2815" t="s">
        <v>5133</v>
      </c>
      <c r="B2815" t="s">
        <v>5134</v>
      </c>
      <c r="C2815" t="s">
        <v>134</v>
      </c>
    </row>
    <row r="2816" spans="1:3" x14ac:dyDescent="0.25">
      <c r="A2816" t="s">
        <v>5135</v>
      </c>
      <c r="B2816" t="s">
        <v>5136</v>
      </c>
      <c r="C2816" t="s">
        <v>134</v>
      </c>
    </row>
    <row r="2817" spans="1:3" x14ac:dyDescent="0.25">
      <c r="A2817" t="s">
        <v>5137</v>
      </c>
      <c r="B2817" t="s">
        <v>5138</v>
      </c>
      <c r="C2817" t="s">
        <v>134</v>
      </c>
    </row>
    <row r="2818" spans="1:3" x14ac:dyDescent="0.25">
      <c r="A2818" t="s">
        <v>5139</v>
      </c>
      <c r="B2818" t="s">
        <v>5140</v>
      </c>
      <c r="C2818" t="s">
        <v>134</v>
      </c>
    </row>
    <row r="2819" spans="1:3" x14ac:dyDescent="0.25">
      <c r="A2819" t="s">
        <v>5141</v>
      </c>
      <c r="B2819" t="s">
        <v>5142</v>
      </c>
      <c r="C2819" t="s">
        <v>134</v>
      </c>
    </row>
    <row r="2820" spans="1:3" x14ac:dyDescent="0.25">
      <c r="A2820" t="s">
        <v>5143</v>
      </c>
      <c r="B2820" t="s">
        <v>5144</v>
      </c>
      <c r="C2820" t="s">
        <v>134</v>
      </c>
    </row>
    <row r="2821" spans="1:3" x14ac:dyDescent="0.25">
      <c r="A2821" t="s">
        <v>5145</v>
      </c>
      <c r="C2821" t="s">
        <v>134</v>
      </c>
    </row>
    <row r="2822" spans="1:3" x14ac:dyDescent="0.25">
      <c r="A2822" t="s">
        <v>5146</v>
      </c>
      <c r="B2822" t="s">
        <v>5147</v>
      </c>
      <c r="C2822" t="s">
        <v>134</v>
      </c>
    </row>
    <row r="2823" spans="1:3" x14ac:dyDescent="0.25">
      <c r="A2823" t="s">
        <v>5148</v>
      </c>
      <c r="B2823" t="s">
        <v>5149</v>
      </c>
      <c r="C2823" t="s">
        <v>134</v>
      </c>
    </row>
    <row r="2824" spans="1:3" x14ac:dyDescent="0.25">
      <c r="A2824" t="s">
        <v>5150</v>
      </c>
      <c r="B2824" t="s">
        <v>5151</v>
      </c>
      <c r="C2824" t="s">
        <v>134</v>
      </c>
    </row>
    <row r="2825" spans="1:3" x14ac:dyDescent="0.25">
      <c r="A2825" t="s">
        <v>5152</v>
      </c>
      <c r="B2825" t="s">
        <v>5153</v>
      </c>
      <c r="C2825" t="s">
        <v>134</v>
      </c>
    </row>
    <row r="2826" spans="1:3" x14ac:dyDescent="0.25">
      <c r="A2826" t="s">
        <v>5154</v>
      </c>
      <c r="B2826" t="s">
        <v>5155</v>
      </c>
      <c r="C2826" t="s">
        <v>134</v>
      </c>
    </row>
    <row r="2827" spans="1:3" x14ac:dyDescent="0.25">
      <c r="A2827" t="s">
        <v>5156</v>
      </c>
      <c r="B2827" t="s">
        <v>5157</v>
      </c>
      <c r="C2827" t="s">
        <v>134</v>
      </c>
    </row>
    <row r="2828" spans="1:3" x14ac:dyDescent="0.25">
      <c r="A2828" t="s">
        <v>5158</v>
      </c>
      <c r="B2828" t="s">
        <v>5159</v>
      </c>
      <c r="C2828" t="s">
        <v>134</v>
      </c>
    </row>
    <row r="2829" spans="1:3" x14ac:dyDescent="0.25">
      <c r="A2829" t="s">
        <v>5160</v>
      </c>
      <c r="B2829" t="s">
        <v>5161</v>
      </c>
      <c r="C2829" t="s">
        <v>134</v>
      </c>
    </row>
    <row r="2830" spans="1:3" x14ac:dyDescent="0.25">
      <c r="A2830" t="s">
        <v>5162</v>
      </c>
      <c r="B2830" t="s">
        <v>5163</v>
      </c>
      <c r="C2830" t="s">
        <v>134</v>
      </c>
    </row>
    <row r="2831" spans="1:3" x14ac:dyDescent="0.25">
      <c r="A2831" t="s">
        <v>5164</v>
      </c>
      <c r="B2831" t="s">
        <v>5165</v>
      </c>
      <c r="C2831" t="s">
        <v>134</v>
      </c>
    </row>
    <row r="2832" spans="1:3" x14ac:dyDescent="0.25">
      <c r="A2832" t="s">
        <v>5166</v>
      </c>
      <c r="B2832" t="s">
        <v>5167</v>
      </c>
      <c r="C2832" t="s">
        <v>134</v>
      </c>
    </row>
    <row r="2833" spans="1:3" x14ac:dyDescent="0.25">
      <c r="A2833" t="s">
        <v>5168</v>
      </c>
      <c r="B2833" t="s">
        <v>5169</v>
      </c>
      <c r="C2833" t="s">
        <v>134</v>
      </c>
    </row>
    <row r="2834" spans="1:3" x14ac:dyDescent="0.25">
      <c r="A2834" t="s">
        <v>5170</v>
      </c>
      <c r="B2834" t="s">
        <v>5171</v>
      </c>
      <c r="C2834" t="s">
        <v>134</v>
      </c>
    </row>
    <row r="2835" spans="1:3" x14ac:dyDescent="0.25">
      <c r="A2835" t="s">
        <v>5172</v>
      </c>
      <c r="B2835" t="s">
        <v>5173</v>
      </c>
      <c r="C2835" t="s">
        <v>134</v>
      </c>
    </row>
    <row r="2836" spans="1:3" x14ac:dyDescent="0.25">
      <c r="A2836" t="s">
        <v>5174</v>
      </c>
      <c r="B2836" t="s">
        <v>5175</v>
      </c>
      <c r="C2836" t="s">
        <v>134</v>
      </c>
    </row>
    <row r="2837" spans="1:3" x14ac:dyDescent="0.25">
      <c r="A2837" t="s">
        <v>5176</v>
      </c>
      <c r="B2837" t="s">
        <v>5177</v>
      </c>
      <c r="C2837" t="s">
        <v>134</v>
      </c>
    </row>
    <row r="2838" spans="1:3" x14ac:dyDescent="0.25">
      <c r="A2838" t="s">
        <v>5178</v>
      </c>
      <c r="B2838" t="s">
        <v>5179</v>
      </c>
      <c r="C2838" t="s">
        <v>134</v>
      </c>
    </row>
    <row r="2839" spans="1:3" x14ac:dyDescent="0.25">
      <c r="A2839" t="s">
        <v>5180</v>
      </c>
      <c r="B2839" t="s">
        <v>5181</v>
      </c>
      <c r="C2839" t="s">
        <v>134</v>
      </c>
    </row>
    <row r="2840" spans="1:3" x14ac:dyDescent="0.25">
      <c r="A2840" t="s">
        <v>5182</v>
      </c>
      <c r="C2840" t="s">
        <v>134</v>
      </c>
    </row>
    <row r="2841" spans="1:3" x14ac:dyDescent="0.25">
      <c r="A2841" t="s">
        <v>5183</v>
      </c>
      <c r="B2841" t="s">
        <v>5184</v>
      </c>
      <c r="C2841" t="s">
        <v>134</v>
      </c>
    </row>
    <row r="2842" spans="1:3" x14ac:dyDescent="0.25">
      <c r="A2842" t="s">
        <v>5185</v>
      </c>
      <c r="B2842" t="s">
        <v>5186</v>
      </c>
      <c r="C2842" t="s">
        <v>134</v>
      </c>
    </row>
    <row r="2843" spans="1:3" x14ac:dyDescent="0.25">
      <c r="A2843" t="s">
        <v>5187</v>
      </c>
      <c r="B2843" t="s">
        <v>5188</v>
      </c>
      <c r="C2843" t="s">
        <v>134</v>
      </c>
    </row>
    <row r="2844" spans="1:3" x14ac:dyDescent="0.25">
      <c r="A2844" t="s">
        <v>5189</v>
      </c>
      <c r="B2844" t="s">
        <v>5190</v>
      </c>
      <c r="C2844" t="s">
        <v>134</v>
      </c>
    </row>
    <row r="2845" spans="1:3" x14ac:dyDescent="0.25">
      <c r="A2845" t="s">
        <v>5191</v>
      </c>
      <c r="B2845" t="s">
        <v>5192</v>
      </c>
      <c r="C2845" t="s">
        <v>134</v>
      </c>
    </row>
    <row r="2846" spans="1:3" x14ac:dyDescent="0.25">
      <c r="A2846" t="s">
        <v>5193</v>
      </c>
      <c r="B2846" t="s">
        <v>5194</v>
      </c>
      <c r="C2846" t="s">
        <v>134</v>
      </c>
    </row>
    <row r="2847" spans="1:3" x14ac:dyDescent="0.25">
      <c r="A2847" t="s">
        <v>5195</v>
      </c>
      <c r="B2847" t="s">
        <v>5196</v>
      </c>
      <c r="C2847" t="s">
        <v>134</v>
      </c>
    </row>
    <row r="2848" spans="1:3" x14ac:dyDescent="0.25">
      <c r="A2848" t="s">
        <v>5197</v>
      </c>
      <c r="C2848" t="s">
        <v>134</v>
      </c>
    </row>
    <row r="2849" spans="1:3" x14ac:dyDescent="0.25">
      <c r="A2849" t="s">
        <v>5198</v>
      </c>
      <c r="B2849" t="s">
        <v>5199</v>
      </c>
      <c r="C2849" t="s">
        <v>134</v>
      </c>
    </row>
    <row r="2850" spans="1:3" x14ac:dyDescent="0.25">
      <c r="A2850" t="s">
        <v>5200</v>
      </c>
      <c r="B2850" t="s">
        <v>5201</v>
      </c>
      <c r="C2850" t="s">
        <v>134</v>
      </c>
    </row>
    <row r="2851" spans="1:3" x14ac:dyDescent="0.25">
      <c r="A2851" t="s">
        <v>5202</v>
      </c>
      <c r="B2851" t="s">
        <v>5203</v>
      </c>
      <c r="C2851" t="s">
        <v>134</v>
      </c>
    </row>
    <row r="2852" spans="1:3" x14ac:dyDescent="0.25">
      <c r="A2852" t="s">
        <v>5204</v>
      </c>
      <c r="B2852" t="s">
        <v>5205</v>
      </c>
      <c r="C2852" t="s">
        <v>134</v>
      </c>
    </row>
    <row r="2853" spans="1:3" x14ac:dyDescent="0.25">
      <c r="A2853" t="s">
        <v>5206</v>
      </c>
      <c r="C2853" t="s">
        <v>134</v>
      </c>
    </row>
    <row r="2854" spans="1:3" x14ac:dyDescent="0.25">
      <c r="A2854" t="s">
        <v>5207</v>
      </c>
      <c r="B2854" t="s">
        <v>5208</v>
      </c>
      <c r="C2854" t="s">
        <v>134</v>
      </c>
    </row>
    <row r="2855" spans="1:3" x14ac:dyDescent="0.25">
      <c r="A2855" t="s">
        <v>5209</v>
      </c>
      <c r="B2855" t="s">
        <v>5210</v>
      </c>
      <c r="C2855" t="s">
        <v>134</v>
      </c>
    </row>
    <row r="2856" spans="1:3" x14ac:dyDescent="0.25">
      <c r="A2856" t="s">
        <v>5211</v>
      </c>
      <c r="C2856" t="s">
        <v>134</v>
      </c>
    </row>
    <row r="2857" spans="1:3" x14ac:dyDescent="0.25">
      <c r="A2857" t="s">
        <v>5212</v>
      </c>
      <c r="C2857" t="s">
        <v>134</v>
      </c>
    </row>
    <row r="2858" spans="1:3" x14ac:dyDescent="0.25">
      <c r="A2858" t="s">
        <v>5213</v>
      </c>
      <c r="B2858" t="s">
        <v>5214</v>
      </c>
      <c r="C2858" t="s">
        <v>134</v>
      </c>
    </row>
    <row r="2859" spans="1:3" x14ac:dyDescent="0.25">
      <c r="A2859" t="s">
        <v>5215</v>
      </c>
      <c r="B2859" t="s">
        <v>5216</v>
      </c>
      <c r="C2859" t="s">
        <v>134</v>
      </c>
    </row>
    <row r="2860" spans="1:3" x14ac:dyDescent="0.25">
      <c r="A2860" t="s">
        <v>5217</v>
      </c>
      <c r="B2860" t="s">
        <v>5218</v>
      </c>
      <c r="C2860" t="s">
        <v>134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1B05E-E803-4ACC-B348-ED1CF7328755}">
  <sheetPr codeName="Hoja1"/>
  <dimension ref="A1:D7"/>
  <sheetViews>
    <sheetView showGridLines="0" workbookViewId="0">
      <selection activeCell="D5" sqref="D5"/>
    </sheetView>
  </sheetViews>
  <sheetFormatPr baseColWidth="10" defaultColWidth="11.42578125" defaultRowHeight="15" x14ac:dyDescent="0.25"/>
  <cols>
    <col min="1" max="1" width="21.7109375" bestFit="1" customWidth="1"/>
    <col min="2" max="2" width="24.85546875" bestFit="1" customWidth="1"/>
    <col min="4" max="4" width="17.140625" customWidth="1"/>
  </cols>
  <sheetData>
    <row r="1" spans="1:4" x14ac:dyDescent="0.25">
      <c r="A1" t="s">
        <v>5219</v>
      </c>
      <c r="B1" t="s">
        <v>5220</v>
      </c>
      <c r="D1" t="s">
        <v>5221</v>
      </c>
    </row>
    <row r="2" spans="1:4" x14ac:dyDescent="0.25">
      <c r="A2" t="s">
        <v>5222</v>
      </c>
      <c r="B2" t="s">
        <v>5223</v>
      </c>
      <c r="D2" t="s">
        <v>29</v>
      </c>
    </row>
    <row r="3" spans="1:4" x14ac:dyDescent="0.25">
      <c r="A3" t="s">
        <v>5224</v>
      </c>
      <c r="B3" t="s">
        <v>5225</v>
      </c>
      <c r="D3" t="s">
        <v>5226</v>
      </c>
    </row>
    <row r="4" spans="1:4" x14ac:dyDescent="0.25">
      <c r="A4" t="s">
        <v>5227</v>
      </c>
      <c r="B4" t="s">
        <v>5228</v>
      </c>
      <c r="D4" t="s">
        <v>5229</v>
      </c>
    </row>
    <row r="5" spans="1:4" x14ac:dyDescent="0.25">
      <c r="A5" t="s">
        <v>5230</v>
      </c>
      <c r="B5" t="s">
        <v>5231</v>
      </c>
      <c r="D5" t="s">
        <v>5232</v>
      </c>
    </row>
    <row r="6" spans="1:4" x14ac:dyDescent="0.25">
      <c r="A6" t="s">
        <v>5233</v>
      </c>
      <c r="B6" t="s">
        <v>5234</v>
      </c>
      <c r="D6" t="s">
        <v>5235</v>
      </c>
    </row>
    <row r="7" spans="1:4" x14ac:dyDescent="0.25">
      <c r="B7" t="s">
        <v>5236</v>
      </c>
      <c r="D7" t="s">
        <v>5237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4C49E7-9F10-4C26-B352-2AC185A719BA}">
  <sheetPr codeName="Hoja7"/>
  <dimension ref="A1:AJ71"/>
  <sheetViews>
    <sheetView showGridLines="0" workbookViewId="0">
      <selection activeCell="AJ10" sqref="AJ10"/>
    </sheetView>
  </sheetViews>
  <sheetFormatPr baseColWidth="10" defaultColWidth="11.42578125" defaultRowHeight="15" x14ac:dyDescent="0.25"/>
  <cols>
    <col min="1" max="1" width="6.42578125" bestFit="1" customWidth="1"/>
    <col min="2" max="2" width="12.28515625" bestFit="1" customWidth="1"/>
    <col min="3" max="3" width="26.7109375" bestFit="1" customWidth="1"/>
    <col min="4" max="4" width="34.42578125" bestFit="1" customWidth="1"/>
    <col min="5" max="5" width="11.5703125" bestFit="1" customWidth="1"/>
    <col min="6" max="6" width="4.7109375" customWidth="1"/>
    <col min="7" max="7" width="22.7109375" bestFit="1" customWidth="1"/>
    <col min="8" max="8" width="4.7109375" customWidth="1"/>
    <col min="9" max="9" width="4" bestFit="1" customWidth="1"/>
    <col min="10" max="10" width="14.5703125" bestFit="1" customWidth="1"/>
    <col min="11" max="11" width="12.28515625" bestFit="1" customWidth="1"/>
    <col min="12" max="12" width="55.85546875" bestFit="1" customWidth="1"/>
    <col min="13" max="13" width="4.7109375" customWidth="1"/>
    <col min="14" max="14" width="18.5703125" bestFit="1" customWidth="1"/>
    <col min="15" max="15" width="4.7109375" customWidth="1"/>
    <col min="16" max="16" width="5.28515625" bestFit="1" customWidth="1"/>
    <col min="17" max="17" width="14.5703125" bestFit="1" customWidth="1"/>
    <col min="18" max="18" width="12.28515625" bestFit="1" customWidth="1"/>
    <col min="19" max="19" width="8" bestFit="1" customWidth="1"/>
    <col min="20" max="20" width="81.140625" bestFit="1" customWidth="1"/>
    <col min="21" max="21" width="4.7109375" customWidth="1"/>
    <col min="22" max="22" width="15" bestFit="1" customWidth="1"/>
    <col min="23" max="23" width="4.7109375" customWidth="1"/>
    <col min="24" max="24" width="4.85546875" bestFit="1" customWidth="1"/>
    <col min="25" max="25" width="14.5703125" bestFit="1" customWidth="1"/>
    <col min="26" max="26" width="12.28515625" bestFit="1" customWidth="1"/>
    <col min="27" max="27" width="11.7109375" bestFit="1" customWidth="1"/>
    <col min="28" max="28" width="64.140625" bestFit="1" customWidth="1"/>
    <col min="29" max="29" width="4.7109375" customWidth="1"/>
    <col min="30" max="30" width="48" bestFit="1" customWidth="1"/>
    <col min="31" max="31" width="4.7109375" customWidth="1"/>
    <col min="32" max="32" width="6.140625" bestFit="1" customWidth="1"/>
    <col min="33" max="33" width="14.5703125" bestFit="1" customWidth="1"/>
    <col min="34" max="34" width="12.28515625" bestFit="1" customWidth="1"/>
    <col min="35" max="36" width="81.140625" bestFit="1" customWidth="1"/>
  </cols>
  <sheetData>
    <row r="1" spans="1:36" ht="47.25" thickBot="1" x14ac:dyDescent="0.75">
      <c r="A1" s="159" t="s">
        <v>5238</v>
      </c>
      <c r="B1" s="160"/>
      <c r="C1" s="160"/>
      <c r="D1" s="160"/>
      <c r="E1" s="161"/>
      <c r="G1" s="4" t="s">
        <v>5239</v>
      </c>
      <c r="I1" s="159" t="s">
        <v>5240</v>
      </c>
      <c r="J1" s="160"/>
      <c r="K1" s="160"/>
      <c r="L1" s="161"/>
      <c r="N1" t="s">
        <v>5239</v>
      </c>
      <c r="P1" s="159" t="s">
        <v>5241</v>
      </c>
      <c r="Q1" s="160"/>
      <c r="R1" s="160"/>
      <c r="S1" s="160"/>
      <c r="T1" s="161"/>
      <c r="V1" s="4" t="s">
        <v>5242</v>
      </c>
      <c r="X1" s="159" t="s">
        <v>5243</v>
      </c>
      <c r="Y1" s="160"/>
      <c r="Z1" s="160"/>
      <c r="AA1" s="160"/>
      <c r="AB1" s="161"/>
      <c r="AD1" s="4" t="s">
        <v>5244</v>
      </c>
      <c r="AF1" s="159" t="s">
        <v>5245</v>
      </c>
      <c r="AG1" s="160"/>
      <c r="AH1" s="160"/>
      <c r="AI1" s="160"/>
      <c r="AJ1" s="60"/>
    </row>
    <row r="2" spans="1:36" x14ac:dyDescent="0.25">
      <c r="A2" t="s">
        <v>5246</v>
      </c>
      <c r="B2" t="s">
        <v>5247</v>
      </c>
      <c r="C2" t="s">
        <v>5248</v>
      </c>
      <c r="D2" t="s">
        <v>5249</v>
      </c>
      <c r="E2" t="s">
        <v>5250</v>
      </c>
      <c r="G2" t="s">
        <v>5251</v>
      </c>
      <c r="I2" t="s">
        <v>5246</v>
      </c>
      <c r="J2" t="s">
        <v>5247</v>
      </c>
      <c r="K2" t="s">
        <v>5252</v>
      </c>
      <c r="L2" t="s">
        <v>5253</v>
      </c>
      <c r="N2" t="s">
        <v>5253</v>
      </c>
      <c r="P2" t="s">
        <v>5246</v>
      </c>
      <c r="Q2" t="s">
        <v>5247</v>
      </c>
      <c r="R2" t="s">
        <v>5252</v>
      </c>
      <c r="S2" t="s">
        <v>5253</v>
      </c>
      <c r="T2" t="s">
        <v>5242</v>
      </c>
      <c r="V2" t="s">
        <v>5254</v>
      </c>
      <c r="X2" t="s">
        <v>5246</v>
      </c>
      <c r="Y2" t="s">
        <v>5247</v>
      </c>
      <c r="Z2" t="s">
        <v>5252</v>
      </c>
      <c r="AA2" t="s">
        <v>5253</v>
      </c>
      <c r="AB2" t="s">
        <v>5255</v>
      </c>
      <c r="AD2" t="s">
        <v>5256</v>
      </c>
      <c r="AF2" t="s">
        <v>5246</v>
      </c>
      <c r="AG2" t="s">
        <v>5247</v>
      </c>
      <c r="AH2" t="s">
        <v>5252</v>
      </c>
      <c r="AI2" t="s">
        <v>5257</v>
      </c>
      <c r="AJ2" t="s">
        <v>5258</v>
      </c>
    </row>
    <row r="3" spans="1:36" x14ac:dyDescent="0.25">
      <c r="A3" t="s">
        <v>5259</v>
      </c>
      <c r="B3" t="s">
        <v>5260</v>
      </c>
      <c r="C3" t="s">
        <v>5261</v>
      </c>
      <c r="D3" t="s">
        <v>5262</v>
      </c>
      <c r="E3" t="s">
        <v>5263</v>
      </c>
      <c r="G3" t="s">
        <v>5264</v>
      </c>
      <c r="I3" t="s">
        <v>1013</v>
      </c>
      <c r="J3" t="s">
        <v>29</v>
      </c>
      <c r="K3" t="s">
        <v>5253</v>
      </c>
      <c r="L3" t="s">
        <v>5265</v>
      </c>
      <c r="N3" t="s">
        <v>30</v>
      </c>
      <c r="P3" t="s">
        <v>5266</v>
      </c>
      <c r="Q3" t="s">
        <v>29</v>
      </c>
      <c r="R3" t="s">
        <v>5253</v>
      </c>
      <c r="S3" t="s">
        <v>5267</v>
      </c>
      <c r="T3" t="s">
        <v>5268</v>
      </c>
      <c r="V3" t="s">
        <v>5269</v>
      </c>
      <c r="X3" t="s">
        <v>5270</v>
      </c>
      <c r="Y3" t="s">
        <v>29</v>
      </c>
      <c r="Z3" t="s">
        <v>5253</v>
      </c>
      <c r="AA3" t="s">
        <v>5271</v>
      </c>
      <c r="AB3" t="s">
        <v>5272</v>
      </c>
      <c r="AD3" t="s">
        <v>5273</v>
      </c>
      <c r="AF3" t="s">
        <v>5274</v>
      </c>
      <c r="AG3" t="s">
        <v>29</v>
      </c>
      <c r="AH3" t="s">
        <v>5275</v>
      </c>
      <c r="AI3" t="s">
        <v>5276</v>
      </c>
    </row>
    <row r="4" spans="1:36" x14ac:dyDescent="0.25">
      <c r="A4" t="s">
        <v>5277</v>
      </c>
      <c r="B4" t="s">
        <v>5260</v>
      </c>
      <c r="C4" t="s">
        <v>5261</v>
      </c>
      <c r="D4" t="s">
        <v>5278</v>
      </c>
      <c r="E4" t="s">
        <v>5263</v>
      </c>
      <c r="G4" t="s">
        <v>5279</v>
      </c>
      <c r="I4" t="s">
        <v>1015</v>
      </c>
      <c r="J4" t="s">
        <v>29</v>
      </c>
      <c r="K4" t="s">
        <v>5253</v>
      </c>
      <c r="L4" t="s">
        <v>5280</v>
      </c>
      <c r="P4" t="s">
        <v>5281</v>
      </c>
      <c r="Q4" t="s">
        <v>29</v>
      </c>
      <c r="R4" t="s">
        <v>5253</v>
      </c>
      <c r="S4" t="s">
        <v>5267</v>
      </c>
      <c r="T4" t="s">
        <v>5282</v>
      </c>
      <c r="V4" t="s">
        <v>5283</v>
      </c>
      <c r="X4" t="s">
        <v>5284</v>
      </c>
      <c r="Y4" t="s">
        <v>29</v>
      </c>
      <c r="Z4" t="s">
        <v>5253</v>
      </c>
      <c r="AA4" t="s">
        <v>5271</v>
      </c>
      <c r="AB4" t="s">
        <v>5285</v>
      </c>
      <c r="AD4" t="s">
        <v>5286</v>
      </c>
      <c r="AF4" t="s">
        <v>5287</v>
      </c>
      <c r="AG4" t="s">
        <v>29</v>
      </c>
      <c r="AH4" t="s">
        <v>5275</v>
      </c>
      <c r="AI4" t="s">
        <v>5288</v>
      </c>
    </row>
    <row r="5" spans="1:36" x14ac:dyDescent="0.25">
      <c r="A5" t="s">
        <v>5289</v>
      </c>
      <c r="B5" t="s">
        <v>5260</v>
      </c>
      <c r="C5" t="s">
        <v>5261</v>
      </c>
      <c r="D5" t="s">
        <v>5290</v>
      </c>
      <c r="E5" t="s">
        <v>5263</v>
      </c>
      <c r="G5" t="s">
        <v>5291</v>
      </c>
      <c r="I5" t="s">
        <v>1017</v>
      </c>
      <c r="J5" t="s">
        <v>29</v>
      </c>
      <c r="K5" t="s">
        <v>5253</v>
      </c>
      <c r="L5" t="s">
        <v>5292</v>
      </c>
      <c r="P5" t="s">
        <v>5293</v>
      </c>
      <c r="Q5" t="s">
        <v>29</v>
      </c>
      <c r="R5" t="s">
        <v>5253</v>
      </c>
      <c r="S5" t="s">
        <v>5267</v>
      </c>
      <c r="T5" t="s">
        <v>5294</v>
      </c>
      <c r="V5" t="s">
        <v>5295</v>
      </c>
      <c r="X5" t="s">
        <v>5296</v>
      </c>
      <c r="Y5" t="s">
        <v>29</v>
      </c>
      <c r="Z5" t="s">
        <v>5253</v>
      </c>
      <c r="AA5" t="s">
        <v>5271</v>
      </c>
      <c r="AB5" t="s">
        <v>5297</v>
      </c>
      <c r="AD5" t="s">
        <v>5298</v>
      </c>
      <c r="AF5" t="s">
        <v>5299</v>
      </c>
      <c r="AG5" t="s">
        <v>29</v>
      </c>
      <c r="AH5" t="s">
        <v>5275</v>
      </c>
      <c r="AI5" t="s">
        <v>5300</v>
      </c>
    </row>
    <row r="6" spans="1:36" x14ac:dyDescent="0.25">
      <c r="A6" t="s">
        <v>5301</v>
      </c>
      <c r="B6" t="s">
        <v>5260</v>
      </c>
      <c r="C6" t="s">
        <v>5261</v>
      </c>
      <c r="D6" t="s">
        <v>5302</v>
      </c>
      <c r="E6" t="s">
        <v>5263</v>
      </c>
      <c r="G6" t="s">
        <v>5303</v>
      </c>
      <c r="I6" t="s">
        <v>1078</v>
      </c>
      <c r="J6" t="s">
        <v>29</v>
      </c>
      <c r="K6" t="s">
        <v>5253</v>
      </c>
      <c r="L6" t="s">
        <v>5304</v>
      </c>
      <c r="P6" t="s">
        <v>5305</v>
      </c>
      <c r="Q6" t="s">
        <v>29</v>
      </c>
      <c r="R6" t="s">
        <v>5253</v>
      </c>
      <c r="S6" t="s">
        <v>5267</v>
      </c>
      <c r="T6" t="s">
        <v>5306</v>
      </c>
      <c r="V6" t="s">
        <v>5307</v>
      </c>
      <c r="X6" t="s">
        <v>5308</v>
      </c>
      <c r="Y6" t="s">
        <v>29</v>
      </c>
      <c r="Z6" t="s">
        <v>5253</v>
      </c>
      <c r="AA6" t="s">
        <v>5271</v>
      </c>
      <c r="AB6" t="s">
        <v>5309</v>
      </c>
      <c r="AD6" t="s">
        <v>5310</v>
      </c>
      <c r="AF6" t="s">
        <v>5311</v>
      </c>
      <c r="AG6" t="s">
        <v>29</v>
      </c>
      <c r="AH6" t="s">
        <v>5275</v>
      </c>
      <c r="AI6" t="s">
        <v>5312</v>
      </c>
    </row>
    <row r="7" spans="1:36" x14ac:dyDescent="0.25">
      <c r="A7" t="s">
        <v>5313</v>
      </c>
      <c r="B7" t="s">
        <v>5260</v>
      </c>
      <c r="C7" t="s">
        <v>5261</v>
      </c>
      <c r="D7" t="s">
        <v>5314</v>
      </c>
      <c r="E7" t="s">
        <v>5263</v>
      </c>
      <c r="I7" t="s">
        <v>1021</v>
      </c>
      <c r="J7" t="s">
        <v>29</v>
      </c>
      <c r="K7" t="s">
        <v>5253</v>
      </c>
      <c r="L7" t="s">
        <v>31</v>
      </c>
      <c r="P7" t="s">
        <v>5315</v>
      </c>
      <c r="Q7" t="s">
        <v>29</v>
      </c>
      <c r="R7" t="s">
        <v>5253</v>
      </c>
      <c r="S7" t="s">
        <v>5267</v>
      </c>
      <c r="T7" t="s">
        <v>5316</v>
      </c>
      <c r="V7" t="s">
        <v>5317</v>
      </c>
      <c r="X7" t="s">
        <v>5318</v>
      </c>
      <c r="Y7" t="s">
        <v>29</v>
      </c>
      <c r="Z7" t="s">
        <v>5253</v>
      </c>
      <c r="AA7" t="s">
        <v>5271</v>
      </c>
      <c r="AB7" t="s">
        <v>5285</v>
      </c>
      <c r="AD7" t="s">
        <v>5319</v>
      </c>
      <c r="AF7" t="s">
        <v>5320</v>
      </c>
      <c r="AG7" t="s">
        <v>29</v>
      </c>
      <c r="AH7" t="s">
        <v>5275</v>
      </c>
      <c r="AI7" t="s">
        <v>5321</v>
      </c>
    </row>
    <row r="8" spans="1:36" x14ac:dyDescent="0.25">
      <c r="A8" t="s">
        <v>5322</v>
      </c>
      <c r="B8" t="s">
        <v>5260</v>
      </c>
      <c r="C8" t="s">
        <v>5261</v>
      </c>
      <c r="D8" t="s">
        <v>5323</v>
      </c>
      <c r="E8" t="s">
        <v>5263</v>
      </c>
      <c r="I8" t="s">
        <v>1023</v>
      </c>
      <c r="J8" t="s">
        <v>29</v>
      </c>
      <c r="K8" t="s">
        <v>5253</v>
      </c>
      <c r="L8" t="s">
        <v>5324</v>
      </c>
      <c r="P8" t="s">
        <v>5325</v>
      </c>
      <c r="Q8" t="s">
        <v>29</v>
      </c>
      <c r="R8" t="s">
        <v>5253</v>
      </c>
      <c r="S8" t="s">
        <v>5267</v>
      </c>
      <c r="T8" t="s">
        <v>5326</v>
      </c>
      <c r="V8" t="s">
        <v>5327</v>
      </c>
      <c r="AD8" t="s">
        <v>5328</v>
      </c>
      <c r="AF8" t="s">
        <v>5329</v>
      </c>
      <c r="AG8" t="s">
        <v>29</v>
      </c>
      <c r="AH8" t="s">
        <v>5275</v>
      </c>
      <c r="AI8" t="s">
        <v>5330</v>
      </c>
    </row>
    <row r="9" spans="1:36" x14ac:dyDescent="0.25">
      <c r="A9" t="s">
        <v>5331</v>
      </c>
      <c r="B9" t="s">
        <v>5260</v>
      </c>
      <c r="C9" t="s">
        <v>5261</v>
      </c>
      <c r="D9" t="s">
        <v>5332</v>
      </c>
      <c r="E9" t="s">
        <v>5263</v>
      </c>
      <c r="I9" t="s">
        <v>5333</v>
      </c>
      <c r="J9" t="s">
        <v>29</v>
      </c>
      <c r="K9" t="s">
        <v>5253</v>
      </c>
      <c r="L9" t="s">
        <v>5334</v>
      </c>
      <c r="P9" t="s">
        <v>5335</v>
      </c>
      <c r="Q9" t="s">
        <v>29</v>
      </c>
      <c r="R9" t="s">
        <v>5253</v>
      </c>
      <c r="S9" t="s">
        <v>5267</v>
      </c>
      <c r="T9" t="s">
        <v>5336</v>
      </c>
      <c r="V9" t="s">
        <v>5337</v>
      </c>
      <c r="AD9" t="s">
        <v>5338</v>
      </c>
      <c r="AF9" t="s">
        <v>5339</v>
      </c>
      <c r="AG9" t="s">
        <v>29</v>
      </c>
      <c r="AH9" t="s">
        <v>5275</v>
      </c>
      <c r="AI9" t="s">
        <v>5340</v>
      </c>
    </row>
    <row r="10" spans="1:36" x14ac:dyDescent="0.25">
      <c r="A10" t="s">
        <v>5341</v>
      </c>
      <c r="B10" t="s">
        <v>5260</v>
      </c>
      <c r="C10" t="s">
        <v>5261</v>
      </c>
      <c r="D10" t="s">
        <v>5342</v>
      </c>
      <c r="E10" t="s">
        <v>5263</v>
      </c>
      <c r="I10" t="s">
        <v>5343</v>
      </c>
      <c r="J10" t="s">
        <v>29</v>
      </c>
      <c r="K10" t="s">
        <v>5253</v>
      </c>
      <c r="L10" t="s">
        <v>5344</v>
      </c>
      <c r="V10" t="s">
        <v>5345</v>
      </c>
      <c r="AD10" t="s">
        <v>5346</v>
      </c>
      <c r="AF10" t="s">
        <v>5347</v>
      </c>
      <c r="AG10" t="s">
        <v>29</v>
      </c>
      <c r="AH10" t="s">
        <v>5275</v>
      </c>
      <c r="AI10" t="s">
        <v>5348</v>
      </c>
    </row>
    <row r="11" spans="1:36" x14ac:dyDescent="0.25">
      <c r="A11" t="s">
        <v>5349</v>
      </c>
      <c r="B11" t="s">
        <v>5260</v>
      </c>
      <c r="C11" t="s">
        <v>5261</v>
      </c>
      <c r="D11" t="s">
        <v>5350</v>
      </c>
      <c r="E11" t="s">
        <v>5263</v>
      </c>
      <c r="I11" t="s">
        <v>1082</v>
      </c>
      <c r="J11" t="s">
        <v>29</v>
      </c>
      <c r="K11" t="s">
        <v>5253</v>
      </c>
      <c r="L11" t="s">
        <v>5351</v>
      </c>
      <c r="V11" t="s">
        <v>5352</v>
      </c>
      <c r="AD11" t="s">
        <v>5353</v>
      </c>
      <c r="AF11" t="s">
        <v>5354</v>
      </c>
      <c r="AG11" t="s">
        <v>29</v>
      </c>
      <c r="AH11" t="s">
        <v>5275</v>
      </c>
      <c r="AI11" t="s">
        <v>5355</v>
      </c>
    </row>
    <row r="12" spans="1:36" x14ac:dyDescent="0.25">
      <c r="A12" t="s">
        <v>5356</v>
      </c>
      <c r="B12" t="s">
        <v>5260</v>
      </c>
      <c r="C12" t="s">
        <v>5261</v>
      </c>
      <c r="D12" t="s">
        <v>5357</v>
      </c>
      <c r="E12" t="s">
        <v>5263</v>
      </c>
      <c r="I12" t="s">
        <v>1027</v>
      </c>
      <c r="J12" t="s">
        <v>29</v>
      </c>
      <c r="K12" t="s">
        <v>5253</v>
      </c>
      <c r="L12" t="s">
        <v>5358</v>
      </c>
      <c r="V12" t="s">
        <v>5359</v>
      </c>
      <c r="AD12" t="s">
        <v>5360</v>
      </c>
      <c r="AF12" t="s">
        <v>5361</v>
      </c>
      <c r="AG12" t="s">
        <v>29</v>
      </c>
      <c r="AH12" t="s">
        <v>5275</v>
      </c>
      <c r="AI12" t="s">
        <v>5362</v>
      </c>
    </row>
    <row r="13" spans="1:36" x14ac:dyDescent="0.25">
      <c r="A13" t="s">
        <v>5363</v>
      </c>
      <c r="B13" t="s">
        <v>5260</v>
      </c>
      <c r="C13" t="s">
        <v>5261</v>
      </c>
      <c r="D13" t="s">
        <v>5262</v>
      </c>
      <c r="E13" t="s">
        <v>5364</v>
      </c>
      <c r="I13" t="s">
        <v>5365</v>
      </c>
      <c r="J13" t="s">
        <v>29</v>
      </c>
      <c r="K13" t="s">
        <v>5253</v>
      </c>
      <c r="L13" t="s">
        <v>5366</v>
      </c>
      <c r="V13" t="s">
        <v>5367</v>
      </c>
      <c r="AD13" t="s">
        <v>5368</v>
      </c>
      <c r="AF13" t="s">
        <v>5369</v>
      </c>
      <c r="AG13" t="s">
        <v>29</v>
      </c>
      <c r="AH13" t="s">
        <v>5275</v>
      </c>
      <c r="AI13" t="s">
        <v>5370</v>
      </c>
    </row>
    <row r="14" spans="1:36" x14ac:dyDescent="0.25">
      <c r="A14" t="s">
        <v>5371</v>
      </c>
      <c r="B14" t="s">
        <v>5260</v>
      </c>
      <c r="C14" t="s">
        <v>5261</v>
      </c>
      <c r="D14" t="s">
        <v>5278</v>
      </c>
      <c r="E14" t="s">
        <v>5364</v>
      </c>
      <c r="I14" t="s">
        <v>5372</v>
      </c>
      <c r="J14" t="s">
        <v>29</v>
      </c>
      <c r="K14" t="s">
        <v>5253</v>
      </c>
      <c r="L14" t="s">
        <v>5373</v>
      </c>
      <c r="V14" t="s">
        <v>5374</v>
      </c>
      <c r="AD14" t="s">
        <v>5375</v>
      </c>
      <c r="AF14" t="s">
        <v>5376</v>
      </c>
      <c r="AG14" t="s">
        <v>29</v>
      </c>
      <c r="AH14" t="s">
        <v>5275</v>
      </c>
      <c r="AI14" t="s">
        <v>5377</v>
      </c>
    </row>
    <row r="15" spans="1:36" x14ac:dyDescent="0.25">
      <c r="A15" t="s">
        <v>5378</v>
      </c>
      <c r="B15" t="s">
        <v>5260</v>
      </c>
      <c r="C15" t="s">
        <v>5261</v>
      </c>
      <c r="D15" t="s">
        <v>5290</v>
      </c>
      <c r="E15" t="s">
        <v>5364</v>
      </c>
      <c r="I15" t="s">
        <v>1092</v>
      </c>
      <c r="J15" t="s">
        <v>29</v>
      </c>
      <c r="K15" t="s">
        <v>5253</v>
      </c>
      <c r="L15" t="s">
        <v>5379</v>
      </c>
      <c r="V15" t="s">
        <v>5380</v>
      </c>
      <c r="AD15" t="s">
        <v>5381</v>
      </c>
      <c r="AF15" t="s">
        <v>5382</v>
      </c>
      <c r="AG15" t="s">
        <v>29</v>
      </c>
      <c r="AH15" t="s">
        <v>5275</v>
      </c>
      <c r="AI15" t="s">
        <v>5383</v>
      </c>
    </row>
    <row r="16" spans="1:36" x14ac:dyDescent="0.25">
      <c r="A16" t="s">
        <v>5384</v>
      </c>
      <c r="B16" t="s">
        <v>5260</v>
      </c>
      <c r="C16" t="s">
        <v>5261</v>
      </c>
      <c r="D16" t="s">
        <v>5302</v>
      </c>
      <c r="E16" t="s">
        <v>5364</v>
      </c>
      <c r="I16" t="s">
        <v>1090</v>
      </c>
      <c r="J16" t="s">
        <v>29</v>
      </c>
      <c r="K16" t="s">
        <v>5253</v>
      </c>
      <c r="L16" t="s">
        <v>5385</v>
      </c>
      <c r="V16" t="s">
        <v>5386</v>
      </c>
      <c r="AD16" t="s">
        <v>5387</v>
      </c>
      <c r="AF16" t="s">
        <v>5388</v>
      </c>
      <c r="AG16" t="s">
        <v>29</v>
      </c>
      <c r="AH16" t="s">
        <v>5275</v>
      </c>
      <c r="AI16" t="s">
        <v>5389</v>
      </c>
    </row>
    <row r="17" spans="1:35" x14ac:dyDescent="0.25">
      <c r="A17" t="s">
        <v>5390</v>
      </c>
      <c r="B17" t="s">
        <v>5260</v>
      </c>
      <c r="C17" t="s">
        <v>5261</v>
      </c>
      <c r="D17" t="s">
        <v>5314</v>
      </c>
      <c r="E17" t="s">
        <v>5364</v>
      </c>
      <c r="I17" t="s">
        <v>5391</v>
      </c>
      <c r="J17" t="s">
        <v>29</v>
      </c>
      <c r="K17" t="s">
        <v>5253</v>
      </c>
      <c r="L17" t="s">
        <v>5242</v>
      </c>
      <c r="V17" t="s">
        <v>5392</v>
      </c>
      <c r="AD17" t="s">
        <v>5393</v>
      </c>
      <c r="AF17" t="s">
        <v>5394</v>
      </c>
      <c r="AG17" t="s">
        <v>29</v>
      </c>
      <c r="AH17" t="s">
        <v>5275</v>
      </c>
      <c r="AI17" t="s">
        <v>5395</v>
      </c>
    </row>
    <row r="18" spans="1:35" x14ac:dyDescent="0.25">
      <c r="A18" t="s">
        <v>5396</v>
      </c>
      <c r="B18" t="s">
        <v>5260</v>
      </c>
      <c r="C18" t="s">
        <v>5261</v>
      </c>
      <c r="D18" t="s">
        <v>5323</v>
      </c>
      <c r="E18" t="s">
        <v>5364</v>
      </c>
      <c r="I18" t="s">
        <v>1029</v>
      </c>
      <c r="J18" t="s">
        <v>29</v>
      </c>
      <c r="K18" t="s">
        <v>5253</v>
      </c>
      <c r="L18" t="s">
        <v>5397</v>
      </c>
      <c r="V18" t="s">
        <v>5398</v>
      </c>
      <c r="AD18" t="s">
        <v>5399</v>
      </c>
      <c r="AF18" t="s">
        <v>5400</v>
      </c>
      <c r="AG18" t="s">
        <v>29</v>
      </c>
      <c r="AH18" t="s">
        <v>5275</v>
      </c>
      <c r="AI18" t="s">
        <v>5401</v>
      </c>
    </row>
    <row r="19" spans="1:35" x14ac:dyDescent="0.25">
      <c r="A19" t="s">
        <v>5402</v>
      </c>
      <c r="B19" t="s">
        <v>5260</v>
      </c>
      <c r="C19" t="s">
        <v>5261</v>
      </c>
      <c r="D19" t="s">
        <v>5332</v>
      </c>
      <c r="E19" t="s">
        <v>5364</v>
      </c>
      <c r="I19" t="s">
        <v>5403</v>
      </c>
      <c r="J19" t="s">
        <v>29</v>
      </c>
      <c r="K19" t="s">
        <v>5253</v>
      </c>
      <c r="L19" t="s">
        <v>5404</v>
      </c>
      <c r="V19" t="s">
        <v>5405</v>
      </c>
      <c r="AD19" t="s">
        <v>5406</v>
      </c>
      <c r="AF19" t="s">
        <v>5407</v>
      </c>
      <c r="AG19" t="s">
        <v>29</v>
      </c>
      <c r="AH19" t="s">
        <v>5275</v>
      </c>
      <c r="AI19" t="s">
        <v>5408</v>
      </c>
    </row>
    <row r="20" spans="1:35" x14ac:dyDescent="0.25">
      <c r="A20" t="s">
        <v>5409</v>
      </c>
      <c r="B20" t="s">
        <v>5260</v>
      </c>
      <c r="C20" t="s">
        <v>5261</v>
      </c>
      <c r="D20" t="s">
        <v>5342</v>
      </c>
      <c r="E20" t="s">
        <v>5364</v>
      </c>
      <c r="I20" t="s">
        <v>5410</v>
      </c>
      <c r="J20" t="s">
        <v>29</v>
      </c>
      <c r="K20" t="s">
        <v>5253</v>
      </c>
      <c r="L20" t="s">
        <v>5411</v>
      </c>
      <c r="AD20" t="s">
        <v>5412</v>
      </c>
      <c r="AF20" t="s">
        <v>5413</v>
      </c>
      <c r="AG20" t="s">
        <v>29</v>
      </c>
      <c r="AH20" t="s">
        <v>5275</v>
      </c>
      <c r="AI20" t="s">
        <v>5414</v>
      </c>
    </row>
    <row r="21" spans="1:35" x14ac:dyDescent="0.25">
      <c r="A21" t="s">
        <v>5415</v>
      </c>
      <c r="B21" t="s">
        <v>5260</v>
      </c>
      <c r="C21" t="s">
        <v>5261</v>
      </c>
      <c r="D21" t="s">
        <v>5350</v>
      </c>
      <c r="E21" t="s">
        <v>5364</v>
      </c>
      <c r="I21" t="s">
        <v>5416</v>
      </c>
      <c r="J21" t="s">
        <v>29</v>
      </c>
      <c r="K21" t="s">
        <v>5253</v>
      </c>
      <c r="L21" t="s">
        <v>5417</v>
      </c>
      <c r="AD21" t="s">
        <v>5418</v>
      </c>
      <c r="AF21" t="s">
        <v>5419</v>
      </c>
      <c r="AG21" t="s">
        <v>29</v>
      </c>
      <c r="AH21" t="s">
        <v>5275</v>
      </c>
      <c r="AI21" t="s">
        <v>5420</v>
      </c>
    </row>
    <row r="22" spans="1:35" x14ac:dyDescent="0.25">
      <c r="A22" t="s">
        <v>5421</v>
      </c>
      <c r="B22" t="s">
        <v>5260</v>
      </c>
      <c r="C22" t="s">
        <v>5261</v>
      </c>
      <c r="D22" t="s">
        <v>5357</v>
      </c>
      <c r="E22" t="s">
        <v>5364</v>
      </c>
      <c r="I22" t="s">
        <v>1031</v>
      </c>
      <c r="J22" t="s">
        <v>29</v>
      </c>
      <c r="K22" t="s">
        <v>5253</v>
      </c>
      <c r="L22" t="s">
        <v>5422</v>
      </c>
      <c r="AD22" t="s">
        <v>5423</v>
      </c>
      <c r="AF22" t="s">
        <v>5424</v>
      </c>
      <c r="AG22" t="s">
        <v>29</v>
      </c>
      <c r="AH22" t="s">
        <v>5275</v>
      </c>
      <c r="AI22" t="s">
        <v>5425</v>
      </c>
    </row>
    <row r="23" spans="1:35" x14ac:dyDescent="0.25">
      <c r="A23" t="s">
        <v>5426</v>
      </c>
      <c r="B23" t="s">
        <v>5260</v>
      </c>
      <c r="C23" t="s">
        <v>5427</v>
      </c>
      <c r="D23" t="s">
        <v>5262</v>
      </c>
      <c r="E23" t="s">
        <v>5263</v>
      </c>
      <c r="I23" t="s">
        <v>1036</v>
      </c>
      <c r="J23" t="s">
        <v>29</v>
      </c>
      <c r="K23" t="s">
        <v>5253</v>
      </c>
      <c r="L23" t="s">
        <v>5428</v>
      </c>
      <c r="AD23" t="s">
        <v>5429</v>
      </c>
      <c r="AF23" t="s">
        <v>5430</v>
      </c>
      <c r="AG23" t="s">
        <v>29</v>
      </c>
      <c r="AH23" t="s">
        <v>5275</v>
      </c>
      <c r="AI23" t="s">
        <v>5431</v>
      </c>
    </row>
    <row r="24" spans="1:35" x14ac:dyDescent="0.25">
      <c r="A24" t="s">
        <v>5432</v>
      </c>
      <c r="B24" t="s">
        <v>5260</v>
      </c>
      <c r="C24" t="s">
        <v>5427</v>
      </c>
      <c r="D24" t="s">
        <v>5278</v>
      </c>
      <c r="E24" t="s">
        <v>5263</v>
      </c>
      <c r="I24" t="s">
        <v>1040</v>
      </c>
      <c r="J24" t="s">
        <v>29</v>
      </c>
      <c r="K24" t="s">
        <v>5253</v>
      </c>
      <c r="L24" t="s">
        <v>5433</v>
      </c>
      <c r="AD24" t="s">
        <v>5434</v>
      </c>
      <c r="AF24" t="s">
        <v>5435</v>
      </c>
      <c r="AG24" t="s">
        <v>29</v>
      </c>
      <c r="AH24" t="s">
        <v>5275</v>
      </c>
      <c r="AI24" t="s">
        <v>5436</v>
      </c>
    </row>
    <row r="25" spans="1:35" x14ac:dyDescent="0.25">
      <c r="A25" t="s">
        <v>5437</v>
      </c>
      <c r="B25" t="s">
        <v>5260</v>
      </c>
      <c r="C25" t="s">
        <v>5427</v>
      </c>
      <c r="D25" t="s">
        <v>5290</v>
      </c>
      <c r="E25" t="s">
        <v>5263</v>
      </c>
      <c r="I25" t="s">
        <v>1102</v>
      </c>
      <c r="J25" t="s">
        <v>29</v>
      </c>
      <c r="K25" t="s">
        <v>5253</v>
      </c>
      <c r="L25" t="s">
        <v>5438</v>
      </c>
      <c r="AD25" t="s">
        <v>5439</v>
      </c>
      <c r="AF25" t="s">
        <v>5440</v>
      </c>
      <c r="AG25" t="s">
        <v>29</v>
      </c>
      <c r="AH25" t="s">
        <v>5275</v>
      </c>
      <c r="AI25" t="s">
        <v>5441</v>
      </c>
    </row>
    <row r="26" spans="1:35" x14ac:dyDescent="0.25">
      <c r="A26" t="s">
        <v>5442</v>
      </c>
      <c r="B26" t="s">
        <v>5260</v>
      </c>
      <c r="C26" t="s">
        <v>5427</v>
      </c>
      <c r="D26" t="s">
        <v>5302</v>
      </c>
      <c r="E26" t="s">
        <v>5263</v>
      </c>
      <c r="I26" t="s">
        <v>1042</v>
      </c>
      <c r="J26" t="s">
        <v>29</v>
      </c>
      <c r="K26" t="s">
        <v>5253</v>
      </c>
      <c r="L26" t="s">
        <v>5443</v>
      </c>
      <c r="AD26" t="s">
        <v>5272</v>
      </c>
      <c r="AF26" t="s">
        <v>5444</v>
      </c>
      <c r="AG26" t="s">
        <v>29</v>
      </c>
      <c r="AH26" t="s">
        <v>5275</v>
      </c>
      <c r="AI26" t="s">
        <v>5445</v>
      </c>
    </row>
    <row r="27" spans="1:35" x14ac:dyDescent="0.25">
      <c r="A27" t="s">
        <v>5446</v>
      </c>
      <c r="B27" t="s">
        <v>5260</v>
      </c>
      <c r="C27" t="s">
        <v>5427</v>
      </c>
      <c r="D27" t="s">
        <v>5314</v>
      </c>
      <c r="E27" t="s">
        <v>5263</v>
      </c>
      <c r="I27" t="s">
        <v>1094</v>
      </c>
      <c r="J27" t="s">
        <v>29</v>
      </c>
      <c r="K27" t="s">
        <v>5253</v>
      </c>
      <c r="L27" t="s">
        <v>5447</v>
      </c>
      <c r="AD27" t="s">
        <v>5448</v>
      </c>
      <c r="AF27" t="s">
        <v>5449</v>
      </c>
      <c r="AG27" t="s">
        <v>29</v>
      </c>
      <c r="AH27" t="s">
        <v>5275</v>
      </c>
      <c r="AI27" t="s">
        <v>5450</v>
      </c>
    </row>
    <row r="28" spans="1:35" x14ac:dyDescent="0.25">
      <c r="A28" t="s">
        <v>5451</v>
      </c>
      <c r="B28" t="s">
        <v>5260</v>
      </c>
      <c r="C28" t="s">
        <v>5427</v>
      </c>
      <c r="D28" t="s">
        <v>5323</v>
      </c>
      <c r="E28" t="s">
        <v>5263</v>
      </c>
      <c r="I28" t="s">
        <v>1096</v>
      </c>
      <c r="J28" t="s">
        <v>29</v>
      </c>
      <c r="K28" t="s">
        <v>5253</v>
      </c>
      <c r="L28" t="s">
        <v>5452</v>
      </c>
      <c r="AD28" t="s">
        <v>5453</v>
      </c>
      <c r="AF28" t="s">
        <v>5454</v>
      </c>
      <c r="AG28" t="s">
        <v>29</v>
      </c>
      <c r="AH28" t="s">
        <v>5275</v>
      </c>
      <c r="AI28" t="s">
        <v>5455</v>
      </c>
    </row>
    <row r="29" spans="1:35" x14ac:dyDescent="0.25">
      <c r="A29" t="s">
        <v>5456</v>
      </c>
      <c r="B29" t="s">
        <v>5260</v>
      </c>
      <c r="C29" t="s">
        <v>5427</v>
      </c>
      <c r="D29" t="s">
        <v>5332</v>
      </c>
      <c r="E29" t="s">
        <v>5263</v>
      </c>
      <c r="I29" t="s">
        <v>1044</v>
      </c>
      <c r="J29" t="s">
        <v>29</v>
      </c>
      <c r="K29" t="s">
        <v>5253</v>
      </c>
      <c r="L29" t="s">
        <v>5457</v>
      </c>
      <c r="AD29" t="s">
        <v>988</v>
      </c>
      <c r="AF29" t="s">
        <v>5458</v>
      </c>
      <c r="AG29" t="s">
        <v>29</v>
      </c>
      <c r="AH29" t="s">
        <v>5275</v>
      </c>
      <c r="AI29" t="s">
        <v>5459</v>
      </c>
    </row>
    <row r="30" spans="1:35" x14ac:dyDescent="0.25">
      <c r="A30" t="s">
        <v>5460</v>
      </c>
      <c r="B30" t="s">
        <v>5260</v>
      </c>
      <c r="C30" t="s">
        <v>5427</v>
      </c>
      <c r="D30" t="s">
        <v>5342</v>
      </c>
      <c r="E30" t="s">
        <v>5263</v>
      </c>
      <c r="I30" t="s">
        <v>1104</v>
      </c>
      <c r="J30" t="s">
        <v>29</v>
      </c>
      <c r="K30" t="s">
        <v>5461</v>
      </c>
      <c r="L30" t="s">
        <v>5462</v>
      </c>
      <c r="AD30" t="s">
        <v>5463</v>
      </c>
      <c r="AF30" t="s">
        <v>5464</v>
      </c>
      <c r="AG30" t="s">
        <v>29</v>
      </c>
      <c r="AH30" t="s">
        <v>5275</v>
      </c>
      <c r="AI30" t="s">
        <v>5465</v>
      </c>
    </row>
    <row r="31" spans="1:35" x14ac:dyDescent="0.25">
      <c r="A31" t="s">
        <v>5466</v>
      </c>
      <c r="B31" t="s">
        <v>5260</v>
      </c>
      <c r="C31" t="s">
        <v>5427</v>
      </c>
      <c r="D31" t="s">
        <v>5350</v>
      </c>
      <c r="E31" t="s">
        <v>5263</v>
      </c>
      <c r="I31" t="s">
        <v>1084</v>
      </c>
      <c r="J31" t="s">
        <v>29</v>
      </c>
      <c r="K31" t="s">
        <v>5253</v>
      </c>
      <c r="L31" t="s">
        <v>5467</v>
      </c>
      <c r="AD31" t="s">
        <v>5468</v>
      </c>
      <c r="AF31" t="s">
        <v>5469</v>
      </c>
      <c r="AG31" t="s">
        <v>29</v>
      </c>
      <c r="AH31" t="s">
        <v>5275</v>
      </c>
      <c r="AI31" t="s">
        <v>5470</v>
      </c>
    </row>
    <row r="32" spans="1:35" x14ac:dyDescent="0.25">
      <c r="A32" t="s">
        <v>5471</v>
      </c>
      <c r="B32" t="s">
        <v>5260</v>
      </c>
      <c r="C32" t="s">
        <v>5427</v>
      </c>
      <c r="D32" t="s">
        <v>5357</v>
      </c>
      <c r="E32" t="s">
        <v>5263</v>
      </c>
      <c r="I32" t="s">
        <v>5472</v>
      </c>
      <c r="J32" t="s">
        <v>29</v>
      </c>
      <c r="K32" t="s">
        <v>5253</v>
      </c>
      <c r="L32" t="s">
        <v>5244</v>
      </c>
      <c r="AD32" t="s">
        <v>5473</v>
      </c>
      <c r="AF32" t="s">
        <v>5474</v>
      </c>
      <c r="AG32" t="s">
        <v>29</v>
      </c>
      <c r="AH32" t="s">
        <v>5275</v>
      </c>
      <c r="AI32" t="s">
        <v>5475</v>
      </c>
    </row>
    <row r="33" spans="1:35" x14ac:dyDescent="0.25">
      <c r="A33" t="s">
        <v>5476</v>
      </c>
      <c r="B33" t="s">
        <v>5260</v>
      </c>
      <c r="C33" t="s">
        <v>5427</v>
      </c>
      <c r="D33" t="s">
        <v>5262</v>
      </c>
      <c r="E33" t="s">
        <v>5364</v>
      </c>
      <c r="I33" t="s">
        <v>1046</v>
      </c>
      <c r="J33" t="s">
        <v>29</v>
      </c>
      <c r="K33" t="s">
        <v>5253</v>
      </c>
      <c r="L33" t="s">
        <v>5477</v>
      </c>
      <c r="AD33" t="s">
        <v>5478</v>
      </c>
      <c r="AF33" t="s">
        <v>5479</v>
      </c>
      <c r="AG33" t="s">
        <v>29</v>
      </c>
      <c r="AH33" t="s">
        <v>5275</v>
      </c>
      <c r="AI33" t="s">
        <v>5480</v>
      </c>
    </row>
    <row r="34" spans="1:35" x14ac:dyDescent="0.25">
      <c r="A34" t="s">
        <v>5481</v>
      </c>
      <c r="B34" t="s">
        <v>5260</v>
      </c>
      <c r="C34" t="s">
        <v>5427</v>
      </c>
      <c r="D34" t="s">
        <v>5278</v>
      </c>
      <c r="E34" t="s">
        <v>5364</v>
      </c>
      <c r="I34" t="s">
        <v>1048</v>
      </c>
      <c r="J34" t="s">
        <v>29</v>
      </c>
      <c r="K34" t="s">
        <v>5253</v>
      </c>
      <c r="L34" t="s">
        <v>5482</v>
      </c>
      <c r="AD34" t="s">
        <v>5483</v>
      </c>
      <c r="AF34" t="s">
        <v>5484</v>
      </c>
      <c r="AG34" t="s">
        <v>29</v>
      </c>
      <c r="AH34" t="s">
        <v>5275</v>
      </c>
      <c r="AI34" t="s">
        <v>5485</v>
      </c>
    </row>
    <row r="35" spans="1:35" x14ac:dyDescent="0.25">
      <c r="A35" t="s">
        <v>5486</v>
      </c>
      <c r="B35" t="s">
        <v>5260</v>
      </c>
      <c r="C35" t="s">
        <v>5427</v>
      </c>
      <c r="D35" t="s">
        <v>5290</v>
      </c>
      <c r="E35" t="s">
        <v>5364</v>
      </c>
      <c r="I35" t="s">
        <v>1111</v>
      </c>
      <c r="J35" t="s">
        <v>29</v>
      </c>
      <c r="K35" t="s">
        <v>5253</v>
      </c>
      <c r="L35" t="s">
        <v>5487</v>
      </c>
      <c r="AD35" t="s">
        <v>5488</v>
      </c>
      <c r="AF35" t="s">
        <v>5489</v>
      </c>
      <c r="AG35" t="s">
        <v>29</v>
      </c>
      <c r="AH35" t="s">
        <v>5275</v>
      </c>
      <c r="AI35" t="s">
        <v>5490</v>
      </c>
    </row>
    <row r="36" spans="1:35" x14ac:dyDescent="0.25">
      <c r="A36" t="s">
        <v>5491</v>
      </c>
      <c r="B36" t="s">
        <v>5260</v>
      </c>
      <c r="C36" t="s">
        <v>5427</v>
      </c>
      <c r="D36" t="s">
        <v>5302</v>
      </c>
      <c r="E36" t="s">
        <v>5364</v>
      </c>
      <c r="I36" t="s">
        <v>1080</v>
      </c>
      <c r="J36" t="s">
        <v>29</v>
      </c>
      <c r="K36" t="s">
        <v>5253</v>
      </c>
      <c r="L36" t="s">
        <v>5492</v>
      </c>
      <c r="AD36" t="s">
        <v>5493</v>
      </c>
      <c r="AF36" t="s">
        <v>5494</v>
      </c>
      <c r="AG36" t="s">
        <v>29</v>
      </c>
      <c r="AH36" t="s">
        <v>5275</v>
      </c>
      <c r="AI36" t="s">
        <v>5495</v>
      </c>
    </row>
    <row r="37" spans="1:35" x14ac:dyDescent="0.25">
      <c r="A37" t="s">
        <v>5496</v>
      </c>
      <c r="B37" t="s">
        <v>5260</v>
      </c>
      <c r="C37" t="s">
        <v>5427</v>
      </c>
      <c r="D37" t="s">
        <v>5314</v>
      </c>
      <c r="E37" t="s">
        <v>5364</v>
      </c>
      <c r="I37" t="s">
        <v>1107</v>
      </c>
      <c r="J37" t="s">
        <v>29</v>
      </c>
      <c r="K37" t="s">
        <v>5253</v>
      </c>
      <c r="L37" t="s">
        <v>5497</v>
      </c>
      <c r="AD37" t="s">
        <v>5498</v>
      </c>
      <c r="AF37" t="s">
        <v>5499</v>
      </c>
      <c r="AG37" t="s">
        <v>29</v>
      </c>
      <c r="AH37" t="s">
        <v>5275</v>
      </c>
      <c r="AI37" t="s">
        <v>5500</v>
      </c>
    </row>
    <row r="38" spans="1:35" x14ac:dyDescent="0.25">
      <c r="A38" t="s">
        <v>5501</v>
      </c>
      <c r="B38" t="s">
        <v>5260</v>
      </c>
      <c r="C38" t="s">
        <v>5427</v>
      </c>
      <c r="D38" t="s">
        <v>5323</v>
      </c>
      <c r="E38" t="s">
        <v>5364</v>
      </c>
      <c r="I38" t="s">
        <v>5502</v>
      </c>
      <c r="J38" t="s">
        <v>29</v>
      </c>
      <c r="K38" t="s">
        <v>5253</v>
      </c>
      <c r="L38" t="s">
        <v>5503</v>
      </c>
      <c r="AD38" t="s">
        <v>5504</v>
      </c>
      <c r="AF38" t="s">
        <v>5505</v>
      </c>
      <c r="AG38" t="s">
        <v>29</v>
      </c>
      <c r="AH38" t="s">
        <v>5275</v>
      </c>
      <c r="AI38" t="s">
        <v>5506</v>
      </c>
    </row>
    <row r="39" spans="1:35" x14ac:dyDescent="0.25">
      <c r="A39" t="s">
        <v>5507</v>
      </c>
      <c r="B39" t="s">
        <v>5260</v>
      </c>
      <c r="C39" t="s">
        <v>5427</v>
      </c>
      <c r="D39" t="s">
        <v>5332</v>
      </c>
      <c r="E39" t="s">
        <v>5364</v>
      </c>
      <c r="I39" t="s">
        <v>5508</v>
      </c>
      <c r="J39" t="s">
        <v>29</v>
      </c>
      <c r="K39" t="s">
        <v>5253</v>
      </c>
      <c r="L39" t="s">
        <v>5509</v>
      </c>
      <c r="AD39" t="s">
        <v>5510</v>
      </c>
      <c r="AF39" t="s">
        <v>5511</v>
      </c>
      <c r="AG39" t="s">
        <v>29</v>
      </c>
      <c r="AH39" t="s">
        <v>5275</v>
      </c>
      <c r="AI39" t="s">
        <v>5512</v>
      </c>
    </row>
    <row r="40" spans="1:35" x14ac:dyDescent="0.25">
      <c r="A40" t="s">
        <v>5513</v>
      </c>
      <c r="B40" t="s">
        <v>5260</v>
      </c>
      <c r="C40" t="s">
        <v>5427</v>
      </c>
      <c r="D40" t="s">
        <v>5342</v>
      </c>
      <c r="E40" t="s">
        <v>5364</v>
      </c>
      <c r="I40" t="s">
        <v>5514</v>
      </c>
      <c r="J40" t="s">
        <v>29</v>
      </c>
      <c r="K40" t="s">
        <v>5253</v>
      </c>
      <c r="L40" t="s">
        <v>5515</v>
      </c>
      <c r="AD40" t="s">
        <v>5516</v>
      </c>
      <c r="AF40" t="s">
        <v>5517</v>
      </c>
      <c r="AG40" t="s">
        <v>29</v>
      </c>
      <c r="AH40" t="s">
        <v>5275</v>
      </c>
      <c r="AI40" t="s">
        <v>5518</v>
      </c>
    </row>
    <row r="41" spans="1:35" x14ac:dyDescent="0.25">
      <c r="A41" t="s">
        <v>5519</v>
      </c>
      <c r="B41" t="s">
        <v>5260</v>
      </c>
      <c r="C41" t="s">
        <v>5427</v>
      </c>
      <c r="D41" t="s">
        <v>5350</v>
      </c>
      <c r="E41" t="s">
        <v>5364</v>
      </c>
      <c r="I41" t="s">
        <v>5520</v>
      </c>
      <c r="J41" t="s">
        <v>29</v>
      </c>
      <c r="K41" t="s">
        <v>5253</v>
      </c>
      <c r="L41" t="s">
        <v>5521</v>
      </c>
      <c r="AD41" t="s">
        <v>5522</v>
      </c>
      <c r="AF41" t="s">
        <v>5523</v>
      </c>
      <c r="AG41" t="s">
        <v>29</v>
      </c>
      <c r="AH41" t="s">
        <v>5275</v>
      </c>
      <c r="AI41" t="s">
        <v>5524</v>
      </c>
    </row>
    <row r="42" spans="1:35" x14ac:dyDescent="0.25">
      <c r="A42" t="s">
        <v>5525</v>
      </c>
      <c r="B42" t="s">
        <v>5260</v>
      </c>
      <c r="C42" t="s">
        <v>5427</v>
      </c>
      <c r="D42" t="s">
        <v>5357</v>
      </c>
      <c r="E42" t="s">
        <v>5364</v>
      </c>
      <c r="I42" t="s">
        <v>5526</v>
      </c>
      <c r="J42" t="s">
        <v>29</v>
      </c>
      <c r="K42" t="s">
        <v>5253</v>
      </c>
      <c r="L42" t="s">
        <v>5527</v>
      </c>
      <c r="AD42" t="s">
        <v>5528</v>
      </c>
      <c r="AF42" t="s">
        <v>5529</v>
      </c>
      <c r="AG42" t="s">
        <v>29</v>
      </c>
      <c r="AH42" t="s">
        <v>5275</v>
      </c>
      <c r="AI42" t="s">
        <v>5530</v>
      </c>
    </row>
    <row r="43" spans="1:35" x14ac:dyDescent="0.25">
      <c r="A43" t="s">
        <v>5531</v>
      </c>
      <c r="B43" t="s">
        <v>5260</v>
      </c>
      <c r="C43" t="s">
        <v>5532</v>
      </c>
      <c r="D43" t="s">
        <v>5533</v>
      </c>
      <c r="E43" t="s">
        <v>5533</v>
      </c>
      <c r="I43" t="s">
        <v>5534</v>
      </c>
      <c r="J43" t="s">
        <v>29</v>
      </c>
      <c r="K43" t="s">
        <v>5253</v>
      </c>
      <c r="L43" t="s">
        <v>5535</v>
      </c>
      <c r="AD43" t="s">
        <v>5536</v>
      </c>
      <c r="AF43" t="s">
        <v>5537</v>
      </c>
      <c r="AG43" t="s">
        <v>29</v>
      </c>
      <c r="AH43" t="s">
        <v>5275</v>
      </c>
      <c r="AI43" t="s">
        <v>5538</v>
      </c>
    </row>
    <row r="44" spans="1:35" x14ac:dyDescent="0.25">
      <c r="A44" t="s">
        <v>5539</v>
      </c>
      <c r="B44" t="s">
        <v>5260</v>
      </c>
      <c r="C44" t="s">
        <v>5540</v>
      </c>
      <c r="D44" t="s">
        <v>5533</v>
      </c>
      <c r="E44" t="s">
        <v>5533</v>
      </c>
      <c r="I44" t="s">
        <v>1100</v>
      </c>
      <c r="J44" t="s">
        <v>29</v>
      </c>
      <c r="K44" t="s">
        <v>5253</v>
      </c>
      <c r="L44" t="s">
        <v>5541</v>
      </c>
      <c r="AD44" t="s">
        <v>5542</v>
      </c>
      <c r="AF44" t="s">
        <v>5543</v>
      </c>
      <c r="AG44" t="s">
        <v>29</v>
      </c>
      <c r="AH44" t="s">
        <v>5275</v>
      </c>
      <c r="AI44" t="s">
        <v>5544</v>
      </c>
    </row>
    <row r="45" spans="1:35" x14ac:dyDescent="0.25">
      <c r="A45" t="s">
        <v>5545</v>
      </c>
      <c r="B45" t="s">
        <v>5260</v>
      </c>
      <c r="C45" t="s">
        <v>5546</v>
      </c>
      <c r="D45" t="s">
        <v>5533</v>
      </c>
      <c r="E45" t="s">
        <v>5533</v>
      </c>
      <c r="I45" t="s">
        <v>1052</v>
      </c>
      <c r="J45" t="s">
        <v>29</v>
      </c>
      <c r="K45" t="s">
        <v>5253</v>
      </c>
      <c r="L45" t="s">
        <v>5547</v>
      </c>
      <c r="AD45" t="s">
        <v>5548</v>
      </c>
      <c r="AF45" t="s">
        <v>5549</v>
      </c>
      <c r="AG45" t="s">
        <v>29</v>
      </c>
      <c r="AH45" t="s">
        <v>5275</v>
      </c>
      <c r="AI45" t="s">
        <v>5550</v>
      </c>
    </row>
    <row r="46" spans="1:35" x14ac:dyDescent="0.25">
      <c r="A46" t="s">
        <v>5551</v>
      </c>
      <c r="B46" t="s">
        <v>5260</v>
      </c>
      <c r="C46" t="s">
        <v>5552</v>
      </c>
      <c r="D46" t="s">
        <v>5290</v>
      </c>
      <c r="E46" t="s">
        <v>5263</v>
      </c>
      <c r="I46" t="s">
        <v>1054</v>
      </c>
      <c r="J46" t="s">
        <v>29</v>
      </c>
      <c r="K46" t="s">
        <v>5253</v>
      </c>
      <c r="L46" t="s">
        <v>5553</v>
      </c>
      <c r="AF46" t="s">
        <v>5554</v>
      </c>
      <c r="AG46" t="s">
        <v>29</v>
      </c>
      <c r="AH46" t="s">
        <v>5275</v>
      </c>
      <c r="AI46" t="s">
        <v>5555</v>
      </c>
    </row>
    <row r="47" spans="1:35" x14ac:dyDescent="0.25">
      <c r="A47" t="s">
        <v>5556</v>
      </c>
      <c r="B47" t="s">
        <v>5260</v>
      </c>
      <c r="C47" t="s">
        <v>5552</v>
      </c>
      <c r="D47" t="s">
        <v>5290</v>
      </c>
      <c r="E47" t="s">
        <v>5364</v>
      </c>
      <c r="I47" t="s">
        <v>1056</v>
      </c>
      <c r="J47" t="s">
        <v>29</v>
      </c>
      <c r="K47" t="s">
        <v>5253</v>
      </c>
      <c r="L47" t="s">
        <v>5557</v>
      </c>
      <c r="AF47" t="s">
        <v>5558</v>
      </c>
      <c r="AG47" t="s">
        <v>29</v>
      </c>
      <c r="AH47" t="s">
        <v>5275</v>
      </c>
      <c r="AI47" t="s">
        <v>5559</v>
      </c>
    </row>
    <row r="48" spans="1:35" x14ac:dyDescent="0.25">
      <c r="I48" t="s">
        <v>1058</v>
      </c>
      <c r="J48" t="s">
        <v>29</v>
      </c>
      <c r="K48" t="s">
        <v>5253</v>
      </c>
      <c r="L48" t="s">
        <v>5560</v>
      </c>
      <c r="AF48" t="s">
        <v>5561</v>
      </c>
      <c r="AG48" t="s">
        <v>29</v>
      </c>
      <c r="AH48" t="s">
        <v>5275</v>
      </c>
      <c r="AI48" t="s">
        <v>5562</v>
      </c>
    </row>
    <row r="49" spans="9:35" x14ac:dyDescent="0.25">
      <c r="I49" t="s">
        <v>1061</v>
      </c>
      <c r="J49" t="s">
        <v>29</v>
      </c>
      <c r="K49" t="s">
        <v>5253</v>
      </c>
      <c r="L49" t="s">
        <v>5563</v>
      </c>
      <c r="AF49" t="s">
        <v>5564</v>
      </c>
      <c r="AG49" t="s">
        <v>29</v>
      </c>
      <c r="AH49" t="s">
        <v>5275</v>
      </c>
      <c r="AI49" t="s">
        <v>5565</v>
      </c>
    </row>
    <row r="50" spans="9:35" x14ac:dyDescent="0.25">
      <c r="I50" t="s">
        <v>1098</v>
      </c>
      <c r="J50" t="s">
        <v>29</v>
      </c>
      <c r="K50" t="s">
        <v>5253</v>
      </c>
      <c r="L50" t="s">
        <v>5566</v>
      </c>
      <c r="AF50" t="s">
        <v>5567</v>
      </c>
      <c r="AG50" t="s">
        <v>29</v>
      </c>
      <c r="AH50" t="s">
        <v>5275</v>
      </c>
      <c r="AI50" t="s">
        <v>5568</v>
      </c>
    </row>
    <row r="51" spans="9:35" x14ac:dyDescent="0.25">
      <c r="I51" t="s">
        <v>1063</v>
      </c>
      <c r="J51" t="s">
        <v>29</v>
      </c>
      <c r="K51" t="s">
        <v>5253</v>
      </c>
      <c r="L51" t="s">
        <v>5569</v>
      </c>
      <c r="AF51" t="s">
        <v>5570</v>
      </c>
      <c r="AG51" t="s">
        <v>29</v>
      </c>
      <c r="AH51" t="s">
        <v>5275</v>
      </c>
      <c r="AI51" t="s">
        <v>5571</v>
      </c>
    </row>
    <row r="52" spans="9:35" x14ac:dyDescent="0.25">
      <c r="I52" t="s">
        <v>1065</v>
      </c>
      <c r="J52" t="s">
        <v>29</v>
      </c>
      <c r="K52" t="s">
        <v>5253</v>
      </c>
      <c r="L52" t="s">
        <v>5572</v>
      </c>
      <c r="AF52" t="s">
        <v>5573</v>
      </c>
      <c r="AG52" t="s">
        <v>29</v>
      </c>
      <c r="AH52" t="s">
        <v>5275</v>
      </c>
      <c r="AI52" t="s">
        <v>5574</v>
      </c>
    </row>
    <row r="53" spans="9:35" x14ac:dyDescent="0.25">
      <c r="I53" t="s">
        <v>1069</v>
      </c>
      <c r="J53" t="s">
        <v>29</v>
      </c>
      <c r="K53" t="s">
        <v>5253</v>
      </c>
      <c r="L53" t="s">
        <v>5575</v>
      </c>
      <c r="AF53" t="s">
        <v>5576</v>
      </c>
      <c r="AG53" t="s">
        <v>29</v>
      </c>
      <c r="AH53" t="s">
        <v>5275</v>
      </c>
      <c r="AI53" t="s">
        <v>5577</v>
      </c>
    </row>
    <row r="54" spans="9:35" x14ac:dyDescent="0.25">
      <c r="I54" t="s">
        <v>1072</v>
      </c>
      <c r="J54" t="s">
        <v>29</v>
      </c>
      <c r="K54" t="s">
        <v>5253</v>
      </c>
      <c r="L54" t="s">
        <v>5578</v>
      </c>
      <c r="AF54" t="s">
        <v>5579</v>
      </c>
      <c r="AG54" t="s">
        <v>29</v>
      </c>
      <c r="AH54" t="s">
        <v>5275</v>
      </c>
      <c r="AI54" t="s">
        <v>5580</v>
      </c>
    </row>
    <row r="55" spans="9:35" x14ac:dyDescent="0.25">
      <c r="I55" t="s">
        <v>1076</v>
      </c>
      <c r="J55" t="s">
        <v>29</v>
      </c>
      <c r="K55" t="s">
        <v>5253</v>
      </c>
      <c r="L55" t="s">
        <v>5581</v>
      </c>
      <c r="AF55" t="s">
        <v>5582</v>
      </c>
      <c r="AG55" t="s">
        <v>29</v>
      </c>
      <c r="AH55" t="s">
        <v>5275</v>
      </c>
      <c r="AI55" t="s">
        <v>5583</v>
      </c>
    </row>
    <row r="56" spans="9:35" x14ac:dyDescent="0.25">
      <c r="AF56" t="s">
        <v>5584</v>
      </c>
      <c r="AG56" t="s">
        <v>29</v>
      </c>
      <c r="AH56" t="s">
        <v>5275</v>
      </c>
      <c r="AI56" t="s">
        <v>5585</v>
      </c>
    </row>
    <row r="57" spans="9:35" x14ac:dyDescent="0.25">
      <c r="AF57" t="s">
        <v>5586</v>
      </c>
      <c r="AG57" t="s">
        <v>29</v>
      </c>
      <c r="AH57" t="s">
        <v>5275</v>
      </c>
      <c r="AI57" t="s">
        <v>5587</v>
      </c>
    </row>
    <row r="58" spans="9:35" x14ac:dyDescent="0.25">
      <c r="AF58" t="s">
        <v>5588</v>
      </c>
      <c r="AG58" t="s">
        <v>29</v>
      </c>
      <c r="AH58" t="s">
        <v>5275</v>
      </c>
      <c r="AI58" t="s">
        <v>5589</v>
      </c>
    </row>
    <row r="59" spans="9:35" x14ac:dyDescent="0.25">
      <c r="AF59" t="s">
        <v>5590</v>
      </c>
      <c r="AG59" t="s">
        <v>29</v>
      </c>
      <c r="AH59" t="s">
        <v>5275</v>
      </c>
      <c r="AI59" t="s">
        <v>5591</v>
      </c>
    </row>
    <row r="60" spans="9:35" x14ac:dyDescent="0.25">
      <c r="AF60" t="s">
        <v>5592</v>
      </c>
      <c r="AG60" t="s">
        <v>29</v>
      </c>
      <c r="AH60" t="s">
        <v>5275</v>
      </c>
      <c r="AI60" t="s">
        <v>5593</v>
      </c>
    </row>
    <row r="61" spans="9:35" x14ac:dyDescent="0.25">
      <c r="AF61" t="s">
        <v>5594</v>
      </c>
      <c r="AG61" t="s">
        <v>29</v>
      </c>
      <c r="AH61" t="s">
        <v>5275</v>
      </c>
      <c r="AI61" t="s">
        <v>5595</v>
      </c>
    </row>
    <row r="62" spans="9:35" x14ac:dyDescent="0.25">
      <c r="AF62" t="s">
        <v>5596</v>
      </c>
      <c r="AG62" t="s">
        <v>29</v>
      </c>
      <c r="AH62" t="s">
        <v>5275</v>
      </c>
      <c r="AI62" t="s">
        <v>5597</v>
      </c>
    </row>
    <row r="63" spans="9:35" x14ac:dyDescent="0.25">
      <c r="AF63" t="s">
        <v>5598</v>
      </c>
      <c r="AG63" t="s">
        <v>29</v>
      </c>
      <c r="AH63" t="s">
        <v>5275</v>
      </c>
      <c r="AI63" t="s">
        <v>5599</v>
      </c>
    </row>
    <row r="64" spans="9:35" x14ac:dyDescent="0.25">
      <c r="AF64" t="s">
        <v>5600</v>
      </c>
      <c r="AG64" t="s">
        <v>29</v>
      </c>
      <c r="AH64" t="s">
        <v>5275</v>
      </c>
      <c r="AI64" t="s">
        <v>5601</v>
      </c>
    </row>
    <row r="65" spans="32:35" x14ac:dyDescent="0.25">
      <c r="AF65" t="s">
        <v>5602</v>
      </c>
      <c r="AG65" t="s">
        <v>29</v>
      </c>
      <c r="AH65" t="s">
        <v>5275</v>
      </c>
      <c r="AI65" t="s">
        <v>5603</v>
      </c>
    </row>
    <row r="66" spans="32:35" x14ac:dyDescent="0.25">
      <c r="AF66" t="s">
        <v>5604</v>
      </c>
      <c r="AG66" t="s">
        <v>29</v>
      </c>
      <c r="AH66" t="s">
        <v>5275</v>
      </c>
      <c r="AI66" t="s">
        <v>5605</v>
      </c>
    </row>
    <row r="67" spans="32:35" x14ac:dyDescent="0.25">
      <c r="AF67" t="s">
        <v>5606</v>
      </c>
      <c r="AG67" t="s">
        <v>29</v>
      </c>
      <c r="AH67" t="s">
        <v>5275</v>
      </c>
      <c r="AI67" t="s">
        <v>5607</v>
      </c>
    </row>
    <row r="68" spans="32:35" x14ac:dyDescent="0.25">
      <c r="AF68" t="s">
        <v>5608</v>
      </c>
      <c r="AG68" t="s">
        <v>29</v>
      </c>
      <c r="AH68" t="s">
        <v>5275</v>
      </c>
      <c r="AI68" t="s">
        <v>5609</v>
      </c>
    </row>
    <row r="69" spans="32:35" x14ac:dyDescent="0.25">
      <c r="AF69" t="s">
        <v>5610</v>
      </c>
      <c r="AG69" t="s">
        <v>29</v>
      </c>
      <c r="AH69" t="s">
        <v>5275</v>
      </c>
      <c r="AI69" t="s">
        <v>5611</v>
      </c>
    </row>
    <row r="70" spans="32:35" x14ac:dyDescent="0.25">
      <c r="AF70" t="s">
        <v>5612</v>
      </c>
      <c r="AG70" t="s">
        <v>29</v>
      </c>
      <c r="AH70" t="s">
        <v>5275</v>
      </c>
      <c r="AI70" t="s">
        <v>5613</v>
      </c>
    </row>
    <row r="71" spans="32:35" x14ac:dyDescent="0.25">
      <c r="AF71" t="s">
        <v>5614</v>
      </c>
      <c r="AG71" t="s">
        <v>29</v>
      </c>
      <c r="AH71" t="s">
        <v>5275</v>
      </c>
      <c r="AI71" t="s">
        <v>5615</v>
      </c>
    </row>
  </sheetData>
  <mergeCells count="5">
    <mergeCell ref="P1:T1"/>
    <mergeCell ref="X1:AB1"/>
    <mergeCell ref="AF1:AI1"/>
    <mergeCell ref="A1:E1"/>
    <mergeCell ref="I1:L1"/>
  </mergeCells>
  <pageMargins left="0.7" right="0.7" top="0.75" bottom="0.75" header="0.3" footer="0.3"/>
  <tableParts count="9">
    <tablePart r:id="rId1"/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D1C45C-BAC7-4E04-B6E1-C3F6A9FF716D}">
  <sheetPr codeName="Hoja8"/>
  <dimension ref="A1:J7"/>
  <sheetViews>
    <sheetView showGridLines="0" workbookViewId="0">
      <selection activeCell="L9" sqref="L9"/>
    </sheetView>
  </sheetViews>
  <sheetFormatPr baseColWidth="10" defaultColWidth="11.42578125" defaultRowHeight="15" x14ac:dyDescent="0.25"/>
  <cols>
    <col min="1" max="1" width="13.140625" bestFit="1" customWidth="1"/>
    <col min="2" max="2" width="5.140625" bestFit="1" customWidth="1"/>
    <col min="3" max="3" width="16.5703125" bestFit="1" customWidth="1"/>
    <col min="4" max="4" width="20" bestFit="1" customWidth="1"/>
    <col min="5" max="5" width="8.28515625" bestFit="1" customWidth="1"/>
    <col min="6" max="6" width="14" bestFit="1" customWidth="1"/>
    <col min="7" max="7" width="5.140625" bestFit="1" customWidth="1"/>
    <col min="8" max="8" width="19.28515625" bestFit="1" customWidth="1"/>
    <col min="9" max="9" width="14.5703125" customWidth="1"/>
    <col min="10" max="10" width="24.7109375" bestFit="1" customWidth="1"/>
  </cols>
  <sheetData>
    <row r="1" spans="1:10" x14ac:dyDescent="0.25">
      <c r="A1" t="s">
        <v>4</v>
      </c>
      <c r="B1" t="s">
        <v>5246</v>
      </c>
      <c r="C1" t="s">
        <v>5616</v>
      </c>
      <c r="D1" t="s">
        <v>5</v>
      </c>
      <c r="E1" t="s">
        <v>5617</v>
      </c>
      <c r="F1" t="s">
        <v>6</v>
      </c>
      <c r="G1" t="s">
        <v>5618</v>
      </c>
      <c r="H1" t="s">
        <v>5619</v>
      </c>
      <c r="I1" t="s">
        <v>5620</v>
      </c>
      <c r="J1" t="s">
        <v>5621</v>
      </c>
    </row>
    <row r="2" spans="1:10" x14ac:dyDescent="0.25">
      <c r="A2" t="s">
        <v>5685</v>
      </c>
      <c r="B2">
        <v>3426</v>
      </c>
      <c r="C2" s="70">
        <v>43709</v>
      </c>
      <c r="D2" t="s">
        <v>5687</v>
      </c>
      <c r="F2" t="s">
        <v>5693</v>
      </c>
      <c r="H2" t="s">
        <v>5622</v>
      </c>
    </row>
    <row r="3" spans="1:10" x14ac:dyDescent="0.25">
      <c r="A3" t="s">
        <v>5685</v>
      </c>
      <c r="B3">
        <v>219</v>
      </c>
      <c r="C3" s="70">
        <v>42278</v>
      </c>
      <c r="D3" t="s">
        <v>5688</v>
      </c>
      <c r="F3" t="s">
        <v>5694</v>
      </c>
      <c r="H3" t="s">
        <v>5623</v>
      </c>
    </row>
    <row r="4" spans="1:10" x14ac:dyDescent="0.25">
      <c r="A4" t="s">
        <v>5685</v>
      </c>
      <c r="B4">
        <v>3636</v>
      </c>
      <c r="C4" s="70">
        <v>45383</v>
      </c>
      <c r="D4" t="s">
        <v>5689</v>
      </c>
      <c r="F4" t="s">
        <v>5695</v>
      </c>
      <c r="H4" t="s">
        <v>5624</v>
      </c>
    </row>
    <row r="5" spans="1:10" x14ac:dyDescent="0.25">
      <c r="A5" t="s">
        <v>5686</v>
      </c>
      <c r="B5">
        <v>3055</v>
      </c>
      <c r="C5" s="70">
        <v>43070</v>
      </c>
      <c r="D5" t="s">
        <v>5690</v>
      </c>
      <c r="F5" t="s">
        <v>5696</v>
      </c>
      <c r="H5" t="s">
        <v>5625</v>
      </c>
    </row>
    <row r="6" spans="1:10" x14ac:dyDescent="0.25">
      <c r="A6" t="s">
        <v>5686</v>
      </c>
      <c r="B6">
        <v>3993</v>
      </c>
      <c r="C6" s="70">
        <v>45413</v>
      </c>
      <c r="D6" t="s">
        <v>5691</v>
      </c>
      <c r="F6" t="s">
        <v>5697</v>
      </c>
      <c r="H6" t="s">
        <v>5626</v>
      </c>
    </row>
    <row r="7" spans="1:10" x14ac:dyDescent="0.25">
      <c r="A7" t="s">
        <v>5686</v>
      </c>
      <c r="B7">
        <v>3595</v>
      </c>
      <c r="C7" s="70">
        <v>44348</v>
      </c>
      <c r="D7" t="s">
        <v>5692</v>
      </c>
      <c r="F7" t="s">
        <v>5698</v>
      </c>
      <c r="H7" t="s">
        <v>5627</v>
      </c>
    </row>
  </sheetData>
  <phoneticPr fontId="20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96A81-DED3-4E33-B0E6-F14AE6AC33D8}">
  <sheetPr codeName="Hoja9"/>
  <dimension ref="A1:G6"/>
  <sheetViews>
    <sheetView showGridLines="0" workbookViewId="0">
      <selection activeCell="C4" sqref="C4"/>
    </sheetView>
  </sheetViews>
  <sheetFormatPr baseColWidth="10" defaultColWidth="11.42578125" defaultRowHeight="15" x14ac:dyDescent="0.25"/>
  <cols>
    <col min="1" max="1" width="18.140625" bestFit="1" customWidth="1"/>
    <col min="2" max="2" width="29.140625" bestFit="1" customWidth="1"/>
    <col min="3" max="3" width="56" bestFit="1" customWidth="1"/>
    <col min="5" max="5" width="18.140625" bestFit="1" customWidth="1"/>
    <col min="6" max="6" width="14.140625" bestFit="1" customWidth="1"/>
  </cols>
  <sheetData>
    <row r="1" spans="1:7" x14ac:dyDescent="0.25">
      <c r="A1" t="s">
        <v>12</v>
      </c>
      <c r="B1" t="s">
        <v>5630</v>
      </c>
      <c r="C1" t="s">
        <v>14</v>
      </c>
      <c r="E1" s="162" t="s">
        <v>5631</v>
      </c>
      <c r="F1" s="162"/>
      <c r="G1" s="162"/>
    </row>
    <row r="2" spans="1:7" x14ac:dyDescent="0.25">
      <c r="A2" t="s">
        <v>5699</v>
      </c>
      <c r="B2" t="s">
        <v>5701</v>
      </c>
      <c r="C2" t="s">
        <v>5706</v>
      </c>
      <c r="E2" s="61" t="s">
        <v>12</v>
      </c>
      <c r="F2" s="61" t="s">
        <v>13</v>
      </c>
      <c r="G2" s="61" t="s">
        <v>14</v>
      </c>
    </row>
    <row r="3" spans="1:7" x14ac:dyDescent="0.25">
      <c r="A3" t="s">
        <v>5699</v>
      </c>
      <c r="B3" t="s">
        <v>5702</v>
      </c>
      <c r="C3" t="s">
        <v>5707</v>
      </c>
      <c r="E3" t="str" cm="1">
        <f t="array" ref="E3:E4">_xlfn.UNIQUE(conexion_Sedes[PROVINCIA])</f>
        <v>Provincia 1</v>
      </c>
      <c r="F3" t="str" cm="1">
        <f t="array" ref="F3">IFERROR(_xlfn.UNIQUE(_xlfn._xlws.FILTER(conexion_Sedes[LOCALIDAD ZONA], conexion_Sedes[PROVINCIA]=celda_provincia)),"")</f>
        <v/>
      </c>
      <c r="G3" t="str" cm="1">
        <f t="array" ref="G3">IFERROR(_xlfn.UNIQUE(_xlfn._xlws.FILTER(conexion_Sedes[SEDE], conexion_Sedes[LOCALIDAD ZONA]=celda_localidad)),"")</f>
        <v/>
      </c>
    </row>
    <row r="4" spans="1:7" x14ac:dyDescent="0.25">
      <c r="A4" t="s">
        <v>5699</v>
      </c>
      <c r="B4" t="s">
        <v>5703</v>
      </c>
      <c r="C4" t="s">
        <v>5708</v>
      </c>
      <c r="E4" t="str">
        <v>Provincia 2</v>
      </c>
    </row>
    <row r="5" spans="1:7" x14ac:dyDescent="0.25">
      <c r="A5" t="s">
        <v>5700</v>
      </c>
      <c r="B5" t="s">
        <v>5704</v>
      </c>
      <c r="C5" t="s">
        <v>5709</v>
      </c>
    </row>
    <row r="6" spans="1:7" x14ac:dyDescent="0.25">
      <c r="A6" t="s">
        <v>5700</v>
      </c>
      <c r="B6" t="s">
        <v>5705</v>
      </c>
      <c r="C6" t="s">
        <v>5710</v>
      </c>
    </row>
  </sheetData>
  <mergeCells count="1">
    <mergeCell ref="E1:G1"/>
  </mergeCells>
  <phoneticPr fontId="20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548B9-2D56-4E3D-9767-E5D3A8821092}">
  <sheetPr codeName="Hoja10"/>
  <dimension ref="A1:AM3415"/>
  <sheetViews>
    <sheetView showGridLines="0" workbookViewId="0">
      <selection activeCell="E11" sqref="E11"/>
    </sheetView>
  </sheetViews>
  <sheetFormatPr baseColWidth="10" defaultColWidth="11.42578125" defaultRowHeight="17.25" customHeight="1" x14ac:dyDescent="0.25"/>
  <cols>
    <col min="1" max="1" width="13.7109375" style="6" customWidth="1"/>
    <col min="2" max="2" width="13.28515625" style="6" customWidth="1"/>
    <col min="3" max="3" width="10.140625" style="6" customWidth="1"/>
    <col min="4" max="4" width="15.7109375" style="6" bestFit="1" customWidth="1"/>
    <col min="5" max="5" width="18.85546875" style="87" bestFit="1" customWidth="1"/>
    <col min="6" max="6" width="22.140625" style="6" bestFit="1" customWidth="1"/>
    <col min="7" max="7" width="18.85546875" bestFit="1" customWidth="1"/>
    <col min="8" max="8" width="17.85546875" bestFit="1" customWidth="1"/>
    <col min="9" max="9" width="13.140625" bestFit="1" customWidth="1"/>
    <col min="10" max="10" width="31.7109375" style="66" customWidth="1"/>
    <col min="11" max="11" width="35" style="66" customWidth="1"/>
    <col min="12" max="12" width="20.140625" style="66" customWidth="1"/>
    <col min="13" max="13" width="40.42578125" style="66" customWidth="1"/>
    <col min="14" max="14" width="14" style="66" customWidth="1"/>
    <col min="15" max="15" width="11.5703125" customWidth="1"/>
    <col min="16" max="16" width="18.85546875" bestFit="1" customWidth="1"/>
    <col min="17" max="17" width="44.7109375" style="6" customWidth="1"/>
    <col min="18" max="18" width="33.28515625" style="93" customWidth="1"/>
    <col min="19" max="19" width="21.5703125" style="94" customWidth="1"/>
    <col min="20" max="20" width="15.7109375" style="66" customWidth="1"/>
    <col min="21" max="21" width="18.140625" style="66" customWidth="1"/>
    <col min="22" max="22" width="22.5703125" style="66" customWidth="1"/>
    <col min="23" max="23" width="9.28515625" customWidth="1"/>
    <col min="24" max="24" width="9.28515625" bestFit="1" customWidth="1"/>
    <col min="25" max="25" width="11.42578125" customWidth="1"/>
    <col min="26" max="26" width="16.140625" bestFit="1" customWidth="1"/>
    <col min="27" max="27" width="14.140625" bestFit="1" customWidth="1"/>
    <col min="28" max="28" width="27" customWidth="1"/>
    <col min="29" max="29" width="29.85546875" bestFit="1" customWidth="1"/>
    <col min="30" max="30" width="11.140625" bestFit="1" customWidth="1"/>
    <col min="31" max="31" width="26.28515625" bestFit="1" customWidth="1"/>
    <col min="32" max="32" width="43.85546875" style="30" bestFit="1" customWidth="1"/>
    <col min="33" max="33" width="11" style="30" customWidth="1"/>
    <col min="34" max="34" width="14.42578125" customWidth="1"/>
    <col min="35" max="35" width="15" customWidth="1"/>
    <col min="36" max="36" width="22" bestFit="1" customWidth="1"/>
  </cols>
  <sheetData>
    <row r="1" spans="1:36" ht="17.25" customHeight="1" x14ac:dyDescent="0.25">
      <c r="A1" s="27" t="s">
        <v>0</v>
      </c>
      <c r="B1" s="27" t="s">
        <v>1</v>
      </c>
      <c r="C1" s="27" t="s">
        <v>2</v>
      </c>
      <c r="D1" s="66" t="s">
        <v>5632</v>
      </c>
      <c r="E1" s="86" t="s">
        <v>5633</v>
      </c>
      <c r="F1" s="66" t="s">
        <v>5634</v>
      </c>
      <c r="G1" s="66" t="s">
        <v>5635</v>
      </c>
      <c r="H1" s="66" t="s">
        <v>5636</v>
      </c>
      <c r="I1" s="65" t="s">
        <v>4</v>
      </c>
      <c r="J1" s="65" t="s">
        <v>5</v>
      </c>
      <c r="K1" s="65" t="s">
        <v>6</v>
      </c>
      <c r="L1" s="65" t="s">
        <v>7</v>
      </c>
      <c r="M1" s="65" t="s">
        <v>17</v>
      </c>
      <c r="N1" s="65" t="s">
        <v>18</v>
      </c>
      <c r="O1" s="65" t="s">
        <v>8</v>
      </c>
      <c r="P1" s="66" t="s">
        <v>9</v>
      </c>
      <c r="Q1" s="27" t="s">
        <v>10</v>
      </c>
      <c r="R1" s="65" t="s">
        <v>5628</v>
      </c>
      <c r="S1" s="65" t="s">
        <v>11</v>
      </c>
      <c r="T1" s="65" t="s">
        <v>12</v>
      </c>
      <c r="U1" s="65" t="s">
        <v>13</v>
      </c>
      <c r="V1" s="65" t="s">
        <v>14</v>
      </c>
      <c r="W1" s="65" t="s">
        <v>15</v>
      </c>
      <c r="X1" s="65" t="s">
        <v>16</v>
      </c>
      <c r="Y1" s="65" t="s">
        <v>5637</v>
      </c>
      <c r="Z1" s="65" t="s">
        <v>33</v>
      </c>
      <c r="AA1" s="66" t="s">
        <v>5638</v>
      </c>
      <c r="AB1" s="65" t="s">
        <v>5629</v>
      </c>
      <c r="AC1" s="66" t="s">
        <v>5639</v>
      </c>
      <c r="AD1" s="66" t="s">
        <v>5640</v>
      </c>
      <c r="AE1" s="66" t="s">
        <v>5641</v>
      </c>
      <c r="AF1" s="83" t="s">
        <v>5642</v>
      </c>
      <c r="AG1" s="65" t="s">
        <v>5643</v>
      </c>
      <c r="AH1" s="65" t="s">
        <v>20</v>
      </c>
      <c r="AI1" s="57" t="s">
        <v>5644</v>
      </c>
      <c r="AJ1" s="65" t="s">
        <v>5684</v>
      </c>
    </row>
    <row r="2" spans="1:36" ht="17.25" customHeight="1" x14ac:dyDescent="0.25">
      <c r="A2" s="54">
        <v>8</v>
      </c>
      <c r="B2" s="54">
        <v>1</v>
      </c>
      <c r="C2" s="54">
        <v>19</v>
      </c>
      <c r="D2" s="29" t="s">
        <v>5711</v>
      </c>
      <c r="E2" s="88">
        <v>45957</v>
      </c>
      <c r="F2" s="88">
        <v>45958</v>
      </c>
      <c r="G2" s="88">
        <v>45959</v>
      </c>
      <c r="H2" s="88">
        <v>45960</v>
      </c>
      <c r="I2" s="54" t="s">
        <v>5685</v>
      </c>
      <c r="J2" s="62" t="s">
        <v>5687</v>
      </c>
      <c r="K2" s="62" t="s">
        <v>5693</v>
      </c>
      <c r="L2" s="62"/>
      <c r="M2" s="67" t="s">
        <v>5715</v>
      </c>
      <c r="N2" s="68"/>
      <c r="O2" s="54" t="s">
        <v>5608</v>
      </c>
      <c r="P2" s="69" t="s">
        <v>29</v>
      </c>
      <c r="Q2" s="105" t="s">
        <v>5645</v>
      </c>
      <c r="R2" s="104"/>
      <c r="S2" s="62" t="s">
        <v>5646</v>
      </c>
      <c r="T2" s="62" t="s">
        <v>5699</v>
      </c>
      <c r="U2" s="62" t="s">
        <v>5701</v>
      </c>
      <c r="V2" s="62" t="s">
        <v>5706</v>
      </c>
      <c r="W2" s="55">
        <v>10</v>
      </c>
      <c r="X2" s="55">
        <v>20</v>
      </c>
      <c r="Y2" s="55">
        <f>IFERROR(Preos_Adicionales[[#This Row],[VENTA]]-Preos_Adicionales[[#This Row],[COSTO]],0)</f>
        <v>10</v>
      </c>
      <c r="Z2" s="56">
        <v>0</v>
      </c>
      <c r="AA2" s="96" t="s">
        <v>5647</v>
      </c>
      <c r="AB2" s="105"/>
      <c r="AC2" s="96"/>
      <c r="AD2" s="111"/>
      <c r="AE2" s="96"/>
      <c r="AF2" s="97"/>
      <c r="AG2" s="54">
        <f>IF(NETWORKDAYS(Preos_Adicionales[[#This Row],[FECHA ATENCION]],Preos_Adicionales[[#This Row],[FECHA INFORME]])&lt;=0,"Sin fecha de informe",NETWORKDAYS(Preos_Adicionales[[#This Row],[FECHA ATENCION]],Preos_Adicionales[[#This Row],[FECHA INFORME]]))</f>
        <v>2</v>
      </c>
      <c r="AH2" s="79"/>
      <c r="AI2" s="97" t="s">
        <v>5648</v>
      </c>
      <c r="AJ2" s="105"/>
    </row>
    <row r="3" spans="1:36" ht="17.25" customHeight="1" x14ac:dyDescent="0.25">
      <c r="A3" s="54">
        <v>3</v>
      </c>
      <c r="B3" s="54">
        <v>2</v>
      </c>
      <c r="C3" s="54">
        <v>13</v>
      </c>
      <c r="D3" s="29" t="s">
        <v>5712</v>
      </c>
      <c r="E3" s="88">
        <v>45957</v>
      </c>
      <c r="F3" s="88">
        <v>45958</v>
      </c>
      <c r="G3" s="88">
        <v>45959</v>
      </c>
      <c r="H3" s="88">
        <v>45960</v>
      </c>
      <c r="I3" s="54" t="s">
        <v>5685</v>
      </c>
      <c r="J3" s="62" t="s">
        <v>5688</v>
      </c>
      <c r="K3" s="62" t="s">
        <v>5694</v>
      </c>
      <c r="L3" s="62"/>
      <c r="M3" s="67" t="s">
        <v>5716</v>
      </c>
      <c r="N3" s="68"/>
      <c r="O3" s="54" t="s">
        <v>5354</v>
      </c>
      <c r="P3" s="69" t="s">
        <v>29</v>
      </c>
      <c r="Q3" s="105" t="s">
        <v>5649</v>
      </c>
      <c r="R3" s="104"/>
      <c r="S3" s="62" t="s">
        <v>5650</v>
      </c>
      <c r="T3" s="62" t="s">
        <v>5700</v>
      </c>
      <c r="U3" s="62" t="s">
        <v>5702</v>
      </c>
      <c r="V3" s="62" t="s">
        <v>5707</v>
      </c>
      <c r="W3" s="55">
        <v>10</v>
      </c>
      <c r="X3" s="55">
        <v>20</v>
      </c>
      <c r="Y3" s="55">
        <f>IFERROR(Preos_Adicionales[[#This Row],[VENTA]]-Preos_Adicionales[[#This Row],[COSTO]],0)</f>
        <v>10</v>
      </c>
      <c r="Z3" s="56">
        <v>0.5</v>
      </c>
      <c r="AA3" s="96" t="s">
        <v>5230</v>
      </c>
      <c r="AB3" s="105"/>
      <c r="AC3" s="96"/>
      <c r="AD3" s="111"/>
      <c r="AE3" s="96"/>
      <c r="AF3" s="97"/>
      <c r="AG3" s="54">
        <f>IF(NETWORKDAYS(Preos_Adicionales[[#This Row],[FECHA ATENCION]],Preos_Adicionales[[#This Row],[FECHA INFORME]])&lt;=0,"Sin fecha de informe",NETWORKDAYS(Preos_Adicionales[[#This Row],[FECHA ATENCION]],Preos_Adicionales[[#This Row],[FECHA INFORME]]))</f>
        <v>2</v>
      </c>
      <c r="AH3" s="79"/>
      <c r="AI3" s="97"/>
      <c r="AJ3" s="105"/>
    </row>
    <row r="4" spans="1:36" ht="17.25" customHeight="1" x14ac:dyDescent="0.25">
      <c r="A4" s="54">
        <v>31</v>
      </c>
      <c r="B4" s="54">
        <v>1</v>
      </c>
      <c r="C4" s="54">
        <v>65</v>
      </c>
      <c r="D4" s="29" t="s">
        <v>5711</v>
      </c>
      <c r="E4" s="88">
        <v>45957</v>
      </c>
      <c r="F4" s="88">
        <v>45958</v>
      </c>
      <c r="G4" s="88">
        <v>45959</v>
      </c>
      <c r="H4" s="88">
        <v>45960</v>
      </c>
      <c r="I4" s="54" t="s">
        <v>5685</v>
      </c>
      <c r="J4" s="62" t="s">
        <v>5689</v>
      </c>
      <c r="K4" s="62" t="s">
        <v>5695</v>
      </c>
      <c r="L4" s="62"/>
      <c r="M4" s="67" t="s">
        <v>5717</v>
      </c>
      <c r="N4" s="68"/>
      <c r="O4" s="54" t="s">
        <v>5543</v>
      </c>
      <c r="P4" s="69" t="s">
        <v>29</v>
      </c>
      <c r="Q4" s="105" t="s">
        <v>5651</v>
      </c>
      <c r="R4" s="104"/>
      <c r="S4" s="62" t="s">
        <v>5652</v>
      </c>
      <c r="T4" s="62" t="s">
        <v>5722</v>
      </c>
      <c r="U4" s="62" t="s">
        <v>5703</v>
      </c>
      <c r="V4" s="62" t="s">
        <v>5708</v>
      </c>
      <c r="W4" s="55">
        <v>10</v>
      </c>
      <c r="X4" s="55">
        <v>20</v>
      </c>
      <c r="Y4" s="55">
        <f>IFERROR(Preos_Adicionales[[#This Row],[VENTA]]-Preos_Adicionales[[#This Row],[COSTO]],0)</f>
        <v>10</v>
      </c>
      <c r="Z4" s="56">
        <v>1</v>
      </c>
      <c r="AA4" s="96" t="s">
        <v>5647</v>
      </c>
      <c r="AB4" s="105"/>
      <c r="AC4" s="96"/>
      <c r="AD4" s="111"/>
      <c r="AE4" s="96"/>
      <c r="AF4" s="97"/>
      <c r="AG4" s="54">
        <f>IF(NETWORKDAYS(Preos_Adicionales[[#This Row],[FECHA ATENCION]],Preos_Adicionales[[#This Row],[FECHA INFORME]])&lt;=0,"Sin fecha de informe",NETWORKDAYS(Preos_Adicionales[[#This Row],[FECHA ATENCION]],Preos_Adicionales[[#This Row],[FECHA INFORME]]))</f>
        <v>2</v>
      </c>
      <c r="AH4" s="79"/>
      <c r="AI4" s="97" t="s">
        <v>5648</v>
      </c>
      <c r="AJ4" s="105"/>
    </row>
    <row r="5" spans="1:36" s="98" customFormat="1" ht="17.25" customHeight="1" x14ac:dyDescent="0.25">
      <c r="A5" s="54">
        <v>54</v>
      </c>
      <c r="B5" s="54">
        <v>1</v>
      </c>
      <c r="C5" s="54">
        <v>166</v>
      </c>
      <c r="D5" s="29" t="s">
        <v>5711</v>
      </c>
      <c r="E5" s="88">
        <v>45957</v>
      </c>
      <c r="F5" s="88">
        <v>45958</v>
      </c>
      <c r="G5" s="88">
        <v>45959</v>
      </c>
      <c r="H5" s="88">
        <v>45960</v>
      </c>
      <c r="I5" s="54" t="s">
        <v>5685</v>
      </c>
      <c r="J5" s="62" t="s">
        <v>5690</v>
      </c>
      <c r="K5" s="62" t="s">
        <v>5696</v>
      </c>
      <c r="L5" s="62"/>
      <c r="M5" s="67" t="s">
        <v>5718</v>
      </c>
      <c r="N5" s="68"/>
      <c r="O5" s="54" t="s">
        <v>1021</v>
      </c>
      <c r="P5" s="69" t="s">
        <v>29</v>
      </c>
      <c r="Q5" s="105" t="s">
        <v>5658</v>
      </c>
      <c r="R5" s="104"/>
      <c r="S5" s="62" t="s">
        <v>5533</v>
      </c>
      <c r="T5" s="62" t="s">
        <v>5723</v>
      </c>
      <c r="U5" s="62" t="s">
        <v>5704</v>
      </c>
      <c r="V5" s="62" t="s">
        <v>5709</v>
      </c>
      <c r="W5" s="55">
        <v>10</v>
      </c>
      <c r="X5" s="55">
        <v>20</v>
      </c>
      <c r="Y5" s="55">
        <f>IFERROR(Preos_Adicionales[[#This Row],[VENTA]]-Preos_Adicionales[[#This Row],[COSTO]],0)</f>
        <v>10</v>
      </c>
      <c r="Z5" s="56">
        <v>0</v>
      </c>
      <c r="AA5" s="96" t="s">
        <v>5230</v>
      </c>
      <c r="AB5" s="105"/>
      <c r="AC5" s="96"/>
      <c r="AD5" s="111"/>
      <c r="AE5" s="96"/>
      <c r="AF5" s="97"/>
      <c r="AG5" s="54">
        <f>IF(NETWORKDAYS(Preos_Adicionales[[#This Row],[FECHA ATENCION]],Preos_Adicionales[[#This Row],[FECHA INFORME]])&lt;=0,"Sin fecha de informe",NETWORKDAYS(Preos_Adicionales[[#This Row],[FECHA ATENCION]],Preos_Adicionales[[#This Row],[FECHA INFORME]]))</f>
        <v>2</v>
      </c>
      <c r="AH5" s="79"/>
      <c r="AI5" s="97"/>
      <c r="AJ5" s="105"/>
    </row>
    <row r="6" spans="1:36" ht="17.25" customHeight="1" x14ac:dyDescent="0.25">
      <c r="A6" s="54">
        <v>12</v>
      </c>
      <c r="B6" s="54">
        <v>2</v>
      </c>
      <c r="C6" s="54">
        <v>30</v>
      </c>
      <c r="D6" s="29" t="s">
        <v>5711</v>
      </c>
      <c r="E6" s="88">
        <v>45957</v>
      </c>
      <c r="F6" s="88">
        <v>45958</v>
      </c>
      <c r="G6" s="88">
        <v>45959</v>
      </c>
      <c r="H6" s="88">
        <v>45960</v>
      </c>
      <c r="I6" s="54" t="s">
        <v>5686</v>
      </c>
      <c r="J6" s="62" t="s">
        <v>5691</v>
      </c>
      <c r="K6" s="62" t="s">
        <v>5697</v>
      </c>
      <c r="L6" s="62"/>
      <c r="M6" s="67" t="s">
        <v>5719</v>
      </c>
      <c r="N6" s="68"/>
      <c r="O6" s="54" t="s">
        <v>1017</v>
      </c>
      <c r="P6" s="69" t="s">
        <v>29</v>
      </c>
      <c r="Q6" s="105" t="s">
        <v>5654</v>
      </c>
      <c r="R6" s="104"/>
      <c r="S6" s="62" t="s">
        <v>5655</v>
      </c>
      <c r="T6" s="62" t="s">
        <v>5724</v>
      </c>
      <c r="U6" s="62" t="s">
        <v>5705</v>
      </c>
      <c r="V6" s="62" t="s">
        <v>5710</v>
      </c>
      <c r="W6" s="55">
        <v>10</v>
      </c>
      <c r="X6" s="55">
        <v>20</v>
      </c>
      <c r="Y6" s="55">
        <f>IFERROR(Preos_Adicionales[[#This Row],[VENTA]]-Preos_Adicionales[[#This Row],[COSTO]],0)</f>
        <v>10</v>
      </c>
      <c r="Z6" s="56">
        <v>0</v>
      </c>
      <c r="AA6" s="96" t="s">
        <v>5647</v>
      </c>
      <c r="AB6" s="105"/>
      <c r="AC6" s="96"/>
      <c r="AD6" s="111"/>
      <c r="AE6" s="96"/>
      <c r="AF6" s="97"/>
      <c r="AG6" s="54">
        <f>IF(NETWORKDAYS(Preos_Adicionales[[#This Row],[FECHA ATENCION]],Preos_Adicionales[[#This Row],[FECHA INFORME]])&lt;=0,"Sin fecha de informe",NETWORKDAYS(Preos_Adicionales[[#This Row],[FECHA ATENCION]],Preos_Adicionales[[#This Row],[FECHA INFORME]]))</f>
        <v>2</v>
      </c>
      <c r="AH6" s="79"/>
      <c r="AI6" s="97" t="s">
        <v>5648</v>
      </c>
      <c r="AJ6" s="105"/>
    </row>
    <row r="7" spans="1:36" ht="17.25" customHeight="1" x14ac:dyDescent="0.25">
      <c r="A7" s="54">
        <v>6</v>
      </c>
      <c r="B7" s="54">
        <v>1</v>
      </c>
      <c r="C7" s="54">
        <v>17</v>
      </c>
      <c r="D7" s="29" t="s">
        <v>5712</v>
      </c>
      <c r="E7" s="88">
        <v>45957</v>
      </c>
      <c r="F7" s="88">
        <v>45958</v>
      </c>
      <c r="G7" s="88">
        <v>45959</v>
      </c>
      <c r="H7" s="88">
        <v>45960</v>
      </c>
      <c r="I7" s="54" t="s">
        <v>5686</v>
      </c>
      <c r="J7" s="62" t="s">
        <v>5692</v>
      </c>
      <c r="K7" s="62" t="s">
        <v>5698</v>
      </c>
      <c r="L7" s="62"/>
      <c r="M7" s="67" t="s">
        <v>5720</v>
      </c>
      <c r="N7" s="68"/>
      <c r="O7" s="54" t="s">
        <v>5407</v>
      </c>
      <c r="P7" s="69" t="s">
        <v>29</v>
      </c>
      <c r="Q7" s="105" t="s">
        <v>5656</v>
      </c>
      <c r="R7" s="104"/>
      <c r="S7" s="62" t="s">
        <v>5657</v>
      </c>
      <c r="T7" s="62" t="s">
        <v>5725</v>
      </c>
      <c r="U7" s="62" t="s">
        <v>5727</v>
      </c>
      <c r="V7" s="62" t="s">
        <v>5729</v>
      </c>
      <c r="W7" s="55">
        <v>10</v>
      </c>
      <c r="X7" s="55">
        <v>20</v>
      </c>
      <c r="Y7" s="55">
        <f>IFERROR(Preos_Adicionales[[#This Row],[VENTA]]-Preos_Adicionales[[#This Row],[COSTO]],0)</f>
        <v>10</v>
      </c>
      <c r="Z7" s="56">
        <v>0</v>
      </c>
      <c r="AA7" s="96" t="s">
        <v>5647</v>
      </c>
      <c r="AB7" s="105"/>
      <c r="AC7" s="96"/>
      <c r="AD7" s="111"/>
      <c r="AE7" s="96"/>
      <c r="AF7" s="97"/>
      <c r="AG7" s="54">
        <f>IF(NETWORKDAYS(Preos_Adicionales[[#This Row],[FECHA ATENCION]],Preos_Adicionales[[#This Row],[FECHA INFORME]])&lt;=0,"Sin fecha de informe",NETWORKDAYS(Preos_Adicionales[[#This Row],[FECHA ATENCION]],Preos_Adicionales[[#This Row],[FECHA INFORME]]))</f>
        <v>2</v>
      </c>
      <c r="AH7" s="79"/>
      <c r="AI7" s="97" t="s">
        <v>5648</v>
      </c>
      <c r="AJ7" s="105"/>
    </row>
    <row r="8" spans="1:36" ht="17.25" customHeight="1" x14ac:dyDescent="0.25">
      <c r="A8" s="54">
        <v>12</v>
      </c>
      <c r="B8" s="54">
        <v>2</v>
      </c>
      <c r="C8" s="54">
        <v>31</v>
      </c>
      <c r="D8" s="29" t="s">
        <v>5660</v>
      </c>
      <c r="E8" s="88">
        <v>45957</v>
      </c>
      <c r="F8" s="88">
        <v>45958</v>
      </c>
      <c r="G8" s="88">
        <v>45959</v>
      </c>
      <c r="H8" s="88">
        <v>45960</v>
      </c>
      <c r="I8" s="54" t="s">
        <v>5686</v>
      </c>
      <c r="J8" s="62" t="s">
        <v>5713</v>
      </c>
      <c r="K8" s="62" t="s">
        <v>5714</v>
      </c>
      <c r="L8" s="62"/>
      <c r="M8" s="67" t="s">
        <v>5721</v>
      </c>
      <c r="N8" s="68"/>
      <c r="O8" s="54" t="s">
        <v>1017</v>
      </c>
      <c r="P8" s="69" t="s">
        <v>29</v>
      </c>
      <c r="Q8" s="105" t="s">
        <v>5654</v>
      </c>
      <c r="R8" s="104"/>
      <c r="S8" s="62" t="s">
        <v>5655</v>
      </c>
      <c r="T8" s="62" t="s">
        <v>5726</v>
      </c>
      <c r="U8" s="62" t="s">
        <v>5728</v>
      </c>
      <c r="V8" s="62" t="s">
        <v>5730</v>
      </c>
      <c r="W8" s="55">
        <v>10</v>
      </c>
      <c r="X8" s="55">
        <v>20</v>
      </c>
      <c r="Y8" s="55">
        <f>IFERROR(Preos_Adicionales[[#This Row],[VENTA]]-Preos_Adicionales[[#This Row],[COSTO]],0)</f>
        <v>10</v>
      </c>
      <c r="Z8" s="56">
        <v>0</v>
      </c>
      <c r="AA8" s="96" t="s">
        <v>5647</v>
      </c>
      <c r="AB8" s="105"/>
      <c r="AC8" s="96"/>
      <c r="AD8" s="111"/>
      <c r="AE8" s="96"/>
      <c r="AF8" s="97"/>
      <c r="AG8" s="54">
        <f>IF(NETWORKDAYS(Preos_Adicionales[[#This Row],[FECHA ATENCION]],Preos_Adicionales[[#This Row],[FECHA INFORME]])&lt;=0,"Sin fecha de informe",NETWORKDAYS(Preos_Adicionales[[#This Row],[FECHA ATENCION]],Preos_Adicionales[[#This Row],[FECHA INFORME]]))</f>
        <v>2</v>
      </c>
      <c r="AH8" s="79"/>
      <c r="AI8" s="97" t="s">
        <v>5648</v>
      </c>
      <c r="AJ8" s="105"/>
    </row>
    <row r="9" spans="1:36" ht="17.25" customHeight="1" x14ac:dyDescent="0.25">
      <c r="A9"/>
      <c r="B9"/>
      <c r="C9"/>
      <c r="D9"/>
      <c r="E9"/>
      <c r="F9"/>
      <c r="J9"/>
      <c r="K9"/>
      <c r="L9"/>
      <c r="M9"/>
      <c r="N9"/>
      <c r="Q9"/>
      <c r="R9"/>
      <c r="S9"/>
      <c r="T9"/>
      <c r="U9"/>
      <c r="V9"/>
      <c r="AF9"/>
      <c r="AG9"/>
    </row>
    <row r="10" spans="1:36" ht="17.25" customHeight="1" x14ac:dyDescent="0.25">
      <c r="A10"/>
      <c r="B10"/>
      <c r="C10"/>
      <c r="D10"/>
      <c r="E10"/>
      <c r="F10"/>
      <c r="J10"/>
      <c r="K10"/>
      <c r="L10"/>
      <c r="M10"/>
      <c r="N10"/>
      <c r="Q10"/>
      <c r="R10"/>
      <c r="S10"/>
      <c r="T10"/>
      <c r="U10"/>
      <c r="V10"/>
      <c r="AF10"/>
      <c r="AG10"/>
    </row>
    <row r="11" spans="1:36" ht="17.25" customHeight="1" x14ac:dyDescent="0.25">
      <c r="A11"/>
      <c r="B11"/>
      <c r="C11"/>
      <c r="D11"/>
      <c r="E11"/>
      <c r="F11"/>
      <c r="J11"/>
      <c r="K11"/>
      <c r="L11"/>
      <c r="M11"/>
      <c r="N11"/>
      <c r="Q11"/>
      <c r="R11"/>
      <c r="S11"/>
      <c r="T11"/>
      <c r="U11"/>
      <c r="V11"/>
      <c r="AF11"/>
      <c r="AG11"/>
    </row>
    <row r="12" spans="1:36" ht="17.25" customHeight="1" x14ac:dyDescent="0.25">
      <c r="A12"/>
      <c r="B12"/>
      <c r="C12"/>
      <c r="D12"/>
      <c r="E12"/>
      <c r="F12"/>
      <c r="J12"/>
      <c r="K12"/>
      <c r="L12"/>
      <c r="M12"/>
      <c r="N12"/>
      <c r="Q12"/>
      <c r="R12"/>
      <c r="S12"/>
      <c r="T12"/>
      <c r="U12"/>
      <c r="V12"/>
      <c r="AF12"/>
      <c r="AG12"/>
    </row>
    <row r="13" spans="1:36" ht="17.25" customHeight="1" x14ac:dyDescent="0.25">
      <c r="A13"/>
      <c r="B13"/>
      <c r="C13"/>
      <c r="D13"/>
      <c r="E13"/>
      <c r="F13"/>
      <c r="J13"/>
      <c r="K13"/>
      <c r="L13" s="113"/>
      <c r="M13"/>
      <c r="N13"/>
      <c r="Q13"/>
      <c r="R13"/>
      <c r="S13"/>
      <c r="T13"/>
      <c r="U13"/>
      <c r="V13"/>
      <c r="AF13"/>
      <c r="AG13"/>
    </row>
    <row r="14" spans="1:36" ht="17.25" customHeight="1" x14ac:dyDescent="0.25">
      <c r="A14"/>
      <c r="B14"/>
      <c r="C14"/>
      <c r="D14"/>
      <c r="E14"/>
      <c r="F14"/>
      <c r="J14"/>
      <c r="K14"/>
      <c r="L14"/>
      <c r="M14"/>
      <c r="N14"/>
      <c r="Q14"/>
      <c r="R14"/>
      <c r="S14"/>
      <c r="T14"/>
      <c r="U14"/>
      <c r="V14"/>
      <c r="AF14"/>
      <c r="AG14"/>
    </row>
    <row r="15" spans="1:36" ht="17.25" customHeight="1" x14ac:dyDescent="0.25">
      <c r="A15"/>
      <c r="B15"/>
      <c r="C15"/>
      <c r="D15"/>
      <c r="E15"/>
      <c r="F15"/>
      <c r="J15"/>
      <c r="K15"/>
      <c r="L15"/>
      <c r="M15"/>
      <c r="N15"/>
      <c r="Q15"/>
      <c r="R15"/>
      <c r="S15"/>
      <c r="T15"/>
      <c r="U15"/>
      <c r="V15"/>
      <c r="AF15"/>
      <c r="AG15"/>
    </row>
    <row r="16" spans="1:36" ht="17.25" customHeight="1" x14ac:dyDescent="0.25">
      <c r="A16"/>
      <c r="B16"/>
      <c r="C16"/>
      <c r="D16"/>
      <c r="E16"/>
      <c r="F16"/>
      <c r="J16"/>
      <c r="K16"/>
      <c r="L16"/>
      <c r="M16"/>
      <c r="N16"/>
      <c r="Q16"/>
      <c r="R16"/>
      <c r="S16"/>
      <c r="T16"/>
      <c r="U16"/>
      <c r="V16"/>
      <c r="AF16"/>
      <c r="AG16"/>
    </row>
    <row r="17" customFormat="1" ht="17.25" customHeight="1" x14ac:dyDescent="0.25"/>
    <row r="18" customFormat="1" ht="17.25" customHeight="1" x14ac:dyDescent="0.25"/>
    <row r="19" customFormat="1" ht="17.25" customHeight="1" x14ac:dyDescent="0.25"/>
    <row r="20" customFormat="1" ht="17.25" customHeight="1" x14ac:dyDescent="0.25"/>
    <row r="21" customFormat="1" ht="17.25" customHeight="1" x14ac:dyDescent="0.25"/>
    <row r="22" customFormat="1" ht="17.25" customHeight="1" x14ac:dyDescent="0.25"/>
    <row r="23" customFormat="1" ht="17.25" customHeight="1" x14ac:dyDescent="0.25"/>
    <row r="24" customFormat="1" ht="17.25" customHeight="1" x14ac:dyDescent="0.25"/>
    <row r="25" customFormat="1" ht="17.25" customHeight="1" x14ac:dyDescent="0.25"/>
    <row r="26" customFormat="1" ht="17.25" customHeight="1" x14ac:dyDescent="0.25"/>
    <row r="27" customFormat="1" ht="17.25" customHeight="1" x14ac:dyDescent="0.25"/>
    <row r="28" customFormat="1" ht="17.25" customHeight="1" x14ac:dyDescent="0.25"/>
    <row r="29" customFormat="1" ht="17.25" customHeight="1" x14ac:dyDescent="0.25"/>
    <row r="30" customFormat="1" ht="17.25" customHeight="1" x14ac:dyDescent="0.25"/>
    <row r="31" customFormat="1" ht="17.25" customHeight="1" x14ac:dyDescent="0.25"/>
    <row r="32" customFormat="1" ht="17.25" customHeight="1" x14ac:dyDescent="0.25"/>
    <row r="193" spans="39:39" ht="17.25" customHeight="1" x14ac:dyDescent="0.25">
      <c r="AM193" s="112"/>
    </row>
    <row r="614" spans="1:36" s="72" customFormat="1" ht="17.25" customHeight="1" x14ac:dyDescent="0.25">
      <c r="A614" s="6"/>
      <c r="B614" s="6"/>
      <c r="C614" s="6"/>
      <c r="D614" s="6"/>
      <c r="E614" s="87"/>
      <c r="F614" s="6"/>
      <c r="G614"/>
      <c r="H614"/>
      <c r="I614"/>
      <c r="J614" s="66"/>
      <c r="K614" s="66"/>
      <c r="L614" s="66"/>
      <c r="M614" s="66"/>
      <c r="N614" s="66"/>
      <c r="O614"/>
      <c r="P614"/>
      <c r="Q614" s="6"/>
      <c r="R614" s="93"/>
      <c r="S614" s="94"/>
      <c r="T614" s="66"/>
      <c r="U614" s="66"/>
      <c r="V614" s="66"/>
      <c r="W614"/>
      <c r="X614"/>
      <c r="Y614"/>
      <c r="Z614"/>
      <c r="AA614"/>
      <c r="AB614"/>
      <c r="AC614"/>
      <c r="AD614"/>
      <c r="AE614"/>
      <c r="AF614" s="30"/>
      <c r="AG614" s="30"/>
      <c r="AH614"/>
      <c r="AI614"/>
      <c r="AJ614"/>
    </row>
    <row r="615" spans="1:36" s="72" customFormat="1" ht="17.25" customHeight="1" x14ac:dyDescent="0.25">
      <c r="A615" s="6"/>
      <c r="B615" s="6"/>
      <c r="C615" s="6"/>
      <c r="D615" s="6"/>
      <c r="E615" s="87"/>
      <c r="F615" s="6"/>
      <c r="G615"/>
      <c r="H615"/>
      <c r="I615"/>
      <c r="J615" s="66"/>
      <c r="K615" s="66"/>
      <c r="L615" s="66"/>
      <c r="M615" s="66"/>
      <c r="N615" s="66"/>
      <c r="O615"/>
      <c r="P615"/>
      <c r="Q615" s="6"/>
      <c r="R615" s="93"/>
      <c r="S615" s="94"/>
      <c r="T615" s="66"/>
      <c r="U615" s="66"/>
      <c r="V615" s="66"/>
      <c r="W615"/>
      <c r="X615"/>
      <c r="Y615"/>
      <c r="Z615"/>
      <c r="AA615"/>
      <c r="AB615"/>
      <c r="AC615"/>
      <c r="AD615"/>
      <c r="AE615"/>
      <c r="AF615" s="30"/>
      <c r="AG615" s="30"/>
      <c r="AH615"/>
      <c r="AI615"/>
      <c r="AJ615"/>
    </row>
    <row r="616" spans="1:36" s="72" customFormat="1" ht="17.25" customHeight="1" x14ac:dyDescent="0.25">
      <c r="A616" s="6"/>
      <c r="B616" s="6"/>
      <c r="C616" s="6"/>
      <c r="D616" s="6"/>
      <c r="E616" s="87"/>
      <c r="F616" s="6"/>
      <c r="G616"/>
      <c r="H616"/>
      <c r="I616"/>
      <c r="J616" s="66"/>
      <c r="K616" s="66"/>
      <c r="L616" s="66"/>
      <c r="M616" s="66"/>
      <c r="N616" s="66"/>
      <c r="O616"/>
      <c r="P616"/>
      <c r="Q616" s="6"/>
      <c r="R616" s="93"/>
      <c r="S616" s="94"/>
      <c r="T616" s="66"/>
      <c r="U616" s="66"/>
      <c r="V616" s="66"/>
      <c r="W616"/>
      <c r="X616"/>
      <c r="Y616"/>
      <c r="Z616"/>
      <c r="AA616"/>
      <c r="AB616"/>
      <c r="AC616"/>
      <c r="AD616"/>
      <c r="AE616"/>
      <c r="AF616" s="30"/>
      <c r="AG616" s="30"/>
      <c r="AH616"/>
      <c r="AI616"/>
      <c r="AJ616"/>
    </row>
    <row r="630" spans="1:36" s="72" customFormat="1" ht="17.25" customHeight="1" x14ac:dyDescent="0.25">
      <c r="A630" s="6"/>
      <c r="B630" s="6"/>
      <c r="C630" s="6"/>
      <c r="D630" s="6"/>
      <c r="E630" s="87"/>
      <c r="F630" s="6"/>
      <c r="G630"/>
      <c r="H630"/>
      <c r="I630"/>
      <c r="J630" s="66"/>
      <c r="K630" s="66"/>
      <c r="L630" s="66"/>
      <c r="M630" s="66"/>
      <c r="N630" s="66"/>
      <c r="O630"/>
      <c r="P630"/>
      <c r="Q630" s="6"/>
      <c r="R630" s="93"/>
      <c r="S630" s="94"/>
      <c r="T630" s="66"/>
      <c r="U630" s="66"/>
      <c r="V630" s="66"/>
      <c r="W630"/>
      <c r="X630"/>
      <c r="Y630"/>
      <c r="Z630"/>
      <c r="AA630"/>
      <c r="AB630"/>
      <c r="AC630"/>
      <c r="AD630"/>
      <c r="AE630"/>
      <c r="AF630" s="30"/>
      <c r="AG630" s="30"/>
      <c r="AH630"/>
      <c r="AI630"/>
      <c r="AJ630"/>
    </row>
    <row r="631" spans="1:36" s="72" customFormat="1" ht="17.25" customHeight="1" x14ac:dyDescent="0.25">
      <c r="A631" s="6"/>
      <c r="B631" s="6"/>
      <c r="C631" s="6"/>
      <c r="D631" s="6"/>
      <c r="E631" s="87"/>
      <c r="F631" s="6"/>
      <c r="G631"/>
      <c r="H631"/>
      <c r="I631"/>
      <c r="J631" s="66"/>
      <c r="K631" s="66"/>
      <c r="L631" s="66"/>
      <c r="M631" s="66"/>
      <c r="N631" s="66"/>
      <c r="O631"/>
      <c r="P631"/>
      <c r="Q631" s="6"/>
      <c r="R631" s="93"/>
      <c r="S631" s="94"/>
      <c r="T631" s="66"/>
      <c r="U631" s="66"/>
      <c r="V631" s="66"/>
      <c r="W631"/>
      <c r="X631"/>
      <c r="Y631"/>
      <c r="Z631"/>
      <c r="AA631"/>
      <c r="AB631"/>
      <c r="AC631"/>
      <c r="AD631"/>
      <c r="AE631"/>
      <c r="AF631" s="30"/>
      <c r="AG631" s="30"/>
      <c r="AH631"/>
      <c r="AI631"/>
      <c r="AJ631"/>
    </row>
    <row r="645" spans="1:36" s="72" customFormat="1" ht="17.25" customHeight="1" x14ac:dyDescent="0.25">
      <c r="A645" s="6"/>
      <c r="B645" s="6"/>
      <c r="C645" s="6"/>
      <c r="D645" s="6"/>
      <c r="E645" s="87"/>
      <c r="F645" s="6"/>
      <c r="G645"/>
      <c r="H645"/>
      <c r="I645"/>
      <c r="J645" s="66"/>
      <c r="K645" s="66"/>
      <c r="L645" s="66"/>
      <c r="M645" s="66"/>
      <c r="N645" s="66"/>
      <c r="O645"/>
      <c r="P645"/>
      <c r="Q645" s="6"/>
      <c r="R645" s="93"/>
      <c r="S645" s="94"/>
      <c r="T645" s="66"/>
      <c r="U645" s="66"/>
      <c r="V645" s="66"/>
      <c r="W645"/>
      <c r="X645"/>
      <c r="Y645"/>
      <c r="Z645"/>
      <c r="AA645"/>
      <c r="AB645"/>
      <c r="AC645"/>
      <c r="AD645"/>
      <c r="AE645"/>
      <c r="AF645" s="30"/>
      <c r="AG645" s="30"/>
      <c r="AH645"/>
      <c r="AI645"/>
      <c r="AJ645"/>
    </row>
    <row r="843" spans="1:36" s="72" customFormat="1" ht="17.25" customHeight="1" x14ac:dyDescent="0.25">
      <c r="A843" s="6"/>
      <c r="B843" s="6"/>
      <c r="C843" s="6"/>
      <c r="D843" s="6"/>
      <c r="E843" s="87"/>
      <c r="F843" s="6"/>
      <c r="G843"/>
      <c r="H843"/>
      <c r="I843"/>
      <c r="J843" s="66"/>
      <c r="K843" s="66"/>
      <c r="L843" s="66"/>
      <c r="M843" s="66"/>
      <c r="N843" s="66"/>
      <c r="O843"/>
      <c r="P843"/>
      <c r="Q843" s="6"/>
      <c r="R843" s="93"/>
      <c r="S843" s="94"/>
      <c r="T843" s="66"/>
      <c r="U843" s="66"/>
      <c r="V843" s="66"/>
      <c r="W843"/>
      <c r="X843"/>
      <c r="Y843"/>
      <c r="Z843"/>
      <c r="AA843"/>
      <c r="AB843"/>
      <c r="AC843"/>
      <c r="AD843"/>
      <c r="AE843"/>
      <c r="AF843" s="30"/>
      <c r="AG843" s="30"/>
      <c r="AH843"/>
      <c r="AI843"/>
      <c r="AJ843"/>
    </row>
    <row r="993" spans="1:36" s="72" customFormat="1" ht="17.25" customHeight="1" x14ac:dyDescent="0.25">
      <c r="A993" s="6"/>
      <c r="B993" s="6"/>
      <c r="C993" s="6"/>
      <c r="D993" s="6"/>
      <c r="E993" s="87"/>
      <c r="F993" s="6"/>
      <c r="G993"/>
      <c r="H993"/>
      <c r="I993"/>
      <c r="J993" s="66"/>
      <c r="K993" s="66"/>
      <c r="L993" s="66"/>
      <c r="M993" s="66"/>
      <c r="N993" s="66"/>
      <c r="O993"/>
      <c r="P993"/>
      <c r="Q993" s="6"/>
      <c r="R993" s="93"/>
      <c r="S993" s="94"/>
      <c r="T993" s="66"/>
      <c r="U993" s="66"/>
      <c r="V993" s="66"/>
      <c r="W993"/>
      <c r="X993"/>
      <c r="Y993"/>
      <c r="Z993"/>
      <c r="AA993"/>
      <c r="AB993"/>
      <c r="AC993"/>
      <c r="AD993"/>
      <c r="AE993"/>
      <c r="AF993" s="30"/>
      <c r="AG993" s="30"/>
      <c r="AH993"/>
      <c r="AI993"/>
      <c r="AJ993"/>
    </row>
    <row r="1273" spans="1:36" s="72" customFormat="1" ht="17.25" customHeight="1" x14ac:dyDescent="0.25">
      <c r="A1273" s="6"/>
      <c r="B1273" s="6"/>
      <c r="C1273" s="6"/>
      <c r="D1273" s="6"/>
      <c r="E1273" s="87"/>
      <c r="F1273" s="6"/>
      <c r="G1273"/>
      <c r="H1273"/>
      <c r="I1273"/>
      <c r="J1273" s="66"/>
      <c r="K1273" s="66"/>
      <c r="L1273" s="66"/>
      <c r="M1273" s="66"/>
      <c r="N1273" s="66"/>
      <c r="O1273"/>
      <c r="P1273"/>
      <c r="Q1273" s="6"/>
      <c r="R1273" s="93"/>
      <c r="S1273" s="94"/>
      <c r="T1273" s="66"/>
      <c r="U1273" s="66"/>
      <c r="V1273" s="66"/>
      <c r="W1273"/>
      <c r="X1273"/>
      <c r="Y1273"/>
      <c r="Z1273"/>
      <c r="AA1273"/>
      <c r="AB1273"/>
      <c r="AC1273"/>
      <c r="AD1273"/>
      <c r="AE1273"/>
      <c r="AF1273" s="30"/>
      <c r="AG1273" s="30"/>
      <c r="AH1273"/>
      <c r="AI1273"/>
      <c r="AJ1273"/>
    </row>
    <row r="1274" spans="1:36" s="72" customFormat="1" ht="17.25" customHeight="1" x14ac:dyDescent="0.25">
      <c r="A1274" s="6"/>
      <c r="B1274" s="6"/>
      <c r="C1274" s="6"/>
      <c r="D1274" s="6"/>
      <c r="E1274" s="87"/>
      <c r="F1274" s="6"/>
      <c r="G1274"/>
      <c r="H1274"/>
      <c r="I1274"/>
      <c r="J1274" s="66"/>
      <c r="K1274" s="66"/>
      <c r="L1274" s="66"/>
      <c r="M1274" s="66"/>
      <c r="N1274" s="66"/>
      <c r="O1274"/>
      <c r="P1274"/>
      <c r="Q1274" s="6"/>
      <c r="R1274" s="93"/>
      <c r="S1274" s="94"/>
      <c r="T1274" s="66"/>
      <c r="U1274" s="66"/>
      <c r="V1274" s="66"/>
      <c r="W1274"/>
      <c r="X1274"/>
      <c r="Y1274"/>
      <c r="Z1274"/>
      <c r="AA1274"/>
      <c r="AB1274"/>
      <c r="AC1274"/>
      <c r="AD1274"/>
      <c r="AE1274"/>
      <c r="AF1274" s="30"/>
      <c r="AG1274" s="30"/>
      <c r="AH1274"/>
      <c r="AI1274"/>
      <c r="AJ1274"/>
    </row>
    <row r="1912" spans="1:36" s="61" customFormat="1" ht="17.25" customHeight="1" x14ac:dyDescent="0.25">
      <c r="A1912" s="6"/>
      <c r="B1912" s="6"/>
      <c r="C1912" s="6"/>
      <c r="D1912" s="6"/>
      <c r="E1912" s="87"/>
      <c r="F1912" s="6"/>
      <c r="G1912"/>
      <c r="H1912"/>
      <c r="I1912"/>
      <c r="J1912" s="66"/>
      <c r="K1912" s="66"/>
      <c r="L1912" s="66"/>
      <c r="M1912" s="66"/>
      <c r="N1912" s="66"/>
      <c r="O1912"/>
      <c r="P1912"/>
      <c r="Q1912" s="6"/>
      <c r="R1912" s="93"/>
      <c r="S1912" s="94"/>
      <c r="T1912" s="66"/>
      <c r="U1912" s="66"/>
      <c r="V1912" s="66"/>
      <c r="W1912"/>
      <c r="X1912"/>
      <c r="Y1912"/>
      <c r="Z1912"/>
      <c r="AA1912"/>
      <c r="AB1912"/>
      <c r="AC1912"/>
      <c r="AD1912"/>
      <c r="AE1912"/>
      <c r="AF1912" s="30"/>
      <c r="AG1912" s="30"/>
      <c r="AH1912"/>
      <c r="AI1912"/>
      <c r="AJ1912"/>
    </row>
    <row r="2109" spans="1:36" s="99" customFormat="1" ht="17.25" customHeight="1" x14ac:dyDescent="0.25">
      <c r="A2109" s="6"/>
      <c r="B2109" s="6"/>
      <c r="C2109" s="6"/>
      <c r="D2109" s="6"/>
      <c r="E2109" s="87"/>
      <c r="F2109" s="6"/>
      <c r="G2109"/>
      <c r="H2109"/>
      <c r="I2109"/>
      <c r="J2109" s="66"/>
      <c r="K2109" s="66"/>
      <c r="L2109" s="66"/>
      <c r="M2109" s="66"/>
      <c r="N2109" s="66"/>
      <c r="O2109"/>
      <c r="P2109"/>
      <c r="Q2109" s="6"/>
      <c r="R2109" s="93"/>
      <c r="S2109" s="94"/>
      <c r="T2109" s="66"/>
      <c r="U2109" s="66"/>
      <c r="V2109" s="66"/>
      <c r="W2109"/>
      <c r="X2109"/>
      <c r="Y2109"/>
      <c r="Z2109"/>
      <c r="AA2109"/>
      <c r="AB2109"/>
      <c r="AC2109"/>
      <c r="AD2109"/>
      <c r="AE2109"/>
      <c r="AF2109" s="30"/>
      <c r="AG2109" s="30"/>
      <c r="AH2109"/>
      <c r="AI2109"/>
      <c r="AJ2109"/>
    </row>
    <row r="2261" spans="1:36" s="101" customFormat="1" ht="17.25" customHeight="1" x14ac:dyDescent="0.25">
      <c r="A2261" s="6"/>
      <c r="B2261" s="6"/>
      <c r="C2261" s="6"/>
      <c r="D2261" s="6"/>
      <c r="E2261" s="87"/>
      <c r="F2261" s="6"/>
      <c r="G2261"/>
      <c r="H2261"/>
      <c r="I2261"/>
      <c r="J2261" s="66"/>
      <c r="K2261" s="66"/>
      <c r="L2261" s="66"/>
      <c r="M2261" s="66"/>
      <c r="N2261" s="66"/>
      <c r="O2261"/>
      <c r="P2261"/>
      <c r="Q2261" s="6"/>
      <c r="R2261" s="93"/>
      <c r="S2261" s="94"/>
      <c r="T2261" s="66"/>
      <c r="U2261" s="66"/>
      <c r="V2261" s="66"/>
      <c r="W2261"/>
      <c r="X2261"/>
      <c r="Y2261"/>
      <c r="Z2261"/>
      <c r="AA2261"/>
      <c r="AB2261"/>
      <c r="AC2261"/>
      <c r="AD2261"/>
      <c r="AE2261"/>
      <c r="AF2261" s="30"/>
      <c r="AG2261" s="30"/>
      <c r="AH2261"/>
      <c r="AI2261"/>
      <c r="AJ2261"/>
    </row>
    <row r="2406" spans="1:36" s="72" customFormat="1" ht="17.25" customHeight="1" x14ac:dyDescent="0.25">
      <c r="A2406" s="6"/>
      <c r="B2406" s="6"/>
      <c r="C2406" s="6"/>
      <c r="D2406" s="6"/>
      <c r="E2406" s="87"/>
      <c r="F2406" s="6"/>
      <c r="G2406"/>
      <c r="H2406"/>
      <c r="I2406"/>
      <c r="J2406" s="66"/>
      <c r="K2406" s="66"/>
      <c r="L2406" s="66"/>
      <c r="M2406" s="66"/>
      <c r="N2406" s="66"/>
      <c r="O2406"/>
      <c r="P2406"/>
      <c r="Q2406" s="6"/>
      <c r="R2406" s="93"/>
      <c r="S2406" s="94"/>
      <c r="T2406" s="66"/>
      <c r="U2406" s="66"/>
      <c r="V2406" s="66"/>
      <c r="W2406"/>
      <c r="X2406"/>
      <c r="Y2406"/>
      <c r="Z2406"/>
      <c r="AA2406"/>
      <c r="AB2406"/>
      <c r="AC2406"/>
      <c r="AD2406"/>
      <c r="AE2406"/>
      <c r="AF2406" s="30"/>
      <c r="AG2406" s="30"/>
      <c r="AH2406"/>
      <c r="AI2406"/>
      <c r="AJ2406"/>
    </row>
    <row r="2672" spans="1:36" s="72" customFormat="1" ht="17.25" customHeight="1" x14ac:dyDescent="0.25">
      <c r="A2672" s="6"/>
      <c r="B2672" s="6"/>
      <c r="C2672" s="6"/>
      <c r="D2672" s="6"/>
      <c r="E2672" s="87"/>
      <c r="F2672" s="6"/>
      <c r="G2672"/>
      <c r="H2672"/>
      <c r="I2672"/>
      <c r="J2672" s="66"/>
      <c r="K2672" s="66"/>
      <c r="L2672" s="66"/>
      <c r="M2672" s="66"/>
      <c r="N2672" s="66"/>
      <c r="O2672"/>
      <c r="P2672"/>
      <c r="Q2672" s="6"/>
      <c r="R2672" s="93"/>
      <c r="S2672" s="94"/>
      <c r="T2672" s="66"/>
      <c r="U2672" s="66"/>
      <c r="V2672" s="66"/>
      <c r="W2672"/>
      <c r="X2672"/>
      <c r="Y2672"/>
      <c r="Z2672"/>
      <c r="AA2672"/>
      <c r="AB2672"/>
      <c r="AC2672"/>
      <c r="AD2672"/>
      <c r="AE2672"/>
      <c r="AF2672" s="30"/>
      <c r="AG2672" s="30"/>
      <c r="AH2672"/>
      <c r="AI2672"/>
      <c r="AJ2672"/>
    </row>
    <row r="2738" spans="1:36" s="72" customFormat="1" ht="17.25" customHeight="1" x14ac:dyDescent="0.25">
      <c r="A2738" s="6"/>
      <c r="B2738" s="6"/>
      <c r="C2738" s="6"/>
      <c r="D2738" s="6"/>
      <c r="E2738" s="87"/>
      <c r="F2738" s="6"/>
      <c r="G2738"/>
      <c r="H2738"/>
      <c r="I2738"/>
      <c r="J2738" s="66"/>
      <c r="K2738" s="66"/>
      <c r="L2738" s="66"/>
      <c r="M2738" s="66"/>
      <c r="N2738" s="66"/>
      <c r="O2738"/>
      <c r="P2738"/>
      <c r="Q2738" s="6"/>
      <c r="R2738" s="93"/>
      <c r="S2738" s="94"/>
      <c r="T2738" s="66"/>
      <c r="U2738" s="66"/>
      <c r="V2738" s="66"/>
      <c r="W2738"/>
      <c r="X2738"/>
      <c r="Y2738"/>
      <c r="Z2738"/>
      <c r="AA2738"/>
      <c r="AB2738"/>
      <c r="AC2738"/>
      <c r="AD2738"/>
      <c r="AE2738"/>
      <c r="AF2738" s="30"/>
      <c r="AG2738" s="30"/>
      <c r="AH2738"/>
      <c r="AI2738"/>
      <c r="AJ2738"/>
    </row>
    <row r="2835" spans="1:36" s="72" customFormat="1" ht="17.25" customHeight="1" x14ac:dyDescent="0.25">
      <c r="A2835" s="6"/>
      <c r="B2835" s="6"/>
      <c r="C2835" s="6"/>
      <c r="D2835" s="6"/>
      <c r="E2835" s="87"/>
      <c r="F2835" s="6"/>
      <c r="G2835"/>
      <c r="H2835"/>
      <c r="I2835"/>
      <c r="J2835" s="66"/>
      <c r="K2835" s="66"/>
      <c r="L2835" s="66"/>
      <c r="M2835" s="66"/>
      <c r="N2835" s="66"/>
      <c r="O2835"/>
      <c r="P2835"/>
      <c r="Q2835" s="6"/>
      <c r="R2835" s="93"/>
      <c r="S2835" s="94"/>
      <c r="T2835" s="66"/>
      <c r="U2835" s="66"/>
      <c r="V2835" s="66"/>
      <c r="W2835"/>
      <c r="X2835"/>
      <c r="Y2835"/>
      <c r="Z2835"/>
      <c r="AA2835"/>
      <c r="AB2835"/>
      <c r="AC2835"/>
      <c r="AD2835"/>
      <c r="AE2835"/>
      <c r="AF2835" s="30"/>
      <c r="AG2835" s="30"/>
      <c r="AH2835"/>
      <c r="AI2835"/>
      <c r="AJ2835"/>
    </row>
    <row r="2852" spans="1:36" s="72" customFormat="1" ht="17.25" customHeight="1" x14ac:dyDescent="0.25">
      <c r="A2852" s="6"/>
      <c r="B2852" s="6"/>
      <c r="C2852" s="6"/>
      <c r="D2852" s="6"/>
      <c r="E2852" s="87"/>
      <c r="F2852" s="6"/>
      <c r="G2852"/>
      <c r="H2852"/>
      <c r="I2852"/>
      <c r="J2852" s="66"/>
      <c r="K2852" s="66"/>
      <c r="L2852" s="66"/>
      <c r="M2852" s="66"/>
      <c r="N2852" s="66"/>
      <c r="O2852"/>
      <c r="P2852"/>
      <c r="Q2852" s="6"/>
      <c r="R2852" s="93"/>
      <c r="S2852" s="94"/>
      <c r="T2852" s="66"/>
      <c r="U2852" s="66"/>
      <c r="V2852" s="66"/>
      <c r="W2852"/>
      <c r="X2852"/>
      <c r="Y2852"/>
      <c r="Z2852"/>
      <c r="AA2852"/>
      <c r="AB2852"/>
      <c r="AC2852"/>
      <c r="AD2852"/>
      <c r="AE2852"/>
      <c r="AF2852" s="30"/>
      <c r="AG2852" s="30"/>
      <c r="AH2852"/>
      <c r="AI2852"/>
      <c r="AJ2852"/>
    </row>
    <row r="2882" spans="1:36" s="72" customFormat="1" ht="17.25" customHeight="1" x14ac:dyDescent="0.25">
      <c r="A2882" s="6"/>
      <c r="B2882" s="6"/>
      <c r="C2882" s="6"/>
      <c r="D2882" s="6"/>
      <c r="E2882" s="87"/>
      <c r="F2882" s="6"/>
      <c r="G2882"/>
      <c r="H2882"/>
      <c r="I2882"/>
      <c r="J2882" s="66"/>
      <c r="K2882" s="66"/>
      <c r="L2882" s="66"/>
      <c r="M2882" s="66"/>
      <c r="N2882" s="66"/>
      <c r="O2882"/>
      <c r="P2882"/>
      <c r="Q2882" s="6"/>
      <c r="R2882" s="93"/>
      <c r="S2882" s="94"/>
      <c r="T2882" s="66"/>
      <c r="U2882" s="66"/>
      <c r="V2882" s="66"/>
      <c r="W2882"/>
      <c r="X2882"/>
      <c r="Y2882"/>
      <c r="Z2882"/>
      <c r="AA2882"/>
      <c r="AB2882"/>
      <c r="AC2882"/>
      <c r="AD2882"/>
      <c r="AE2882"/>
      <c r="AF2882" s="30"/>
      <c r="AG2882" s="30"/>
      <c r="AH2882"/>
      <c r="AI2882"/>
      <c r="AJ2882"/>
    </row>
    <row r="2901" spans="1:36" s="72" customFormat="1" ht="17.25" customHeight="1" x14ac:dyDescent="0.25">
      <c r="A2901" s="6"/>
      <c r="B2901" s="6"/>
      <c r="C2901" s="6"/>
      <c r="D2901" s="6"/>
      <c r="E2901" s="87"/>
      <c r="F2901" s="6"/>
      <c r="G2901"/>
      <c r="H2901"/>
      <c r="I2901"/>
      <c r="J2901" s="66"/>
      <c r="K2901" s="66"/>
      <c r="L2901" s="66"/>
      <c r="M2901" s="66"/>
      <c r="N2901" s="66"/>
      <c r="O2901"/>
      <c r="P2901"/>
      <c r="Q2901" s="6"/>
      <c r="R2901" s="93"/>
      <c r="S2901" s="94"/>
      <c r="T2901" s="66"/>
      <c r="U2901" s="66"/>
      <c r="V2901" s="66"/>
      <c r="W2901"/>
      <c r="X2901"/>
      <c r="Y2901"/>
      <c r="Z2901"/>
      <c r="AA2901"/>
      <c r="AB2901"/>
      <c r="AC2901"/>
      <c r="AD2901"/>
      <c r="AE2901"/>
      <c r="AF2901" s="30"/>
      <c r="AG2901" s="30"/>
      <c r="AH2901"/>
      <c r="AI2901"/>
      <c r="AJ2901"/>
    </row>
    <row r="2904" spans="1:36" s="72" customFormat="1" ht="17.25" customHeight="1" x14ac:dyDescent="0.25">
      <c r="A2904" s="6"/>
      <c r="B2904" s="6"/>
      <c r="C2904" s="6"/>
      <c r="D2904" s="6"/>
      <c r="E2904" s="87"/>
      <c r="F2904" s="6"/>
      <c r="G2904"/>
      <c r="H2904"/>
      <c r="I2904"/>
      <c r="J2904" s="66"/>
      <c r="K2904" s="66"/>
      <c r="L2904" s="66"/>
      <c r="M2904" s="66"/>
      <c r="N2904" s="66"/>
      <c r="O2904"/>
      <c r="P2904"/>
      <c r="Q2904" s="6"/>
      <c r="R2904" s="93"/>
      <c r="S2904" s="94"/>
      <c r="T2904" s="66"/>
      <c r="U2904" s="66"/>
      <c r="V2904" s="66"/>
      <c r="W2904"/>
      <c r="X2904"/>
      <c r="Y2904"/>
      <c r="Z2904"/>
      <c r="AA2904"/>
      <c r="AB2904"/>
      <c r="AC2904"/>
      <c r="AD2904"/>
      <c r="AE2904"/>
      <c r="AF2904" s="30"/>
      <c r="AG2904" s="30"/>
      <c r="AH2904"/>
      <c r="AI2904"/>
      <c r="AJ2904"/>
    </row>
    <row r="2906" spans="1:36" s="72" customFormat="1" ht="17.25" customHeight="1" x14ac:dyDescent="0.25">
      <c r="A2906" s="6"/>
      <c r="B2906" s="6"/>
      <c r="C2906" s="6"/>
      <c r="D2906" s="6"/>
      <c r="E2906" s="87"/>
      <c r="F2906" s="6"/>
      <c r="G2906"/>
      <c r="H2906"/>
      <c r="I2906"/>
      <c r="J2906" s="66"/>
      <c r="K2906" s="66"/>
      <c r="L2906" s="66"/>
      <c r="M2906" s="66"/>
      <c r="N2906" s="66"/>
      <c r="O2906"/>
      <c r="P2906"/>
      <c r="Q2906" s="6"/>
      <c r="R2906" s="93"/>
      <c r="S2906" s="94"/>
      <c r="T2906" s="66"/>
      <c r="U2906" s="66"/>
      <c r="V2906" s="66"/>
      <c r="W2906"/>
      <c r="X2906"/>
      <c r="Y2906"/>
      <c r="Z2906"/>
      <c r="AA2906"/>
      <c r="AB2906"/>
      <c r="AC2906"/>
      <c r="AD2906"/>
      <c r="AE2906"/>
      <c r="AF2906" s="30"/>
      <c r="AG2906" s="30"/>
      <c r="AH2906"/>
      <c r="AI2906"/>
      <c r="AJ2906"/>
    </row>
    <row r="3289" spans="1:36" s="101" customFormat="1" ht="17.25" customHeight="1" x14ac:dyDescent="0.25">
      <c r="A3289" s="6"/>
      <c r="B3289" s="6"/>
      <c r="C3289" s="6"/>
      <c r="D3289" s="6"/>
      <c r="E3289" s="87"/>
      <c r="F3289" s="6"/>
      <c r="G3289"/>
      <c r="H3289"/>
      <c r="I3289"/>
      <c r="J3289" s="66"/>
      <c r="K3289" s="66"/>
      <c r="L3289" s="66"/>
      <c r="M3289" s="66"/>
      <c r="N3289" s="66"/>
      <c r="O3289"/>
      <c r="P3289"/>
      <c r="Q3289" s="6"/>
      <c r="R3289" s="93"/>
      <c r="S3289" s="94"/>
      <c r="T3289" s="66"/>
      <c r="U3289" s="66"/>
      <c r="V3289" s="66"/>
      <c r="W3289"/>
      <c r="X3289"/>
      <c r="Y3289"/>
      <c r="Z3289"/>
      <c r="AA3289"/>
      <c r="AB3289"/>
      <c r="AC3289"/>
      <c r="AD3289"/>
      <c r="AE3289"/>
      <c r="AF3289" s="30"/>
      <c r="AG3289" s="30"/>
      <c r="AH3289"/>
      <c r="AI3289"/>
      <c r="AJ3289"/>
    </row>
    <row r="3415" spans="1:36" s="72" customFormat="1" ht="17.25" customHeight="1" x14ac:dyDescent="0.25">
      <c r="A3415" s="6"/>
      <c r="B3415" s="6"/>
      <c r="C3415" s="6"/>
      <c r="D3415" s="6"/>
      <c r="E3415" s="87"/>
      <c r="F3415" s="6"/>
      <c r="G3415"/>
      <c r="H3415"/>
      <c r="I3415"/>
      <c r="J3415" s="66"/>
      <c r="K3415" s="66"/>
      <c r="L3415" s="66"/>
      <c r="M3415" s="66"/>
      <c r="N3415" s="66"/>
      <c r="O3415"/>
      <c r="P3415"/>
      <c r="Q3415" s="6"/>
      <c r="R3415" s="93"/>
      <c r="S3415" s="94"/>
      <c r="T3415" s="66"/>
      <c r="U3415" s="66"/>
      <c r="V3415" s="66"/>
      <c r="W3415"/>
      <c r="X3415"/>
      <c r="Y3415"/>
      <c r="Z3415"/>
      <c r="AA3415"/>
      <c r="AB3415"/>
      <c r="AC3415"/>
      <c r="AD3415"/>
      <c r="AE3415"/>
      <c r="AF3415" s="30"/>
      <c r="AG3415" s="30"/>
      <c r="AH3415"/>
      <c r="AI3415"/>
      <c r="AJ3415"/>
    </row>
  </sheetData>
  <sheetProtection sort="0" autoFilter="0"/>
  <phoneticPr fontId="20" type="noConversion"/>
  <conditionalFormatting sqref="A2:AJ8">
    <cfRule type="expression" dxfId="235" priority="1102">
      <formula>$AA2="A reprogramar"</formula>
    </cfRule>
    <cfRule type="expression" dxfId="234" priority="1103">
      <formula>$AA2="Cancelado"</formula>
    </cfRule>
    <cfRule type="expression" dxfId="233" priority="1104">
      <formula>$AA2="Ausente"</formula>
    </cfRule>
  </conditionalFormatting>
  <conditionalFormatting sqref="Q3:Q8">
    <cfRule type="expression" dxfId="232" priority="416">
      <formula>$AF3="A reprogramar"</formula>
    </cfRule>
    <cfRule type="expression" dxfId="231" priority="417">
      <formula>$AF3="Cancelado"</formula>
    </cfRule>
    <cfRule type="expression" dxfId="230" priority="418">
      <formula>$AF3="Ausente"</formula>
    </cfRule>
  </conditionalFormatting>
  <conditionalFormatting sqref="AK2582:XFD2582 AM193">
    <cfRule type="expression" dxfId="229" priority="1772">
      <formula>#REF!="A reprogramar"</formula>
    </cfRule>
    <cfRule type="expression" dxfId="228" priority="1773">
      <formula>#REF!="Cancelado"</formula>
    </cfRule>
    <cfRule type="expression" dxfId="227" priority="1774">
      <formula>#REF!="Ausente"</formula>
    </cfRule>
  </conditionalFormatting>
  <conditionalFormatting sqref="C2:C8">
    <cfRule type="duplicateValues" dxfId="226" priority="1794"/>
  </conditionalFormatting>
  <dataValidations count="9">
    <dataValidation type="list" allowBlank="1" showInputMessage="1" showErrorMessage="1" sqref="AA33:AA1043948" xr:uid="{50445CBC-1D4D-4359-B59A-7D0A8E928B59}">
      <formula1>"Presente,Ausente,A reprogramar,Cancelado,Pendiente"</formula1>
    </dataValidation>
    <dataValidation type="list" allowBlank="1" showInputMessage="1" showErrorMessage="1" errorTitle="Seleccion Inválida" error="Debe seleccionar una opcion de la lista desplegable." sqref="D33:D1043948" xr:uid="{79C550DD-DC20-42B6-A3C6-E081C1571741}">
      <formula1>"Claudio B.,Daniela R.,Dayna O.,Angeles G.,ASIGNAR"</formula1>
    </dataValidation>
    <dataValidation type="list" allowBlank="1" showInputMessage="1" showErrorMessage="1" promptTitle="VALORACION" prompt="marque con estrellas ★" sqref="AM193 AE2:AE8" xr:uid="{1C4549D8-ADA8-46B7-8C79-4D270B8A7994}">
      <formula1>"★☆☆☆☆,★★☆☆☆,★★★☆☆,★★★★☆,★★★★★"</formula1>
    </dataValidation>
    <dataValidation type="list" allowBlank="1" showInputMessage="1" showErrorMessage="1" promptTitle="REFERENCIA" prompt="MALA: 1 - 4_x000a_NORMAL: 5 - 7_x000a_BUENA: 8 - 10" sqref="AC2:AC8" xr:uid="{B5557AAF-9173-4F09-9166-9D73650BAF55}">
      <formula1>"1,2,3,4,5,6,7,8,9,10"</formula1>
    </dataValidation>
    <dataValidation type="list" operator="greaterThan" allowBlank="1" showInputMessage="1" showErrorMessage="1" promptTitle="INFO" prompt="Si hubo algun error en la atencion marcar &quot;Si&quot;." sqref="AD2:AD8" xr:uid="{38C1DA98-A463-422A-A335-A4F71065F816}">
      <formula1>"Si"</formula1>
    </dataValidation>
    <dataValidation type="list" allowBlank="1" showInputMessage="1" showErrorMessage="1" sqref="AA2:AA8" xr:uid="{38AC7EE0-B5B5-4517-94D1-EE97340C243B}">
      <formula1>"Presente,Ausente,A reprogramar,A reprogramar SEDE,Cancelado,Pendiente"</formula1>
    </dataValidation>
    <dataValidation type="list" allowBlank="1" showInputMessage="1" showErrorMessage="1" sqref="AI2:AI8" xr:uid="{75B0ED43-F03E-4134-A515-2F04697DB767}">
      <formula1>"Si,Pendiente"</formula1>
    </dataValidation>
    <dataValidation type="list" allowBlank="1" showInputMessage="1" showErrorMessage="1" errorTitle="Seleccion Inválida" error="Debe seleccionar una opcion de la lista desplegable." sqref="D2:D8" xr:uid="{90B4C0D9-3D3E-4109-B71B-0946B20D82ED}">
      <formula1>"Admin 1, Admin 2,ASIGNAR"</formula1>
    </dataValidation>
    <dataValidation allowBlank="1" showInputMessage="1" showErrorMessage="1" sqref="N2:N8" xr:uid="{7966BC26-2251-4C21-BB70-AB79E13EA646}"/>
  </dataValidation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9D70499-8AFE-41BB-ABFC-4F959D4BA640}">
          <x14:formula1>
            <xm:f>Validaciones!$D$2:$D$7</xm:f>
          </x14:formula1>
          <xm:sqref>P33:P1043948 P2:P8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EA61C6-16B5-416A-873A-A23CB209F86E}">
  <sheetPr codeName="Hoja12"/>
  <dimension ref="A1:AQ3011"/>
  <sheetViews>
    <sheetView showGridLines="0" topLeftCell="E1" workbookViewId="0">
      <selection activeCell="E6" sqref="E6"/>
    </sheetView>
  </sheetViews>
  <sheetFormatPr baseColWidth="10" defaultColWidth="11.42578125" defaultRowHeight="15" customHeight="1" x14ac:dyDescent="0.25"/>
  <cols>
    <col min="1" max="1" width="11.42578125" customWidth="1"/>
    <col min="2" max="2" width="6.28515625" customWidth="1"/>
    <col min="3" max="3" width="7.5703125" customWidth="1"/>
    <col min="4" max="4" width="11.42578125" customWidth="1"/>
    <col min="5" max="5" width="11.42578125" style="5" customWidth="1"/>
    <col min="6" max="6" width="12.28515625" style="5" customWidth="1"/>
    <col min="7" max="7" width="11.42578125" style="5" customWidth="1"/>
    <col min="8" max="8" width="13.28515625" customWidth="1"/>
    <col min="9" max="9" width="9.85546875" customWidth="1"/>
    <col min="10" max="10" width="23" customWidth="1"/>
    <col min="11" max="11" width="11.28515625" customWidth="1"/>
    <col min="12" max="12" width="14.5703125" customWidth="1"/>
    <col min="13" max="13" width="11.140625" customWidth="1"/>
    <col min="14" max="14" width="11.42578125" style="66" customWidth="1"/>
    <col min="15" max="15" width="11.42578125" customWidth="1"/>
    <col min="16" max="16" width="10.85546875" customWidth="1"/>
    <col min="17" max="17" width="11.42578125" customWidth="1"/>
    <col min="18" max="19" width="9.5703125" customWidth="1"/>
    <col min="20" max="20" width="11.5703125" customWidth="1"/>
    <col min="21" max="21" width="9.85546875" customWidth="1"/>
    <col min="22" max="22" width="18.42578125" customWidth="1"/>
    <col min="23" max="23" width="14.85546875" style="6" bestFit="1" customWidth="1"/>
    <col min="24" max="24" width="18.5703125" style="6" customWidth="1"/>
    <col min="25" max="25" width="21.7109375" bestFit="1" customWidth="1"/>
    <col min="26" max="26" width="24.140625" customWidth="1"/>
    <col min="27" max="27" width="12.140625" customWidth="1"/>
    <col min="28" max="28" width="12.5703125" customWidth="1"/>
    <col min="29" max="29" width="19.42578125" bestFit="1" customWidth="1"/>
    <col min="30" max="30" width="19.28515625" bestFit="1" customWidth="1"/>
    <col min="31" max="31" width="30.28515625" bestFit="1" customWidth="1"/>
    <col min="32" max="32" width="12.5703125" bestFit="1" customWidth="1"/>
    <col min="33" max="33" width="29.140625" bestFit="1" customWidth="1"/>
    <col min="34" max="34" width="22.5703125" bestFit="1" customWidth="1"/>
    <col min="35" max="35" width="9.42578125" bestFit="1" customWidth="1"/>
    <col min="36" max="36" width="22.5703125" customWidth="1"/>
    <col min="37" max="37" width="11.5703125" customWidth="1"/>
    <col min="38" max="38" width="11.42578125" customWidth="1"/>
    <col min="39" max="39" width="16" hidden="1" customWidth="1"/>
    <col min="40" max="40" width="19" hidden="1" customWidth="1"/>
    <col min="41" max="41" width="11.42578125" customWidth="1"/>
  </cols>
  <sheetData>
    <row r="1" spans="1:40" ht="15" customHeight="1" x14ac:dyDescent="0.25">
      <c r="A1" s="36" t="s">
        <v>0</v>
      </c>
      <c r="B1" s="36" t="s">
        <v>1</v>
      </c>
      <c r="C1" s="36" t="s">
        <v>2</v>
      </c>
      <c r="D1" t="s">
        <v>5632</v>
      </c>
      <c r="E1" s="82" t="s">
        <v>5633</v>
      </c>
      <c r="F1" s="92" t="s">
        <v>5635</v>
      </c>
      <c r="G1" s="5" t="s">
        <v>5636</v>
      </c>
      <c r="H1" s="36" t="s">
        <v>4</v>
      </c>
      <c r="I1" s="65" t="s">
        <v>5</v>
      </c>
      <c r="J1" s="36" t="s">
        <v>6</v>
      </c>
      <c r="K1" s="36" t="s">
        <v>7</v>
      </c>
      <c r="L1" s="36" t="s">
        <v>8</v>
      </c>
      <c r="M1" s="36" t="s">
        <v>9</v>
      </c>
      <c r="N1" s="65" t="s">
        <v>10</v>
      </c>
      <c r="O1" s="36" t="s">
        <v>12</v>
      </c>
      <c r="P1" s="36" t="s">
        <v>13</v>
      </c>
      <c r="Q1" s="36" t="s">
        <v>14</v>
      </c>
      <c r="R1" s="36" t="s">
        <v>15</v>
      </c>
      <c r="S1" s="36" t="s">
        <v>16</v>
      </c>
      <c r="T1" s="36" t="s">
        <v>5637</v>
      </c>
      <c r="U1" s="36" t="s">
        <v>33</v>
      </c>
      <c r="V1" s="36" t="s">
        <v>17</v>
      </c>
      <c r="W1" s="27" t="s">
        <v>18</v>
      </c>
      <c r="X1" s="27" t="s">
        <v>5661</v>
      </c>
      <c r="Y1" t="s">
        <v>5638</v>
      </c>
      <c r="Z1" t="s">
        <v>5662</v>
      </c>
      <c r="AA1" t="s">
        <v>37</v>
      </c>
      <c r="AB1" t="s">
        <v>5663</v>
      </c>
      <c r="AC1" t="s">
        <v>5664</v>
      </c>
      <c r="AD1" s="36" t="s">
        <v>5665</v>
      </c>
      <c r="AE1" t="s">
        <v>5666</v>
      </c>
      <c r="AF1" t="s">
        <v>5667</v>
      </c>
      <c r="AG1" t="s">
        <v>5629</v>
      </c>
      <c r="AH1" s="57" t="s">
        <v>5642</v>
      </c>
      <c r="AI1" s="27" t="s">
        <v>5643</v>
      </c>
      <c r="AJ1" s="6" t="s">
        <v>5668</v>
      </c>
      <c r="AK1" s="65" t="s">
        <v>20</v>
      </c>
      <c r="AL1" s="57" t="s">
        <v>5644</v>
      </c>
      <c r="AM1" t="s">
        <v>5669</v>
      </c>
      <c r="AN1" t="s">
        <v>5670</v>
      </c>
    </row>
    <row r="2" spans="1:40" ht="15" customHeight="1" x14ac:dyDescent="0.25">
      <c r="A2" s="37">
        <v>20</v>
      </c>
      <c r="B2" s="37">
        <v>1</v>
      </c>
      <c r="C2" s="37">
        <v>51</v>
      </c>
      <c r="D2" s="30" t="s">
        <v>5711</v>
      </c>
      <c r="E2" s="89">
        <v>45957</v>
      </c>
      <c r="F2" s="89">
        <v>45957</v>
      </c>
      <c r="G2" s="89">
        <v>45957</v>
      </c>
      <c r="H2" s="38" t="s">
        <v>5685</v>
      </c>
      <c r="I2" s="38" t="s">
        <v>5687</v>
      </c>
      <c r="J2" s="38" t="s">
        <v>5693</v>
      </c>
      <c r="K2" s="38"/>
      <c r="L2" s="38" t="s">
        <v>5545</v>
      </c>
      <c r="M2" s="38" t="s">
        <v>5260</v>
      </c>
      <c r="N2" s="95" t="s">
        <v>5546</v>
      </c>
      <c r="O2" s="38" t="s">
        <v>5699</v>
      </c>
      <c r="P2" s="38" t="s">
        <v>5701</v>
      </c>
      <c r="Q2" s="38" t="s">
        <v>5706</v>
      </c>
      <c r="R2" s="39" cm="1">
        <f t="array" ref="R2">IFERROR(
  IF(
    OR(ATC_ANP_VAD[[#This Row],[ID_EXAMEN]]="ANP",ATC_ANP_VAD[[#This Row],[ID_EXAMEN]]="ATC"),
    INDEX(
      costos_ausentismo[COSTO],
      MATCH(
        1,
        IF(
          ATC_ANP_VAD[[#This Row],[ID_EXAMEN]]="ATC",
          (costos_ausentismo[SERVICIO]=ATC_ANP_VAD[[#This Row],[ID_EXAMEN]])*
          (costos_ausentismo[SEDE]=ATC_ANP_VAD[[#This Row],[LOCALIDAD]])*
          (costos_ausentismo[FECHA VIGENCIA]=MAX(IF(
             (costos_ausentismo[SERVICIO]=ATC_ANP_VAD[[#This Row],[ID_EXAMEN]])*
             (costos_ausentismo[SEDE]=ATC_ANP_VAD[[#This Row],[LOCALIDAD]])*
             (costos_ausentismo[FECHA VIGENCIA]&lt;=ATC_ANP_VAD[[#This Row],[FECHA ATENCION]]),
             costos_ausentismo[FECHA VIGENCIA]
          ))),
          (costos_ausentismo[SERVICIO]=ATC_ANP_VAD[[#This Row],[ID_EXAMEN]])*
          (costos_ausentismo[FECHA VIGENCIA]=MAX(IF(
             (costos_ausentismo[SERVICIO]=ATC_ANP_VAD[[#This Row],[ID_EXAMEN]])*
             (costos_ausentismo[FECHA VIGENCIA]&lt;=ATC_ANP_VAD[[#This Row],[FECHA ATENCION]]),
             costos_ausentismo[FECHA VIGENCIA]
          )))
        ),
        0
      )
    ),
    0
  ),
0)</f>
        <v>0</v>
      </c>
      <c r="S2" s="39" cm="1">
        <f t="array" ref="S2">IFERROR(
  IF(
    OR(ATC_ANP_VAD[[#This Row],[ID_EXAMEN]]="ANP",ATC_ANP_VAD[[#This Row],[ID_EXAMEN]]="ATC"),
    INDEX(
      costos_ausentismo[VENTA],
      MATCH(
        1,
        IF(
          ATC_ANP_VAD[[#This Row],[ID_EXAMEN]]="ATC",
          (costos_ausentismo[SERVICIO]=ATC_ANP_VAD[[#This Row],[ID_EXAMEN]])*
          (costos_ausentismo[SEDE]=ATC_ANP_VAD[[#This Row],[LOCALIDAD]])*
          (costos_ausentismo[FECHA VIGENCIA]=MAX(IF(
             (costos_ausentismo[SERVICIO]=ATC_ANP_VAD[[#This Row],[ID_EXAMEN]])*
             (costos_ausentismo[SEDE]=ATC_ANP_VAD[[#This Row],[LOCALIDAD]])*
             (costos_ausentismo[FECHA VIGENCIA]&lt;=ATC_ANP_VAD[[#This Row],[FECHA ATENCION]]),
             costos_ausentismo[FECHA VIGENCIA]
          ))),
          (costos_ausentismo[SERVICIO]=ATC_ANP_VAD[[#This Row],[ID_EXAMEN]])*
          (costos_ausentismo[FECHA VIGENCIA]=MAX(IF(
             (costos_ausentismo[SERVICIO]=ATC_ANP_VAD[[#This Row],[ID_EXAMEN]])*
             (costos_ausentismo[FECHA VIGENCIA]&lt;=ATC_ANP_VAD[[#This Row],[FECHA ATENCION]]),
             costos_ausentismo[FECHA VIGENCIA]
          )))
        ),
        0
      )
    ),
    0
  ),
0)</f>
        <v>0</v>
      </c>
      <c r="T2" s="39">
        <f>IFERROR(ATC_ANP_VAD[[#This Row],[VENTA]]-ATC_ANP_VAD[[#This Row],[COSTO]],0)</f>
        <v>0</v>
      </c>
      <c r="U2" s="40">
        <f>IFERROR(ATC_ANP_VAD[[#This Row],[MARGEN]]/ATC_ANP_VAD[[#This Row],[VENTA]],0)</f>
        <v>0</v>
      </c>
      <c r="V2" s="45" t="s">
        <v>5715</v>
      </c>
      <c r="W2" s="45"/>
      <c r="X2" s="78"/>
      <c r="Y2" s="30" t="s">
        <v>5671</v>
      </c>
      <c r="Z2" s="30" t="s">
        <v>5222</v>
      </c>
      <c r="AA2" s="30" t="s">
        <v>5672</v>
      </c>
      <c r="AB2" s="63">
        <v>7</v>
      </c>
      <c r="AC2" s="63">
        <v>7</v>
      </c>
      <c r="AD2" s="37">
        <f>ATC_ANP_VAD[[#This Row],[DIAS SOLICITADOS]]-ATC_ANP_VAD[[#This Row],[DIAS OTORGADOS]]</f>
        <v>0</v>
      </c>
      <c r="AE2" s="30"/>
      <c r="AF2" s="73"/>
      <c r="AG2" s="30"/>
      <c r="AH2" s="58"/>
      <c r="AI2" s="37">
        <f>IF(ATC_ANP_VAD[[#This Row],[FECHA INFORME]]-ATC_ANP_VAD[[#This Row],[FECHA ATENCION]]&lt;0,"Sin fecha de envio",ATC_ANP_VAD[[#This Row],[FECHA INFORME]]-ATC_ANP_VAD[[#This Row],[FECHA ATENCION]])</f>
        <v>0</v>
      </c>
      <c r="AJ2" s="30"/>
      <c r="AK2" s="80">
        <v>0</v>
      </c>
      <c r="AL2" s="90"/>
      <c r="AM2" t="str" cm="1">
        <f t="array" ref="AM2">_xlfn.IFS(AND(ATC_ANP_VAD[[#This Row],[STATUS]]="Realizado",LEFT(ATC_ANP_VAD[[#This Row],[DICTAMEN]],1)="P"),"Presente",AND(ATC_ANP_VAD[[#This Row],[STATUS]]="Realizado",LEFT(ATC_ANP_VAD[[#This Row],[DICTAMEN]],1)&lt;&gt;"P"),"Ausente",ATC_ANP_VAD[[#This Row],[STATUS]]="No_Realizado","Cancelado",ATC_ANP_VAD[[#This Row],[STATUS]]="","Pendiente")</f>
        <v>Presente</v>
      </c>
      <c r="AN2" t="str">
        <f>IF(LEFT(ATC_ANP_VAD[[#This Row],[DICTAMEN]],1)="P",MID(ATC_ANP_VAD[[#This Row],[DICTAMEN]],12,100),"Sin Dictamen")</f>
        <v>Otorgado</v>
      </c>
    </row>
    <row r="3" spans="1:40" ht="15" customHeight="1" x14ac:dyDescent="0.25">
      <c r="A3" s="37">
        <v>30</v>
      </c>
      <c r="B3" s="37">
        <v>3</v>
      </c>
      <c r="C3" s="37">
        <v>70</v>
      </c>
      <c r="D3" s="30" t="s">
        <v>5711</v>
      </c>
      <c r="E3" s="89">
        <v>45958</v>
      </c>
      <c r="F3" s="89">
        <v>45958</v>
      </c>
      <c r="G3" s="89">
        <v>45958</v>
      </c>
      <c r="H3" s="38" t="s">
        <v>5686</v>
      </c>
      <c r="I3" s="38" t="s">
        <v>5688</v>
      </c>
      <c r="J3" s="38" t="s">
        <v>5694</v>
      </c>
      <c r="K3" s="38"/>
      <c r="L3" s="38" t="s">
        <v>5531</v>
      </c>
      <c r="M3" s="38" t="s">
        <v>5260</v>
      </c>
      <c r="N3" s="95" t="s">
        <v>5532</v>
      </c>
      <c r="O3" s="38" t="s">
        <v>5700</v>
      </c>
      <c r="P3" s="38" t="s">
        <v>5702</v>
      </c>
      <c r="Q3" s="38" t="s">
        <v>5707</v>
      </c>
      <c r="R3" s="39" cm="1">
        <f t="array" ref="R3">IFERROR(
  IF(
    OR(ATC_ANP_VAD[[#This Row],[ID_EXAMEN]]="ANP",ATC_ANP_VAD[[#This Row],[ID_EXAMEN]]="ATC"),
    INDEX(
      costos_ausentismo[COSTO],
      MATCH(
        1,
        IF(
          ATC_ANP_VAD[[#This Row],[ID_EXAMEN]]="ATC",
          (costos_ausentismo[SERVICIO]=ATC_ANP_VAD[[#This Row],[ID_EXAMEN]])*
          (costos_ausentismo[SEDE]=ATC_ANP_VAD[[#This Row],[LOCALIDAD]])*
          (costos_ausentismo[FECHA VIGENCIA]=MAX(IF(
             (costos_ausentismo[SERVICIO]=ATC_ANP_VAD[[#This Row],[ID_EXAMEN]])*
             (costos_ausentismo[SEDE]=ATC_ANP_VAD[[#This Row],[LOCALIDAD]])*
             (costos_ausentismo[FECHA VIGENCIA]&lt;=ATC_ANP_VAD[[#This Row],[FECHA ATENCION]]),
             costos_ausentismo[FECHA VIGENCIA]
          ))),
          (costos_ausentismo[SERVICIO]=ATC_ANP_VAD[[#This Row],[ID_EXAMEN]])*
          (costos_ausentismo[FECHA VIGENCIA]=MAX(IF(
             (costos_ausentismo[SERVICIO]=ATC_ANP_VAD[[#This Row],[ID_EXAMEN]])*
             (costos_ausentismo[FECHA VIGENCIA]&lt;=ATC_ANP_VAD[[#This Row],[FECHA ATENCION]]),
             costos_ausentismo[FECHA VIGENCIA]
          )))
        ),
        0
      )
    ),
    0
  ),
0)</f>
        <v>450</v>
      </c>
      <c r="S3" s="39" cm="1">
        <f t="array" ref="S3">IFERROR(
  IF(
    OR(ATC_ANP_VAD[[#This Row],[ID_EXAMEN]]="ANP",ATC_ANP_VAD[[#This Row],[ID_EXAMEN]]="ATC"),
    INDEX(
      costos_ausentismo[VENTA],
      MATCH(
        1,
        IF(
          ATC_ANP_VAD[[#This Row],[ID_EXAMEN]]="ATC",
          (costos_ausentismo[SERVICIO]=ATC_ANP_VAD[[#This Row],[ID_EXAMEN]])*
          (costos_ausentismo[SEDE]=ATC_ANP_VAD[[#This Row],[LOCALIDAD]])*
          (costos_ausentismo[FECHA VIGENCIA]=MAX(IF(
             (costos_ausentismo[SERVICIO]=ATC_ANP_VAD[[#This Row],[ID_EXAMEN]])*
             (costos_ausentismo[SEDE]=ATC_ANP_VAD[[#This Row],[LOCALIDAD]])*
             (costos_ausentismo[FECHA VIGENCIA]&lt;=ATC_ANP_VAD[[#This Row],[FECHA ATENCION]]),
             costos_ausentismo[FECHA VIGENCIA]
          ))),
          (costos_ausentismo[SERVICIO]=ATC_ANP_VAD[[#This Row],[ID_EXAMEN]])*
          (costos_ausentismo[FECHA VIGENCIA]=MAX(IF(
             (costos_ausentismo[SERVICIO]=ATC_ANP_VAD[[#This Row],[ID_EXAMEN]])*
             (costos_ausentismo[FECHA VIGENCIA]&lt;=ATC_ANP_VAD[[#This Row],[FECHA ATENCION]]),
             costos_ausentismo[FECHA VIGENCIA]
          )))
        ),
        0
      )
    ),
    0
  ),
0)</f>
        <v>900</v>
      </c>
      <c r="T3" s="39">
        <f>IFERROR(ATC_ANP_VAD[[#This Row],[VENTA]]-ATC_ANP_VAD[[#This Row],[COSTO]],0)</f>
        <v>450</v>
      </c>
      <c r="U3" s="40">
        <f>IFERROR(ATC_ANP_VAD[[#This Row],[MARGEN]]/ATC_ANP_VAD[[#This Row],[VENTA]],0)</f>
        <v>0.5</v>
      </c>
      <c r="V3" s="45" t="s">
        <v>5716</v>
      </c>
      <c r="W3" s="102"/>
      <c r="X3" s="78"/>
      <c r="Y3" s="30" t="s">
        <v>5671</v>
      </c>
      <c r="Z3" s="30" t="s">
        <v>5222</v>
      </c>
      <c r="AA3" s="30" t="s">
        <v>2309</v>
      </c>
      <c r="AB3" s="63">
        <v>1</v>
      </c>
      <c r="AC3" s="63">
        <v>1</v>
      </c>
      <c r="AD3" s="37">
        <f>ATC_ANP_VAD[[#This Row],[DIAS SOLICITADOS]]-ATC_ANP_VAD[[#This Row],[DIAS OTORGADOS]]</f>
        <v>0</v>
      </c>
      <c r="AE3" s="30"/>
      <c r="AF3" s="73"/>
      <c r="AG3" s="30"/>
      <c r="AH3" s="58"/>
      <c r="AI3" s="37">
        <f>IF(ATC_ANP_VAD[[#This Row],[FECHA INFORME]]-ATC_ANP_VAD[[#This Row],[FECHA ATENCION]]&lt;0,"Sin fecha de envio",ATC_ANP_VAD[[#This Row],[FECHA INFORME]]-ATC_ANP_VAD[[#This Row],[FECHA ATENCION]])</f>
        <v>0</v>
      </c>
      <c r="AJ3" s="30"/>
      <c r="AK3" s="80"/>
      <c r="AL3" s="90"/>
      <c r="AM3" t="str" cm="1">
        <f t="array" ref="AM3">_xlfn.IFS(AND(ATC_ANP_VAD[[#This Row],[STATUS]]="Realizado",LEFT(ATC_ANP_VAD[[#This Row],[DICTAMEN]],1)="P"),"Presente",AND(ATC_ANP_VAD[[#This Row],[STATUS]]="Realizado",LEFT(ATC_ANP_VAD[[#This Row],[DICTAMEN]],1)&lt;&gt;"P"),"Ausente",ATC_ANP_VAD[[#This Row],[STATUS]]="No_Realizado","Cancelado",ATC_ANP_VAD[[#This Row],[STATUS]]="","Pendiente")</f>
        <v>Presente</v>
      </c>
      <c r="AN3" t="str">
        <f>IF(LEFT(ATC_ANP_VAD[[#This Row],[DICTAMEN]],1)="P",MID(ATC_ANP_VAD[[#This Row],[DICTAMEN]],12,100),"Sin Dictamen")</f>
        <v>Otorgado</v>
      </c>
    </row>
    <row r="4" spans="1:40" ht="15" customHeight="1" x14ac:dyDescent="0.25">
      <c r="A4" s="37">
        <v>30</v>
      </c>
      <c r="B4" s="37">
        <v>6</v>
      </c>
      <c r="C4" s="37">
        <v>77</v>
      </c>
      <c r="D4" s="30" t="s">
        <v>5711</v>
      </c>
      <c r="E4" s="89">
        <v>45959</v>
      </c>
      <c r="F4" s="89">
        <v>45959</v>
      </c>
      <c r="G4" s="89">
        <v>45959</v>
      </c>
      <c r="H4" s="38" t="s">
        <v>5731</v>
      </c>
      <c r="I4" s="38" t="s">
        <v>5689</v>
      </c>
      <c r="J4" s="38" t="s">
        <v>5695</v>
      </c>
      <c r="K4" s="38"/>
      <c r="L4" s="38" t="s">
        <v>5531</v>
      </c>
      <c r="M4" s="38" t="s">
        <v>5260</v>
      </c>
      <c r="N4" s="95" t="s">
        <v>5532</v>
      </c>
      <c r="O4" s="38" t="s">
        <v>5722</v>
      </c>
      <c r="P4" s="38" t="s">
        <v>5703</v>
      </c>
      <c r="Q4" s="38" t="s">
        <v>5708</v>
      </c>
      <c r="R4" s="39" cm="1">
        <f t="array" ref="R4">IFERROR(
  IF(
    OR(ATC_ANP_VAD[[#This Row],[ID_EXAMEN]]="ANP",ATC_ANP_VAD[[#This Row],[ID_EXAMEN]]="ATC"),
    INDEX(
      costos_ausentismo[COSTO],
      MATCH(
        1,
        IF(
          ATC_ANP_VAD[[#This Row],[ID_EXAMEN]]="ATC",
          (costos_ausentismo[SERVICIO]=ATC_ANP_VAD[[#This Row],[ID_EXAMEN]])*
          (costos_ausentismo[SEDE]=ATC_ANP_VAD[[#This Row],[LOCALIDAD]])*
          (costos_ausentismo[FECHA VIGENCIA]=MAX(IF(
             (costos_ausentismo[SERVICIO]=ATC_ANP_VAD[[#This Row],[ID_EXAMEN]])*
             (costos_ausentismo[SEDE]=ATC_ANP_VAD[[#This Row],[LOCALIDAD]])*
             (costos_ausentismo[FECHA VIGENCIA]&lt;=ATC_ANP_VAD[[#This Row],[FECHA ATENCION]]),
             costos_ausentismo[FECHA VIGENCIA]
          ))),
          (costos_ausentismo[SERVICIO]=ATC_ANP_VAD[[#This Row],[ID_EXAMEN]])*
          (costos_ausentismo[FECHA VIGENCIA]=MAX(IF(
             (costos_ausentismo[SERVICIO]=ATC_ANP_VAD[[#This Row],[ID_EXAMEN]])*
             (costos_ausentismo[FECHA VIGENCIA]&lt;=ATC_ANP_VAD[[#This Row],[FECHA ATENCION]]),
             costos_ausentismo[FECHA VIGENCIA]
          )))
        ),
        0
      )
    ),
    0
  ),
0)</f>
        <v>450</v>
      </c>
      <c r="S4" s="39" cm="1">
        <f t="array" ref="S4">IFERROR(
  IF(
    OR(ATC_ANP_VAD[[#This Row],[ID_EXAMEN]]="ANP",ATC_ANP_VAD[[#This Row],[ID_EXAMEN]]="ATC"),
    INDEX(
      costos_ausentismo[VENTA],
      MATCH(
        1,
        IF(
          ATC_ANP_VAD[[#This Row],[ID_EXAMEN]]="ATC",
          (costos_ausentismo[SERVICIO]=ATC_ANP_VAD[[#This Row],[ID_EXAMEN]])*
          (costos_ausentismo[SEDE]=ATC_ANP_VAD[[#This Row],[LOCALIDAD]])*
          (costos_ausentismo[FECHA VIGENCIA]=MAX(IF(
             (costos_ausentismo[SERVICIO]=ATC_ANP_VAD[[#This Row],[ID_EXAMEN]])*
             (costos_ausentismo[SEDE]=ATC_ANP_VAD[[#This Row],[LOCALIDAD]])*
             (costos_ausentismo[FECHA VIGENCIA]&lt;=ATC_ANP_VAD[[#This Row],[FECHA ATENCION]]),
             costos_ausentismo[FECHA VIGENCIA]
          ))),
          (costos_ausentismo[SERVICIO]=ATC_ANP_VAD[[#This Row],[ID_EXAMEN]])*
          (costos_ausentismo[FECHA VIGENCIA]=MAX(IF(
             (costos_ausentismo[SERVICIO]=ATC_ANP_VAD[[#This Row],[ID_EXAMEN]])*
             (costos_ausentismo[FECHA VIGENCIA]&lt;=ATC_ANP_VAD[[#This Row],[FECHA ATENCION]]),
             costos_ausentismo[FECHA VIGENCIA]
          )))
        ),
        0
      )
    ),
    0
  ),
0)</f>
        <v>900</v>
      </c>
      <c r="T4" s="39">
        <f>IFERROR(ATC_ANP_VAD[[#This Row],[VENTA]]-ATC_ANP_VAD[[#This Row],[COSTO]],0)</f>
        <v>450</v>
      </c>
      <c r="U4" s="40">
        <f>IFERROR(ATC_ANP_VAD[[#This Row],[MARGEN]]/ATC_ANP_VAD[[#This Row],[VENTA]],0)</f>
        <v>0.5</v>
      </c>
      <c r="V4" s="45" t="s">
        <v>5717</v>
      </c>
      <c r="W4" s="102"/>
      <c r="X4" s="78"/>
      <c r="Y4" s="30" t="s">
        <v>5671</v>
      </c>
      <c r="Z4" s="30" t="s">
        <v>5222</v>
      </c>
      <c r="AA4" s="30" t="s">
        <v>4034</v>
      </c>
      <c r="AB4" s="63">
        <v>45</v>
      </c>
      <c r="AC4" s="63">
        <v>30</v>
      </c>
      <c r="AD4" s="37">
        <f>ATC_ANP_VAD[[#This Row],[DIAS SOLICITADOS]]-ATC_ANP_VAD[[#This Row],[DIAS OTORGADOS]]</f>
        <v>15</v>
      </c>
      <c r="AE4" s="30"/>
      <c r="AF4" s="73"/>
      <c r="AG4" s="30"/>
      <c r="AH4" s="58"/>
      <c r="AI4" s="37">
        <f>IF(ATC_ANP_VAD[[#This Row],[FECHA INFORME]]-ATC_ANP_VAD[[#This Row],[FECHA ATENCION]]&lt;0,"Sin fecha de envio",ATC_ANP_VAD[[#This Row],[FECHA INFORME]]-ATC_ANP_VAD[[#This Row],[FECHA ATENCION]])</f>
        <v>0</v>
      </c>
      <c r="AJ4" s="30"/>
      <c r="AK4" s="80"/>
      <c r="AL4" s="90"/>
      <c r="AM4" t="str" cm="1">
        <f t="array" ref="AM4">_xlfn.IFS(AND(ATC_ANP_VAD[[#This Row],[STATUS]]="Realizado",LEFT(ATC_ANP_VAD[[#This Row],[DICTAMEN]],1)="P"),"Presente",AND(ATC_ANP_VAD[[#This Row],[STATUS]]="Realizado",LEFT(ATC_ANP_VAD[[#This Row],[DICTAMEN]],1)&lt;&gt;"P"),"Ausente",ATC_ANP_VAD[[#This Row],[STATUS]]="No_Realizado","Cancelado",ATC_ANP_VAD[[#This Row],[STATUS]]="","Pendiente")</f>
        <v>Presente</v>
      </c>
      <c r="AN4" t="str">
        <f>IF(LEFT(ATC_ANP_VAD[[#This Row],[DICTAMEN]],1)="P",MID(ATC_ANP_VAD[[#This Row],[DICTAMEN]],12,100),"Sin Dictamen")</f>
        <v>Otorgado</v>
      </c>
    </row>
    <row r="5" spans="1:40" ht="15" customHeight="1" x14ac:dyDescent="0.25">
      <c r="A5" s="37">
        <v>30</v>
      </c>
      <c r="B5" s="37">
        <v>7</v>
      </c>
      <c r="C5" s="37">
        <v>78</v>
      </c>
      <c r="D5" s="30" t="s">
        <v>5711</v>
      </c>
      <c r="E5" s="89">
        <v>45960</v>
      </c>
      <c r="F5" s="89">
        <v>45960</v>
      </c>
      <c r="G5" s="89">
        <v>45960</v>
      </c>
      <c r="H5" s="38" t="s">
        <v>5732</v>
      </c>
      <c r="I5" s="38" t="s">
        <v>5690</v>
      </c>
      <c r="J5" s="38" t="s">
        <v>5696</v>
      </c>
      <c r="K5" s="38"/>
      <c r="L5" s="38" t="s">
        <v>5531</v>
      </c>
      <c r="M5" s="38" t="s">
        <v>5260</v>
      </c>
      <c r="N5" s="95" t="s">
        <v>5532</v>
      </c>
      <c r="O5" s="38" t="s">
        <v>5723</v>
      </c>
      <c r="P5" s="38" t="s">
        <v>5704</v>
      </c>
      <c r="Q5" s="38" t="s">
        <v>5709</v>
      </c>
      <c r="R5" s="39" cm="1">
        <f t="array" ref="R5">IFERROR(
  IF(
    OR(ATC_ANP_VAD[[#This Row],[ID_EXAMEN]]="ANP",ATC_ANP_VAD[[#This Row],[ID_EXAMEN]]="ATC"),
    INDEX(
      costos_ausentismo[COSTO],
      MATCH(
        1,
        IF(
          ATC_ANP_VAD[[#This Row],[ID_EXAMEN]]="ATC",
          (costos_ausentismo[SERVICIO]=ATC_ANP_VAD[[#This Row],[ID_EXAMEN]])*
          (costos_ausentismo[SEDE]=ATC_ANP_VAD[[#This Row],[LOCALIDAD]])*
          (costos_ausentismo[FECHA VIGENCIA]=MAX(IF(
             (costos_ausentismo[SERVICIO]=ATC_ANP_VAD[[#This Row],[ID_EXAMEN]])*
             (costos_ausentismo[SEDE]=ATC_ANP_VAD[[#This Row],[LOCALIDAD]])*
             (costos_ausentismo[FECHA VIGENCIA]&lt;=ATC_ANP_VAD[[#This Row],[FECHA ATENCION]]),
             costos_ausentismo[FECHA VIGENCIA]
          ))),
          (costos_ausentismo[SERVICIO]=ATC_ANP_VAD[[#This Row],[ID_EXAMEN]])*
          (costos_ausentismo[FECHA VIGENCIA]=MAX(IF(
             (costos_ausentismo[SERVICIO]=ATC_ANP_VAD[[#This Row],[ID_EXAMEN]])*
             (costos_ausentismo[FECHA VIGENCIA]&lt;=ATC_ANP_VAD[[#This Row],[FECHA ATENCION]]),
             costos_ausentismo[FECHA VIGENCIA]
          )))
        ),
        0
      )
    ),
    0
  ),
0)</f>
        <v>450</v>
      </c>
      <c r="S5" s="39" cm="1">
        <f t="array" ref="S5">IFERROR(
  IF(
    OR(ATC_ANP_VAD[[#This Row],[ID_EXAMEN]]="ANP",ATC_ANP_VAD[[#This Row],[ID_EXAMEN]]="ATC"),
    INDEX(
      costos_ausentismo[VENTA],
      MATCH(
        1,
        IF(
          ATC_ANP_VAD[[#This Row],[ID_EXAMEN]]="ATC",
          (costos_ausentismo[SERVICIO]=ATC_ANP_VAD[[#This Row],[ID_EXAMEN]])*
          (costos_ausentismo[SEDE]=ATC_ANP_VAD[[#This Row],[LOCALIDAD]])*
          (costos_ausentismo[FECHA VIGENCIA]=MAX(IF(
             (costos_ausentismo[SERVICIO]=ATC_ANP_VAD[[#This Row],[ID_EXAMEN]])*
             (costos_ausentismo[SEDE]=ATC_ANP_VAD[[#This Row],[LOCALIDAD]])*
             (costos_ausentismo[FECHA VIGENCIA]&lt;=ATC_ANP_VAD[[#This Row],[FECHA ATENCION]]),
             costos_ausentismo[FECHA VIGENCIA]
          ))),
          (costos_ausentismo[SERVICIO]=ATC_ANP_VAD[[#This Row],[ID_EXAMEN]])*
          (costos_ausentismo[FECHA VIGENCIA]=MAX(IF(
             (costos_ausentismo[SERVICIO]=ATC_ANP_VAD[[#This Row],[ID_EXAMEN]])*
             (costos_ausentismo[FECHA VIGENCIA]&lt;=ATC_ANP_VAD[[#This Row],[FECHA ATENCION]]),
             costos_ausentismo[FECHA VIGENCIA]
          )))
        ),
        0
      )
    ),
    0
  ),
0)</f>
        <v>900</v>
      </c>
      <c r="T5" s="39">
        <f>IFERROR(ATC_ANP_VAD[[#This Row],[VENTA]]-ATC_ANP_VAD[[#This Row],[COSTO]],0)</f>
        <v>450</v>
      </c>
      <c r="U5" s="40">
        <f>IFERROR(ATC_ANP_VAD[[#This Row],[MARGEN]]/ATC_ANP_VAD[[#This Row],[VENTA]],0)</f>
        <v>0.5</v>
      </c>
      <c r="V5" s="45" t="s">
        <v>5718</v>
      </c>
      <c r="W5" s="102"/>
      <c r="X5" s="78"/>
      <c r="Y5" s="30" t="s">
        <v>5671</v>
      </c>
      <c r="Z5" s="30" t="s">
        <v>5224</v>
      </c>
      <c r="AA5" s="30"/>
      <c r="AB5" s="63">
        <v>1</v>
      </c>
      <c r="AC5" s="63">
        <v>0</v>
      </c>
      <c r="AD5" s="37">
        <f>ATC_ANP_VAD[[#This Row],[DIAS SOLICITADOS]]-ATC_ANP_VAD[[#This Row],[DIAS OTORGADOS]]</f>
        <v>1</v>
      </c>
      <c r="AE5" s="30"/>
      <c r="AF5" s="73"/>
      <c r="AG5" s="30"/>
      <c r="AH5" s="58"/>
      <c r="AI5" s="37">
        <f>IF(ATC_ANP_VAD[[#This Row],[FECHA INFORME]]-ATC_ANP_VAD[[#This Row],[FECHA ATENCION]]&lt;0,"Sin fecha de envio",ATC_ANP_VAD[[#This Row],[FECHA INFORME]]-ATC_ANP_VAD[[#This Row],[FECHA ATENCION]])</f>
        <v>0</v>
      </c>
      <c r="AJ5" s="30"/>
      <c r="AK5" s="80"/>
      <c r="AL5" s="90"/>
      <c r="AM5" t="str" cm="1">
        <f t="array" ref="AM5">_xlfn.IFS(AND(ATC_ANP_VAD[[#This Row],[STATUS]]="Realizado",LEFT(ATC_ANP_VAD[[#This Row],[DICTAMEN]],1)="P"),"Presente",AND(ATC_ANP_VAD[[#This Row],[STATUS]]="Realizado",LEFT(ATC_ANP_VAD[[#This Row],[DICTAMEN]],1)&lt;&gt;"P"),"Ausente",ATC_ANP_VAD[[#This Row],[STATUS]]="No_Realizado","Cancelado",ATC_ANP_VAD[[#This Row],[STATUS]]="","Pendiente")</f>
        <v>Presente</v>
      </c>
      <c r="AN5" t="str">
        <f>IF(LEFT(ATC_ANP_VAD[[#This Row],[DICTAMEN]],1)="P",MID(ATC_ANP_VAD[[#This Row],[DICTAMEN]],12,100),"Sin Dictamen")</f>
        <v>Denegado</v>
      </c>
    </row>
    <row r="6" spans="1:40" ht="15" customHeight="1" x14ac:dyDescent="0.25">
      <c r="A6" s="37">
        <v>30</v>
      </c>
      <c r="B6" s="37">
        <v>8</v>
      </c>
      <c r="C6" s="37">
        <v>79</v>
      </c>
      <c r="D6" s="30" t="s">
        <v>5660</v>
      </c>
      <c r="E6" s="89">
        <v>45961</v>
      </c>
      <c r="F6" s="89">
        <v>45961</v>
      </c>
      <c r="G6" s="89">
        <v>45961</v>
      </c>
      <c r="H6" s="38" t="s">
        <v>5733</v>
      </c>
      <c r="I6" s="38" t="s">
        <v>5691</v>
      </c>
      <c r="J6" s="38" t="s">
        <v>5697</v>
      </c>
      <c r="K6" s="38"/>
      <c r="L6" s="38" t="s">
        <v>5531</v>
      </c>
      <c r="M6" s="38" t="s">
        <v>5260</v>
      </c>
      <c r="N6" s="95" t="s">
        <v>5532</v>
      </c>
      <c r="O6" s="38" t="s">
        <v>5724</v>
      </c>
      <c r="P6" s="38" t="s">
        <v>5705</v>
      </c>
      <c r="Q6" s="38" t="s">
        <v>5710</v>
      </c>
      <c r="R6" s="39" cm="1">
        <f t="array" ref="R6">IFERROR(
  IF(
    OR(ATC_ANP_VAD[[#This Row],[ID_EXAMEN]]="ANP",ATC_ANP_VAD[[#This Row],[ID_EXAMEN]]="ATC"),
    INDEX(
      costos_ausentismo[COSTO],
      MATCH(
        1,
        IF(
          ATC_ANP_VAD[[#This Row],[ID_EXAMEN]]="ATC",
          (costos_ausentismo[SERVICIO]=ATC_ANP_VAD[[#This Row],[ID_EXAMEN]])*
          (costos_ausentismo[SEDE]=ATC_ANP_VAD[[#This Row],[LOCALIDAD]])*
          (costos_ausentismo[FECHA VIGENCIA]=MAX(IF(
             (costos_ausentismo[SERVICIO]=ATC_ANP_VAD[[#This Row],[ID_EXAMEN]])*
             (costos_ausentismo[SEDE]=ATC_ANP_VAD[[#This Row],[LOCALIDAD]])*
             (costos_ausentismo[FECHA VIGENCIA]&lt;=ATC_ANP_VAD[[#This Row],[FECHA ATENCION]]),
             costos_ausentismo[FECHA VIGENCIA]
          ))),
          (costos_ausentismo[SERVICIO]=ATC_ANP_VAD[[#This Row],[ID_EXAMEN]])*
          (costos_ausentismo[FECHA VIGENCIA]=MAX(IF(
             (costos_ausentismo[SERVICIO]=ATC_ANP_VAD[[#This Row],[ID_EXAMEN]])*
             (costos_ausentismo[FECHA VIGENCIA]&lt;=ATC_ANP_VAD[[#This Row],[FECHA ATENCION]]),
             costos_ausentismo[FECHA VIGENCIA]
          )))
        ),
        0
      )
    ),
    0
  ),
0)</f>
        <v>450</v>
      </c>
      <c r="S6" s="39" cm="1">
        <f t="array" ref="S6">IFERROR(
  IF(
    OR(ATC_ANP_VAD[[#This Row],[ID_EXAMEN]]="ANP",ATC_ANP_VAD[[#This Row],[ID_EXAMEN]]="ATC"),
    INDEX(
      costos_ausentismo[VENTA],
      MATCH(
        1,
        IF(
          ATC_ANP_VAD[[#This Row],[ID_EXAMEN]]="ATC",
          (costos_ausentismo[SERVICIO]=ATC_ANP_VAD[[#This Row],[ID_EXAMEN]])*
          (costos_ausentismo[SEDE]=ATC_ANP_VAD[[#This Row],[LOCALIDAD]])*
          (costos_ausentismo[FECHA VIGENCIA]=MAX(IF(
             (costos_ausentismo[SERVICIO]=ATC_ANP_VAD[[#This Row],[ID_EXAMEN]])*
             (costos_ausentismo[SEDE]=ATC_ANP_VAD[[#This Row],[LOCALIDAD]])*
             (costos_ausentismo[FECHA VIGENCIA]&lt;=ATC_ANP_VAD[[#This Row],[FECHA ATENCION]]),
             costos_ausentismo[FECHA VIGENCIA]
          ))),
          (costos_ausentismo[SERVICIO]=ATC_ANP_VAD[[#This Row],[ID_EXAMEN]])*
          (costos_ausentismo[FECHA VIGENCIA]=MAX(IF(
             (costos_ausentismo[SERVICIO]=ATC_ANP_VAD[[#This Row],[ID_EXAMEN]])*
             (costos_ausentismo[FECHA VIGENCIA]&lt;=ATC_ANP_VAD[[#This Row],[FECHA ATENCION]]),
             costos_ausentismo[FECHA VIGENCIA]
          )))
        ),
        0
      )
    ),
    0
  ),
0)</f>
        <v>900</v>
      </c>
      <c r="T6" s="39">
        <f>IFERROR(ATC_ANP_VAD[[#This Row],[VENTA]]-ATC_ANP_VAD[[#This Row],[COSTO]],0)</f>
        <v>450</v>
      </c>
      <c r="U6" s="40">
        <f>IFERROR(ATC_ANP_VAD[[#This Row],[MARGEN]]/ATC_ANP_VAD[[#This Row],[VENTA]],0)</f>
        <v>0.5</v>
      </c>
      <c r="V6" s="45" t="s">
        <v>5719</v>
      </c>
      <c r="W6" s="102"/>
      <c r="X6" s="78"/>
      <c r="Y6" s="30" t="s">
        <v>5671</v>
      </c>
      <c r="Z6" s="30" t="s">
        <v>5222</v>
      </c>
      <c r="AA6" s="30" t="s">
        <v>736</v>
      </c>
      <c r="AB6" s="63">
        <v>30</v>
      </c>
      <c r="AC6" s="63">
        <v>20</v>
      </c>
      <c r="AD6" s="37">
        <f>ATC_ANP_VAD[[#This Row],[DIAS SOLICITADOS]]-ATC_ANP_VAD[[#This Row],[DIAS OTORGADOS]]</f>
        <v>10</v>
      </c>
      <c r="AE6" s="30"/>
      <c r="AF6" s="73"/>
      <c r="AG6" s="30"/>
      <c r="AH6" s="58"/>
      <c r="AI6" s="37">
        <f>IF(ATC_ANP_VAD[[#This Row],[FECHA INFORME]]-ATC_ANP_VAD[[#This Row],[FECHA ATENCION]]&lt;0,"Sin fecha de envio",ATC_ANP_VAD[[#This Row],[FECHA INFORME]]-ATC_ANP_VAD[[#This Row],[FECHA ATENCION]])</f>
        <v>0</v>
      </c>
      <c r="AJ6" s="30"/>
      <c r="AK6" s="80"/>
      <c r="AL6" s="90"/>
      <c r="AM6" t="str" cm="1">
        <f t="array" ref="AM6">_xlfn.IFS(AND(ATC_ANP_VAD[[#This Row],[STATUS]]="Realizado",LEFT(ATC_ANP_VAD[[#This Row],[DICTAMEN]],1)="P"),"Presente",AND(ATC_ANP_VAD[[#This Row],[STATUS]]="Realizado",LEFT(ATC_ANP_VAD[[#This Row],[DICTAMEN]],1)&lt;&gt;"P"),"Ausente",ATC_ANP_VAD[[#This Row],[STATUS]]="No_Realizado","Cancelado",ATC_ANP_VAD[[#This Row],[STATUS]]="","Pendiente")</f>
        <v>Presente</v>
      </c>
      <c r="AN6" t="str">
        <f>IF(LEFT(ATC_ANP_VAD[[#This Row],[DICTAMEN]],1)="P",MID(ATC_ANP_VAD[[#This Row],[DICTAMEN]],12,100),"Sin Dictamen")</f>
        <v>Otorgado</v>
      </c>
    </row>
    <row r="107" spans="1:40" s="72" customFormat="1" ht="15" customHeight="1" x14ac:dyDescent="0.25">
      <c r="A107"/>
      <c r="B107"/>
      <c r="C107"/>
      <c r="D107"/>
      <c r="E107" s="5"/>
      <c r="F107" s="5"/>
      <c r="G107" s="5"/>
      <c r="H107"/>
      <c r="I107"/>
      <c r="J107"/>
      <c r="K107"/>
      <c r="L107"/>
      <c r="M107"/>
      <c r="N107" s="66"/>
      <c r="O107"/>
      <c r="P107"/>
      <c r="Q107"/>
      <c r="R107"/>
      <c r="S107"/>
      <c r="T107"/>
      <c r="U107"/>
      <c r="V107"/>
      <c r="W107" s="6"/>
      <c r="X107" s="6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</row>
    <row r="116" spans="1:40" s="72" customFormat="1" ht="15" customHeight="1" x14ac:dyDescent="0.25">
      <c r="A116"/>
      <c r="B116"/>
      <c r="C116"/>
      <c r="D116"/>
      <c r="E116" s="5"/>
      <c r="F116" s="5"/>
      <c r="G116" s="5"/>
      <c r="H116"/>
      <c r="I116"/>
      <c r="J116"/>
      <c r="K116"/>
      <c r="L116"/>
      <c r="M116"/>
      <c r="N116" s="66"/>
      <c r="O116"/>
      <c r="P116"/>
      <c r="Q116"/>
      <c r="R116"/>
      <c r="S116"/>
      <c r="T116"/>
      <c r="U116"/>
      <c r="V116"/>
      <c r="W116" s="6"/>
      <c r="X116" s="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</row>
    <row r="131" spans="1:40" s="72" customFormat="1" ht="15" customHeight="1" x14ac:dyDescent="0.25">
      <c r="A131"/>
      <c r="B131"/>
      <c r="C131"/>
      <c r="D131"/>
      <c r="E131" s="5"/>
      <c r="F131" s="5"/>
      <c r="G131" s="5"/>
      <c r="H131"/>
      <c r="I131"/>
      <c r="J131"/>
      <c r="K131"/>
      <c r="L131"/>
      <c r="M131"/>
      <c r="N131" s="66"/>
      <c r="O131"/>
      <c r="P131"/>
      <c r="Q131"/>
      <c r="R131"/>
      <c r="S131"/>
      <c r="T131"/>
      <c r="U131"/>
      <c r="V131"/>
      <c r="W131" s="6"/>
      <c r="X131" s="6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</row>
    <row r="133" spans="1:40" s="72" customFormat="1" ht="15" customHeight="1" x14ac:dyDescent="0.25">
      <c r="A133"/>
      <c r="B133"/>
      <c r="C133"/>
      <c r="D133"/>
      <c r="E133" s="5"/>
      <c r="F133" s="5"/>
      <c r="G133" s="5"/>
      <c r="H133"/>
      <c r="I133"/>
      <c r="J133"/>
      <c r="K133"/>
      <c r="L133"/>
      <c r="M133"/>
      <c r="N133" s="66"/>
      <c r="O133"/>
      <c r="P133"/>
      <c r="Q133"/>
      <c r="R133"/>
      <c r="S133"/>
      <c r="T133"/>
      <c r="U133"/>
      <c r="V133"/>
      <c r="W133" s="6"/>
      <c r="X133" s="6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</row>
    <row r="135" spans="1:40" s="72" customFormat="1" ht="15" customHeight="1" x14ac:dyDescent="0.25">
      <c r="A135"/>
      <c r="B135"/>
      <c r="C135"/>
      <c r="D135"/>
      <c r="E135" s="5"/>
      <c r="F135" s="5"/>
      <c r="G135" s="5"/>
      <c r="H135"/>
      <c r="I135"/>
      <c r="J135"/>
      <c r="K135"/>
      <c r="L135"/>
      <c r="M135"/>
      <c r="N135" s="66"/>
      <c r="O135"/>
      <c r="P135"/>
      <c r="Q135"/>
      <c r="R135"/>
      <c r="S135"/>
      <c r="T135"/>
      <c r="U135"/>
      <c r="V135"/>
      <c r="W135" s="6"/>
      <c r="X135" s="6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</row>
    <row r="136" spans="1:40" s="72" customFormat="1" ht="15" customHeight="1" x14ac:dyDescent="0.25">
      <c r="A136"/>
      <c r="B136"/>
      <c r="C136"/>
      <c r="D136"/>
      <c r="E136" s="5"/>
      <c r="F136" s="5"/>
      <c r="G136" s="5"/>
      <c r="H136"/>
      <c r="I136"/>
      <c r="J136"/>
      <c r="K136"/>
      <c r="L136"/>
      <c r="M136"/>
      <c r="N136" s="66"/>
      <c r="O136"/>
      <c r="P136"/>
      <c r="Q136"/>
      <c r="R136"/>
      <c r="S136"/>
      <c r="T136"/>
      <c r="U136"/>
      <c r="V136"/>
      <c r="W136" s="6"/>
      <c r="X136" s="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</row>
    <row r="138" spans="1:40" s="72" customFormat="1" ht="15" customHeight="1" x14ac:dyDescent="0.25">
      <c r="A138"/>
      <c r="B138"/>
      <c r="C138"/>
      <c r="D138"/>
      <c r="E138" s="5"/>
      <c r="F138" s="5"/>
      <c r="G138" s="5"/>
      <c r="H138"/>
      <c r="I138"/>
      <c r="J138"/>
      <c r="K138"/>
      <c r="L138"/>
      <c r="M138"/>
      <c r="N138" s="66"/>
      <c r="O138"/>
      <c r="P138"/>
      <c r="Q138"/>
      <c r="R138"/>
      <c r="S138"/>
      <c r="T138"/>
      <c r="U138"/>
      <c r="V138"/>
      <c r="W138" s="6"/>
      <c r="X138" s="6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</row>
    <row r="140" spans="1:40" s="72" customFormat="1" ht="15" customHeight="1" x14ac:dyDescent="0.25">
      <c r="A140"/>
      <c r="B140"/>
      <c r="C140"/>
      <c r="D140"/>
      <c r="E140" s="5"/>
      <c r="F140" s="5"/>
      <c r="G140" s="5"/>
      <c r="H140"/>
      <c r="I140"/>
      <c r="J140"/>
      <c r="K140"/>
      <c r="L140"/>
      <c r="M140"/>
      <c r="N140" s="66"/>
      <c r="O140"/>
      <c r="P140"/>
      <c r="Q140"/>
      <c r="R140"/>
      <c r="S140"/>
      <c r="T140"/>
      <c r="U140"/>
      <c r="V140"/>
      <c r="W140" s="6"/>
      <c r="X140" s="6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</row>
    <row r="161" spans="1:40" s="72" customFormat="1" ht="15" customHeight="1" x14ac:dyDescent="0.25">
      <c r="A161"/>
      <c r="B161"/>
      <c r="C161"/>
      <c r="D161"/>
      <c r="E161" s="5"/>
      <c r="F161" s="5"/>
      <c r="G161" s="5"/>
      <c r="H161"/>
      <c r="I161"/>
      <c r="J161"/>
      <c r="K161"/>
      <c r="L161"/>
      <c r="M161"/>
      <c r="N161" s="66"/>
      <c r="O161"/>
      <c r="P161"/>
      <c r="Q161"/>
      <c r="R161"/>
      <c r="S161"/>
      <c r="T161"/>
      <c r="U161"/>
      <c r="V161"/>
      <c r="W161" s="6"/>
      <c r="X161" s="6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</row>
    <row r="162" spans="1:40" s="72" customFormat="1" ht="15" customHeight="1" x14ac:dyDescent="0.25">
      <c r="A162"/>
      <c r="B162"/>
      <c r="C162"/>
      <c r="D162"/>
      <c r="E162" s="5"/>
      <c r="F162" s="5"/>
      <c r="G162" s="5"/>
      <c r="H162"/>
      <c r="I162"/>
      <c r="J162"/>
      <c r="K162"/>
      <c r="L162"/>
      <c r="M162"/>
      <c r="N162" s="66"/>
      <c r="O162"/>
      <c r="P162"/>
      <c r="Q162"/>
      <c r="R162"/>
      <c r="S162"/>
      <c r="T162"/>
      <c r="U162"/>
      <c r="V162"/>
      <c r="W162" s="6"/>
      <c r="X162" s="6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</row>
    <row r="163" spans="1:40" s="72" customFormat="1" ht="15" customHeight="1" x14ac:dyDescent="0.25">
      <c r="A163"/>
      <c r="B163"/>
      <c r="C163"/>
      <c r="D163"/>
      <c r="E163" s="5"/>
      <c r="F163" s="5"/>
      <c r="G163" s="5"/>
      <c r="H163"/>
      <c r="I163"/>
      <c r="J163"/>
      <c r="K163"/>
      <c r="L163"/>
      <c r="M163"/>
      <c r="N163" s="66"/>
      <c r="O163"/>
      <c r="P163"/>
      <c r="Q163"/>
      <c r="R163"/>
      <c r="S163"/>
      <c r="T163"/>
      <c r="U163"/>
      <c r="V163"/>
      <c r="W163" s="6"/>
      <c r="X163" s="6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</row>
    <row r="164" spans="1:40" s="72" customFormat="1" ht="15" customHeight="1" x14ac:dyDescent="0.25">
      <c r="A164"/>
      <c r="B164"/>
      <c r="C164"/>
      <c r="D164"/>
      <c r="E164" s="5"/>
      <c r="F164" s="5"/>
      <c r="G164" s="5"/>
      <c r="H164"/>
      <c r="I164"/>
      <c r="J164"/>
      <c r="K164"/>
      <c r="L164"/>
      <c r="M164"/>
      <c r="N164" s="66"/>
      <c r="O164"/>
      <c r="P164"/>
      <c r="Q164"/>
      <c r="R164"/>
      <c r="S164"/>
      <c r="T164"/>
      <c r="U164"/>
      <c r="V164"/>
      <c r="W164" s="6"/>
      <c r="X164" s="6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</row>
    <row r="165" spans="1:40" s="72" customFormat="1" ht="15" customHeight="1" x14ac:dyDescent="0.25">
      <c r="A165"/>
      <c r="B165"/>
      <c r="C165"/>
      <c r="D165"/>
      <c r="E165" s="5"/>
      <c r="F165" s="5"/>
      <c r="G165" s="5"/>
      <c r="H165"/>
      <c r="I165"/>
      <c r="J165"/>
      <c r="K165"/>
      <c r="L165"/>
      <c r="M165"/>
      <c r="N165" s="66"/>
      <c r="O165"/>
      <c r="P165"/>
      <c r="Q165"/>
      <c r="R165"/>
      <c r="S165"/>
      <c r="T165"/>
      <c r="U165"/>
      <c r="V165"/>
      <c r="W165" s="6"/>
      <c r="X165" s="6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</row>
    <row r="166" spans="1:40" s="72" customFormat="1" ht="15" customHeight="1" x14ac:dyDescent="0.25">
      <c r="A166"/>
      <c r="B166"/>
      <c r="C166"/>
      <c r="D166"/>
      <c r="E166" s="5"/>
      <c r="F166" s="5"/>
      <c r="G166" s="5"/>
      <c r="H166"/>
      <c r="I166"/>
      <c r="J166"/>
      <c r="K166"/>
      <c r="L166"/>
      <c r="M166"/>
      <c r="N166" s="66"/>
      <c r="O166"/>
      <c r="P166"/>
      <c r="Q166"/>
      <c r="R166"/>
      <c r="S166"/>
      <c r="T166"/>
      <c r="U166"/>
      <c r="V166"/>
      <c r="W166" s="6"/>
      <c r="X166" s="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</row>
    <row r="179" spans="1:40" s="72" customFormat="1" ht="15" customHeight="1" x14ac:dyDescent="0.25">
      <c r="A179"/>
      <c r="B179"/>
      <c r="C179"/>
      <c r="D179"/>
      <c r="E179" s="5"/>
      <c r="F179" s="5"/>
      <c r="G179" s="5"/>
      <c r="H179"/>
      <c r="I179"/>
      <c r="J179"/>
      <c r="K179"/>
      <c r="L179"/>
      <c r="M179"/>
      <c r="N179" s="66"/>
      <c r="O179"/>
      <c r="P179"/>
      <c r="Q179"/>
      <c r="R179"/>
      <c r="S179"/>
      <c r="T179"/>
      <c r="U179"/>
      <c r="V179"/>
      <c r="W179" s="6"/>
      <c r="X179" s="6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</row>
    <row r="235" spans="1:40" s="72" customFormat="1" ht="15" customHeight="1" x14ac:dyDescent="0.25">
      <c r="A235"/>
      <c r="B235"/>
      <c r="C235"/>
      <c r="D235"/>
      <c r="E235" s="5"/>
      <c r="F235" s="5"/>
      <c r="G235" s="5"/>
      <c r="H235"/>
      <c r="I235"/>
      <c r="J235"/>
      <c r="K235"/>
      <c r="L235"/>
      <c r="M235"/>
      <c r="N235" s="66"/>
      <c r="O235"/>
      <c r="P235"/>
      <c r="Q235"/>
      <c r="R235"/>
      <c r="S235"/>
      <c r="T235"/>
      <c r="U235"/>
      <c r="V235"/>
      <c r="W235" s="6"/>
      <c r="X235" s="6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</row>
    <row r="236" spans="1:40" s="72" customFormat="1" ht="15" customHeight="1" x14ac:dyDescent="0.25">
      <c r="A236"/>
      <c r="B236"/>
      <c r="C236"/>
      <c r="D236"/>
      <c r="E236" s="5"/>
      <c r="F236" s="5"/>
      <c r="G236" s="5"/>
      <c r="H236"/>
      <c r="I236"/>
      <c r="J236"/>
      <c r="K236"/>
      <c r="L236"/>
      <c r="M236"/>
      <c r="N236" s="66"/>
      <c r="O236"/>
      <c r="P236"/>
      <c r="Q236"/>
      <c r="R236"/>
      <c r="S236"/>
      <c r="T236"/>
      <c r="U236"/>
      <c r="V236"/>
      <c r="W236" s="6"/>
      <c r="X236" s="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</row>
    <row r="237" spans="1:40" s="72" customFormat="1" ht="15" customHeight="1" x14ac:dyDescent="0.25">
      <c r="A237"/>
      <c r="B237"/>
      <c r="C237"/>
      <c r="D237"/>
      <c r="E237" s="5"/>
      <c r="F237" s="5"/>
      <c r="G237" s="5"/>
      <c r="H237"/>
      <c r="I237"/>
      <c r="J237"/>
      <c r="K237"/>
      <c r="L237"/>
      <c r="M237"/>
      <c r="N237" s="66"/>
      <c r="O237"/>
      <c r="P237"/>
      <c r="Q237"/>
      <c r="R237"/>
      <c r="S237"/>
      <c r="T237"/>
      <c r="U237"/>
      <c r="V237"/>
      <c r="W237" s="6"/>
      <c r="X237" s="6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</row>
    <row r="238" spans="1:40" s="72" customFormat="1" ht="15" customHeight="1" x14ac:dyDescent="0.25">
      <c r="A238"/>
      <c r="B238"/>
      <c r="C238"/>
      <c r="D238"/>
      <c r="E238" s="5"/>
      <c r="F238" s="5"/>
      <c r="G238" s="5"/>
      <c r="H238"/>
      <c r="I238"/>
      <c r="J238"/>
      <c r="K238"/>
      <c r="L238"/>
      <c r="M238"/>
      <c r="N238" s="66"/>
      <c r="O238"/>
      <c r="P238"/>
      <c r="Q238"/>
      <c r="R238"/>
      <c r="S238"/>
      <c r="T238"/>
      <c r="U238"/>
      <c r="V238"/>
      <c r="W238" s="6"/>
      <c r="X238" s="6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</row>
    <row r="239" spans="1:40" s="72" customFormat="1" ht="15" customHeight="1" x14ac:dyDescent="0.25">
      <c r="A239"/>
      <c r="B239"/>
      <c r="C239"/>
      <c r="D239"/>
      <c r="E239" s="5"/>
      <c r="F239" s="5"/>
      <c r="G239" s="5"/>
      <c r="H239"/>
      <c r="I239"/>
      <c r="J239"/>
      <c r="K239"/>
      <c r="L239"/>
      <c r="M239"/>
      <c r="N239" s="66"/>
      <c r="O239"/>
      <c r="P239"/>
      <c r="Q239"/>
      <c r="R239"/>
      <c r="S239"/>
      <c r="T239"/>
      <c r="U239"/>
      <c r="V239"/>
      <c r="W239" s="6"/>
      <c r="X239" s="6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</row>
    <row r="240" spans="1:40" s="72" customFormat="1" ht="15" customHeight="1" x14ac:dyDescent="0.25">
      <c r="A240"/>
      <c r="B240"/>
      <c r="C240"/>
      <c r="D240"/>
      <c r="E240" s="5"/>
      <c r="F240" s="5"/>
      <c r="G240" s="5"/>
      <c r="H240"/>
      <c r="I240"/>
      <c r="J240"/>
      <c r="K240"/>
      <c r="L240"/>
      <c r="M240"/>
      <c r="N240" s="66"/>
      <c r="O240"/>
      <c r="P240"/>
      <c r="Q240"/>
      <c r="R240"/>
      <c r="S240"/>
      <c r="T240"/>
      <c r="U240"/>
      <c r="V240"/>
      <c r="W240" s="6"/>
      <c r="X240" s="6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</row>
    <row r="241" spans="1:40" s="72" customFormat="1" ht="15" customHeight="1" x14ac:dyDescent="0.25">
      <c r="A241"/>
      <c r="B241"/>
      <c r="C241"/>
      <c r="D241"/>
      <c r="E241" s="5"/>
      <c r="F241" s="5"/>
      <c r="G241" s="5"/>
      <c r="H241"/>
      <c r="I241"/>
      <c r="J241"/>
      <c r="K241"/>
      <c r="L241"/>
      <c r="M241"/>
      <c r="N241" s="66"/>
      <c r="O241"/>
      <c r="P241"/>
      <c r="Q241"/>
      <c r="R241"/>
      <c r="S241"/>
      <c r="T241"/>
      <c r="U241"/>
      <c r="V241"/>
      <c r="W241" s="6"/>
      <c r="X241" s="6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</row>
    <row r="318" spans="1:40" s="84" customFormat="1" ht="15" customHeight="1" x14ac:dyDescent="0.25">
      <c r="A318"/>
      <c r="B318"/>
      <c r="C318"/>
      <c r="D318"/>
      <c r="E318" s="5"/>
      <c r="F318" s="5"/>
      <c r="G318" s="5"/>
      <c r="H318"/>
      <c r="I318"/>
      <c r="J318"/>
      <c r="K318"/>
      <c r="L318"/>
      <c r="M318"/>
      <c r="N318" s="66"/>
      <c r="O318"/>
      <c r="P318"/>
      <c r="Q318"/>
      <c r="R318"/>
      <c r="S318"/>
      <c r="T318"/>
      <c r="U318"/>
      <c r="V318"/>
      <c r="W318" s="6"/>
      <c r="X318" s="6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</row>
    <row r="319" spans="1:40" s="85" customFormat="1" ht="15" customHeight="1" x14ac:dyDescent="0.25">
      <c r="A319"/>
      <c r="B319"/>
      <c r="C319"/>
      <c r="D319"/>
      <c r="E319" s="5"/>
      <c r="F319" s="5"/>
      <c r="G319" s="5"/>
      <c r="H319"/>
      <c r="I319"/>
      <c r="J319"/>
      <c r="K319"/>
      <c r="L319"/>
      <c r="M319"/>
      <c r="N319" s="66"/>
      <c r="O319"/>
      <c r="P319"/>
      <c r="Q319"/>
      <c r="R319"/>
      <c r="S319"/>
      <c r="T319"/>
      <c r="U319"/>
      <c r="V319"/>
      <c r="W319" s="6"/>
      <c r="X319" s="6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</row>
    <row r="320" spans="1:40" s="84" customFormat="1" ht="15" customHeight="1" x14ac:dyDescent="0.25">
      <c r="A320"/>
      <c r="B320"/>
      <c r="C320"/>
      <c r="D320"/>
      <c r="E320" s="5"/>
      <c r="F320" s="5"/>
      <c r="G320" s="5"/>
      <c r="H320"/>
      <c r="I320"/>
      <c r="J320"/>
      <c r="K320"/>
      <c r="L320"/>
      <c r="M320"/>
      <c r="N320" s="66"/>
      <c r="O320"/>
      <c r="P320"/>
      <c r="Q320"/>
      <c r="R320"/>
      <c r="S320"/>
      <c r="T320"/>
      <c r="U320"/>
      <c r="V320"/>
      <c r="W320" s="6"/>
      <c r="X320" s="6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</row>
    <row r="353" spans="1:40" s="72" customFormat="1" ht="15" customHeight="1" x14ac:dyDescent="0.25">
      <c r="A353"/>
      <c r="B353"/>
      <c r="C353"/>
      <c r="D353"/>
      <c r="E353" s="5"/>
      <c r="F353" s="5"/>
      <c r="G353" s="5"/>
      <c r="H353"/>
      <c r="I353"/>
      <c r="J353"/>
      <c r="K353"/>
      <c r="L353"/>
      <c r="M353"/>
      <c r="N353" s="66"/>
      <c r="O353"/>
      <c r="P353"/>
      <c r="Q353"/>
      <c r="R353"/>
      <c r="S353"/>
      <c r="T353"/>
      <c r="U353"/>
      <c r="V353"/>
      <c r="W353" s="6"/>
      <c r="X353" s="6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</row>
    <row r="367" spans="1:40" s="72" customFormat="1" ht="15" customHeight="1" x14ac:dyDescent="0.25">
      <c r="A367"/>
      <c r="B367"/>
      <c r="C367"/>
      <c r="D367"/>
      <c r="E367" s="5"/>
      <c r="F367" s="5"/>
      <c r="G367" s="5"/>
      <c r="H367"/>
      <c r="I367"/>
      <c r="J367"/>
      <c r="K367"/>
      <c r="L367"/>
      <c r="M367"/>
      <c r="N367" s="66"/>
      <c r="O367"/>
      <c r="P367"/>
      <c r="Q367"/>
      <c r="R367"/>
      <c r="S367"/>
      <c r="T367"/>
      <c r="U367"/>
      <c r="V367"/>
      <c r="W367" s="6"/>
      <c r="X367" s="6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</row>
    <row r="387" spans="1:40" s="72" customFormat="1" ht="15" customHeight="1" x14ac:dyDescent="0.25">
      <c r="A387"/>
      <c r="B387"/>
      <c r="C387"/>
      <c r="D387"/>
      <c r="E387" s="5"/>
      <c r="F387" s="5"/>
      <c r="G387" s="5"/>
      <c r="H387"/>
      <c r="I387"/>
      <c r="J387"/>
      <c r="K387"/>
      <c r="L387"/>
      <c r="M387"/>
      <c r="N387" s="66"/>
      <c r="O387"/>
      <c r="P387"/>
      <c r="Q387"/>
      <c r="R387"/>
      <c r="S387"/>
      <c r="T387"/>
      <c r="U387"/>
      <c r="V387"/>
      <c r="W387" s="6"/>
      <c r="X387" s="6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</row>
    <row r="388" spans="1:40" s="72" customFormat="1" ht="15" customHeight="1" x14ac:dyDescent="0.25">
      <c r="A388"/>
      <c r="B388"/>
      <c r="C388"/>
      <c r="D388"/>
      <c r="E388" s="5"/>
      <c r="F388" s="5"/>
      <c r="G388" s="5"/>
      <c r="H388"/>
      <c r="I388"/>
      <c r="J388"/>
      <c r="K388"/>
      <c r="L388"/>
      <c r="M388"/>
      <c r="N388" s="66"/>
      <c r="O388"/>
      <c r="P388"/>
      <c r="Q388"/>
      <c r="R388"/>
      <c r="S388"/>
      <c r="T388"/>
      <c r="U388"/>
      <c r="V388"/>
      <c r="W388" s="6"/>
      <c r="X388" s="6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</row>
    <row r="515" spans="1:40" s="72" customFormat="1" ht="15" customHeight="1" x14ac:dyDescent="0.25">
      <c r="A515"/>
      <c r="B515"/>
      <c r="C515"/>
      <c r="D515"/>
      <c r="E515" s="5"/>
      <c r="F515" s="5"/>
      <c r="G515" s="5"/>
      <c r="H515"/>
      <c r="I515"/>
      <c r="J515"/>
      <c r="K515"/>
      <c r="L515"/>
      <c r="M515"/>
      <c r="N515" s="66"/>
      <c r="O515"/>
      <c r="P515"/>
      <c r="Q515"/>
      <c r="R515"/>
      <c r="S515"/>
      <c r="T515"/>
      <c r="U515"/>
      <c r="V515"/>
      <c r="W515" s="6"/>
      <c r="X515" s="6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</row>
    <row r="516" spans="1:40" s="72" customFormat="1" ht="15" customHeight="1" x14ac:dyDescent="0.25">
      <c r="A516"/>
      <c r="B516"/>
      <c r="C516"/>
      <c r="D516"/>
      <c r="E516" s="5"/>
      <c r="F516" s="5"/>
      <c r="G516" s="5"/>
      <c r="H516"/>
      <c r="I516"/>
      <c r="J516"/>
      <c r="K516"/>
      <c r="L516"/>
      <c r="M516"/>
      <c r="N516" s="66"/>
      <c r="O516"/>
      <c r="P516"/>
      <c r="Q516"/>
      <c r="R516"/>
      <c r="S516"/>
      <c r="T516"/>
      <c r="U516"/>
      <c r="V516"/>
      <c r="W516" s="6"/>
      <c r="X516" s="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</row>
    <row r="517" spans="1:40" s="72" customFormat="1" ht="15" customHeight="1" x14ac:dyDescent="0.25">
      <c r="A517"/>
      <c r="B517"/>
      <c r="C517"/>
      <c r="D517"/>
      <c r="E517" s="5"/>
      <c r="F517" s="5"/>
      <c r="G517" s="5"/>
      <c r="H517"/>
      <c r="I517"/>
      <c r="J517"/>
      <c r="K517"/>
      <c r="L517"/>
      <c r="M517"/>
      <c r="N517" s="66"/>
      <c r="O517"/>
      <c r="P517"/>
      <c r="Q517"/>
      <c r="R517"/>
      <c r="S517"/>
      <c r="T517"/>
      <c r="U517"/>
      <c r="V517"/>
      <c r="W517" s="6"/>
      <c r="X517" s="6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</row>
    <row r="518" spans="1:40" s="72" customFormat="1" ht="15" customHeight="1" x14ac:dyDescent="0.25">
      <c r="A518"/>
      <c r="B518"/>
      <c r="C518"/>
      <c r="D518"/>
      <c r="E518" s="5"/>
      <c r="F518" s="5"/>
      <c r="G518" s="5"/>
      <c r="H518"/>
      <c r="I518"/>
      <c r="J518"/>
      <c r="K518"/>
      <c r="L518"/>
      <c r="M518"/>
      <c r="N518" s="66"/>
      <c r="O518"/>
      <c r="P518"/>
      <c r="Q518"/>
      <c r="R518"/>
      <c r="S518"/>
      <c r="T518"/>
      <c r="U518"/>
      <c r="V518"/>
      <c r="W518" s="6"/>
      <c r="X518" s="6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</row>
    <row r="737" spans="1:40" s="72" customFormat="1" ht="15" customHeight="1" x14ac:dyDescent="0.25">
      <c r="A737"/>
      <c r="B737"/>
      <c r="C737"/>
      <c r="D737"/>
      <c r="E737" s="5"/>
      <c r="F737" s="5"/>
      <c r="G737" s="5"/>
      <c r="H737"/>
      <c r="I737"/>
      <c r="J737"/>
      <c r="K737"/>
      <c r="L737"/>
      <c r="M737"/>
      <c r="N737" s="66"/>
      <c r="O737"/>
      <c r="P737"/>
      <c r="Q737"/>
      <c r="R737"/>
      <c r="S737"/>
      <c r="T737"/>
      <c r="U737"/>
      <c r="V737"/>
      <c r="W737" s="6"/>
      <c r="X737" s="6"/>
      <c r="Y737"/>
      <c r="Z737"/>
      <c r="AA737"/>
      <c r="AB737"/>
      <c r="AC737"/>
      <c r="AD737"/>
      <c r="AE737"/>
      <c r="AF737"/>
      <c r="AG737"/>
      <c r="AH737"/>
      <c r="AI737"/>
      <c r="AJ737"/>
      <c r="AK737"/>
      <c r="AL737"/>
      <c r="AM737"/>
      <c r="AN737"/>
    </row>
    <row r="783" spans="1:40" s="72" customFormat="1" ht="15" customHeight="1" x14ac:dyDescent="0.25">
      <c r="A783"/>
      <c r="B783"/>
      <c r="C783"/>
      <c r="D783"/>
      <c r="E783" s="5"/>
      <c r="F783" s="5"/>
      <c r="G783" s="5"/>
      <c r="H783"/>
      <c r="I783"/>
      <c r="J783"/>
      <c r="K783"/>
      <c r="L783"/>
      <c r="M783"/>
      <c r="N783" s="66"/>
      <c r="O783"/>
      <c r="P783"/>
      <c r="Q783"/>
      <c r="R783"/>
      <c r="S783"/>
      <c r="T783"/>
      <c r="U783"/>
      <c r="V783"/>
      <c r="W783" s="6"/>
      <c r="X783" s="6"/>
      <c r="Y783"/>
      <c r="Z783"/>
      <c r="AA783"/>
      <c r="AB783"/>
      <c r="AC783"/>
      <c r="AD783"/>
      <c r="AE783"/>
      <c r="AF783"/>
      <c r="AG783"/>
      <c r="AH783"/>
      <c r="AI783"/>
      <c r="AJ783"/>
      <c r="AK783"/>
      <c r="AL783"/>
      <c r="AM783"/>
      <c r="AN783"/>
    </row>
    <row r="784" spans="1:40" s="72" customFormat="1" ht="15" customHeight="1" x14ac:dyDescent="0.25">
      <c r="A784"/>
      <c r="B784"/>
      <c r="C784"/>
      <c r="D784"/>
      <c r="E784" s="5"/>
      <c r="F784" s="5"/>
      <c r="G784" s="5"/>
      <c r="H784"/>
      <c r="I784"/>
      <c r="J784"/>
      <c r="K784"/>
      <c r="L784"/>
      <c r="M784"/>
      <c r="N784" s="66"/>
      <c r="O784"/>
      <c r="P784"/>
      <c r="Q784"/>
      <c r="R784"/>
      <c r="S784"/>
      <c r="T784"/>
      <c r="U784"/>
      <c r="V784"/>
      <c r="W784" s="6"/>
      <c r="X784" s="6"/>
      <c r="Y784"/>
      <c r="Z784"/>
      <c r="AA784"/>
      <c r="AB784"/>
      <c r="AC784"/>
      <c r="AD784"/>
      <c r="AE784"/>
      <c r="AF784"/>
      <c r="AG784"/>
      <c r="AH784"/>
      <c r="AI784"/>
      <c r="AJ784"/>
      <c r="AK784"/>
      <c r="AL784"/>
      <c r="AM784"/>
      <c r="AN784"/>
    </row>
    <row r="786" spans="1:40" s="72" customFormat="1" ht="15" customHeight="1" x14ac:dyDescent="0.25">
      <c r="A786"/>
      <c r="B786"/>
      <c r="C786"/>
      <c r="D786"/>
      <c r="E786" s="5"/>
      <c r="F786" s="5"/>
      <c r="G786" s="5"/>
      <c r="H786"/>
      <c r="I786"/>
      <c r="J786"/>
      <c r="K786"/>
      <c r="L786"/>
      <c r="M786"/>
      <c r="N786" s="66"/>
      <c r="O786"/>
      <c r="P786"/>
      <c r="Q786"/>
      <c r="R786"/>
      <c r="S786"/>
      <c r="T786"/>
      <c r="U786"/>
      <c r="V786"/>
      <c r="W786" s="6"/>
      <c r="X786" s="6"/>
      <c r="Y786"/>
      <c r="Z786"/>
      <c r="AA786"/>
      <c r="AB786"/>
      <c r="AC786"/>
      <c r="AD786"/>
      <c r="AE786"/>
      <c r="AF786"/>
      <c r="AG786"/>
      <c r="AH786"/>
      <c r="AI786"/>
      <c r="AJ786"/>
      <c r="AK786"/>
      <c r="AL786"/>
      <c r="AM786"/>
      <c r="AN786"/>
    </row>
    <row r="801" spans="1:40" s="72" customFormat="1" ht="15" customHeight="1" x14ac:dyDescent="0.25">
      <c r="A801"/>
      <c r="B801"/>
      <c r="C801"/>
      <c r="D801"/>
      <c r="E801" s="5"/>
      <c r="F801" s="5"/>
      <c r="G801" s="5"/>
      <c r="H801"/>
      <c r="I801"/>
      <c r="J801"/>
      <c r="K801"/>
      <c r="L801"/>
      <c r="M801"/>
      <c r="N801" s="66"/>
      <c r="O801"/>
      <c r="P801"/>
      <c r="Q801"/>
      <c r="R801"/>
      <c r="S801"/>
      <c r="T801"/>
      <c r="U801"/>
      <c r="V801"/>
      <c r="W801" s="6"/>
      <c r="X801" s="6"/>
      <c r="Y801"/>
      <c r="Z801"/>
      <c r="AA801"/>
      <c r="AB801"/>
      <c r="AC801"/>
      <c r="AD801"/>
      <c r="AE801"/>
      <c r="AF801"/>
      <c r="AG801"/>
      <c r="AH801"/>
      <c r="AI801"/>
      <c r="AJ801"/>
      <c r="AK801"/>
      <c r="AL801"/>
      <c r="AM801"/>
      <c r="AN801"/>
    </row>
    <row r="802" spans="1:40" s="72" customFormat="1" ht="15" customHeight="1" x14ac:dyDescent="0.25">
      <c r="A802"/>
      <c r="B802"/>
      <c r="C802"/>
      <c r="D802"/>
      <c r="E802" s="5"/>
      <c r="F802" s="5"/>
      <c r="G802" s="5"/>
      <c r="H802"/>
      <c r="I802"/>
      <c r="J802"/>
      <c r="K802"/>
      <c r="L802"/>
      <c r="M802"/>
      <c r="N802" s="66"/>
      <c r="O802"/>
      <c r="P802"/>
      <c r="Q802"/>
      <c r="R802"/>
      <c r="S802"/>
      <c r="T802"/>
      <c r="U802"/>
      <c r="V802"/>
      <c r="W802" s="6"/>
      <c r="X802" s="6"/>
      <c r="Y802"/>
      <c r="Z802"/>
      <c r="AA802"/>
      <c r="AB802"/>
      <c r="AC802"/>
      <c r="AD802"/>
      <c r="AE802"/>
      <c r="AF802"/>
      <c r="AG802"/>
      <c r="AH802"/>
      <c r="AI802"/>
      <c r="AJ802"/>
      <c r="AK802"/>
      <c r="AL802"/>
      <c r="AM802"/>
      <c r="AN802"/>
    </row>
    <row r="804" spans="1:40" s="72" customFormat="1" ht="15" customHeight="1" x14ac:dyDescent="0.25">
      <c r="A804"/>
      <c r="B804"/>
      <c r="C804"/>
      <c r="D804"/>
      <c r="E804" s="5"/>
      <c r="F804" s="5"/>
      <c r="G804" s="5"/>
      <c r="H804"/>
      <c r="I804"/>
      <c r="J804"/>
      <c r="K804"/>
      <c r="L804"/>
      <c r="M804"/>
      <c r="N804" s="66"/>
      <c r="O804"/>
      <c r="P804"/>
      <c r="Q804"/>
      <c r="R804"/>
      <c r="S804"/>
      <c r="T804"/>
      <c r="U804"/>
      <c r="V804"/>
      <c r="W804" s="6"/>
      <c r="X804" s="6"/>
      <c r="Y804"/>
      <c r="Z804"/>
      <c r="AA804"/>
      <c r="AB804"/>
      <c r="AC804"/>
      <c r="AD804"/>
      <c r="AE804"/>
      <c r="AF804"/>
      <c r="AG804"/>
      <c r="AH804"/>
      <c r="AI804"/>
      <c r="AJ804"/>
      <c r="AK804"/>
      <c r="AL804"/>
      <c r="AM804"/>
      <c r="AN804"/>
    </row>
    <row r="805" spans="1:40" s="72" customFormat="1" ht="15" customHeight="1" x14ac:dyDescent="0.25">
      <c r="A805"/>
      <c r="B805"/>
      <c r="C805"/>
      <c r="D805"/>
      <c r="E805" s="5"/>
      <c r="F805" s="5"/>
      <c r="G805" s="5"/>
      <c r="H805"/>
      <c r="I805"/>
      <c r="J805"/>
      <c r="K805"/>
      <c r="L805"/>
      <c r="M805"/>
      <c r="N805" s="66"/>
      <c r="O805"/>
      <c r="P805"/>
      <c r="Q805"/>
      <c r="R805"/>
      <c r="S805"/>
      <c r="T805"/>
      <c r="U805"/>
      <c r="V805"/>
      <c r="W805" s="6"/>
      <c r="X805" s="6"/>
      <c r="Y805"/>
      <c r="Z805"/>
      <c r="AA805"/>
      <c r="AB805"/>
      <c r="AC805"/>
      <c r="AD805"/>
      <c r="AE805"/>
      <c r="AF805"/>
      <c r="AG805"/>
      <c r="AH805"/>
      <c r="AI805"/>
      <c r="AJ805"/>
      <c r="AK805"/>
      <c r="AL805"/>
      <c r="AM805"/>
      <c r="AN805"/>
    </row>
    <row r="825" spans="1:40" s="72" customFormat="1" ht="15" customHeight="1" x14ac:dyDescent="0.25">
      <c r="A825"/>
      <c r="B825"/>
      <c r="C825"/>
      <c r="D825"/>
      <c r="E825" s="5"/>
      <c r="F825" s="5"/>
      <c r="G825" s="5"/>
      <c r="H825"/>
      <c r="I825"/>
      <c r="J825"/>
      <c r="K825"/>
      <c r="L825"/>
      <c r="M825"/>
      <c r="N825" s="66"/>
      <c r="O825"/>
      <c r="P825"/>
      <c r="Q825"/>
      <c r="R825"/>
      <c r="S825"/>
      <c r="T825"/>
      <c r="U825"/>
      <c r="V825"/>
      <c r="W825" s="6"/>
      <c r="X825" s="6"/>
      <c r="Y825"/>
      <c r="Z825"/>
      <c r="AA825"/>
      <c r="AB825"/>
      <c r="AC825"/>
      <c r="AD825"/>
      <c r="AE825"/>
      <c r="AF825"/>
      <c r="AG825"/>
      <c r="AH825"/>
      <c r="AI825"/>
      <c r="AJ825"/>
      <c r="AK825"/>
      <c r="AL825"/>
      <c r="AM825"/>
      <c r="AN825"/>
    </row>
    <row r="852" spans="1:40" s="72" customFormat="1" ht="15" customHeight="1" x14ac:dyDescent="0.25">
      <c r="A852"/>
      <c r="B852"/>
      <c r="C852"/>
      <c r="D852"/>
      <c r="E852" s="5"/>
      <c r="F852" s="5"/>
      <c r="G852" s="5"/>
      <c r="H852"/>
      <c r="I852"/>
      <c r="J852"/>
      <c r="K852"/>
      <c r="L852"/>
      <c r="M852"/>
      <c r="N852" s="66"/>
      <c r="O852"/>
      <c r="P852"/>
      <c r="Q852"/>
      <c r="R852"/>
      <c r="S852"/>
      <c r="T852"/>
      <c r="U852"/>
      <c r="V852"/>
      <c r="W852" s="6"/>
      <c r="X852" s="6"/>
      <c r="Y852"/>
      <c r="Z852"/>
      <c r="AA852"/>
      <c r="AB852"/>
      <c r="AC852"/>
      <c r="AD852"/>
      <c r="AE852"/>
      <c r="AF852"/>
      <c r="AG852"/>
      <c r="AH852"/>
      <c r="AI852"/>
      <c r="AJ852"/>
      <c r="AK852"/>
      <c r="AL852"/>
      <c r="AM852"/>
      <c r="AN852"/>
    </row>
    <row r="1421" spans="1:40" s="100" customFormat="1" ht="15" customHeight="1" x14ac:dyDescent="0.25">
      <c r="A1421"/>
      <c r="B1421"/>
      <c r="C1421"/>
      <c r="D1421"/>
      <c r="E1421" s="5"/>
      <c r="F1421" s="5"/>
      <c r="G1421" s="5"/>
      <c r="H1421"/>
      <c r="I1421"/>
      <c r="J1421"/>
      <c r="K1421"/>
      <c r="L1421"/>
      <c r="M1421"/>
      <c r="N1421" s="66"/>
      <c r="O1421"/>
      <c r="P1421"/>
      <c r="Q1421"/>
      <c r="R1421"/>
      <c r="S1421"/>
      <c r="T1421"/>
      <c r="U1421"/>
      <c r="V1421"/>
      <c r="W1421" s="6"/>
      <c r="X1421" s="6"/>
      <c r="Y1421"/>
      <c r="Z1421"/>
      <c r="AA1421"/>
      <c r="AB1421"/>
      <c r="AC1421"/>
      <c r="AD1421"/>
      <c r="AE1421"/>
      <c r="AF1421"/>
      <c r="AG1421"/>
      <c r="AH1421"/>
      <c r="AI1421"/>
      <c r="AJ1421"/>
      <c r="AK1421"/>
      <c r="AL1421"/>
      <c r="AM1421"/>
      <c r="AN1421"/>
    </row>
    <row r="1454" spans="1:40" s="101" customFormat="1" ht="15" customHeight="1" x14ac:dyDescent="0.25">
      <c r="A1454"/>
      <c r="B1454"/>
      <c r="C1454"/>
      <c r="D1454"/>
      <c r="E1454" s="5"/>
      <c r="F1454" s="5"/>
      <c r="G1454" s="5"/>
      <c r="H1454"/>
      <c r="I1454"/>
      <c r="J1454"/>
      <c r="K1454"/>
      <c r="L1454"/>
      <c r="M1454"/>
      <c r="N1454" s="66"/>
      <c r="O1454"/>
      <c r="P1454"/>
      <c r="Q1454"/>
      <c r="R1454"/>
      <c r="S1454"/>
      <c r="T1454"/>
      <c r="U1454"/>
      <c r="V1454"/>
      <c r="W1454" s="6"/>
      <c r="X1454" s="6"/>
      <c r="Y1454"/>
      <c r="Z1454"/>
      <c r="AA1454"/>
      <c r="AB1454"/>
      <c r="AC1454"/>
      <c r="AD1454"/>
      <c r="AE1454"/>
      <c r="AF1454"/>
      <c r="AG1454"/>
      <c r="AH1454"/>
      <c r="AI1454"/>
      <c r="AJ1454"/>
      <c r="AK1454"/>
      <c r="AL1454"/>
      <c r="AM1454"/>
      <c r="AN1454"/>
    </row>
    <row r="1473" spans="1:40" s="101" customFormat="1" ht="15" customHeight="1" x14ac:dyDescent="0.25">
      <c r="A1473"/>
      <c r="B1473"/>
      <c r="C1473"/>
      <c r="D1473"/>
      <c r="E1473" s="5"/>
      <c r="F1473" s="5"/>
      <c r="G1473" s="5"/>
      <c r="H1473"/>
      <c r="I1473"/>
      <c r="J1473"/>
      <c r="K1473"/>
      <c r="L1473"/>
      <c r="M1473"/>
      <c r="N1473" s="66"/>
      <c r="O1473"/>
      <c r="P1473"/>
      <c r="Q1473"/>
      <c r="R1473"/>
      <c r="S1473"/>
      <c r="T1473"/>
      <c r="U1473"/>
      <c r="V1473"/>
      <c r="W1473" s="6"/>
      <c r="X1473" s="6"/>
      <c r="Y1473"/>
      <c r="Z1473"/>
      <c r="AA1473"/>
      <c r="AB1473"/>
      <c r="AC1473"/>
      <c r="AD1473"/>
      <c r="AE1473"/>
      <c r="AF1473"/>
      <c r="AG1473"/>
      <c r="AH1473"/>
      <c r="AI1473"/>
      <c r="AJ1473"/>
      <c r="AK1473"/>
      <c r="AL1473"/>
      <c r="AM1473"/>
      <c r="AN1473"/>
    </row>
    <row r="2299" spans="43:43" ht="15" customHeight="1" x14ac:dyDescent="0.25">
      <c r="AQ2299" t="s">
        <v>5653</v>
      </c>
    </row>
    <row r="3011" spans="1:40" s="61" customFormat="1" ht="15" customHeight="1" x14ac:dyDescent="0.25">
      <c r="A3011"/>
      <c r="B3011"/>
      <c r="C3011"/>
      <c r="D3011"/>
      <c r="E3011" s="5"/>
      <c r="F3011" s="5"/>
      <c r="G3011" s="5"/>
      <c r="H3011"/>
      <c r="I3011"/>
      <c r="J3011"/>
      <c r="K3011"/>
      <c r="L3011"/>
      <c r="M3011"/>
      <c r="N3011" s="66"/>
      <c r="O3011"/>
      <c r="P3011"/>
      <c r="Q3011"/>
      <c r="R3011"/>
      <c r="S3011"/>
      <c r="T3011"/>
      <c r="U3011"/>
      <c r="V3011"/>
      <c r="W3011" s="6"/>
      <c r="X3011" s="6"/>
      <c r="Y3011"/>
      <c r="Z3011"/>
      <c r="AA3011"/>
      <c r="AB3011"/>
      <c r="AC3011"/>
      <c r="AD3011"/>
      <c r="AE3011"/>
      <c r="AF3011"/>
      <c r="AG3011"/>
      <c r="AH3011"/>
      <c r="AI3011"/>
      <c r="AJ3011"/>
      <c r="AK3011"/>
      <c r="AL3011"/>
      <c r="AM3011"/>
      <c r="AN3011"/>
    </row>
  </sheetData>
  <sheetProtection autoFilter="0"/>
  <phoneticPr fontId="20" type="noConversion"/>
  <dataValidations count="9">
    <dataValidation type="textLength" allowBlank="1" showInputMessage="1" showErrorMessage="1" prompt="Ingrese el DNI sin puntos ni comas." sqref="W2:W6" xr:uid="{101E387D-934A-423A-A5BF-5D49C93E91A4}">
      <formula1>7</formula1>
      <formula2>8</formula2>
    </dataValidation>
    <dataValidation type="whole" operator="greaterThanOrEqual" allowBlank="1" showInputMessage="1" showErrorMessage="1" sqref="AC2:AD6" xr:uid="{4B475C46-985F-4C75-8001-DD7F7AA1DDA9}">
      <formula1>0</formula1>
    </dataValidation>
    <dataValidation type="whole" operator="greaterThanOrEqual" allowBlank="1" showInputMessage="1" showErrorMessage="1" sqref="AB2:AB6" xr:uid="{E72FF5C2-B85C-4EED-A76D-827B2704D1FA}">
      <formula1>1</formula1>
    </dataValidation>
    <dataValidation operator="lessThanOrEqual" allowBlank="1" showInputMessage="1" showErrorMessage="1" sqref="E2:G6" xr:uid="{9DE42E82-F1D9-4547-BDCF-87967E27D5E7}"/>
    <dataValidation allowBlank="1" showInputMessage="1" showErrorMessage="1" sqref="AA2:AA6" xr:uid="{7EB198C8-82B7-4388-840C-34CA4AC6C969}"/>
    <dataValidation type="list" allowBlank="1" showInputMessage="1" showErrorMessage="1" sqref="Y2:Y1048576" xr:uid="{71F79A2B-5D86-41F8-B68A-EE783D290BE8}">
      <formula1>"Realizado,No_Realizado"</formula1>
    </dataValidation>
    <dataValidation type="list" allowBlank="1" showInputMessage="1" showErrorMessage="1" sqref="AL2:AL6" xr:uid="{36DFD6AA-D031-4EC0-9F37-DA6947357E6D}">
      <formula1>"Si,Pendiente"</formula1>
    </dataValidation>
    <dataValidation type="list" allowBlank="1" showInputMessage="1" showErrorMessage="1" sqref="D2:D6" xr:uid="{C6213026-DE39-45AD-9A27-E4E443359427}">
      <formula1>"Admin 1,ASIGNAR"</formula1>
    </dataValidation>
    <dataValidation type="list" allowBlank="1" showInputMessage="1" showErrorMessage="1" sqref="Z2:Z1048576" xr:uid="{800424CC-003D-4F3F-994A-4845EAACC913}">
      <formula1>INDIRECT(Y2)</formula1>
    </dataValidation>
  </dataValidations>
  <pageMargins left="0.7" right="0.7" top="0.75" bottom="0.75" header="0.3" footer="0.3"/>
  <pageSetup paperSize="9" orientation="portrait" r:id="rId1"/>
  <ignoredErrors>
    <ignoredError sqref="J2:J6" calculatedColumn="1"/>
  </ignoredErrors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06A312-4D46-4421-B9A0-EDCA02116115}">
  <sheetPr codeName="Hoja11"/>
  <dimension ref="A1:E46"/>
  <sheetViews>
    <sheetView showGridLines="0" workbookViewId="0">
      <selection activeCell="B6" sqref="B6"/>
    </sheetView>
  </sheetViews>
  <sheetFormatPr baseColWidth="10" defaultColWidth="11.42578125" defaultRowHeight="15" x14ac:dyDescent="0.25"/>
  <cols>
    <col min="1" max="1" width="37.5703125" bestFit="1" customWidth="1"/>
    <col min="2" max="2" width="7.7109375" bestFit="1" customWidth="1"/>
    <col min="3" max="4" width="9" bestFit="1" customWidth="1"/>
    <col min="5" max="5" width="15.85546875" bestFit="1" customWidth="1"/>
  </cols>
  <sheetData>
    <row r="1" spans="1:5" x14ac:dyDescent="0.25">
      <c r="A1" t="s">
        <v>5674</v>
      </c>
      <c r="B1" t="s">
        <v>14</v>
      </c>
      <c r="C1" t="s">
        <v>15</v>
      </c>
      <c r="D1" t="s">
        <v>16</v>
      </c>
      <c r="E1" t="s">
        <v>5675</v>
      </c>
    </row>
    <row r="2" spans="1:5" x14ac:dyDescent="0.25">
      <c r="A2" t="s">
        <v>5291</v>
      </c>
      <c r="C2" s="43">
        <v>10</v>
      </c>
      <c r="D2" s="43">
        <v>20</v>
      </c>
      <c r="E2" s="5">
        <v>45638</v>
      </c>
    </row>
    <row r="3" spans="1:5" x14ac:dyDescent="0.25">
      <c r="A3" t="s">
        <v>5291</v>
      </c>
      <c r="C3" s="43">
        <v>20</v>
      </c>
      <c r="D3" s="43">
        <v>40</v>
      </c>
      <c r="E3" s="5">
        <v>45638</v>
      </c>
    </row>
    <row r="4" spans="1:5" x14ac:dyDescent="0.25">
      <c r="A4" t="s">
        <v>5291</v>
      </c>
      <c r="C4" s="43">
        <v>30</v>
      </c>
      <c r="D4" s="43">
        <v>60</v>
      </c>
      <c r="E4" s="5">
        <v>45638</v>
      </c>
    </row>
    <row r="5" spans="1:5" x14ac:dyDescent="0.25">
      <c r="A5" t="s">
        <v>5279</v>
      </c>
      <c r="C5" s="43">
        <v>40</v>
      </c>
      <c r="D5" s="43">
        <v>80</v>
      </c>
      <c r="E5" s="5">
        <v>45638</v>
      </c>
    </row>
    <row r="6" spans="1:5" x14ac:dyDescent="0.25">
      <c r="A6" t="s">
        <v>5279</v>
      </c>
      <c r="C6" s="43">
        <v>50</v>
      </c>
      <c r="D6" s="43">
        <v>100</v>
      </c>
      <c r="E6" s="5">
        <v>45638</v>
      </c>
    </row>
    <row r="7" spans="1:5" x14ac:dyDescent="0.25">
      <c r="A7" t="s">
        <v>5279</v>
      </c>
      <c r="C7" s="43">
        <v>60</v>
      </c>
      <c r="D7" s="43">
        <v>120</v>
      </c>
      <c r="E7" s="5">
        <v>45638</v>
      </c>
    </row>
    <row r="8" spans="1:5" x14ac:dyDescent="0.25">
      <c r="A8" t="s">
        <v>5531</v>
      </c>
      <c r="C8" s="43">
        <v>70</v>
      </c>
      <c r="D8" s="43">
        <v>140</v>
      </c>
      <c r="E8" s="5">
        <v>45638</v>
      </c>
    </row>
    <row r="9" spans="1:5" x14ac:dyDescent="0.25">
      <c r="A9" t="s">
        <v>5545</v>
      </c>
      <c r="C9" s="43">
        <v>80</v>
      </c>
      <c r="D9" s="43">
        <v>160</v>
      </c>
      <c r="E9" s="5">
        <v>45638</v>
      </c>
    </row>
    <row r="10" spans="1:5" x14ac:dyDescent="0.25">
      <c r="A10" t="s">
        <v>5291</v>
      </c>
      <c r="C10" s="43">
        <v>90</v>
      </c>
      <c r="D10" s="43">
        <v>180</v>
      </c>
      <c r="E10" s="5">
        <v>45717</v>
      </c>
    </row>
    <row r="11" spans="1:5" x14ac:dyDescent="0.25">
      <c r="A11" t="s">
        <v>5291</v>
      </c>
      <c r="C11" s="43">
        <v>100</v>
      </c>
      <c r="D11" s="43">
        <v>200</v>
      </c>
      <c r="E11" s="5">
        <v>45717</v>
      </c>
    </row>
    <row r="12" spans="1:5" x14ac:dyDescent="0.25">
      <c r="A12" t="s">
        <v>5291</v>
      </c>
      <c r="C12" s="43">
        <v>110</v>
      </c>
      <c r="D12" s="43">
        <v>220</v>
      </c>
      <c r="E12" s="5">
        <v>45717</v>
      </c>
    </row>
    <row r="13" spans="1:5" x14ac:dyDescent="0.25">
      <c r="A13" t="s">
        <v>5279</v>
      </c>
      <c r="C13" s="43">
        <v>120</v>
      </c>
      <c r="D13" s="43">
        <v>240</v>
      </c>
      <c r="E13" s="5">
        <v>45717</v>
      </c>
    </row>
    <row r="14" spans="1:5" x14ac:dyDescent="0.25">
      <c r="A14" t="s">
        <v>5279</v>
      </c>
      <c r="C14" s="43">
        <v>130</v>
      </c>
      <c r="D14" s="43">
        <v>260</v>
      </c>
      <c r="E14" s="5">
        <v>45717</v>
      </c>
    </row>
    <row r="15" spans="1:5" x14ac:dyDescent="0.25">
      <c r="A15" t="s">
        <v>5279</v>
      </c>
      <c r="C15" s="43">
        <v>140</v>
      </c>
      <c r="D15" s="43">
        <v>280</v>
      </c>
      <c r="E15" s="5">
        <v>45717</v>
      </c>
    </row>
    <row r="16" spans="1:5" x14ac:dyDescent="0.25">
      <c r="A16" t="s">
        <v>5531</v>
      </c>
      <c r="C16" s="43">
        <v>150</v>
      </c>
      <c r="D16" s="43">
        <v>300</v>
      </c>
      <c r="E16" s="5">
        <v>45717</v>
      </c>
    </row>
    <row r="17" spans="1:5" x14ac:dyDescent="0.25">
      <c r="A17" t="s">
        <v>5545</v>
      </c>
      <c r="C17" s="43">
        <v>160</v>
      </c>
      <c r="D17" s="43">
        <v>320</v>
      </c>
      <c r="E17" s="5">
        <v>45748</v>
      </c>
    </row>
    <row r="18" spans="1:5" x14ac:dyDescent="0.25">
      <c r="A18" t="s">
        <v>5291</v>
      </c>
      <c r="C18" s="43">
        <v>170</v>
      </c>
      <c r="D18" s="43">
        <v>340</v>
      </c>
      <c r="E18" s="5">
        <v>45782</v>
      </c>
    </row>
    <row r="19" spans="1:5" x14ac:dyDescent="0.25">
      <c r="A19" t="s">
        <v>5291</v>
      </c>
      <c r="C19" s="43">
        <v>180</v>
      </c>
      <c r="D19" s="43">
        <v>360</v>
      </c>
      <c r="E19" s="5">
        <v>45782</v>
      </c>
    </row>
    <row r="20" spans="1:5" x14ac:dyDescent="0.25">
      <c r="A20" t="s">
        <v>5291</v>
      </c>
      <c r="C20" s="43">
        <v>190</v>
      </c>
      <c r="D20" s="43">
        <v>380</v>
      </c>
      <c r="E20" s="5">
        <v>45782</v>
      </c>
    </row>
    <row r="21" spans="1:5" x14ac:dyDescent="0.25">
      <c r="A21" t="s">
        <v>5279</v>
      </c>
      <c r="C21" s="43">
        <v>200</v>
      </c>
      <c r="D21" s="43">
        <v>400</v>
      </c>
      <c r="E21" s="5">
        <v>45782</v>
      </c>
    </row>
    <row r="22" spans="1:5" x14ac:dyDescent="0.25">
      <c r="A22" t="s">
        <v>5279</v>
      </c>
      <c r="C22" s="43">
        <v>210</v>
      </c>
      <c r="D22" s="43">
        <v>420</v>
      </c>
      <c r="E22" s="5">
        <v>45782</v>
      </c>
    </row>
    <row r="23" spans="1:5" x14ac:dyDescent="0.25">
      <c r="A23" t="s">
        <v>5279</v>
      </c>
      <c r="C23" s="43">
        <v>220</v>
      </c>
      <c r="D23" s="43">
        <v>440</v>
      </c>
      <c r="E23" s="5">
        <v>45782</v>
      </c>
    </row>
    <row r="24" spans="1:5" x14ac:dyDescent="0.25">
      <c r="A24" t="s">
        <v>5531</v>
      </c>
      <c r="C24" s="43">
        <v>230</v>
      </c>
      <c r="D24" s="43">
        <v>460</v>
      </c>
      <c r="E24" s="5">
        <v>45782</v>
      </c>
    </row>
    <row r="25" spans="1:5" x14ac:dyDescent="0.25">
      <c r="A25" t="s">
        <v>5291</v>
      </c>
      <c r="C25" s="43">
        <v>240</v>
      </c>
      <c r="D25" s="43">
        <v>480</v>
      </c>
      <c r="E25" s="5">
        <v>45839</v>
      </c>
    </row>
    <row r="26" spans="1:5" x14ac:dyDescent="0.25">
      <c r="A26" t="s">
        <v>5291</v>
      </c>
      <c r="C26" s="43">
        <v>250</v>
      </c>
      <c r="D26" s="43">
        <v>500</v>
      </c>
      <c r="E26" s="5">
        <v>45839</v>
      </c>
    </row>
    <row r="27" spans="1:5" x14ac:dyDescent="0.25">
      <c r="A27" t="s">
        <v>5291</v>
      </c>
      <c r="C27" s="43">
        <v>260</v>
      </c>
      <c r="D27" s="43">
        <v>520</v>
      </c>
      <c r="E27" s="5">
        <v>45839</v>
      </c>
    </row>
    <row r="28" spans="1:5" x14ac:dyDescent="0.25">
      <c r="A28" t="s">
        <v>5279</v>
      </c>
      <c r="C28" s="43">
        <v>270</v>
      </c>
      <c r="D28" s="43">
        <v>540</v>
      </c>
      <c r="E28" s="5">
        <v>45839</v>
      </c>
    </row>
    <row r="29" spans="1:5" x14ac:dyDescent="0.25">
      <c r="A29" t="s">
        <v>5279</v>
      </c>
      <c r="C29" s="43">
        <v>280</v>
      </c>
      <c r="D29" s="43">
        <v>560</v>
      </c>
      <c r="E29" s="5">
        <v>45839</v>
      </c>
    </row>
    <row r="30" spans="1:5" x14ac:dyDescent="0.25">
      <c r="A30" t="s">
        <v>5279</v>
      </c>
      <c r="C30" s="43">
        <v>290</v>
      </c>
      <c r="D30" s="43">
        <v>580</v>
      </c>
      <c r="E30" s="5">
        <v>45839</v>
      </c>
    </row>
    <row r="31" spans="1:5" x14ac:dyDescent="0.25">
      <c r="A31" t="s">
        <v>5531</v>
      </c>
      <c r="C31" s="43">
        <v>300</v>
      </c>
      <c r="D31" s="43">
        <v>600</v>
      </c>
      <c r="E31" s="5">
        <v>45839</v>
      </c>
    </row>
    <row r="32" spans="1:5" x14ac:dyDescent="0.25">
      <c r="A32" t="s">
        <v>5545</v>
      </c>
      <c r="C32" s="43">
        <v>310</v>
      </c>
      <c r="D32" s="43">
        <v>620</v>
      </c>
      <c r="E32" s="5">
        <v>45901</v>
      </c>
    </row>
    <row r="33" spans="1:5" x14ac:dyDescent="0.25">
      <c r="A33" t="s">
        <v>5531</v>
      </c>
      <c r="C33" s="43">
        <v>320</v>
      </c>
      <c r="D33" s="43">
        <v>640</v>
      </c>
      <c r="E33" s="5">
        <v>45901</v>
      </c>
    </row>
    <row r="34" spans="1:5" x14ac:dyDescent="0.25">
      <c r="A34" t="s">
        <v>5291</v>
      </c>
      <c r="C34" s="43">
        <v>330</v>
      </c>
      <c r="D34" s="43">
        <v>660</v>
      </c>
      <c r="E34" s="5">
        <v>45901</v>
      </c>
    </row>
    <row r="35" spans="1:5" x14ac:dyDescent="0.25">
      <c r="A35" t="s">
        <v>5291</v>
      </c>
      <c r="C35" s="43">
        <v>340</v>
      </c>
      <c r="D35" s="43">
        <v>680</v>
      </c>
      <c r="E35" s="5">
        <v>45901</v>
      </c>
    </row>
    <row r="36" spans="1:5" x14ac:dyDescent="0.25">
      <c r="A36" t="s">
        <v>5291</v>
      </c>
      <c r="C36" s="43">
        <v>350</v>
      </c>
      <c r="D36" s="43">
        <v>700</v>
      </c>
      <c r="E36" s="5">
        <v>45901</v>
      </c>
    </row>
    <row r="37" spans="1:5" x14ac:dyDescent="0.25">
      <c r="A37" t="s">
        <v>5279</v>
      </c>
      <c r="C37" s="43">
        <v>360</v>
      </c>
      <c r="D37" s="43">
        <v>720</v>
      </c>
      <c r="E37" s="5">
        <v>45901</v>
      </c>
    </row>
    <row r="38" spans="1:5" x14ac:dyDescent="0.25">
      <c r="A38" t="s">
        <v>5279</v>
      </c>
      <c r="C38" s="43">
        <v>370</v>
      </c>
      <c r="D38" s="43">
        <v>740</v>
      </c>
      <c r="E38" s="5">
        <v>45901</v>
      </c>
    </row>
    <row r="39" spans="1:5" x14ac:dyDescent="0.25">
      <c r="A39" t="s">
        <v>5279</v>
      </c>
      <c r="C39" s="43">
        <v>380</v>
      </c>
      <c r="D39" s="43">
        <v>760</v>
      </c>
      <c r="E39" s="5">
        <v>45901</v>
      </c>
    </row>
    <row r="40" spans="1:5" x14ac:dyDescent="0.25">
      <c r="A40" t="s">
        <v>5291</v>
      </c>
      <c r="C40" s="43">
        <v>390</v>
      </c>
      <c r="D40" s="43">
        <v>780</v>
      </c>
      <c r="E40" s="5">
        <v>45931</v>
      </c>
    </row>
    <row r="41" spans="1:5" x14ac:dyDescent="0.25">
      <c r="A41" t="s">
        <v>5291</v>
      </c>
      <c r="C41" s="43">
        <v>400</v>
      </c>
      <c r="D41" s="43">
        <v>800</v>
      </c>
      <c r="E41" s="5">
        <v>45931</v>
      </c>
    </row>
    <row r="42" spans="1:5" x14ac:dyDescent="0.25">
      <c r="A42" t="s">
        <v>5291</v>
      </c>
      <c r="C42" s="43">
        <v>410</v>
      </c>
      <c r="D42" s="43">
        <v>820</v>
      </c>
      <c r="E42" s="5">
        <v>45931</v>
      </c>
    </row>
    <row r="43" spans="1:5" x14ac:dyDescent="0.25">
      <c r="A43" t="s">
        <v>5279</v>
      </c>
      <c r="C43" s="43">
        <v>420</v>
      </c>
      <c r="D43" s="43">
        <v>840</v>
      </c>
      <c r="E43" s="5">
        <v>45931</v>
      </c>
    </row>
    <row r="44" spans="1:5" x14ac:dyDescent="0.25">
      <c r="A44" t="s">
        <v>5279</v>
      </c>
      <c r="C44" s="43">
        <v>430</v>
      </c>
      <c r="D44" s="43">
        <v>860</v>
      </c>
      <c r="E44" s="5">
        <v>45931</v>
      </c>
    </row>
    <row r="45" spans="1:5" x14ac:dyDescent="0.25">
      <c r="A45" t="s">
        <v>5279</v>
      </c>
      <c r="C45" s="43">
        <v>440</v>
      </c>
      <c r="D45" s="43">
        <v>880</v>
      </c>
      <c r="E45" s="5">
        <v>45931</v>
      </c>
    </row>
    <row r="46" spans="1:5" x14ac:dyDescent="0.25">
      <c r="A46" t="s">
        <v>5531</v>
      </c>
      <c r="C46" s="43">
        <v>450</v>
      </c>
      <c r="D46" s="43">
        <v>900</v>
      </c>
      <c r="E46" s="5">
        <v>45931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1B8B6-B6F5-42F4-B9E0-85CBE4618AA4}">
  <sheetPr codeName="Hoja13"/>
  <dimension ref="A1:AN369"/>
  <sheetViews>
    <sheetView showGridLines="0" workbookViewId="0">
      <selection activeCell="F12" sqref="F12"/>
    </sheetView>
  </sheetViews>
  <sheetFormatPr baseColWidth="10" defaultColWidth="11.42578125" defaultRowHeight="15" customHeight="1" x14ac:dyDescent="0.25"/>
  <cols>
    <col min="1" max="1" width="11.42578125" customWidth="1"/>
    <col min="2" max="2" width="12.85546875" customWidth="1"/>
    <col min="3" max="3" width="15.42578125" customWidth="1"/>
    <col min="4" max="4" width="11.42578125" customWidth="1"/>
    <col min="5" max="5" width="11.28515625" style="6" customWidth="1"/>
    <col min="6" max="6" width="12.28515625" style="6" customWidth="1"/>
    <col min="7" max="7" width="11" style="108" customWidth="1"/>
    <col min="8" max="8" width="11.42578125" style="103" customWidth="1"/>
    <col min="9" max="9" width="13.140625" customWidth="1"/>
    <col min="10" max="10" width="11.42578125" style="66" customWidth="1"/>
    <col min="11" max="11" width="22.5703125" customWidth="1"/>
    <col min="12" max="12" width="11.42578125" customWidth="1"/>
    <col min="13" max="13" width="13.85546875" customWidth="1"/>
    <col min="14" max="14" width="18.85546875" customWidth="1"/>
    <col min="15" max="15" width="11.42578125" style="66" customWidth="1"/>
    <col min="16" max="16" width="12.85546875" customWidth="1"/>
    <col min="17" max="17" width="10.5703125" customWidth="1"/>
    <col min="18" max="18" width="8.42578125" customWidth="1"/>
    <col min="19" max="19" width="9.85546875" customWidth="1"/>
    <col min="20" max="20" width="11.42578125" customWidth="1"/>
    <col min="21" max="22" width="9.28515625" customWidth="1"/>
    <col min="23" max="23" width="11.42578125" customWidth="1"/>
    <col min="24" max="24" width="9.140625" customWidth="1"/>
    <col min="25" max="25" width="25" customWidth="1"/>
    <col min="26" max="26" width="13.28515625" style="6" bestFit="1" customWidth="1"/>
    <col min="27" max="27" width="14.85546875" style="6" customWidth="1"/>
    <col min="28" max="28" width="13.42578125" style="66" bestFit="1" customWidth="1"/>
    <col min="29" max="29" width="10" bestFit="1" customWidth="1"/>
    <col min="30" max="30" width="21.42578125" bestFit="1" customWidth="1"/>
    <col min="31" max="31" width="22.85546875" bestFit="1" customWidth="1"/>
    <col min="32" max="32" width="8" bestFit="1" customWidth="1"/>
    <col min="33" max="33" width="12.85546875" bestFit="1" customWidth="1"/>
    <col min="34" max="34" width="36.5703125" bestFit="1" customWidth="1"/>
    <col min="35" max="35" width="22.5703125" bestFit="1" customWidth="1"/>
    <col min="36" max="36" width="17.28515625" bestFit="1" customWidth="1"/>
    <col min="37" max="37" width="12.5703125" customWidth="1"/>
    <col min="38" max="38" width="17.5703125" customWidth="1"/>
    <col min="39" max="39" width="15" customWidth="1"/>
    <col min="40" max="41" width="11.42578125" customWidth="1"/>
    <col min="42" max="42" width="11.42578125" bestFit="1" customWidth="1"/>
  </cols>
  <sheetData>
    <row r="1" spans="1:40" ht="15" customHeight="1" x14ac:dyDescent="0.25">
      <c r="A1" s="36" t="s">
        <v>0</v>
      </c>
      <c r="B1" s="36" t="s">
        <v>1</v>
      </c>
      <c r="C1" s="36" t="s">
        <v>2</v>
      </c>
      <c r="D1" s="30" t="s">
        <v>5632</v>
      </c>
      <c r="E1" s="27" t="s">
        <v>5633</v>
      </c>
      <c r="F1" s="106" t="s">
        <v>5676</v>
      </c>
      <c r="G1" s="87" t="s">
        <v>5677</v>
      </c>
      <c r="H1" s="109" t="s">
        <v>5678</v>
      </c>
      <c r="I1" s="36" t="s">
        <v>4</v>
      </c>
      <c r="J1" s="65" t="s">
        <v>5</v>
      </c>
      <c r="K1" s="36" t="s">
        <v>6</v>
      </c>
      <c r="L1" s="36" t="s">
        <v>7</v>
      </c>
      <c r="M1" s="36" t="s">
        <v>8</v>
      </c>
      <c r="N1" s="36" t="s">
        <v>9</v>
      </c>
      <c r="O1" s="65" t="s">
        <v>10</v>
      </c>
      <c r="P1" s="36" t="s">
        <v>39</v>
      </c>
      <c r="Q1" s="36" t="s">
        <v>5679</v>
      </c>
      <c r="R1" s="36" t="s">
        <v>12</v>
      </c>
      <c r="S1" s="36" t="s">
        <v>13</v>
      </c>
      <c r="T1" s="30" t="s">
        <v>14</v>
      </c>
      <c r="U1" s="36" t="s">
        <v>15</v>
      </c>
      <c r="V1" s="36" t="s">
        <v>16</v>
      </c>
      <c r="W1" s="36" t="s">
        <v>5637</v>
      </c>
      <c r="X1" s="36" t="s">
        <v>33</v>
      </c>
      <c r="Y1" s="36" t="s">
        <v>17</v>
      </c>
      <c r="Z1" s="27" t="s">
        <v>18</v>
      </c>
      <c r="AA1" s="27" t="s">
        <v>5661</v>
      </c>
      <c r="AB1" s="66" t="s">
        <v>5680</v>
      </c>
      <c r="AC1" t="s">
        <v>5638</v>
      </c>
      <c r="AD1" t="s">
        <v>5681</v>
      </c>
      <c r="AE1" t="s">
        <v>5682</v>
      </c>
      <c r="AF1" t="s">
        <v>37</v>
      </c>
      <c r="AG1" t="s">
        <v>5662</v>
      </c>
      <c r="AH1" t="s">
        <v>5629</v>
      </c>
      <c r="AI1" s="59" t="s">
        <v>5642</v>
      </c>
      <c r="AJ1" s="27" t="s">
        <v>5643</v>
      </c>
      <c r="AK1" s="6" t="s">
        <v>5668</v>
      </c>
      <c r="AL1" s="27" t="s">
        <v>20</v>
      </c>
      <c r="AM1" s="59" t="s">
        <v>5644</v>
      </c>
      <c r="AN1" s="36" t="s">
        <v>5734</v>
      </c>
    </row>
    <row r="2" spans="1:40" ht="15" customHeight="1" x14ac:dyDescent="0.25">
      <c r="A2" s="37">
        <v>4</v>
      </c>
      <c r="B2" s="37">
        <v>1</v>
      </c>
      <c r="C2" s="37">
        <v>12</v>
      </c>
      <c r="D2" s="30" t="s">
        <v>5711</v>
      </c>
      <c r="E2" s="107">
        <v>45957</v>
      </c>
      <c r="F2" s="107">
        <v>45957</v>
      </c>
      <c r="G2" s="107">
        <v>45957</v>
      </c>
      <c r="H2" s="110">
        <v>0.41666666666666669</v>
      </c>
      <c r="I2" s="38" t="s">
        <v>5685</v>
      </c>
      <c r="J2" s="95" t="s">
        <v>5687</v>
      </c>
      <c r="K2" s="38" t="s">
        <v>5693</v>
      </c>
      <c r="L2" s="38"/>
      <c r="M2" s="38" t="s">
        <v>5486</v>
      </c>
      <c r="N2" s="38" t="s">
        <v>5260</v>
      </c>
      <c r="O2" s="95" t="s">
        <v>5427</v>
      </c>
      <c r="P2" s="38" t="s">
        <v>5290</v>
      </c>
      <c r="Q2" s="38" t="s">
        <v>5364</v>
      </c>
      <c r="R2" s="38" t="s">
        <v>5659</v>
      </c>
      <c r="S2" s="38"/>
      <c r="T2" s="44"/>
      <c r="U2" s="41" cm="1">
        <f t="array" ref="U2">IFERROR(INDEX(costos_ausentismo[COSTO],MATCH(1,(costos_ausentismo[SERVICIO]=IC_JM[[#This Row],[EXAMEN]])*(costos_ausentismo[SEDE]=IC_JM[[#This Row],[SEDE]])*(costos_ausentismo[FECHA VIGENCIA]=MAX(IF((costos_ausentismo[SERVICIO]=IC_JM[[#This Row],[EXAMEN]])*(costos_ausentismo[SEDE]=IC_JM[[#This Row],[SEDE]]),costos_ausentismo[FECHA VIGENCIA]))),0)),"")</f>
        <v>420</v>
      </c>
      <c r="V2" s="41" cm="1">
        <f t="array" ref="V2">IFERROR(
    INDEX(costos_ausentismo[VENTA],
        MATCH(1,
            (costos_ausentismo[SERVICIO]=IC_JM[[#This Row],[EXAMEN]]) *
            (costos_ausentismo[SEDE]=IC_JM[[#This Row],[SEDE]]) *
            (costos_ausentismo[FECHA VIGENCIA]=MAX(IF((costos_ausentismo[SERVICIO]=IC_JM[[#This Row],[EXAMEN]]) *
            (costos_ausentismo[SEDE]=IC_JM[[#This Row],[SEDE]]) *
            (costos_ausentismo[FECHA VIGENCIA] &lt;= IC_JM[[#This Row],[FECHA ATENCION ]]), costos_ausentismo[FECHA VIGENCIA]))),
        0)),
    "")</f>
        <v>840</v>
      </c>
      <c r="W2" s="41">
        <f>IFERROR(IC_JM[[#This Row],[VENTA]]-IC_JM[[#This Row],[COSTO]],0)</f>
        <v>420</v>
      </c>
      <c r="X2" s="42">
        <f>IFERROR(IC_JM[[#This Row],[MARGEN]]/IC_JM[[#This Row],[VENTA]],0)</f>
        <v>0.5</v>
      </c>
      <c r="Y2" s="45"/>
      <c r="Z2" s="78"/>
      <c r="AA2" s="78"/>
      <c r="AB2" s="94"/>
      <c r="AC2" s="30" t="s">
        <v>5647</v>
      </c>
      <c r="AD2" s="30"/>
      <c r="AE2" s="30"/>
      <c r="AF2" s="30" t="s">
        <v>1261</v>
      </c>
      <c r="AG2" s="30" t="s">
        <v>5673</v>
      </c>
      <c r="AH2" s="30"/>
      <c r="AI2" s="58"/>
      <c r="AJ2" s="37">
        <f>IF(IC_JM[[#This Row],[FECHA INFORME ]]-IC_JM[[#This Row],[FECHA ATENCION ]]&lt;0,"Sin fecha de envio",IC_JM[[#This Row],[FECHA ATENCION ]]-IC_JM[[#This Row],[FECHA SOLICITUD]])</f>
        <v>0</v>
      </c>
      <c r="AK2" s="30"/>
      <c r="AL2" s="81"/>
      <c r="AM2" s="91"/>
    </row>
    <row r="3" spans="1:40" ht="15" customHeight="1" x14ac:dyDescent="0.25">
      <c r="A3" s="37">
        <v>21</v>
      </c>
      <c r="B3" s="37">
        <v>1</v>
      </c>
      <c r="C3" s="37">
        <v>52</v>
      </c>
      <c r="D3" s="30" t="s">
        <v>5660</v>
      </c>
      <c r="E3" s="107">
        <v>45958</v>
      </c>
      <c r="F3" s="107">
        <v>45958</v>
      </c>
      <c r="G3" s="107">
        <v>45958</v>
      </c>
      <c r="H3" s="110">
        <v>0.4375</v>
      </c>
      <c r="I3" s="38" t="s">
        <v>5686</v>
      </c>
      <c r="J3" s="95" t="s">
        <v>5688</v>
      </c>
      <c r="K3" s="38" t="s">
        <v>5694</v>
      </c>
      <c r="L3" s="38"/>
      <c r="M3" s="38" t="s">
        <v>5486</v>
      </c>
      <c r="N3" s="38" t="s">
        <v>5260</v>
      </c>
      <c r="O3" s="95" t="s">
        <v>5427</v>
      </c>
      <c r="P3" s="38" t="s">
        <v>5290</v>
      </c>
      <c r="Q3" s="38" t="s">
        <v>5364</v>
      </c>
      <c r="R3" s="38" t="s">
        <v>5659</v>
      </c>
      <c r="S3" s="38"/>
      <c r="T3" s="44"/>
      <c r="U3" s="41" cm="1">
        <f t="array" ref="U3">IFERROR(INDEX(costos_ausentismo[COSTO],MATCH(1,(costos_ausentismo[SERVICIO]=IC_JM[[#This Row],[EXAMEN]])*(costos_ausentismo[SEDE]=IC_JM[[#This Row],[SEDE]])*(costos_ausentismo[FECHA VIGENCIA]=MAX(IF((costos_ausentismo[SERVICIO]=IC_JM[[#This Row],[EXAMEN]])*(costos_ausentismo[SEDE]=IC_JM[[#This Row],[SEDE]]),costos_ausentismo[FECHA VIGENCIA]))),0)),"")</f>
        <v>420</v>
      </c>
      <c r="V3" s="41" cm="1">
        <f t="array" ref="V3">IFERROR(
    INDEX(costos_ausentismo[VENTA],
        MATCH(1,
            (costos_ausentismo[SERVICIO]=IC_JM[[#This Row],[EXAMEN]]) *
            (costos_ausentismo[SEDE]=IC_JM[[#This Row],[SEDE]]) *
            (costos_ausentismo[FECHA VIGENCIA]=MAX(IF((costos_ausentismo[SERVICIO]=IC_JM[[#This Row],[EXAMEN]]) *
            (costos_ausentismo[SEDE]=IC_JM[[#This Row],[SEDE]]) *
            (costos_ausentismo[FECHA VIGENCIA] &lt;= IC_JM[[#This Row],[FECHA ATENCION ]]), costos_ausentismo[FECHA VIGENCIA]))),
        0)),
    "")</f>
        <v>840</v>
      </c>
      <c r="W3" s="41">
        <f>IFERROR(IC_JM[[#This Row],[VENTA]]-IC_JM[[#This Row],[COSTO]],0)</f>
        <v>420</v>
      </c>
      <c r="X3" s="42">
        <f>IFERROR(IC_JM[[#This Row],[MARGEN]]/IC_JM[[#This Row],[VENTA]],0)</f>
        <v>0.5</v>
      </c>
      <c r="Y3" s="45"/>
      <c r="Z3" s="78"/>
      <c r="AA3" s="78"/>
      <c r="AB3" s="94"/>
      <c r="AC3" s="30" t="s">
        <v>5647</v>
      </c>
      <c r="AD3" s="30"/>
      <c r="AE3" s="30"/>
      <c r="AF3" s="30" t="s">
        <v>1261</v>
      </c>
      <c r="AG3" s="30" t="s">
        <v>5683</v>
      </c>
      <c r="AH3" s="30"/>
      <c r="AI3" s="58"/>
      <c r="AJ3" s="37">
        <f>IF(IC_JM[[#This Row],[FECHA INFORME ]]-IC_JM[[#This Row],[FECHA ATENCION ]]&lt;0,"Sin fecha de envio",IC_JM[[#This Row],[FECHA ATENCION ]]-IC_JM[[#This Row],[FECHA SOLICITUD]])</f>
        <v>0</v>
      </c>
      <c r="AK3" s="30"/>
      <c r="AL3" s="81"/>
      <c r="AM3" s="91"/>
    </row>
    <row r="4" spans="1:40" ht="15" customHeight="1" x14ac:dyDescent="0.25">
      <c r="A4" s="37">
        <v>22</v>
      </c>
      <c r="B4" s="37">
        <v>1</v>
      </c>
      <c r="C4" s="37">
        <v>53</v>
      </c>
      <c r="D4" s="30" t="s">
        <v>5712</v>
      </c>
      <c r="E4" s="107">
        <v>45959</v>
      </c>
      <c r="F4" s="107">
        <v>45959</v>
      </c>
      <c r="G4" s="107">
        <v>45959</v>
      </c>
      <c r="H4" s="110">
        <v>0.45833333333333331</v>
      </c>
      <c r="I4" s="38" t="s">
        <v>5731</v>
      </c>
      <c r="J4" s="95" t="s">
        <v>5689</v>
      </c>
      <c r="K4" s="38" t="s">
        <v>5695</v>
      </c>
      <c r="L4" s="38"/>
      <c r="M4" s="38" t="s">
        <v>5486</v>
      </c>
      <c r="N4" s="38" t="s">
        <v>5260</v>
      </c>
      <c r="O4" s="95" t="s">
        <v>5427</v>
      </c>
      <c r="P4" s="38" t="s">
        <v>5290</v>
      </c>
      <c r="Q4" s="38" t="s">
        <v>5364</v>
      </c>
      <c r="R4" s="38" t="s">
        <v>5659</v>
      </c>
      <c r="S4" s="38"/>
      <c r="T4" s="44"/>
      <c r="U4" s="41" cm="1">
        <f t="array" ref="U4">IFERROR(INDEX(costos_ausentismo[COSTO],MATCH(1,(costos_ausentismo[SERVICIO]=IC_JM[[#This Row],[EXAMEN]])*(costos_ausentismo[SEDE]=IC_JM[[#This Row],[SEDE]])*(costos_ausentismo[FECHA VIGENCIA]=MAX(IF((costos_ausentismo[SERVICIO]=IC_JM[[#This Row],[EXAMEN]])*(costos_ausentismo[SEDE]=IC_JM[[#This Row],[SEDE]]),costos_ausentismo[FECHA VIGENCIA]))),0)),"")</f>
        <v>420</v>
      </c>
      <c r="V4" s="41" cm="1">
        <f t="array" ref="V4">IFERROR(
    INDEX(costos_ausentismo[VENTA],
        MATCH(1,
            (costos_ausentismo[SERVICIO]=IC_JM[[#This Row],[EXAMEN]]) *
            (costos_ausentismo[SEDE]=IC_JM[[#This Row],[SEDE]]) *
            (costos_ausentismo[FECHA VIGENCIA]=MAX(IF((costos_ausentismo[SERVICIO]=IC_JM[[#This Row],[EXAMEN]]) *
            (costos_ausentismo[SEDE]=IC_JM[[#This Row],[SEDE]]) *
            (costos_ausentismo[FECHA VIGENCIA] &lt;= IC_JM[[#This Row],[FECHA ATENCION ]]), costos_ausentismo[FECHA VIGENCIA]))),
        0)),
    "")</f>
        <v>840</v>
      </c>
      <c r="W4" s="41">
        <f>IFERROR(IC_JM[[#This Row],[VENTA]]-IC_JM[[#This Row],[COSTO]],0)</f>
        <v>420</v>
      </c>
      <c r="X4" s="42">
        <f>IFERROR(IC_JM[[#This Row],[MARGEN]]/IC_JM[[#This Row],[VENTA]],0)</f>
        <v>0.5</v>
      </c>
      <c r="Y4" s="45"/>
      <c r="Z4" s="78"/>
      <c r="AA4" s="78"/>
      <c r="AB4" s="94"/>
      <c r="AC4" s="30" t="s">
        <v>5647</v>
      </c>
      <c r="AD4" s="30"/>
      <c r="AE4" s="30"/>
      <c r="AF4" s="30" t="s">
        <v>1261</v>
      </c>
      <c r="AG4" s="30" t="s">
        <v>5673</v>
      </c>
      <c r="AH4" s="30"/>
      <c r="AI4" s="58"/>
      <c r="AJ4" s="37">
        <f>IF(IC_JM[[#This Row],[FECHA INFORME ]]-IC_JM[[#This Row],[FECHA ATENCION ]]&lt;0,"Sin fecha de envio",IC_JM[[#This Row],[FECHA ATENCION ]]-IC_JM[[#This Row],[FECHA SOLICITUD]])</f>
        <v>0</v>
      </c>
      <c r="AK4" s="30"/>
      <c r="AL4" s="81"/>
      <c r="AM4" s="91"/>
    </row>
    <row r="5" spans="1:40" ht="15" customHeight="1" x14ac:dyDescent="0.25">
      <c r="A5" s="37">
        <v>23</v>
      </c>
      <c r="B5" s="37">
        <v>1</v>
      </c>
      <c r="C5" s="37">
        <v>54</v>
      </c>
      <c r="D5" s="30" t="s">
        <v>5711</v>
      </c>
      <c r="E5" s="107">
        <v>45960</v>
      </c>
      <c r="F5" s="107">
        <v>45960</v>
      </c>
      <c r="G5" s="107">
        <v>45960</v>
      </c>
      <c r="H5" s="110">
        <v>0.47916666666666669</v>
      </c>
      <c r="I5" s="38" t="s">
        <v>5732</v>
      </c>
      <c r="J5" s="95" t="s">
        <v>5690</v>
      </c>
      <c r="K5" s="38" t="s">
        <v>5696</v>
      </c>
      <c r="L5" s="38"/>
      <c r="M5" s="38" t="s">
        <v>5378</v>
      </c>
      <c r="N5" s="38" t="s">
        <v>5260</v>
      </c>
      <c r="O5" s="95" t="s">
        <v>5261</v>
      </c>
      <c r="P5" s="38" t="s">
        <v>5290</v>
      </c>
      <c r="Q5" s="38" t="s">
        <v>5364</v>
      </c>
      <c r="R5" s="38" t="s">
        <v>5659</v>
      </c>
      <c r="S5" s="38"/>
      <c r="T5" s="44"/>
      <c r="U5" s="41" cm="1">
        <f t="array" ref="U5">IFERROR(INDEX(costos_ausentismo[COSTO],MATCH(1,(costos_ausentismo[SERVICIO]=IC_JM[[#This Row],[EXAMEN]])*(costos_ausentismo[SEDE]=IC_JM[[#This Row],[SEDE]])*(costos_ausentismo[FECHA VIGENCIA]=MAX(IF((costos_ausentismo[SERVICIO]=IC_JM[[#This Row],[EXAMEN]])*(costos_ausentismo[SEDE]=IC_JM[[#This Row],[SEDE]]),costos_ausentismo[FECHA VIGENCIA]))),0)),"")</f>
        <v>390</v>
      </c>
      <c r="V5" s="41" cm="1">
        <f t="array" ref="V5">IFERROR(
    INDEX(costos_ausentismo[VENTA],
        MATCH(1,
            (costos_ausentismo[SERVICIO]=IC_JM[[#This Row],[EXAMEN]]) *
            (costos_ausentismo[SEDE]=IC_JM[[#This Row],[SEDE]]) *
            (costos_ausentismo[FECHA VIGENCIA]=MAX(IF((costos_ausentismo[SERVICIO]=IC_JM[[#This Row],[EXAMEN]]) *
            (costos_ausentismo[SEDE]=IC_JM[[#This Row],[SEDE]]) *
            (costos_ausentismo[FECHA VIGENCIA] &lt;= IC_JM[[#This Row],[FECHA ATENCION ]]), costos_ausentismo[FECHA VIGENCIA]))),
        0)),
    "")</f>
        <v>780</v>
      </c>
      <c r="W5" s="41">
        <f>IFERROR(IC_JM[[#This Row],[VENTA]]-IC_JM[[#This Row],[COSTO]],0)</f>
        <v>390</v>
      </c>
      <c r="X5" s="42">
        <f>IFERROR(IC_JM[[#This Row],[MARGEN]]/IC_JM[[#This Row],[VENTA]],0)</f>
        <v>0.5</v>
      </c>
      <c r="Y5" s="45"/>
      <c r="Z5" s="78"/>
      <c r="AA5" s="78"/>
      <c r="AB5" s="94"/>
      <c r="AC5" s="30" t="s">
        <v>5647</v>
      </c>
      <c r="AD5" s="30"/>
      <c r="AE5" s="30"/>
      <c r="AF5" s="30" t="s">
        <v>5099</v>
      </c>
      <c r="AG5" s="30" t="s">
        <v>5673</v>
      </c>
      <c r="AH5" s="30"/>
      <c r="AI5" s="58"/>
      <c r="AJ5" s="37">
        <f>IF(IC_JM[[#This Row],[FECHA INFORME ]]-IC_JM[[#This Row],[FECHA ATENCION ]]&lt;0,"Sin fecha de envio",IC_JM[[#This Row],[FECHA ATENCION ]]-IC_JM[[#This Row],[FECHA SOLICITUD]])</f>
        <v>0</v>
      </c>
      <c r="AK5" s="30"/>
      <c r="AL5" s="81"/>
      <c r="AM5" s="91"/>
    </row>
    <row r="6" spans="1:40" ht="15" customHeight="1" x14ac:dyDescent="0.25">
      <c r="A6" s="37">
        <v>20</v>
      </c>
      <c r="B6" s="37">
        <v>2</v>
      </c>
      <c r="C6" s="37">
        <v>55</v>
      </c>
      <c r="D6" s="30" t="s">
        <v>5711</v>
      </c>
      <c r="E6" s="107">
        <v>45961</v>
      </c>
      <c r="F6" s="107">
        <v>45961</v>
      </c>
      <c r="G6" s="107">
        <v>45961</v>
      </c>
      <c r="H6" s="110">
        <v>0.5</v>
      </c>
      <c r="I6" s="38" t="s">
        <v>5733</v>
      </c>
      <c r="J6" s="95" t="s">
        <v>5691</v>
      </c>
      <c r="K6" s="38" t="s">
        <v>5697</v>
      </c>
      <c r="L6" s="38"/>
      <c r="M6" s="38" t="s">
        <v>5486</v>
      </c>
      <c r="N6" s="38" t="s">
        <v>5260</v>
      </c>
      <c r="O6" s="95" t="s">
        <v>5427</v>
      </c>
      <c r="P6" s="38" t="s">
        <v>5290</v>
      </c>
      <c r="Q6" s="38" t="s">
        <v>5364</v>
      </c>
      <c r="R6" s="38" t="s">
        <v>5659</v>
      </c>
      <c r="S6" s="38"/>
      <c r="T6" s="44"/>
      <c r="U6" s="41" cm="1">
        <f t="array" ref="U6">IFERROR(INDEX(costos_ausentismo[COSTO],MATCH(1,(costos_ausentismo[SERVICIO]=IC_JM[[#This Row],[EXAMEN]])*(costos_ausentismo[SEDE]=IC_JM[[#This Row],[SEDE]])*(costos_ausentismo[FECHA VIGENCIA]=MAX(IF((costos_ausentismo[SERVICIO]=IC_JM[[#This Row],[EXAMEN]])*(costos_ausentismo[SEDE]=IC_JM[[#This Row],[SEDE]]),costos_ausentismo[FECHA VIGENCIA]))),0)),"")</f>
        <v>420</v>
      </c>
      <c r="V6" s="41" cm="1">
        <f t="array" ref="V6">IFERROR(
    INDEX(costos_ausentismo[VENTA],
        MATCH(1,
            (costos_ausentismo[SERVICIO]=IC_JM[[#This Row],[EXAMEN]]) *
            (costos_ausentismo[SEDE]=IC_JM[[#This Row],[SEDE]]) *
            (costos_ausentismo[FECHA VIGENCIA]=MAX(IF((costos_ausentismo[SERVICIO]=IC_JM[[#This Row],[EXAMEN]]) *
            (costos_ausentismo[SEDE]=IC_JM[[#This Row],[SEDE]]) *
            (costos_ausentismo[FECHA VIGENCIA] &lt;= IC_JM[[#This Row],[FECHA ATENCION ]]), costos_ausentismo[FECHA VIGENCIA]))),
        0)),
    "")</f>
        <v>840</v>
      </c>
      <c r="W6" s="41">
        <f>IFERROR(IC_JM[[#This Row],[VENTA]]-IC_JM[[#This Row],[COSTO]],0)</f>
        <v>420</v>
      </c>
      <c r="X6" s="42">
        <f>IFERROR(IC_JM[[#This Row],[MARGEN]]/IC_JM[[#This Row],[VENTA]],0)</f>
        <v>0.5</v>
      </c>
      <c r="Y6" s="45"/>
      <c r="Z6" s="78"/>
      <c r="AA6" s="78"/>
      <c r="AB6" s="94"/>
      <c r="AC6" s="30" t="s">
        <v>5647</v>
      </c>
      <c r="AD6" s="30"/>
      <c r="AE6" s="30"/>
      <c r="AF6" s="30" t="s">
        <v>1261</v>
      </c>
      <c r="AG6" s="30" t="s">
        <v>5673</v>
      </c>
      <c r="AH6" s="30"/>
      <c r="AI6" s="58"/>
      <c r="AJ6" s="37">
        <f>IF(IC_JM[[#This Row],[FECHA INFORME ]]-IC_JM[[#This Row],[FECHA ATENCION ]]&lt;0,"Sin fecha de envio",IC_JM[[#This Row],[FECHA ATENCION ]]-IC_JM[[#This Row],[FECHA SOLICITUD]])</f>
        <v>0</v>
      </c>
      <c r="AK6" s="30"/>
      <c r="AL6" s="81"/>
      <c r="AM6" s="91"/>
    </row>
    <row r="10" spans="1:40" s="71" customFormat="1" ht="15" customHeight="1" x14ac:dyDescent="0.25">
      <c r="A10"/>
      <c r="B10"/>
      <c r="C10"/>
      <c r="D10"/>
      <c r="E10" s="6"/>
      <c r="F10" s="6"/>
      <c r="G10" s="108"/>
      <c r="H10" s="103"/>
      <c r="I10"/>
      <c r="J10" s="66"/>
      <c r="K10"/>
      <c r="L10"/>
      <c r="M10"/>
      <c r="N10"/>
      <c r="O10" s="66"/>
      <c r="P10"/>
      <c r="Q10"/>
      <c r="R10"/>
      <c r="S10"/>
      <c r="T10"/>
      <c r="U10"/>
      <c r="V10"/>
      <c r="W10"/>
      <c r="X10"/>
      <c r="Y10"/>
      <c r="Z10" s="6"/>
      <c r="AA10" s="6"/>
      <c r="AB10" s="66"/>
      <c r="AC10"/>
      <c r="AD10"/>
      <c r="AE10"/>
      <c r="AF10"/>
      <c r="AG10"/>
      <c r="AH10"/>
      <c r="AI10"/>
      <c r="AJ10"/>
      <c r="AK10"/>
      <c r="AL10"/>
      <c r="AM10"/>
      <c r="AN10"/>
    </row>
    <row r="27" spans="1:40" s="71" customFormat="1" ht="15" customHeight="1" x14ac:dyDescent="0.25">
      <c r="A27"/>
      <c r="B27"/>
      <c r="C27"/>
      <c r="D27"/>
      <c r="E27" s="6"/>
      <c r="F27" s="6"/>
      <c r="G27" s="108"/>
      <c r="H27" s="103"/>
      <c r="I27"/>
      <c r="J27" s="66"/>
      <c r="K27"/>
      <c r="L27"/>
      <c r="M27"/>
      <c r="N27"/>
      <c r="O27" s="66"/>
      <c r="P27"/>
      <c r="Q27"/>
      <c r="R27"/>
      <c r="S27"/>
      <c r="T27"/>
      <c r="U27"/>
      <c r="V27"/>
      <c r="W27"/>
      <c r="X27"/>
      <c r="Y27"/>
      <c r="Z27" s="6"/>
      <c r="AA27" s="6"/>
      <c r="AB27" s="66"/>
      <c r="AC27"/>
      <c r="AD27"/>
      <c r="AE27"/>
      <c r="AF27"/>
      <c r="AG27"/>
      <c r="AH27"/>
      <c r="AI27"/>
      <c r="AJ27"/>
      <c r="AK27"/>
      <c r="AL27"/>
      <c r="AM27"/>
      <c r="AN27"/>
    </row>
    <row r="28" spans="1:40" s="71" customFormat="1" ht="15" customHeight="1" x14ac:dyDescent="0.25">
      <c r="A28"/>
      <c r="B28"/>
      <c r="C28"/>
      <c r="D28"/>
      <c r="E28" s="6"/>
      <c r="F28" s="6"/>
      <c r="G28" s="108"/>
      <c r="H28" s="103"/>
      <c r="I28"/>
      <c r="J28" s="66"/>
      <c r="K28"/>
      <c r="L28"/>
      <c r="M28"/>
      <c r="N28"/>
      <c r="O28" s="66"/>
      <c r="P28"/>
      <c r="Q28"/>
      <c r="R28"/>
      <c r="S28"/>
      <c r="T28"/>
      <c r="U28"/>
      <c r="V28"/>
      <c r="W28"/>
      <c r="X28"/>
      <c r="Y28"/>
      <c r="Z28" s="6"/>
      <c r="AA28" s="6"/>
      <c r="AB28" s="66"/>
      <c r="AC28"/>
      <c r="AD28"/>
      <c r="AE28"/>
      <c r="AF28"/>
      <c r="AG28"/>
      <c r="AH28"/>
      <c r="AI28"/>
      <c r="AJ28"/>
      <c r="AK28"/>
      <c r="AL28"/>
      <c r="AM28"/>
      <c r="AN28"/>
    </row>
    <row r="227" ht="16.5" customHeight="1" x14ac:dyDescent="0.25"/>
    <row r="325" spans="1:40" s="101" customFormat="1" ht="15" customHeight="1" x14ac:dyDescent="0.25">
      <c r="A325"/>
      <c r="B325"/>
      <c r="C325"/>
      <c r="D325"/>
      <c r="E325" s="6"/>
      <c r="F325" s="6"/>
      <c r="G325" s="108"/>
      <c r="H325" s="103"/>
      <c r="I325"/>
      <c r="J325" s="66"/>
      <c r="K325"/>
      <c r="L325"/>
      <c r="M325"/>
      <c r="N325"/>
      <c r="O325" s="66"/>
      <c r="P325"/>
      <c r="Q325"/>
      <c r="R325"/>
      <c r="S325"/>
      <c r="T325"/>
      <c r="U325"/>
      <c r="V325"/>
      <c r="W325"/>
      <c r="X325"/>
      <c r="Y325"/>
      <c r="Z325" s="6"/>
      <c r="AA325" s="6"/>
      <c r="AB325" s="66"/>
      <c r="AC325"/>
      <c r="AD325"/>
      <c r="AE325"/>
      <c r="AF325"/>
      <c r="AG325"/>
      <c r="AH325"/>
      <c r="AI325"/>
      <c r="AJ325"/>
      <c r="AK325"/>
      <c r="AL325"/>
      <c r="AM325"/>
      <c r="AN325"/>
    </row>
    <row r="334" spans="1:40" s="61" customFormat="1" ht="15" customHeight="1" x14ac:dyDescent="0.25">
      <c r="A334"/>
      <c r="B334"/>
      <c r="C334"/>
      <c r="D334"/>
      <c r="E334" s="6"/>
      <c r="F334" s="6"/>
      <c r="G334" s="108"/>
      <c r="H334" s="103"/>
      <c r="I334"/>
      <c r="J334" s="66"/>
      <c r="K334"/>
      <c r="L334"/>
      <c r="M334"/>
      <c r="N334"/>
      <c r="O334" s="66"/>
      <c r="P334"/>
      <c r="Q334"/>
      <c r="R334"/>
      <c r="S334"/>
      <c r="T334"/>
      <c r="U334"/>
      <c r="V334"/>
      <c r="W334"/>
      <c r="X334"/>
      <c r="Y334"/>
      <c r="Z334" s="6"/>
      <c r="AA334" s="6"/>
      <c r="AB334" s="66"/>
      <c r="AC334"/>
      <c r="AD334"/>
      <c r="AE334"/>
      <c r="AF334"/>
      <c r="AG334"/>
      <c r="AH334"/>
      <c r="AI334"/>
      <c r="AJ334"/>
      <c r="AK334"/>
      <c r="AL334"/>
      <c r="AM334"/>
      <c r="AN334"/>
    </row>
    <row r="344" ht="15.75" customHeight="1" x14ac:dyDescent="0.25"/>
    <row r="367" spans="1:40" s="61" customFormat="1" ht="15" customHeight="1" x14ac:dyDescent="0.25">
      <c r="A367"/>
      <c r="B367"/>
      <c r="C367"/>
      <c r="D367"/>
      <c r="E367" s="6"/>
      <c r="F367" s="6"/>
      <c r="G367" s="108"/>
      <c r="H367" s="103"/>
      <c r="I367"/>
      <c r="J367" s="66"/>
      <c r="K367"/>
      <c r="L367"/>
      <c r="M367"/>
      <c r="N367"/>
      <c r="O367" s="66"/>
      <c r="P367"/>
      <c r="Q367"/>
      <c r="R367"/>
      <c r="S367"/>
      <c r="T367"/>
      <c r="U367"/>
      <c r="V367"/>
      <c r="W367"/>
      <c r="X367"/>
      <c r="Y367"/>
      <c r="Z367" s="6"/>
      <c r="AA367" s="6"/>
      <c r="AB367" s="66"/>
      <c r="AC367"/>
      <c r="AD367"/>
      <c r="AE367"/>
      <c r="AF367"/>
      <c r="AG367"/>
      <c r="AH367"/>
      <c r="AI367"/>
      <c r="AJ367"/>
      <c r="AK367"/>
      <c r="AL367"/>
      <c r="AM367"/>
      <c r="AN367"/>
    </row>
    <row r="369" spans="1:40" s="61" customFormat="1" ht="15" customHeight="1" x14ac:dyDescent="0.25">
      <c r="A369"/>
      <c r="B369"/>
      <c r="C369"/>
      <c r="D369"/>
      <c r="E369" s="6"/>
      <c r="F369" s="6"/>
      <c r="G369" s="108"/>
      <c r="H369" s="103"/>
      <c r="I369"/>
      <c r="J369" s="66"/>
      <c r="K369"/>
      <c r="L369"/>
      <c r="M369"/>
      <c r="N369"/>
      <c r="O369" s="66"/>
      <c r="P369"/>
      <c r="Q369"/>
      <c r="R369"/>
      <c r="S369"/>
      <c r="T369"/>
      <c r="U369"/>
      <c r="V369"/>
      <c r="W369"/>
      <c r="X369"/>
      <c r="Y369"/>
      <c r="Z369" s="6"/>
      <c r="AA369" s="6"/>
      <c r="AB369" s="66"/>
      <c r="AC369"/>
      <c r="AD369"/>
      <c r="AE369"/>
      <c r="AF369"/>
      <c r="AG369"/>
      <c r="AH369"/>
      <c r="AI369"/>
      <c r="AJ369"/>
      <c r="AK369"/>
      <c r="AL369"/>
      <c r="AM369"/>
      <c r="AN369"/>
    </row>
  </sheetData>
  <sheetProtection autoFilter="0"/>
  <phoneticPr fontId="20" type="noConversion"/>
  <dataValidations count="8">
    <dataValidation type="textLength" allowBlank="1" showInputMessage="1" showErrorMessage="1" prompt="Ingrese el DNI sin puntos ni comas." sqref="Z2:Z6" xr:uid="{3FC97ABA-E3B9-4525-A818-C2D269CFC063}">
      <formula1>7</formula1>
      <formula2>8</formula2>
    </dataValidation>
    <dataValidation type="date" operator="lessThanOrEqual" allowBlank="1" showInputMessage="1" showErrorMessage="1" prompt="Ingrese la fecha de hoy. No se permiten fechas futuras." sqref="E2:G6" xr:uid="{C72BCB62-F0FA-4ADF-A643-A2AB35E60770}">
      <formula1>TODAY()</formula1>
    </dataValidation>
    <dataValidation type="list" allowBlank="1" showInputMessage="1" showErrorMessage="1" sqref="AG2:AG6" xr:uid="{B2283D47-553A-404B-9DF2-97AFC5302DF1}">
      <formula1>"Alta,Alta cambio de funciones,Alta reduccion hs,Extiende licencia,Sin dictamen,Se recita"</formula1>
    </dataValidation>
    <dataValidation type="list" allowBlank="1" showInputMessage="1" showErrorMessage="1" sqref="D2:D6" xr:uid="{73DF7EC7-1D98-4242-BE2D-EAB659D2A69D}">
      <formula1>"Admin 1, Admin 2,ASIGNAR"</formula1>
    </dataValidation>
    <dataValidation allowBlank="1" showInputMessage="1" showErrorMessage="1" sqref="AF2:AF6" xr:uid="{4E55ECFF-E918-4DEF-9D76-FBF6A7788198}"/>
    <dataValidation type="list" allowBlank="1" showInputMessage="1" showErrorMessage="1" sqref="AC2:AC6" xr:uid="{B9437A20-2163-4281-BDF7-9335CB5B7050}">
      <formula1>"Presente,Ausente,Cancelado hoy,Cancelado 24hs previas,Cancelado 48hs o mas,Pendiente"</formula1>
    </dataValidation>
    <dataValidation type="list" allowBlank="1" showInputMessage="1" showErrorMessage="1" sqref="AM2:AM6" xr:uid="{347323EA-24B1-466D-BF06-798C2D5AF4B5}">
      <formula1>"Si,Pendiente"</formula1>
    </dataValidation>
    <dataValidation type="list" allowBlank="1" showInputMessage="1" showErrorMessage="1" sqref="T7:T1048576" xr:uid="{DF8C300D-D1E3-43E0-9E97-50F385543425}">
      <formula1>"Dienst;MDQ;La Plata;Palpa;Alem"</formula1>
    </dataValidation>
  </dataValidations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1B81BB0D85E80849B9E05A628ABF4B09" ma:contentTypeVersion="15" ma:contentTypeDescription="Crear nuevo documento." ma:contentTypeScope="" ma:versionID="825f56476013381817234988f9385a41">
  <xsd:schema xmlns:xsd="http://www.w3.org/2001/XMLSchema" xmlns:xs="http://www.w3.org/2001/XMLSchema" xmlns:p="http://schemas.microsoft.com/office/2006/metadata/properties" xmlns:ns2="33e859eb-6530-4303-b72f-5cc9a327fe52" xmlns:ns3="b90675e7-79fd-4a6a-9408-317903339d93" targetNamespace="http://schemas.microsoft.com/office/2006/metadata/properties" ma:root="true" ma:fieldsID="68c611e76a9b6425d68db2601ef26ad0" ns2:_="" ns3:_="">
    <xsd:import namespace="33e859eb-6530-4303-b72f-5cc9a327fe52"/>
    <xsd:import namespace="b90675e7-79fd-4a6a-9408-317903339d93"/>
    <xsd:element name="properties">
      <xsd:complexType>
        <xsd:sequence>
          <xsd:element name="documentManagement">
            <xsd:complexType>
              <xsd:all>
                <xsd:element ref="ns2:lcf76f155ced4ddcb4097134ff3c332f" minOccurs="0"/>
                <xsd:element ref="ns3:TaxCatchAll" minOccurs="0"/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LengthInSeconds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3e859eb-6530-4303-b72f-5cc9a327fe52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9" nillable="true" ma:taxonomy="true" ma:internalName="lcf76f155ced4ddcb4097134ff3c332f" ma:taxonomyFieldName="MediaServiceImageTags" ma:displayName="Etiquetas de imagen" ma:readOnly="false" ma:fieldId="{5cf76f15-5ced-4ddc-b409-7134ff3c332f}" ma:taxonomyMulti="true" ma:sspId="86a53402-cde8-463b-8272-df97803276b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90675e7-79fd-4a6a-9408-317903339d93" elementFormDefault="qualified">
    <xsd:import namespace="http://schemas.microsoft.com/office/2006/documentManagement/types"/>
    <xsd:import namespace="http://schemas.microsoft.com/office/infopath/2007/PartnerControls"/>
    <xsd:element name="TaxCatchAll" ma:index="10" nillable="true" ma:displayName="Taxonomy Catch All Column" ma:hidden="true" ma:list="{3d16406b-685b-4c4b-b473-bf54f3ff53df}" ma:internalName="TaxCatchAll" ma:showField="CatchAllData" ma:web="b90675e7-79fd-4a6a-9408-317903339d9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9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33e859eb-6530-4303-b72f-5cc9a327fe52">
      <Terms xmlns="http://schemas.microsoft.com/office/infopath/2007/PartnerControls"/>
    </lcf76f155ced4ddcb4097134ff3c332f>
    <TaxCatchAll xmlns="b90675e7-79fd-4a6a-9408-317903339d93" xsi:nil="true"/>
  </documentManagement>
</p:properties>
</file>

<file path=customXml/item4.xml>�� 
</file>

<file path=customXml/itemProps1.xml><?xml version="1.0" encoding="utf-8"?>
<ds:datastoreItem xmlns:ds="http://schemas.openxmlformats.org/officeDocument/2006/customXml" ds:itemID="{AA0C13F0-C483-4DA6-B6E0-61A30A3C1C3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55CDB44-B753-40F2-846F-604EE5E6A96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3e859eb-6530-4303-b72f-5cc9a327fe52"/>
    <ds:schemaRef ds:uri="b90675e7-79fd-4a6a-9408-317903339d9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0C0E9D8-16A6-45B9-A52E-3C4D795ECABD}">
  <ds:schemaRefs>
    <ds:schemaRef ds:uri="http://schemas.microsoft.com/office/2006/metadata/properties"/>
    <ds:schemaRef ds:uri="http://schemas.microsoft.com/office/infopath/2007/PartnerControls"/>
    <ds:schemaRef ds:uri="33e859eb-6530-4303-b72f-5cc9a327fe52"/>
    <ds:schemaRef ds:uri="b90675e7-79fd-4a6a-9408-317903339d93"/>
  </ds:schemaRefs>
</ds:datastoreItem>
</file>

<file path=customXml/itemProps4.xml><?xml version="1.0" encoding="utf-8"?>
<ds:datastoreItem xmlns:ds="http://schemas.openxmlformats.org/officeDocument/2006/customXml" ds:itemID="{830E6330-60C9-40AE-8204-3E31A185EB1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43</vt:i4>
      </vt:variant>
    </vt:vector>
  </HeadingPairs>
  <TitlesOfParts>
    <vt:vector size="53" baseType="lpstr">
      <vt:lpstr>Formulario</vt:lpstr>
      <vt:lpstr>CIE10</vt:lpstr>
      <vt:lpstr>Validaciones</vt:lpstr>
      <vt:lpstr>conexion_CodificacionyPerfiles</vt:lpstr>
      <vt:lpstr>conexion_Clientes</vt:lpstr>
      <vt:lpstr>conexion_Sedes</vt:lpstr>
      <vt:lpstr>PREOS Y ADICIONALES</vt:lpstr>
      <vt:lpstr>ATC ANP Y VAD</vt:lpstr>
      <vt:lpstr>Costos Ausentismo</vt:lpstr>
      <vt:lpstr>IC y JM</vt:lpstr>
      <vt:lpstr>Formulario!AlturaFila</vt:lpstr>
      <vt:lpstr>Formulario!AlturaFila2</vt:lpstr>
      <vt:lpstr>Formulario!Área_de_impresión</vt:lpstr>
      <vt:lpstr>Ausentismo</vt:lpstr>
      <vt:lpstr>Formulario!celda_cantidad</vt:lpstr>
      <vt:lpstr>Formulario!celda_costo</vt:lpstr>
      <vt:lpstr>Formulario!celda_examen_codigo</vt:lpstr>
      <vt:lpstr>celda_localidad</vt:lpstr>
      <vt:lpstr>Formulario!celda_nombreComercial</vt:lpstr>
      <vt:lpstr>celda_provincia</vt:lpstr>
      <vt:lpstr>Formulario!celda_puesto</vt:lpstr>
      <vt:lpstr>Formulario!celda_SubCliente</vt:lpstr>
      <vt:lpstr>Formulario!celda_venta</vt:lpstr>
      <vt:lpstr>Formulario!celda_ventaManual</vt:lpstr>
      <vt:lpstr>Drogas</vt:lpstr>
      <vt:lpstr>Formulario!drogas_laboratorio</vt:lpstr>
      <vt:lpstr>Examen</vt:lpstr>
      <vt:lpstr>Examenes</vt:lpstr>
      <vt:lpstr>Formulario!II_desplegable</vt:lpstr>
      <vt:lpstr>Formulario!III_desplegable</vt:lpstr>
      <vt:lpstr>Formulario!IIII_desplegable</vt:lpstr>
      <vt:lpstr>Interconsulta</vt:lpstr>
      <vt:lpstr>Formulario!item</vt:lpstr>
      <vt:lpstr>Formulario!items</vt:lpstr>
      <vt:lpstr>Junta_Medica</vt:lpstr>
      <vt:lpstr>Laboratorio</vt:lpstr>
      <vt:lpstr>Formulario!limpieza_codigo</vt:lpstr>
      <vt:lpstr>Formulario!limpieza_examenes.perfil</vt:lpstr>
      <vt:lpstr>Formulario!limpieza_valores</vt:lpstr>
      <vt:lpstr>Formulario!limpieza_zona</vt:lpstr>
      <vt:lpstr>Modalidad</vt:lpstr>
      <vt:lpstr>No_Realizado</vt:lpstr>
      <vt:lpstr>Perfil</vt:lpstr>
      <vt:lpstr>Formulario!perfiles_armados</vt:lpstr>
      <vt:lpstr>Preocupacional</vt:lpstr>
      <vt:lpstr>Formulario!rango_cliente</vt:lpstr>
      <vt:lpstr>Formulario!rango_colaboradores</vt:lpstr>
      <vt:lpstr>Formulario!razon_social</vt:lpstr>
      <vt:lpstr>Realizado</vt:lpstr>
      <vt:lpstr>Formulario!rentabilidad</vt:lpstr>
      <vt:lpstr>sede</vt:lpstr>
      <vt:lpstr>Formulario!tipo_servicio</vt:lpstr>
      <vt:lpstr>Formulario!vendedor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DIENST</dc:creator>
  <cp:keywords/>
  <dc:description/>
  <cp:lastModifiedBy>Bruno Ferri</cp:lastModifiedBy>
  <cp:revision/>
  <dcterms:created xsi:type="dcterms:W3CDTF">2017-08-17T19:24:04Z</dcterms:created>
  <dcterms:modified xsi:type="dcterms:W3CDTF">2025-10-28T23:37:02Z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0x0101001B81BB0D85E80849B9E05A628ABF4B09</vt:lpwstr>
  </property>
</Properties>
</file>