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xr:revisionPtr revIDLastSave="0" documentId="13_ncr:1_{C418DCC3-8809-4CBD-814F-F9AF350A1E6A}" xr6:coauthVersionLast="47" xr6:coauthVersionMax="47" xr10:uidLastSave="{00000000-0000-0000-0000-000000000000}"/>
  <bookViews>
    <workbookView xWindow="1860" yWindow="1860" windowWidth="21465" windowHeight="13155" xr2:uid="{00000000-000D-0000-FFFF-FFFF00000000}"/>
  </bookViews>
  <sheets>
    <sheet name="Godlewski"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7" i="1" l="1"/>
  <c r="E26" i="1"/>
  <c r="E25" i="1"/>
  <c r="E24" i="1"/>
  <c r="E23" i="1"/>
  <c r="E22" i="1"/>
  <c r="E21" i="1"/>
  <c r="E20" i="1"/>
  <c r="E19" i="1"/>
  <c r="E18" i="1"/>
  <c r="E17" i="1"/>
  <c r="E16" i="1"/>
  <c r="E15" i="1"/>
  <c r="E14" i="1"/>
  <c r="E13" i="1"/>
  <c r="E12" i="1"/>
  <c r="E11" i="1"/>
  <c r="D10" i="1"/>
  <c r="E10" i="1" s="1"/>
  <c r="E9" i="1"/>
  <c r="D8" i="1"/>
  <c r="E8" i="1" s="1"/>
  <c r="E7" i="1"/>
  <c r="E6" i="1"/>
  <c r="D6" i="1"/>
  <c r="E5" i="1"/>
  <c r="D4" i="1"/>
  <c r="E4" i="1" s="1"/>
  <c r="E3" i="1"/>
  <c r="E2" i="1"/>
</calcChain>
</file>

<file path=xl/sharedStrings.xml><?xml version="1.0" encoding="utf-8"?>
<sst xmlns="http://schemas.openxmlformats.org/spreadsheetml/2006/main" count="218" uniqueCount="61">
  <si>
    <t>Species</t>
  </si>
  <si>
    <t>Parameter</t>
  </si>
  <si>
    <t>Value</t>
  </si>
  <si>
    <t>Pcdays</t>
  </si>
  <si>
    <t>PCGP</t>
  </si>
  <si>
    <t>%</t>
  </si>
  <si>
    <t>Citation</t>
  </si>
  <si>
    <t>Ovs.</t>
  </si>
  <si>
    <t>Quote</t>
  </si>
  <si>
    <t>DOIs</t>
  </si>
  <si>
    <t>Rat</t>
  </si>
  <si>
    <t>Carnegie stages equivalence (A)</t>
  </si>
  <si>
    <t>Puntual</t>
  </si>
  <si>
    <t>Godlewski, G., Gaubert-Cristol, R., Rouy, S., &amp; Prudhomme, M. (1997).</t>
  </si>
  <si>
    <t>Somite Period</t>
  </si>
  <si>
    <t>"Rat embryos, aged from day 10 hour 10 to day 10 hour 20 postcoitus, measured 2 mm in CRL and possessed 13–20 pairs of somites. The rostral neuropore was closing. Pharyngeal arches 1 and 2 were prominent."</t>
  </si>
  <si>
    <t>https://doi.org/10.1002/(SICI)1097-0029(19971115)39:4%3C314::AID-JEMT2%3E3.0.CO;2-H</t>
  </si>
  <si>
    <t>Human</t>
  </si>
  <si>
    <t>"Human embryos, 24 days old, measured 2.5–4.5 mm CRL and possessed 13–20 pairs of somites. The external morphological differences between human and rat embryos were minimal."</t>
  </si>
  <si>
    <t>Carnegie stages equivalence (B)</t>
  </si>
  <si>
    <t>hour 10 / Somite Period</t>
  </si>
  <si>
    <t>"Rat embryos, aged 11 days 10 hours after fertilization, measured 3–4 mm and possessed 21–29 pairs of somites. The caudal neuropore was closing. Three pharyngeal arches were visible. The anterior limb buds were prominent."</t>
  </si>
  <si>
    <t>"Human embryos, 26 days old, measured 3–5 mm CRL and possessed 21–29 pairs of somites... The hepatic parenchymal cords extended from the HD, spread laterally into the ST, and surrounded the endothelium-lined spaces..."</t>
  </si>
  <si>
    <t>Carnegie stages equivalence (C)</t>
  </si>
  <si>
    <t>hour 20 / Postsomite Period</t>
  </si>
  <si>
    <t>"Rat embryos, aged 11 days 20 hours, measured 5–6 mm and possessed 30 or more pairs of somites. All 4 limb buds were visible, and the otic vesicle was closed. The liver presented an active proliferation of epithelial trabeculae gaining ground in the septum transversum and enwrapping the hepatic vascular plexuses"</t>
  </si>
  <si>
    <t>Postsomite Period</t>
  </si>
  <si>
    <t>"Human embryos, aged 28 days, measured 4–6 mm and possessed 30 or more pairs of somites. The external shape of the embryo was determined by the development of the central nervous system. The umbilical cord was well defined..."</t>
  </si>
  <si>
    <t>Carnegie stages equivalence (D)</t>
  </si>
  <si>
    <t>Postsomite Period / 4 hours</t>
  </si>
  <si>
    <t>"Rat embryos, aged 12 days and 4 hours, measured 6–7 mm. The facial shape was well defined with ventral nasal pits. The invagination of the lens disk was not yet completely closed. The endolymphatic appendage was present, and the future cerebral hemispheres were formed. Thirty pairs of spinal nerves and cranial nerves were present"</t>
  </si>
  <si>
    <t>"Human embryo, 32 days old, measured 5–7 mm CRL. The hepatic mass had nearly doubled as compared with the previous stage (Fig. 9a). The mesenchyme of the ST and the hepatic and perihepatic veins presented an evolution similar to that of rat."</t>
  </si>
  <si>
    <t>Carnegie stages equivalence (E)</t>
  </si>
  <si>
    <t>Postsomite Period / 8 hours</t>
  </si>
  <si>
    <t>"In Rat embryos (aged 12 days 8 hours, 7.5 mm CRL), no distinctive changes were recorded in comparison with stage 14 embryos. In the older embryos, the lens disk was completely closed. No important differences could be observed in the liver."</t>
  </si>
  <si>
    <t>"Human embryos, 33 days old, measured 7–9 mm CRL. There were two specific external differences with OFA-IOPS rat embryos; first, the pigmented layer of the retina was present; second, the large bud of the upper limb including the developing handplate was very distinctive. The hepatic lobes especially the caudate lobe could be identified."</t>
  </si>
  <si>
    <t>Carnegie stages equivalence (F)</t>
  </si>
  <si>
    <t>Postsomite Period / 12 hours</t>
  </si>
  <si>
    <t>"Rat embryos, aged 12 days 12 hours, 8-mm CRL, showed major modifications in their external form. The handplate was formed in the anterior limb bud. The nostrils were narrowed to small longitudinal slits. The tail was considerably longer than at stage 15"</t>
  </si>
  <si>
    <t>"Human embryos, 37 days old, measured 8–11 mm CRL. Some external modifications were noted: the nasal pits were growing ventrally, the retinal pigment was externally visible, the different parts of lower limb were discernible, and the central carpal part of the hand became differentiated"</t>
  </si>
  <si>
    <t>Carnegie stages equivalence (G)</t>
  </si>
  <si>
    <t>"Rat embryos, aged 13 days, measured 9 mm CRL. The most conspicuous changes were at the extremities. The handplate was no longer rounded because the angular contour of the future finger rays were discernible. The posterior plate was now well demarcated from the lower part of the leg"</t>
  </si>
  <si>
    <t>"Human embryos were 41 days old and measured 11–14 mm CRL. The external shape of the face had emerged. The handplate presented definite digital rays. The surface elevation of individual somites were becoming limited mostly to the lombosacral region"</t>
  </si>
  <si>
    <t>Carnegie stages equivalence (H)</t>
  </si>
  <si>
    <t>"Rat embryos, aged 13 days 12 hours, measured 10 mm CRL, and rudiments of hair follicles could be observed. The footplate was just identifiable. The muzzle and tail were prominent. The lens vesicle had lost its lumen and was a solid sphere. Chondrification was present in the scapula and the superior part of the humerus."</t>
  </si>
  <si>
    <t>"Human embryos, aged 44 days, measured 13–17 mm CRL. Eyelids were present. Pinna and limbs were larger than in the previous stage. The nasopharynx and the choanae were recognizable. The bucconasal membrane had ruptured."</t>
  </si>
  <si>
    <t>Carnegie stages equivalence (I)</t>
  </si>
  <si>
    <t>"Rat embryos were 14 days old and measured 11 mm. The upper and the lower limbs were parallel. The nose was apparent, and the eyelids were developing. The olfactory bulb was visible and signs of sexual differentiation were evident."</t>
  </si>
  <si>
    <t>"Human embryos, aged 48 days, measured 16–18 mm CRL. The trunk was elongated, and the head was deflected with a prominent frontal zone.... In the liver, no distinctive changes were recorde."</t>
  </si>
  <si>
    <t>Carnegie stages equivalence (J)</t>
  </si>
  <si>
    <t>"Rat embryos, 15 days old, measured 12–13 mm CRL. In the four footplates, there were deep indentations between the developing toes. The muzzle was prominent, and the tail was evident. The liver was densely organized with highly compact parenchyma scattered wtih venous sinusoids."</t>
  </si>
  <si>
    <t>"Human embryos, 51 days old, measured 18–22 mm CRL. The cranial structure had increased considerably, and the upper limbs were lengthened. The colliculus inferior was present, and the lens and the optic pedicle cavity had disappeared. Chondrification of distal phalanges could be observed. The liver was composed of compact hepatocytes separated by sinusoids filled with erythropoietic cells."</t>
  </si>
  <si>
    <t>Carnegie stages equivalence (K)</t>
  </si>
  <si>
    <t>Postsomite Period / 6 hours</t>
  </si>
  <si>
    <t>"...no distinctive changes were recorded."</t>
  </si>
  <si>
    <t>"Human embryos at stage 21 (aged 52 days) measured 22–24 mm CRL... The three curves of the central nervous system were present. The colliculus superior was discernible. The cornea was well defined, and the anterior chamber of the eye was distinguishable. The pleuroperitoneal canals were closed."</t>
  </si>
  <si>
    <t>Carnegie stages equivalence (L)</t>
  </si>
  <si>
    <t>"...those at stage 22 (aged 54 days) measured 23–28 mm CRL. ...The hepatic cells were densely distributed in the parenchyma. The hepatic duct was large, ascending at the ventral face of the TPS. Bile ductules were numerous and scattered in periportal mesoderm spreading around the vessel tips. The hepatic veins were clearly identifiable in the different areas of the liver. "</t>
  </si>
  <si>
    <t>Carnegie stages equivalence (M)</t>
  </si>
  <si>
    <t>"Rat embryos, 16 days old, measured
16 mm CRL. The degree of head flexure was large. The muzzle was well developed. Hair follicles appeared on every part of the skin. ...The hepatic gland was composed of irregular hepatic cords not yet radiating. The vascular sinusoids compressed between the cords were totally filled by blood cells."</t>
  </si>
  <si>
    <t>"Human embryos, 57 days old, measured 27–31 mm CRL. Some external morphological characteristics were visible. The head was round with deflexion. The neck and trunk were well formed. The palatal closure was complete. The point scores were present... The liver was prominent, with a high density of hepatic cells organized in cords radiating from the hilum to the periphery."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</si>
</sst>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b/>
      <sz val="11"/>
      <color rgb="FF000000"/>
      <name val="Arial"/>
    </font>
    <font>
      <sz val="10"/>
      <color rgb="FF000000"/>
      <name val="Arial"/>
    </font>
    <font>
      <u/>
      <sz val="10"/>
      <color rgb="FF0000FF"/>
      <name val="Arial"/>
    </font>
  </fonts>
  <fills count="5">
    <fill>
      <patternFill patternType="none"/>
    </fill>
    <fill>
      <patternFill patternType="gray125"/>
    </fill>
    <fill>
      <patternFill patternType="solid">
        <fgColor rgb="FFFFE599"/>
        <bgColor rgb="FFFFE599"/>
      </patternFill>
    </fill>
    <fill>
      <patternFill patternType="solid">
        <fgColor rgb="FFFFFFFF"/>
        <bgColor rgb="FFFFFFFF"/>
      </patternFill>
    </fill>
    <fill>
      <patternFill patternType="solid">
        <fgColor theme="0"/>
        <bgColor theme="0"/>
      </patternFill>
    </fill>
  </fills>
  <borders count="1">
    <border>
      <left/>
      <right/>
      <top/>
      <bottom/>
      <diagonal/>
    </border>
  </borders>
  <cellStyleXfs count="1">
    <xf numFmtId="0" fontId="0" fillId="0" borderId="0"/>
  </cellStyleXfs>
  <cellXfs count="11">
    <xf numFmtId="0" fontId="0" fillId="0" borderId="0" xfId="0"/>
    <xf numFmtId="0" fontId="1" fillId="2" borderId="0" xfId="0" applyFont="1" applyFill="1" applyAlignment="1">
      <alignment horizontal="center"/>
    </xf>
    <xf numFmtId="0" fontId="2" fillId="2" borderId="0" xfId="0" applyFont="1" applyFill="1" applyAlignment="1">
      <alignment horizontal="left"/>
    </xf>
    <xf numFmtId="0" fontId="1" fillId="0" borderId="0" xfId="0" applyFont="1" applyAlignment="1">
      <alignment horizontal="left" vertical="center"/>
    </xf>
    <xf numFmtId="0" fontId="1" fillId="0" borderId="0" xfId="0" applyFont="1" applyAlignment="1">
      <alignment vertical="center"/>
    </xf>
    <xf numFmtId="0" fontId="1" fillId="0" borderId="0" xfId="0" applyFont="1" applyAlignment="1">
      <alignment horizontal="right" vertical="center"/>
    </xf>
    <xf numFmtId="0" fontId="1" fillId="0" borderId="0" xfId="0" applyFont="1"/>
    <xf numFmtId="0" fontId="3" fillId="3" borderId="0" xfId="0" applyFont="1" applyFill="1" applyAlignment="1">
      <alignment vertical="center" wrapText="1"/>
    </xf>
    <xf numFmtId="0" fontId="1" fillId="4" borderId="0" xfId="0" applyFont="1" applyFill="1" applyAlignment="1">
      <alignment vertical="center" wrapText="1"/>
    </xf>
    <xf numFmtId="0" fontId="4" fillId="0" borderId="0" xfId="0" applyFont="1" applyAlignment="1">
      <alignment vertical="center"/>
    </xf>
    <xf numFmtId="0" fontId="1"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i.org/10.1002/(SICI)1097-0029(19971115)39:4%3C314::AID-JEMT2%3E3.0.CO;2-H" TargetMode="External"/><Relationship Id="rId13" Type="http://schemas.openxmlformats.org/officeDocument/2006/relationships/hyperlink" Target="https://doi.org/10.1002/(SICI)1097-0029(19971115)39:4%3C314::AID-JEMT2%3E3.0.CO;2-H" TargetMode="External"/><Relationship Id="rId18" Type="http://schemas.openxmlformats.org/officeDocument/2006/relationships/hyperlink" Target="https://doi.org/10.1002/(SICI)1097-0029(19971115)39:4%3C314::AID-JEMT2%3E3.0.CO;2-H" TargetMode="External"/><Relationship Id="rId26" Type="http://schemas.openxmlformats.org/officeDocument/2006/relationships/hyperlink" Target="https://doi.org/10.1002/(SICI)1097-0029(19971115)39:4%3C314::AID-JEMT2%3E3.0.CO;2-H" TargetMode="External"/><Relationship Id="rId3" Type="http://schemas.openxmlformats.org/officeDocument/2006/relationships/hyperlink" Target="https://doi.org/10.1002/(SICI)1097-0029(19971115)39:4%3C314::AID-JEMT2%3E3.0.CO;2-H" TargetMode="External"/><Relationship Id="rId21" Type="http://schemas.openxmlformats.org/officeDocument/2006/relationships/hyperlink" Target="https://doi.org/10.1002/(SICI)1097-0029(19971115)39:4%3C314::AID-JEMT2%3E3.0.CO;2-H" TargetMode="External"/><Relationship Id="rId7" Type="http://schemas.openxmlformats.org/officeDocument/2006/relationships/hyperlink" Target="https://doi.org/10.1002/(SICI)1097-0029(19971115)39:4%3C314::AID-JEMT2%3E3.0.CO;2-H" TargetMode="External"/><Relationship Id="rId12" Type="http://schemas.openxmlformats.org/officeDocument/2006/relationships/hyperlink" Target="https://doi.org/10.1002/(SICI)1097-0029(19971115)39:4%3C314::AID-JEMT2%3E3.0.CO;2-H" TargetMode="External"/><Relationship Id="rId17" Type="http://schemas.openxmlformats.org/officeDocument/2006/relationships/hyperlink" Target="https://doi.org/10.1002/(SICI)1097-0029(19971115)39:4%3C314::AID-JEMT2%3E3.0.CO;2-H" TargetMode="External"/><Relationship Id="rId25" Type="http://schemas.openxmlformats.org/officeDocument/2006/relationships/hyperlink" Target="https://doi.org/10.1002/(SICI)1097-0029(19971115)39:4%3C314::AID-JEMT2%3E3.0.CO;2-H" TargetMode="External"/><Relationship Id="rId2" Type="http://schemas.openxmlformats.org/officeDocument/2006/relationships/hyperlink" Target="https://doi.org/10.1002/(SICI)1097-0029(19971115)39:4%3C314::AID-JEMT2%3E3.0.CO;2-H" TargetMode="External"/><Relationship Id="rId16" Type="http://schemas.openxmlformats.org/officeDocument/2006/relationships/hyperlink" Target="https://doi.org/10.1002/(SICI)1097-0029(19971115)39:4%3C314::AID-JEMT2%3E3.0.CO;2-H" TargetMode="External"/><Relationship Id="rId20" Type="http://schemas.openxmlformats.org/officeDocument/2006/relationships/hyperlink" Target="https://doi.org/10.1002/(SICI)1097-0029(19971115)39:4%3C314::AID-JEMT2%3E3.0.CO;2-H" TargetMode="External"/><Relationship Id="rId1" Type="http://schemas.openxmlformats.org/officeDocument/2006/relationships/hyperlink" Target="https://doi.org/10.1002/(SICI)1097-0029(19971115)39:4%3C314::AID-JEMT2%3E3.0.CO;2-H" TargetMode="External"/><Relationship Id="rId6" Type="http://schemas.openxmlformats.org/officeDocument/2006/relationships/hyperlink" Target="https://doi.org/10.1002/(SICI)1097-0029(19971115)39:4%3C314::AID-JEMT2%3E3.0.CO;2-H" TargetMode="External"/><Relationship Id="rId11" Type="http://schemas.openxmlformats.org/officeDocument/2006/relationships/hyperlink" Target="https://doi.org/10.1002/(SICI)1097-0029(19971115)39:4%3C314::AID-JEMT2%3E3.0.CO;2-H" TargetMode="External"/><Relationship Id="rId24" Type="http://schemas.openxmlformats.org/officeDocument/2006/relationships/hyperlink" Target="https://doi.org/10.1002/(SICI)1097-0029(19971115)39:4%3C314::AID-JEMT2%3E3.0.CO;2-H" TargetMode="External"/><Relationship Id="rId5" Type="http://schemas.openxmlformats.org/officeDocument/2006/relationships/hyperlink" Target="https://doi.org/10.1002/(SICI)1097-0029(19971115)39:4%3C314::AID-JEMT2%3E3.0.CO;2-H" TargetMode="External"/><Relationship Id="rId15" Type="http://schemas.openxmlformats.org/officeDocument/2006/relationships/hyperlink" Target="https://doi.org/10.1002/(SICI)1097-0029(19971115)39:4%3C314::AID-JEMT2%3E3.0.CO;2-H" TargetMode="External"/><Relationship Id="rId23" Type="http://schemas.openxmlformats.org/officeDocument/2006/relationships/hyperlink" Target="https://doi.org/10.1002/(SICI)1097-0029(19971115)39:4%3C314::AID-JEMT2%3E3.0.CO;2-H" TargetMode="External"/><Relationship Id="rId10" Type="http://schemas.openxmlformats.org/officeDocument/2006/relationships/hyperlink" Target="https://doi.org/10.1002/(SICI)1097-0029(19971115)39:4%3C314::AID-JEMT2%3E3.0.CO;2-H" TargetMode="External"/><Relationship Id="rId19" Type="http://schemas.openxmlformats.org/officeDocument/2006/relationships/hyperlink" Target="https://doi.org/10.1002/(SICI)1097-0029(19971115)39:4%3C314::AID-JEMT2%3E3.0.CO;2-H" TargetMode="External"/><Relationship Id="rId4" Type="http://schemas.openxmlformats.org/officeDocument/2006/relationships/hyperlink" Target="https://doi.org/10.1002/(SICI)1097-0029(19971115)39:4%3C314::AID-JEMT2%3E3.0.CO;2-H" TargetMode="External"/><Relationship Id="rId9" Type="http://schemas.openxmlformats.org/officeDocument/2006/relationships/hyperlink" Target="https://doi.org/10.1002/(SICI)1097-0029(19971115)39:4%3C314::AID-JEMT2%3E3.0.CO;2-H" TargetMode="External"/><Relationship Id="rId14" Type="http://schemas.openxmlformats.org/officeDocument/2006/relationships/hyperlink" Target="https://doi.org/10.1002/(SICI)1097-0029(19971115)39:4%3C314::AID-JEMT2%3E3.0.CO;2-H" TargetMode="External"/><Relationship Id="rId22" Type="http://schemas.openxmlformats.org/officeDocument/2006/relationships/hyperlink" Target="https://doi.org/10.1002/(SICI)1097-0029(19971115)39:4%3C314::AID-JEMT2%3E3.0.CO;2-H" TargetMode="External"/><Relationship Id="rId27"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27"/>
  <sheetViews>
    <sheetView tabSelected="1" workbookViewId="0">
      <selection activeCell="G7" sqref="G7"/>
    </sheetView>
  </sheetViews>
  <sheetFormatPr defaultColWidth="12.5703125" defaultRowHeight="15.75" customHeight="1" x14ac:dyDescent="0.2"/>
  <cols>
    <col min="2" max="2" width="34.85546875" customWidth="1"/>
    <col min="7" max="7" width="27.28515625" customWidth="1"/>
    <col min="8" max="8" width="14" customWidth="1"/>
    <col min="9" max="9" width="58.85546875" customWidth="1"/>
    <col min="10" max="10" width="50.42578125" customWidth="1"/>
  </cols>
  <sheetData>
    <row r="1" spans="1:10" ht="15.75" customHeight="1" x14ac:dyDescent="0.25">
      <c r="A1" s="1" t="s">
        <v>0</v>
      </c>
      <c r="B1" s="1" t="s">
        <v>1</v>
      </c>
      <c r="C1" s="1" t="s">
        <v>2</v>
      </c>
      <c r="D1" s="1" t="s">
        <v>3</v>
      </c>
      <c r="E1" s="1" t="s">
        <v>4</v>
      </c>
      <c r="F1" s="2" t="s">
        <v>5</v>
      </c>
      <c r="G1" s="1" t="s">
        <v>6</v>
      </c>
      <c r="H1" s="1" t="s">
        <v>7</v>
      </c>
      <c r="I1" s="1" t="s">
        <v>8</v>
      </c>
      <c r="J1" s="1" t="s">
        <v>9</v>
      </c>
    </row>
    <row r="2" spans="1:10" ht="51" x14ac:dyDescent="0.2">
      <c r="A2" s="3" t="s">
        <v>10</v>
      </c>
      <c r="B2" s="4" t="s">
        <v>11</v>
      </c>
      <c r="C2" s="4" t="s">
        <v>12</v>
      </c>
      <c r="D2" s="5">
        <v>10</v>
      </c>
      <c r="E2" s="4">
        <f>D2/22</f>
        <v>0.45454545454545453</v>
      </c>
      <c r="F2" s="6" t="s">
        <v>12</v>
      </c>
      <c r="G2" s="7" t="s">
        <v>13</v>
      </c>
      <c r="H2" s="4" t="s">
        <v>14</v>
      </c>
      <c r="I2" s="8" t="s">
        <v>15</v>
      </c>
      <c r="J2" s="9" t="s">
        <v>16</v>
      </c>
    </row>
    <row r="3" spans="1:10" ht="38.25" x14ac:dyDescent="0.2">
      <c r="A3" s="4" t="s">
        <v>17</v>
      </c>
      <c r="B3" s="4" t="s">
        <v>11</v>
      </c>
      <c r="C3" s="4" t="s">
        <v>12</v>
      </c>
      <c r="D3" s="4">
        <v>24</v>
      </c>
      <c r="E3" s="4">
        <f>D3/280</f>
        <v>8.5714285714285715E-2</v>
      </c>
      <c r="F3" s="6" t="s">
        <v>12</v>
      </c>
      <c r="G3" s="7" t="s">
        <v>13</v>
      </c>
      <c r="H3" s="4" t="s">
        <v>14</v>
      </c>
      <c r="I3" s="8" t="s">
        <v>18</v>
      </c>
      <c r="J3" s="9" t="s">
        <v>16</v>
      </c>
    </row>
    <row r="4" spans="1:10" ht="51" x14ac:dyDescent="0.2">
      <c r="A4" s="4" t="s">
        <v>10</v>
      </c>
      <c r="B4" s="4" t="s">
        <v>19</v>
      </c>
      <c r="C4" s="4" t="s">
        <v>12</v>
      </c>
      <c r="D4" s="4">
        <f>11+0.4166666667</f>
        <v>11.416666666699999</v>
      </c>
      <c r="E4" s="4">
        <f>D4/22</f>
        <v>0.51893939394090904</v>
      </c>
      <c r="F4" s="6" t="s">
        <v>12</v>
      </c>
      <c r="G4" s="7" t="s">
        <v>13</v>
      </c>
      <c r="H4" s="10" t="s">
        <v>20</v>
      </c>
      <c r="I4" s="8" t="s">
        <v>21</v>
      </c>
      <c r="J4" s="9" t="s">
        <v>16</v>
      </c>
    </row>
    <row r="5" spans="1:10" ht="51" x14ac:dyDescent="0.2">
      <c r="A5" s="4" t="s">
        <v>17</v>
      </c>
      <c r="B5" s="4" t="s">
        <v>19</v>
      </c>
      <c r="C5" s="4" t="s">
        <v>12</v>
      </c>
      <c r="D5" s="4">
        <v>26</v>
      </c>
      <c r="E5" s="4">
        <f>D5/280</f>
        <v>9.285714285714286E-2</v>
      </c>
      <c r="F5" s="6" t="s">
        <v>12</v>
      </c>
      <c r="G5" s="7" t="s">
        <v>13</v>
      </c>
      <c r="H5" s="4" t="s">
        <v>14</v>
      </c>
      <c r="I5" s="8" t="s">
        <v>22</v>
      </c>
      <c r="J5" s="9" t="s">
        <v>16</v>
      </c>
    </row>
    <row r="6" spans="1:10" ht="63.75" x14ac:dyDescent="0.2">
      <c r="A6" s="4" t="s">
        <v>10</v>
      </c>
      <c r="B6" s="4" t="s">
        <v>23</v>
      </c>
      <c r="C6" s="4" t="s">
        <v>12</v>
      </c>
      <c r="D6" s="4">
        <f>11+0.8333333333</f>
        <v>11.833333333300001</v>
      </c>
      <c r="E6" s="4">
        <f>D6/22</f>
        <v>0.53787878787727272</v>
      </c>
      <c r="F6" s="6" t="s">
        <v>12</v>
      </c>
      <c r="G6" s="7" t="s">
        <v>13</v>
      </c>
      <c r="H6" s="10" t="s">
        <v>24</v>
      </c>
      <c r="I6" s="8" t="s">
        <v>25</v>
      </c>
      <c r="J6" s="9" t="s">
        <v>16</v>
      </c>
    </row>
    <row r="7" spans="1:10" ht="51" x14ac:dyDescent="0.2">
      <c r="A7" s="4" t="s">
        <v>17</v>
      </c>
      <c r="B7" s="4" t="s">
        <v>23</v>
      </c>
      <c r="C7" s="4" t="s">
        <v>12</v>
      </c>
      <c r="D7" s="4">
        <v>28</v>
      </c>
      <c r="E7" s="4">
        <f>D7/280</f>
        <v>0.1</v>
      </c>
      <c r="F7" s="6" t="s">
        <v>12</v>
      </c>
      <c r="G7" s="7" t="s">
        <v>13</v>
      </c>
      <c r="H7" s="10" t="s">
        <v>26</v>
      </c>
      <c r="I7" s="8" t="s">
        <v>27</v>
      </c>
      <c r="J7" s="9" t="s">
        <v>16</v>
      </c>
    </row>
    <row r="8" spans="1:10" ht="76.5" x14ac:dyDescent="0.2">
      <c r="A8" s="4" t="s">
        <v>10</v>
      </c>
      <c r="B8" s="4" t="s">
        <v>28</v>
      </c>
      <c r="C8" s="4" t="s">
        <v>12</v>
      </c>
      <c r="D8" s="4">
        <f>12+0.1666666667</f>
        <v>12.166666666699999</v>
      </c>
      <c r="E8" s="4">
        <f>D8/22</f>
        <v>0.5530303030318181</v>
      </c>
      <c r="F8" s="6" t="s">
        <v>12</v>
      </c>
      <c r="G8" s="7" t="s">
        <v>13</v>
      </c>
      <c r="H8" s="10" t="s">
        <v>29</v>
      </c>
      <c r="I8" s="8" t="s">
        <v>30</v>
      </c>
      <c r="J8" s="9" t="s">
        <v>16</v>
      </c>
    </row>
    <row r="9" spans="1:10" ht="51" x14ac:dyDescent="0.2">
      <c r="A9" s="4" t="s">
        <v>17</v>
      </c>
      <c r="B9" s="4" t="s">
        <v>28</v>
      </c>
      <c r="C9" s="4" t="s">
        <v>12</v>
      </c>
      <c r="D9" s="4">
        <v>32</v>
      </c>
      <c r="E9" s="4">
        <f>D9/280</f>
        <v>0.11428571428571428</v>
      </c>
      <c r="F9" s="6" t="s">
        <v>12</v>
      </c>
      <c r="G9" s="7" t="s">
        <v>13</v>
      </c>
      <c r="H9" s="10" t="s">
        <v>26</v>
      </c>
      <c r="I9" s="8" t="s">
        <v>31</v>
      </c>
      <c r="J9" s="9" t="s">
        <v>16</v>
      </c>
    </row>
    <row r="10" spans="1:10" ht="51" x14ac:dyDescent="0.2">
      <c r="A10" s="4" t="s">
        <v>10</v>
      </c>
      <c r="B10" s="4" t="s">
        <v>32</v>
      </c>
      <c r="C10" s="4" t="s">
        <v>12</v>
      </c>
      <c r="D10" s="4">
        <f>12.33</f>
        <v>12.33</v>
      </c>
      <c r="E10" s="4">
        <f>D10/22</f>
        <v>0.56045454545454543</v>
      </c>
      <c r="F10" s="6" t="s">
        <v>12</v>
      </c>
      <c r="G10" s="7" t="s">
        <v>13</v>
      </c>
      <c r="H10" s="10" t="s">
        <v>33</v>
      </c>
      <c r="I10" s="8" t="s">
        <v>34</v>
      </c>
      <c r="J10" s="9" t="s">
        <v>16</v>
      </c>
    </row>
    <row r="11" spans="1:10" ht="76.5" x14ac:dyDescent="0.2">
      <c r="A11" s="4" t="s">
        <v>17</v>
      </c>
      <c r="B11" s="4" t="s">
        <v>32</v>
      </c>
      <c r="C11" s="4" t="s">
        <v>12</v>
      </c>
      <c r="D11" s="4">
        <v>33</v>
      </c>
      <c r="E11" s="4">
        <f>D11/280</f>
        <v>0.11785714285714285</v>
      </c>
      <c r="F11" s="6" t="s">
        <v>12</v>
      </c>
      <c r="G11" s="7" t="s">
        <v>13</v>
      </c>
      <c r="H11" s="10" t="s">
        <v>26</v>
      </c>
      <c r="I11" s="8" t="s">
        <v>35</v>
      </c>
      <c r="J11" s="9" t="s">
        <v>16</v>
      </c>
    </row>
    <row r="12" spans="1:10" ht="51" x14ac:dyDescent="0.2">
      <c r="A12" s="4" t="s">
        <v>10</v>
      </c>
      <c r="B12" s="4" t="s">
        <v>36</v>
      </c>
      <c r="C12" s="4" t="s">
        <v>12</v>
      </c>
      <c r="D12" s="4">
        <v>12.5</v>
      </c>
      <c r="E12" s="4">
        <f>D12/22</f>
        <v>0.56818181818181823</v>
      </c>
      <c r="F12" s="6" t="s">
        <v>12</v>
      </c>
      <c r="G12" s="7" t="s">
        <v>13</v>
      </c>
      <c r="H12" s="10" t="s">
        <v>37</v>
      </c>
      <c r="I12" s="8" t="s">
        <v>38</v>
      </c>
      <c r="J12" s="9" t="s">
        <v>16</v>
      </c>
    </row>
    <row r="13" spans="1:10" ht="63.75" x14ac:dyDescent="0.2">
      <c r="A13" s="4" t="s">
        <v>17</v>
      </c>
      <c r="B13" s="4" t="s">
        <v>36</v>
      </c>
      <c r="C13" s="4" t="s">
        <v>12</v>
      </c>
      <c r="D13" s="4">
        <v>37</v>
      </c>
      <c r="E13" s="4">
        <f>D13/280</f>
        <v>0.13214285714285715</v>
      </c>
      <c r="F13" s="6" t="s">
        <v>12</v>
      </c>
      <c r="G13" s="7" t="s">
        <v>13</v>
      </c>
      <c r="H13" s="10" t="s">
        <v>26</v>
      </c>
      <c r="I13" s="8" t="s">
        <v>39</v>
      </c>
      <c r="J13" s="9" t="s">
        <v>16</v>
      </c>
    </row>
    <row r="14" spans="1:10" ht="63.75" x14ac:dyDescent="0.2">
      <c r="A14" s="4" t="s">
        <v>10</v>
      </c>
      <c r="B14" s="4" t="s">
        <v>40</v>
      </c>
      <c r="C14" s="4" t="s">
        <v>12</v>
      </c>
      <c r="D14" s="4">
        <v>13</v>
      </c>
      <c r="E14" s="4">
        <f>D14/22</f>
        <v>0.59090909090909094</v>
      </c>
      <c r="F14" s="6" t="s">
        <v>12</v>
      </c>
      <c r="G14" s="7" t="s">
        <v>13</v>
      </c>
      <c r="H14" s="10" t="s">
        <v>26</v>
      </c>
      <c r="I14" s="8" t="s">
        <v>41</v>
      </c>
      <c r="J14" s="9" t="s">
        <v>16</v>
      </c>
    </row>
    <row r="15" spans="1:10" ht="51" x14ac:dyDescent="0.2">
      <c r="A15" s="4" t="s">
        <v>17</v>
      </c>
      <c r="B15" s="4" t="s">
        <v>40</v>
      </c>
      <c r="C15" s="4" t="s">
        <v>12</v>
      </c>
      <c r="D15" s="4">
        <v>41</v>
      </c>
      <c r="E15" s="4">
        <f>D15/280</f>
        <v>0.14642857142857144</v>
      </c>
      <c r="F15" s="6" t="s">
        <v>12</v>
      </c>
      <c r="G15" s="7" t="s">
        <v>13</v>
      </c>
      <c r="H15" s="10" t="s">
        <v>26</v>
      </c>
      <c r="I15" s="8" t="s">
        <v>42</v>
      </c>
      <c r="J15" s="9" t="s">
        <v>16</v>
      </c>
    </row>
    <row r="16" spans="1:10" ht="63.75" x14ac:dyDescent="0.2">
      <c r="A16" s="4" t="s">
        <v>10</v>
      </c>
      <c r="B16" s="4" t="s">
        <v>43</v>
      </c>
      <c r="C16" s="4" t="s">
        <v>12</v>
      </c>
      <c r="D16" s="4">
        <v>13.5</v>
      </c>
      <c r="E16" s="4">
        <f>D16/22</f>
        <v>0.61363636363636365</v>
      </c>
      <c r="F16" s="6" t="s">
        <v>12</v>
      </c>
      <c r="G16" s="7" t="s">
        <v>13</v>
      </c>
      <c r="H16" s="10" t="s">
        <v>37</v>
      </c>
      <c r="I16" s="8" t="s">
        <v>44</v>
      </c>
      <c r="J16" s="9" t="s">
        <v>16</v>
      </c>
    </row>
    <row r="17" spans="1:10" ht="51" x14ac:dyDescent="0.2">
      <c r="A17" s="4" t="s">
        <v>17</v>
      </c>
      <c r="B17" s="4" t="s">
        <v>43</v>
      </c>
      <c r="C17" s="4" t="s">
        <v>12</v>
      </c>
      <c r="D17" s="4">
        <v>44</v>
      </c>
      <c r="E17" s="4">
        <f>D17/280</f>
        <v>0.15714285714285714</v>
      </c>
      <c r="F17" s="6" t="s">
        <v>12</v>
      </c>
      <c r="G17" s="7" t="s">
        <v>13</v>
      </c>
      <c r="H17" s="10" t="s">
        <v>26</v>
      </c>
      <c r="I17" s="10" t="s">
        <v>45</v>
      </c>
      <c r="J17" s="9" t="s">
        <v>16</v>
      </c>
    </row>
    <row r="18" spans="1:10" ht="51" x14ac:dyDescent="0.2">
      <c r="A18" s="4" t="s">
        <v>10</v>
      </c>
      <c r="B18" s="4" t="s">
        <v>46</v>
      </c>
      <c r="C18" s="4" t="s">
        <v>12</v>
      </c>
      <c r="D18" s="4">
        <v>14</v>
      </c>
      <c r="E18" s="4">
        <f>D18/22</f>
        <v>0.63636363636363635</v>
      </c>
      <c r="F18" s="6" t="s">
        <v>12</v>
      </c>
      <c r="G18" s="7" t="s">
        <v>13</v>
      </c>
      <c r="H18" s="10" t="s">
        <v>26</v>
      </c>
      <c r="I18" s="10" t="s">
        <v>47</v>
      </c>
      <c r="J18" s="9" t="s">
        <v>16</v>
      </c>
    </row>
    <row r="19" spans="1:10" ht="38.25" x14ac:dyDescent="0.2">
      <c r="A19" s="4" t="s">
        <v>17</v>
      </c>
      <c r="B19" s="4" t="s">
        <v>46</v>
      </c>
      <c r="C19" s="4" t="s">
        <v>12</v>
      </c>
      <c r="D19" s="4">
        <v>48</v>
      </c>
      <c r="E19" s="4">
        <f>D19/280</f>
        <v>0.17142857142857143</v>
      </c>
      <c r="F19" s="6" t="s">
        <v>12</v>
      </c>
      <c r="G19" s="7" t="s">
        <v>13</v>
      </c>
      <c r="H19" s="10" t="s">
        <v>26</v>
      </c>
      <c r="I19" s="10" t="s">
        <v>48</v>
      </c>
      <c r="J19" s="9" t="s">
        <v>16</v>
      </c>
    </row>
    <row r="20" spans="1:10" ht="63.75" x14ac:dyDescent="0.2">
      <c r="A20" s="4" t="s">
        <v>10</v>
      </c>
      <c r="B20" s="4" t="s">
        <v>49</v>
      </c>
      <c r="C20" s="4" t="s">
        <v>12</v>
      </c>
      <c r="D20" s="4">
        <v>15</v>
      </c>
      <c r="E20" s="4">
        <f>D20/22</f>
        <v>0.68181818181818177</v>
      </c>
      <c r="F20" s="6" t="s">
        <v>12</v>
      </c>
      <c r="G20" s="7" t="s">
        <v>13</v>
      </c>
      <c r="H20" s="10" t="s">
        <v>26</v>
      </c>
      <c r="I20" s="10" t="s">
        <v>50</v>
      </c>
      <c r="J20" s="9" t="s">
        <v>16</v>
      </c>
    </row>
    <row r="21" spans="1:10" ht="89.25" x14ac:dyDescent="0.2">
      <c r="A21" s="4" t="s">
        <v>17</v>
      </c>
      <c r="B21" s="4" t="s">
        <v>49</v>
      </c>
      <c r="C21" s="4" t="s">
        <v>12</v>
      </c>
      <c r="D21" s="4">
        <v>51</v>
      </c>
      <c r="E21" s="4">
        <f>D21/280</f>
        <v>0.18214285714285713</v>
      </c>
      <c r="F21" s="6" t="s">
        <v>12</v>
      </c>
      <c r="G21" s="7" t="s">
        <v>13</v>
      </c>
      <c r="H21" s="10" t="s">
        <v>26</v>
      </c>
      <c r="I21" s="10" t="s">
        <v>51</v>
      </c>
      <c r="J21" s="9" t="s">
        <v>16</v>
      </c>
    </row>
    <row r="22" spans="1:10" ht="38.25" x14ac:dyDescent="0.2">
      <c r="A22" s="4" t="s">
        <v>10</v>
      </c>
      <c r="B22" s="4" t="s">
        <v>52</v>
      </c>
      <c r="C22" s="4" t="s">
        <v>12</v>
      </c>
      <c r="D22" s="4">
        <v>15.25</v>
      </c>
      <c r="E22" s="4">
        <f>D22/22</f>
        <v>0.69318181818181823</v>
      </c>
      <c r="F22" s="6" t="s">
        <v>12</v>
      </c>
      <c r="G22" s="7" t="s">
        <v>13</v>
      </c>
      <c r="H22" s="10" t="s">
        <v>53</v>
      </c>
      <c r="I22" s="10" t="s">
        <v>54</v>
      </c>
      <c r="J22" s="9" t="s">
        <v>16</v>
      </c>
    </row>
    <row r="23" spans="1:10" ht="63.75" x14ac:dyDescent="0.2">
      <c r="A23" s="4" t="s">
        <v>17</v>
      </c>
      <c r="B23" s="4" t="s">
        <v>52</v>
      </c>
      <c r="C23" s="4" t="s">
        <v>12</v>
      </c>
      <c r="D23" s="4">
        <v>52</v>
      </c>
      <c r="E23" s="4">
        <f>D23/280</f>
        <v>0.18571428571428572</v>
      </c>
      <c r="F23" s="6" t="s">
        <v>12</v>
      </c>
      <c r="G23" s="7" t="s">
        <v>13</v>
      </c>
      <c r="H23" s="10" t="s">
        <v>26</v>
      </c>
      <c r="I23" s="10" t="s">
        <v>55</v>
      </c>
      <c r="J23" s="9" t="s">
        <v>16</v>
      </c>
    </row>
    <row r="24" spans="1:10" ht="38.25" x14ac:dyDescent="0.2">
      <c r="A24" s="4" t="s">
        <v>10</v>
      </c>
      <c r="B24" s="4" t="s">
        <v>56</v>
      </c>
      <c r="C24" s="4" t="s">
        <v>12</v>
      </c>
      <c r="D24" s="4">
        <v>15.5</v>
      </c>
      <c r="E24" s="4">
        <f>D24/22</f>
        <v>0.70454545454545459</v>
      </c>
      <c r="F24" s="6" t="s">
        <v>12</v>
      </c>
      <c r="G24" s="7" t="s">
        <v>13</v>
      </c>
      <c r="H24" s="10" t="s">
        <v>37</v>
      </c>
      <c r="I24" s="10" t="s">
        <v>54</v>
      </c>
      <c r="J24" s="9" t="s">
        <v>16</v>
      </c>
    </row>
    <row r="25" spans="1:10" ht="76.5" x14ac:dyDescent="0.2">
      <c r="A25" s="4" t="s">
        <v>17</v>
      </c>
      <c r="B25" s="4" t="s">
        <v>56</v>
      </c>
      <c r="C25" s="4" t="s">
        <v>12</v>
      </c>
      <c r="D25" s="4">
        <v>54</v>
      </c>
      <c r="E25" s="4">
        <f>D25/280</f>
        <v>0.19285714285714287</v>
      </c>
      <c r="F25" s="6" t="s">
        <v>12</v>
      </c>
      <c r="G25" s="7" t="s">
        <v>13</v>
      </c>
      <c r="H25" s="10" t="s">
        <v>26</v>
      </c>
      <c r="I25" s="10" t="s">
        <v>57</v>
      </c>
      <c r="J25" s="9" t="s">
        <v>16</v>
      </c>
    </row>
    <row r="26" spans="1:10" ht="76.5" x14ac:dyDescent="0.2">
      <c r="A26" s="4" t="s">
        <v>10</v>
      </c>
      <c r="B26" s="4" t="s">
        <v>58</v>
      </c>
      <c r="C26" s="4" t="s">
        <v>12</v>
      </c>
      <c r="D26" s="4">
        <v>16</v>
      </c>
      <c r="E26" s="4">
        <f>D26/22</f>
        <v>0.72727272727272729</v>
      </c>
      <c r="F26" s="6" t="s">
        <v>12</v>
      </c>
      <c r="G26" s="7" t="s">
        <v>13</v>
      </c>
      <c r="H26" s="10" t="s">
        <v>26</v>
      </c>
      <c r="I26" s="10" t="s">
        <v>59</v>
      </c>
      <c r="J26" s="9" t="s">
        <v>16</v>
      </c>
    </row>
    <row r="27" spans="1:10" ht="76.5" x14ac:dyDescent="0.2">
      <c r="A27" s="4" t="s">
        <v>17</v>
      </c>
      <c r="B27" s="4" t="s">
        <v>58</v>
      </c>
      <c r="C27" s="4" t="s">
        <v>12</v>
      </c>
      <c r="D27" s="4">
        <v>57</v>
      </c>
      <c r="E27" s="4">
        <f>D27/280</f>
        <v>0.20357142857142857</v>
      </c>
      <c r="F27" s="6" t="s">
        <v>12</v>
      </c>
      <c r="G27" s="7" t="s">
        <v>13</v>
      </c>
      <c r="H27" s="10" t="s">
        <v>26</v>
      </c>
      <c r="I27" s="10" t="s">
        <v>60</v>
      </c>
      <c r="J27" s="9" t="s">
        <v>16</v>
      </c>
    </row>
  </sheetData>
  <hyperlinks>
    <hyperlink ref="J2" r:id="rId1" xr:uid="{00000000-0004-0000-0000-000000000000}"/>
    <hyperlink ref="J3" r:id="rId2" xr:uid="{00000000-0004-0000-0000-000001000000}"/>
    <hyperlink ref="J4" r:id="rId3" xr:uid="{00000000-0004-0000-0000-000002000000}"/>
    <hyperlink ref="J5" r:id="rId4" xr:uid="{00000000-0004-0000-0000-000003000000}"/>
    <hyperlink ref="J6" r:id="rId5" xr:uid="{00000000-0004-0000-0000-000004000000}"/>
    <hyperlink ref="J7" r:id="rId6" xr:uid="{00000000-0004-0000-0000-000005000000}"/>
    <hyperlink ref="J8" r:id="rId7" xr:uid="{00000000-0004-0000-0000-000006000000}"/>
    <hyperlink ref="J9" r:id="rId8" xr:uid="{00000000-0004-0000-0000-000007000000}"/>
    <hyperlink ref="J10" r:id="rId9" xr:uid="{00000000-0004-0000-0000-000008000000}"/>
    <hyperlink ref="J11" r:id="rId10" xr:uid="{00000000-0004-0000-0000-000009000000}"/>
    <hyperlink ref="J12" r:id="rId11" xr:uid="{00000000-0004-0000-0000-00000A000000}"/>
    <hyperlink ref="J13" r:id="rId12" xr:uid="{00000000-0004-0000-0000-00000B000000}"/>
    <hyperlink ref="J14" r:id="rId13" xr:uid="{00000000-0004-0000-0000-00000C000000}"/>
    <hyperlink ref="J15" r:id="rId14" xr:uid="{00000000-0004-0000-0000-00000D000000}"/>
    <hyperlink ref="J16" r:id="rId15" xr:uid="{00000000-0004-0000-0000-00000E000000}"/>
    <hyperlink ref="J17" r:id="rId16" xr:uid="{00000000-0004-0000-0000-00000F000000}"/>
    <hyperlink ref="J18" r:id="rId17" xr:uid="{00000000-0004-0000-0000-000010000000}"/>
    <hyperlink ref="J19" r:id="rId18" xr:uid="{00000000-0004-0000-0000-000011000000}"/>
    <hyperlink ref="J20" r:id="rId19" xr:uid="{00000000-0004-0000-0000-000012000000}"/>
    <hyperlink ref="J21" r:id="rId20" xr:uid="{00000000-0004-0000-0000-000013000000}"/>
    <hyperlink ref="J22" r:id="rId21" xr:uid="{00000000-0004-0000-0000-000014000000}"/>
    <hyperlink ref="J23" r:id="rId22" xr:uid="{00000000-0004-0000-0000-000015000000}"/>
    <hyperlink ref="J24" r:id="rId23" xr:uid="{00000000-0004-0000-0000-000016000000}"/>
    <hyperlink ref="J25" r:id="rId24" xr:uid="{00000000-0004-0000-0000-000017000000}"/>
    <hyperlink ref="J26" r:id="rId25" xr:uid="{00000000-0004-0000-0000-000018000000}"/>
    <hyperlink ref="J27" r:id="rId26" xr:uid="{00000000-0004-0000-0000-000019000000}"/>
  </hyperlinks>
  <pageMargins left="0.7" right="0.7" top="0.75" bottom="0.75" header="0.3" footer="0.3"/>
  <pageSetup orientation="portrait"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Godlewski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2023-05-11T20:34:52Z</dcterms:created>
  <dcterms:modified xsi:type="dcterms:W3CDTF">2023-05-11T20:35:29Z</dcterms:modified>
</cp:coreProperties>
</file>