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ноябрь" sheetId="1" r:id="rId1"/>
  </sheets>
  <definedNames>
    <definedName name="_xlnm._FilterDatabase" localSheetId="0" hidden="1">ноябрь!$A$2:$G$1972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9" i="1" l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255" i="1"/>
  <c r="J1256" i="1"/>
  <c r="J1257" i="1"/>
  <c r="J1258" i="1"/>
  <c r="J1259" i="1"/>
  <c r="J1254" i="1"/>
  <c r="J1247" i="1"/>
  <c r="J1248" i="1"/>
  <c r="J1249" i="1"/>
  <c r="J1250" i="1"/>
  <c r="J1251" i="1"/>
  <c r="J1252" i="1"/>
  <c r="J1253" i="1"/>
  <c r="J1246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33" i="1"/>
  <c r="H9" i="1" l="1"/>
  <c r="H4" i="1"/>
  <c r="H5" i="1"/>
  <c r="H6" i="1"/>
  <c r="H7" i="1"/>
  <c r="H8" i="1"/>
  <c r="H10" i="1"/>
  <c r="H11" i="1"/>
  <c r="H12" i="1"/>
  <c r="H13" i="1"/>
  <c r="H14" i="1"/>
  <c r="H15" i="1"/>
  <c r="H16" i="1"/>
  <c r="J16" i="1" s="1"/>
  <c r="H17" i="1"/>
  <c r="J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J867" i="1" s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J891" i="1" s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J955" i="1" s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J989" i="1" s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J1163" i="1" s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3" i="1"/>
  <c r="J1260" i="1" l="1"/>
  <c r="J1268" i="1"/>
  <c r="J1261" i="1"/>
  <c r="J1262" i="1"/>
  <c r="J1263" i="1"/>
  <c r="J1264" i="1"/>
  <c r="J1267" i="1"/>
  <c r="J1265" i="1"/>
  <c r="J1266" i="1"/>
  <c r="J1220" i="1"/>
  <c r="J1228" i="1"/>
  <c r="J1229" i="1"/>
  <c r="J1222" i="1"/>
  <c r="J1231" i="1"/>
  <c r="J1232" i="1"/>
  <c r="J1226" i="1"/>
  <c r="J1221" i="1"/>
  <c r="J1230" i="1"/>
  <c r="J1219" i="1"/>
  <c r="J1224" i="1"/>
  <c r="J1223" i="1"/>
  <c r="J1225" i="1"/>
  <c r="J1227" i="1"/>
  <c r="J1208" i="1"/>
  <c r="J1216" i="1"/>
  <c r="J1218" i="1"/>
  <c r="J1211" i="1"/>
  <c r="J1213" i="1"/>
  <c r="J1207" i="1"/>
  <c r="J1209" i="1"/>
  <c r="J1217" i="1"/>
  <c r="J1206" i="1"/>
  <c r="J1214" i="1"/>
  <c r="J1210" i="1"/>
  <c r="J1212" i="1"/>
  <c r="J1215" i="1"/>
  <c r="J987" i="1"/>
  <c r="J1149" i="1"/>
  <c r="J885" i="1"/>
  <c r="J1205" i="1"/>
  <c r="J1197" i="1"/>
  <c r="J1173" i="1"/>
  <c r="J1157" i="1"/>
  <c r="J1141" i="1"/>
  <c r="J1093" i="1"/>
  <c r="J1085" i="1"/>
  <c r="J1053" i="1"/>
  <c r="J1045" i="1"/>
  <c r="J1021" i="1"/>
  <c r="J1195" i="1"/>
  <c r="J1155" i="1"/>
  <c r="J1099" i="1"/>
  <c r="J1043" i="1"/>
  <c r="J947" i="1"/>
  <c r="J907" i="1"/>
  <c r="J859" i="1"/>
  <c r="J1202" i="1"/>
  <c r="J1194" i="1"/>
  <c r="J1178" i="1"/>
  <c r="J1162" i="1"/>
  <c r="J1154" i="1"/>
  <c r="J1146" i="1"/>
  <c r="J1098" i="1"/>
  <c r="J1082" i="1"/>
  <c r="J1050" i="1"/>
  <c r="J1042" i="1"/>
  <c r="J1034" i="1"/>
  <c r="J1026" i="1"/>
  <c r="J1018" i="1"/>
  <c r="J1101" i="1"/>
  <c r="J1203" i="1"/>
  <c r="J1147" i="1"/>
  <c r="J1083" i="1"/>
  <c r="J1035" i="1"/>
  <c r="J963" i="1"/>
  <c r="J931" i="1"/>
  <c r="J835" i="1"/>
  <c r="J1201" i="1"/>
  <c r="J1193" i="1"/>
  <c r="J1177" i="1"/>
  <c r="J1161" i="1"/>
  <c r="J1153" i="1"/>
  <c r="J1145" i="1"/>
  <c r="J1097" i="1"/>
  <c r="J1081" i="1"/>
  <c r="J1049" i="1"/>
  <c r="J1041" i="1"/>
  <c r="J1033" i="1"/>
  <c r="J1025" i="1"/>
  <c r="J1017" i="1"/>
  <c r="J953" i="1"/>
  <c r="J1019" i="1"/>
  <c r="J979" i="1"/>
  <c r="J939" i="1"/>
  <c r="J843" i="1"/>
  <c r="J1200" i="1"/>
  <c r="J1192" i="1"/>
  <c r="J1176" i="1"/>
  <c r="J1160" i="1"/>
  <c r="J1152" i="1"/>
  <c r="J1144" i="1"/>
  <c r="J1096" i="1"/>
  <c r="J1088" i="1"/>
  <c r="J1080" i="1"/>
  <c r="J1056" i="1"/>
  <c r="J1048" i="1"/>
  <c r="J1040" i="1"/>
  <c r="J1032" i="1"/>
  <c r="J1024" i="1"/>
  <c r="J1179" i="1"/>
  <c r="J1139" i="1"/>
  <c r="J1051" i="1"/>
  <c r="J1027" i="1"/>
  <c r="J899" i="1"/>
  <c r="J1199" i="1"/>
  <c r="J1191" i="1"/>
  <c r="J1175" i="1"/>
  <c r="J1159" i="1"/>
  <c r="J1151" i="1"/>
  <c r="J1143" i="1"/>
  <c r="J1103" i="1"/>
  <c r="J1095" i="1"/>
  <c r="J1087" i="1"/>
  <c r="J1079" i="1"/>
  <c r="J1055" i="1"/>
  <c r="J1047" i="1"/>
  <c r="J1039" i="1"/>
  <c r="J1031" i="1"/>
  <c r="J1023" i="1"/>
  <c r="J851" i="1"/>
  <c r="J1198" i="1"/>
  <c r="J1190" i="1"/>
  <c r="J1174" i="1"/>
  <c r="J1158" i="1"/>
  <c r="J1150" i="1"/>
  <c r="J1142" i="1"/>
  <c r="J1102" i="1"/>
  <c r="J1094" i="1"/>
  <c r="J1086" i="1"/>
  <c r="J1078" i="1"/>
  <c r="J1054" i="1"/>
  <c r="J1046" i="1"/>
  <c r="J1038" i="1"/>
  <c r="J1030" i="1"/>
  <c r="J1022" i="1"/>
  <c r="J1037" i="1"/>
  <c r="J1029" i="1"/>
  <c r="J1204" i="1"/>
  <c r="J1196" i="1"/>
  <c r="J1172" i="1"/>
  <c r="J1164" i="1"/>
  <c r="J1156" i="1"/>
  <c r="J1148" i="1"/>
  <c r="J1140" i="1"/>
  <c r="J1100" i="1"/>
  <c r="J1092" i="1"/>
  <c r="J1084" i="1"/>
  <c r="J1052" i="1"/>
  <c r="J1044" i="1"/>
  <c r="J1036" i="1"/>
  <c r="J1028" i="1"/>
  <c r="J1020" i="1"/>
  <c r="J1183" i="1"/>
  <c r="J1184" i="1"/>
  <c r="J1185" i="1"/>
  <c r="J1186" i="1"/>
  <c r="J1187" i="1"/>
  <c r="J1188" i="1"/>
  <c r="J1181" i="1"/>
  <c r="J1189" i="1"/>
  <c r="J1182" i="1"/>
  <c r="J1180" i="1"/>
  <c r="J1168" i="1"/>
  <c r="J1169" i="1"/>
  <c r="J1170" i="1"/>
  <c r="J1171" i="1"/>
  <c r="J1167" i="1"/>
  <c r="J1165" i="1"/>
  <c r="J1166" i="1"/>
  <c r="J1107" i="1"/>
  <c r="J1115" i="1"/>
  <c r="J1123" i="1"/>
  <c r="J1131" i="1"/>
  <c r="J1104" i="1"/>
  <c r="J1124" i="1"/>
  <c r="J1109" i="1"/>
  <c r="J1117" i="1"/>
  <c r="J1133" i="1"/>
  <c r="J1118" i="1"/>
  <c r="J1134" i="1"/>
  <c r="J1106" i="1"/>
  <c r="J1138" i="1"/>
  <c r="J1108" i="1"/>
  <c r="J1116" i="1"/>
  <c r="J1132" i="1"/>
  <c r="J1125" i="1"/>
  <c r="J1110" i="1"/>
  <c r="J1126" i="1"/>
  <c r="J1137" i="1"/>
  <c r="J1122" i="1"/>
  <c r="J1111" i="1"/>
  <c r="J1119" i="1"/>
  <c r="J1127" i="1"/>
  <c r="J1135" i="1"/>
  <c r="J1112" i="1"/>
  <c r="J1120" i="1"/>
  <c r="J1128" i="1"/>
  <c r="J1136" i="1"/>
  <c r="J1105" i="1"/>
  <c r="J1113" i="1"/>
  <c r="J1121" i="1"/>
  <c r="J1129" i="1"/>
  <c r="J1114" i="1"/>
  <c r="J1130" i="1"/>
  <c r="J1060" i="1"/>
  <c r="J1068" i="1"/>
  <c r="J1076" i="1"/>
  <c r="J1061" i="1"/>
  <c r="J1069" i="1"/>
  <c r="J1077" i="1"/>
  <c r="J1062" i="1"/>
  <c r="J1070" i="1"/>
  <c r="J1057" i="1"/>
  <c r="J1071" i="1"/>
  <c r="J1059" i="1"/>
  <c r="J1075" i="1"/>
  <c r="J1063" i="1"/>
  <c r="J1064" i="1"/>
  <c r="J1072" i="1"/>
  <c r="J1065" i="1"/>
  <c r="J1073" i="1"/>
  <c r="J1058" i="1"/>
  <c r="J1066" i="1"/>
  <c r="J1074" i="1"/>
  <c r="J1067" i="1"/>
  <c r="J993" i="1"/>
  <c r="J1001" i="1"/>
  <c r="J1009" i="1"/>
  <c r="J991" i="1"/>
  <c r="J1007" i="1"/>
  <c r="J1000" i="1"/>
  <c r="J994" i="1"/>
  <c r="J1002" i="1"/>
  <c r="J1010" i="1"/>
  <c r="J1014" i="1"/>
  <c r="J1016" i="1"/>
  <c r="J995" i="1"/>
  <c r="J1003" i="1"/>
  <c r="J1011" i="1"/>
  <c r="J999" i="1"/>
  <c r="J1008" i="1"/>
  <c r="J996" i="1"/>
  <c r="J1004" i="1"/>
  <c r="J1012" i="1"/>
  <c r="J997" i="1"/>
  <c r="J1005" i="1"/>
  <c r="J1013" i="1"/>
  <c r="J998" i="1"/>
  <c r="J1006" i="1"/>
  <c r="J1015" i="1"/>
  <c r="J992" i="1"/>
  <c r="J923" i="1"/>
  <c r="J986" i="1"/>
  <c r="J978" i="1"/>
  <c r="J962" i="1"/>
  <c r="J954" i="1"/>
  <c r="J946" i="1"/>
  <c r="J938" i="1"/>
  <c r="J930" i="1"/>
  <c r="J922" i="1"/>
  <c r="J906" i="1"/>
  <c r="J985" i="1"/>
  <c r="J961" i="1"/>
  <c r="J945" i="1"/>
  <c r="J937" i="1"/>
  <c r="J929" i="1"/>
  <c r="J921" i="1"/>
  <c r="J905" i="1"/>
  <c r="J865" i="1"/>
  <c r="J984" i="1"/>
  <c r="J960" i="1"/>
  <c r="J952" i="1"/>
  <c r="J944" i="1"/>
  <c r="J936" i="1"/>
  <c r="J928" i="1"/>
  <c r="J920" i="1"/>
  <c r="J904" i="1"/>
  <c r="J983" i="1"/>
  <c r="J959" i="1"/>
  <c r="J951" i="1"/>
  <c r="J943" i="1"/>
  <c r="J935" i="1"/>
  <c r="J927" i="1"/>
  <c r="J919" i="1"/>
  <c r="J911" i="1"/>
  <c r="J903" i="1"/>
  <c r="J990" i="1"/>
  <c r="J982" i="1"/>
  <c r="J958" i="1"/>
  <c r="J950" i="1"/>
  <c r="J942" i="1"/>
  <c r="J934" i="1"/>
  <c r="J926" i="1"/>
  <c r="J910" i="1"/>
  <c r="J902" i="1"/>
  <c r="J981" i="1"/>
  <c r="J957" i="1"/>
  <c r="J949" i="1"/>
  <c r="J941" i="1"/>
  <c r="J933" i="1"/>
  <c r="J925" i="1"/>
  <c r="J909" i="1"/>
  <c r="J988" i="1"/>
  <c r="J980" i="1"/>
  <c r="J956" i="1"/>
  <c r="J948" i="1"/>
  <c r="J940" i="1"/>
  <c r="J932" i="1"/>
  <c r="J924" i="1"/>
  <c r="J908" i="1"/>
  <c r="J970" i="1"/>
  <c r="J971" i="1"/>
  <c r="J972" i="1"/>
  <c r="J969" i="1"/>
  <c r="J973" i="1"/>
  <c r="J974" i="1"/>
  <c r="J975" i="1"/>
  <c r="J977" i="1"/>
  <c r="J976" i="1"/>
  <c r="J968" i="1"/>
  <c r="J898" i="1"/>
  <c r="J890" i="1"/>
  <c r="J866" i="1"/>
  <c r="J858" i="1"/>
  <c r="J850" i="1"/>
  <c r="J842" i="1"/>
  <c r="J834" i="1"/>
  <c r="J897" i="1"/>
  <c r="J889" i="1"/>
  <c r="J857" i="1"/>
  <c r="J849" i="1"/>
  <c r="J841" i="1"/>
  <c r="J833" i="1"/>
  <c r="J896" i="1"/>
  <c r="J888" i="1"/>
  <c r="J864" i="1"/>
  <c r="J856" i="1"/>
  <c r="J848" i="1"/>
  <c r="J840" i="1"/>
  <c r="J832" i="1"/>
  <c r="J895" i="1"/>
  <c r="J887" i="1"/>
  <c r="J863" i="1"/>
  <c r="J855" i="1"/>
  <c r="J847" i="1"/>
  <c r="J839" i="1"/>
  <c r="J831" i="1"/>
  <c r="J894" i="1"/>
  <c r="J886" i="1"/>
  <c r="J862" i="1"/>
  <c r="J854" i="1"/>
  <c r="J846" i="1"/>
  <c r="J838" i="1"/>
  <c r="J830" i="1"/>
  <c r="J901" i="1"/>
  <c r="J893" i="1"/>
  <c r="J861" i="1"/>
  <c r="J853" i="1"/>
  <c r="J845" i="1"/>
  <c r="J837" i="1"/>
  <c r="J829" i="1"/>
  <c r="J900" i="1"/>
  <c r="J892" i="1"/>
  <c r="J884" i="1"/>
  <c r="J860" i="1"/>
  <c r="J852" i="1"/>
  <c r="J844" i="1"/>
  <c r="J836" i="1"/>
  <c r="J730" i="1"/>
  <c r="J680" i="1"/>
  <c r="J786" i="1"/>
  <c r="J690" i="1"/>
  <c r="J458" i="1"/>
  <c r="J78" i="1"/>
  <c r="J784" i="1"/>
  <c r="J127" i="1"/>
  <c r="J725" i="1"/>
  <c r="J205" i="1"/>
  <c r="J141" i="1"/>
  <c r="J125" i="1"/>
  <c r="J85" i="1"/>
  <c r="J45" i="1"/>
  <c r="J120" i="1"/>
  <c r="J64" i="1"/>
  <c r="J126" i="1"/>
  <c r="J86" i="1"/>
  <c r="J159" i="1"/>
  <c r="J149" i="1"/>
  <c r="J117" i="1"/>
  <c r="J109" i="1"/>
  <c r="J101" i="1"/>
  <c r="J93" i="1"/>
  <c r="J77" i="1"/>
  <c r="J69" i="1"/>
  <c r="J37" i="1"/>
  <c r="J21" i="1"/>
  <c r="J13" i="1"/>
  <c r="J139" i="1"/>
  <c r="J156" i="1"/>
  <c r="J148" i="1"/>
  <c r="J140" i="1"/>
  <c r="J124" i="1"/>
  <c r="J116" i="1"/>
  <c r="J108" i="1"/>
  <c r="J84" i="1"/>
  <c r="J76" i="1"/>
  <c r="J68" i="1"/>
  <c r="J46" i="1"/>
  <c r="J36" i="1"/>
  <c r="J28" i="1"/>
  <c r="J20" i="1"/>
  <c r="J12" i="1"/>
  <c r="J155" i="1"/>
  <c r="J147" i="1"/>
  <c r="J123" i="1"/>
  <c r="J115" i="1"/>
  <c r="J99" i="1"/>
  <c r="J91" i="1"/>
  <c r="J75" i="1"/>
  <c r="J27" i="1"/>
  <c r="J826" i="1"/>
  <c r="J818" i="1"/>
  <c r="J810" i="1"/>
  <c r="J802" i="1"/>
  <c r="J778" i="1"/>
  <c r="J770" i="1"/>
  <c r="J762" i="1"/>
  <c r="J754" i="1"/>
  <c r="J746" i="1"/>
  <c r="J738" i="1"/>
  <c r="J714" i="1"/>
  <c r="J698" i="1"/>
  <c r="J682" i="1"/>
  <c r="J674" i="1"/>
  <c r="J658" i="1"/>
  <c r="J642" i="1"/>
  <c r="J634" i="1"/>
  <c r="J618" i="1"/>
  <c r="J610" i="1"/>
  <c r="J578" i="1"/>
  <c r="J554" i="1"/>
  <c r="J538" i="1"/>
  <c r="J522" i="1"/>
  <c r="J506" i="1"/>
  <c r="J490" i="1"/>
  <c r="J474" i="1"/>
  <c r="J450" i="1"/>
  <c r="J386" i="1"/>
  <c r="J361" i="1"/>
  <c r="J202" i="1"/>
  <c r="J194" i="1"/>
  <c r="J162" i="1"/>
  <c r="J154" i="1"/>
  <c r="J98" i="1"/>
  <c r="J74" i="1"/>
  <c r="J42" i="1"/>
  <c r="J19" i="1"/>
  <c r="J11" i="1"/>
  <c r="J161" i="1"/>
  <c r="J105" i="1"/>
  <c r="J97" i="1"/>
  <c r="J73" i="1"/>
  <c r="J25" i="1"/>
  <c r="J160" i="1"/>
  <c r="J152" i="1"/>
  <c r="J151" i="1"/>
  <c r="J112" i="1"/>
  <c r="J104" i="1"/>
  <c r="J96" i="1"/>
  <c r="J65" i="1"/>
  <c r="J48" i="1"/>
  <c r="J40" i="1"/>
  <c r="J39" i="1"/>
  <c r="J24" i="1"/>
  <c r="J47" i="1"/>
  <c r="J128" i="1"/>
  <c r="J142" i="1"/>
  <c r="J22" i="1"/>
  <c r="J14" i="1"/>
  <c r="J706" i="1"/>
  <c r="J666" i="1"/>
  <c r="J626" i="1"/>
  <c r="J602" i="1"/>
  <c r="J594" i="1"/>
  <c r="J570" i="1"/>
  <c r="J562" i="1"/>
  <c r="J546" i="1"/>
  <c r="J530" i="1"/>
  <c r="J514" i="1"/>
  <c r="J498" i="1"/>
  <c r="J482" i="1"/>
  <c r="J466" i="1"/>
  <c r="J378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173" i="1"/>
  <c r="J146" i="1"/>
  <c r="J153" i="1"/>
  <c r="J145" i="1"/>
  <c r="J121" i="1"/>
  <c r="J122" i="1"/>
  <c r="J113" i="1"/>
  <c r="J114" i="1"/>
  <c r="J107" i="1"/>
  <c r="J106" i="1"/>
  <c r="J94" i="1"/>
  <c r="J102" i="1"/>
  <c r="J95" i="1"/>
  <c r="J103" i="1"/>
  <c r="J100" i="1"/>
  <c r="J90" i="1"/>
  <c r="J89" i="1"/>
  <c r="J92" i="1"/>
  <c r="J66" i="1"/>
  <c r="J67" i="1"/>
  <c r="J34" i="1"/>
  <c r="J35" i="1"/>
  <c r="J43" i="1"/>
  <c r="J31" i="1"/>
  <c r="J33" i="1"/>
  <c r="J41" i="1"/>
  <c r="J26" i="1"/>
  <c r="J29" i="1"/>
  <c r="J72" i="1"/>
  <c r="J722" i="1"/>
  <c r="J650" i="1"/>
  <c r="J143" i="1"/>
  <c r="J71" i="1"/>
  <c r="J119" i="1"/>
  <c r="J586" i="1"/>
  <c r="J158" i="1"/>
  <c r="J150" i="1"/>
  <c r="J118" i="1"/>
  <c r="J38" i="1"/>
  <c r="J794" i="1"/>
  <c r="J4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385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01" i="1"/>
  <c r="J193" i="1"/>
  <c r="J10" i="1"/>
  <c r="J18" i="1"/>
  <c r="J32" i="1"/>
  <c r="J144" i="1"/>
  <c r="J824" i="1"/>
  <c r="J816" i="1"/>
  <c r="J808" i="1"/>
  <c r="J800" i="1"/>
  <c r="J792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384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08" i="1"/>
  <c r="J200" i="1"/>
  <c r="J192" i="1"/>
  <c r="J15" i="1"/>
  <c r="J23" i="1"/>
  <c r="J44" i="1"/>
  <c r="J70" i="1"/>
  <c r="J157" i="1"/>
  <c r="J5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391" i="1"/>
  <c r="J383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07" i="1"/>
  <c r="J199" i="1"/>
  <c r="J191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390" i="1"/>
  <c r="J382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06" i="1"/>
  <c r="J198" i="1"/>
  <c r="J80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389" i="1"/>
  <c r="J381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197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388" i="1"/>
  <c r="J380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04" i="1"/>
  <c r="J196" i="1"/>
  <c r="J9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387" i="1"/>
  <c r="J379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03" i="1"/>
  <c r="J195" i="1"/>
  <c r="J63" i="1"/>
  <c r="J395" i="1"/>
  <c r="J403" i="1"/>
  <c r="J411" i="1"/>
  <c r="J419" i="1"/>
  <c r="J427" i="1"/>
  <c r="J435" i="1"/>
  <c r="J443" i="1"/>
  <c r="J396" i="1"/>
  <c r="J404" i="1"/>
  <c r="J412" i="1"/>
  <c r="J420" i="1"/>
  <c r="J428" i="1"/>
  <c r="J436" i="1"/>
  <c r="J444" i="1"/>
  <c r="J397" i="1"/>
  <c r="J405" i="1"/>
  <c r="J413" i="1"/>
  <c r="J421" i="1"/>
  <c r="J429" i="1"/>
  <c r="J437" i="1"/>
  <c r="J392" i="1"/>
  <c r="J398" i="1"/>
  <c r="J406" i="1"/>
  <c r="J414" i="1"/>
  <c r="J422" i="1"/>
  <c r="J430" i="1"/>
  <c r="J438" i="1"/>
  <c r="J408" i="1"/>
  <c r="J424" i="1"/>
  <c r="J440" i="1"/>
  <c r="J401" i="1"/>
  <c r="J417" i="1"/>
  <c r="J433" i="1"/>
  <c r="J394" i="1"/>
  <c r="J410" i="1"/>
  <c r="J434" i="1"/>
  <c r="J399" i="1"/>
  <c r="J407" i="1"/>
  <c r="J415" i="1"/>
  <c r="J423" i="1"/>
  <c r="J431" i="1"/>
  <c r="J439" i="1"/>
  <c r="J400" i="1"/>
  <c r="J416" i="1"/>
  <c r="J432" i="1"/>
  <c r="J393" i="1"/>
  <c r="J409" i="1"/>
  <c r="J425" i="1"/>
  <c r="J441" i="1"/>
  <c r="J402" i="1"/>
  <c r="J418" i="1"/>
  <c r="J426" i="1"/>
  <c r="J442" i="1"/>
  <c r="J367" i="1"/>
  <c r="J375" i="1"/>
  <c r="J368" i="1"/>
  <c r="J376" i="1"/>
  <c r="J369" i="1"/>
  <c r="J377" i="1"/>
  <c r="J370" i="1"/>
  <c r="J364" i="1"/>
  <c r="J371" i="1"/>
  <c r="J372" i="1"/>
  <c r="J365" i="1"/>
  <c r="J373" i="1"/>
  <c r="J366" i="1"/>
  <c r="J374" i="1"/>
  <c r="J210" i="1"/>
  <c r="J218" i="1"/>
  <c r="J226" i="1"/>
  <c r="J234" i="1"/>
  <c r="J242" i="1"/>
  <c r="J250" i="1"/>
  <c r="J211" i="1"/>
  <c r="J219" i="1"/>
  <c r="J227" i="1"/>
  <c r="J235" i="1"/>
  <c r="J243" i="1"/>
  <c r="J251" i="1"/>
  <c r="J213" i="1"/>
  <c r="J229" i="1"/>
  <c r="J237" i="1"/>
  <c r="J253" i="1"/>
  <c r="J249" i="1"/>
  <c r="J212" i="1"/>
  <c r="J220" i="1"/>
  <c r="J228" i="1"/>
  <c r="J236" i="1"/>
  <c r="J244" i="1"/>
  <c r="J252" i="1"/>
  <c r="J221" i="1"/>
  <c r="J245" i="1"/>
  <c r="J214" i="1"/>
  <c r="J222" i="1"/>
  <c r="J230" i="1"/>
  <c r="J238" i="1"/>
  <c r="J246" i="1"/>
  <c r="J254" i="1"/>
  <c r="J224" i="1"/>
  <c r="J240" i="1"/>
  <c r="J209" i="1"/>
  <c r="J225" i="1"/>
  <c r="J241" i="1"/>
  <c r="J215" i="1"/>
  <c r="J223" i="1"/>
  <c r="J231" i="1"/>
  <c r="J239" i="1"/>
  <c r="J247" i="1"/>
  <c r="J255" i="1"/>
  <c r="J216" i="1"/>
  <c r="J232" i="1"/>
  <c r="J248" i="1"/>
  <c r="J217" i="1"/>
  <c r="J233" i="1"/>
  <c r="J180" i="1"/>
  <c r="J170" i="1"/>
  <c r="J187" i="1"/>
  <c r="J179" i="1"/>
  <c r="J169" i="1"/>
  <c r="J186" i="1"/>
  <c r="J178" i="1"/>
  <c r="J188" i="1"/>
  <c r="J168" i="1"/>
  <c r="J185" i="1"/>
  <c r="J177" i="1"/>
  <c r="J165" i="1"/>
  <c r="J167" i="1"/>
  <c r="J184" i="1"/>
  <c r="J176" i="1"/>
  <c r="J175" i="1"/>
  <c r="J183" i="1"/>
  <c r="J190" i="1"/>
  <c r="J182" i="1"/>
  <c r="J174" i="1"/>
  <c r="J166" i="1"/>
  <c r="J189" i="1"/>
  <c r="J181" i="1"/>
  <c r="J81" i="1"/>
  <c r="J79" i="1"/>
  <c r="J83" i="1"/>
  <c r="J82" i="1"/>
  <c r="J3" i="1"/>
  <c r="J8" i="1"/>
  <c r="J7" i="1"/>
  <c r="J6" i="1"/>
  <c r="F1974" i="1"/>
  <c r="G1974" i="1" l="1"/>
</calcChain>
</file>

<file path=xl/sharedStrings.xml><?xml version="1.0" encoding="utf-8"?>
<sst xmlns="http://schemas.openxmlformats.org/spreadsheetml/2006/main" count="7892" uniqueCount="3968">
  <si>
    <t>404.512-T8</t>
  </si>
  <si>
    <t>404.514-T8</t>
  </si>
  <si>
    <t>404.516-T8</t>
  </si>
  <si>
    <t>404.518-T8</t>
  </si>
  <si>
    <t>404.520-T8</t>
  </si>
  <si>
    <t>404.522-T8</t>
  </si>
  <si>
    <t>404.524-T8</t>
  </si>
  <si>
    <t>404.526-T8</t>
  </si>
  <si>
    <t>760.000</t>
  </si>
  <si>
    <t>634.024</t>
  </si>
  <si>
    <t>635.034</t>
  </si>
  <si>
    <t>635.036</t>
  </si>
  <si>
    <t>635.038</t>
  </si>
  <si>
    <t>635.040</t>
  </si>
  <si>
    <t>635.046</t>
  </si>
  <si>
    <t>418.035</t>
  </si>
  <si>
    <t>418.022</t>
  </si>
  <si>
    <t>419.030</t>
  </si>
  <si>
    <t>419.035</t>
  </si>
  <si>
    <t>419.040</t>
  </si>
  <si>
    <t>419.045</t>
  </si>
  <si>
    <t>419.050</t>
  </si>
  <si>
    <t>768.100</t>
  </si>
  <si>
    <t>768.090</t>
  </si>
  <si>
    <t>768.095</t>
  </si>
  <si>
    <t>452.508</t>
  </si>
  <si>
    <t>452.506</t>
  </si>
  <si>
    <t>452.507</t>
  </si>
  <si>
    <t>630.205</t>
  </si>
  <si>
    <t>630.220</t>
  </si>
  <si>
    <t>630.230</t>
  </si>
  <si>
    <t>630.240</t>
  </si>
  <si>
    <t>630.250</t>
  </si>
  <si>
    <t>630.260</t>
  </si>
  <si>
    <t>630.270</t>
  </si>
  <si>
    <t>630.280</t>
  </si>
  <si>
    <t>630.290</t>
  </si>
  <si>
    <t>630.300</t>
  </si>
  <si>
    <t>631.205</t>
  </si>
  <si>
    <t>631.220</t>
  </si>
  <si>
    <t>631.230</t>
  </si>
  <si>
    <t>631.240</t>
  </si>
  <si>
    <t>631.260</t>
  </si>
  <si>
    <t>632.205</t>
  </si>
  <si>
    <t>632.240</t>
  </si>
  <si>
    <t>632.250</t>
  </si>
  <si>
    <t>632.260</t>
  </si>
  <si>
    <t>632.270</t>
  </si>
  <si>
    <t>632.280</t>
  </si>
  <si>
    <t>380.020</t>
  </si>
  <si>
    <t>380.010</t>
  </si>
  <si>
    <t>313.535</t>
  </si>
  <si>
    <t>500.006</t>
  </si>
  <si>
    <t>286.225</t>
  </si>
  <si>
    <t>645.001</t>
  </si>
  <si>
    <t>405.585</t>
  </si>
  <si>
    <t>416.585</t>
  </si>
  <si>
    <t>OM 002.02.02</t>
  </si>
  <si>
    <t>390.066.011</t>
  </si>
  <si>
    <t>767.105</t>
  </si>
  <si>
    <t>767.110</t>
  </si>
  <si>
    <t>303.125</t>
  </si>
  <si>
    <t>303.135</t>
  </si>
  <si>
    <t>C.390.150</t>
  </si>
  <si>
    <t>C.390.200</t>
  </si>
  <si>
    <t>C.390.250</t>
  </si>
  <si>
    <t>C.390.300</t>
  </si>
  <si>
    <t>C.390.350</t>
  </si>
  <si>
    <t>405.526</t>
  </si>
  <si>
    <t>405.530</t>
  </si>
  <si>
    <t>405.545</t>
  </si>
  <si>
    <t>405.550</t>
  </si>
  <si>
    <t>637.050</t>
  </si>
  <si>
    <t>664.100</t>
  </si>
  <si>
    <t>664.090</t>
  </si>
  <si>
    <t>664.095</t>
  </si>
  <si>
    <t>510.011</t>
  </si>
  <si>
    <t>664.105</t>
  </si>
  <si>
    <t>664.075</t>
  </si>
  <si>
    <t>664.080</t>
  </si>
  <si>
    <t>664.085</t>
  </si>
  <si>
    <t>414.060</t>
  </si>
  <si>
    <t>414.070</t>
  </si>
  <si>
    <t>414.4100</t>
  </si>
  <si>
    <t>414.4070</t>
  </si>
  <si>
    <t>414.4080</t>
  </si>
  <si>
    <t>414.4090</t>
  </si>
  <si>
    <t>405.930</t>
  </si>
  <si>
    <t>453.506</t>
  </si>
  <si>
    <t>450.506</t>
  </si>
  <si>
    <t>550.004</t>
  </si>
  <si>
    <t>C.391.120</t>
  </si>
  <si>
    <t>634.014</t>
  </si>
  <si>
    <t>671.250</t>
  </si>
  <si>
    <t>489.200</t>
  </si>
  <si>
    <t>10.016.14</t>
  </si>
  <si>
    <t>10.016.16</t>
  </si>
  <si>
    <t>390.093</t>
  </si>
  <si>
    <t>390.092</t>
  </si>
  <si>
    <t>300.008</t>
  </si>
  <si>
    <t>286.175</t>
  </si>
  <si>
    <t>390.061</t>
  </si>
  <si>
    <t>390.091</t>
  </si>
  <si>
    <t>095.120</t>
  </si>
  <si>
    <t>095.125</t>
  </si>
  <si>
    <t>095.130</t>
  </si>
  <si>
    <t>095.135</t>
  </si>
  <si>
    <t>095.140</t>
  </si>
  <si>
    <t>633.000</t>
  </si>
  <si>
    <t>633.015</t>
  </si>
  <si>
    <t>633.010</t>
  </si>
  <si>
    <t>405.518</t>
  </si>
  <si>
    <t>405.520</t>
  </si>
  <si>
    <t>405.536</t>
  </si>
  <si>
    <t>416.534</t>
  </si>
  <si>
    <t>416.536</t>
  </si>
  <si>
    <t>465.100</t>
  </si>
  <si>
    <t>465.110</t>
  </si>
  <si>
    <t>465.080</t>
  </si>
  <si>
    <t>465.085</t>
  </si>
  <si>
    <t>465.090</t>
  </si>
  <si>
    <t>465.095</t>
  </si>
  <si>
    <t>635.044</t>
  </si>
  <si>
    <t>635.050</t>
  </si>
  <si>
    <t>409.032</t>
  </si>
  <si>
    <t>409.034</t>
  </si>
  <si>
    <t>409.036</t>
  </si>
  <si>
    <t>409.038</t>
  </si>
  <si>
    <t>409.040</t>
  </si>
  <si>
    <t>304.535</t>
  </si>
  <si>
    <t>360.200</t>
  </si>
  <si>
    <t>360.030</t>
  </si>
  <si>
    <t>303.025</t>
  </si>
  <si>
    <t>303.035</t>
  </si>
  <si>
    <t>432.506</t>
  </si>
  <si>
    <t>432.508</t>
  </si>
  <si>
    <t>432.504</t>
  </si>
  <si>
    <t>453.010</t>
  </si>
  <si>
    <t>453.012</t>
  </si>
  <si>
    <t>453.005</t>
  </si>
  <si>
    <t>453.007</t>
  </si>
  <si>
    <t>453.008</t>
  </si>
  <si>
    <t>450.008</t>
  </si>
  <si>
    <t>421.006</t>
  </si>
  <si>
    <t>421.007</t>
  </si>
  <si>
    <t>450.010</t>
  </si>
  <si>
    <t>421.008</t>
  </si>
  <si>
    <t>421.010</t>
  </si>
  <si>
    <t>421.012</t>
  </si>
  <si>
    <t>450.004</t>
  </si>
  <si>
    <t>450.005</t>
  </si>
  <si>
    <t>450.006</t>
  </si>
  <si>
    <t>450.007</t>
  </si>
  <si>
    <t>450.508</t>
  </si>
  <si>
    <t>450.510</t>
  </si>
  <si>
    <t>450.507</t>
  </si>
  <si>
    <t>421.506</t>
  </si>
  <si>
    <t>421.507</t>
  </si>
  <si>
    <t>421.508</t>
  </si>
  <si>
    <t>423.008</t>
  </si>
  <si>
    <t>423.009</t>
  </si>
  <si>
    <t>423.010</t>
  </si>
  <si>
    <t>423.012</t>
  </si>
  <si>
    <t>423.014</t>
  </si>
  <si>
    <t>423.510</t>
  </si>
  <si>
    <t>423.512</t>
  </si>
  <si>
    <t>423.514</t>
  </si>
  <si>
    <t>423.508</t>
  </si>
  <si>
    <t>423.509</t>
  </si>
  <si>
    <t>580.001</t>
  </si>
  <si>
    <t>840.716</t>
  </si>
  <si>
    <t>844.214</t>
  </si>
  <si>
    <t>844.215</t>
  </si>
  <si>
    <t>841.220</t>
  </si>
  <si>
    <t>841.840</t>
  </si>
  <si>
    <t>841.540</t>
  </si>
  <si>
    <t>841.940</t>
  </si>
  <si>
    <t>841.200</t>
  </si>
  <si>
    <t>841.204</t>
  </si>
  <si>
    <t>841.300</t>
  </si>
  <si>
    <t>841.304</t>
  </si>
  <si>
    <t>828.010</t>
  </si>
  <si>
    <t>828.011</t>
  </si>
  <si>
    <t>828.012</t>
  </si>
  <si>
    <t>828.014</t>
  </si>
  <si>
    <t>828.009</t>
  </si>
  <si>
    <t>825.410</t>
  </si>
  <si>
    <t>825.412</t>
  </si>
  <si>
    <t>825.409</t>
  </si>
  <si>
    <t>830.445</t>
  </si>
  <si>
    <t>830.450</t>
  </si>
  <si>
    <t>830.455</t>
  </si>
  <si>
    <t>831.255</t>
  </si>
  <si>
    <t>831.450</t>
  </si>
  <si>
    <t>844.101</t>
  </si>
  <si>
    <t>844.103</t>
  </si>
  <si>
    <t>844.114</t>
  </si>
  <si>
    <t>844.115</t>
  </si>
  <si>
    <t>844.116</t>
  </si>
  <si>
    <t>844.122</t>
  </si>
  <si>
    <t>844.126</t>
  </si>
  <si>
    <t>405.580</t>
  </si>
  <si>
    <t>416.540</t>
  </si>
  <si>
    <t>416.560</t>
  </si>
  <si>
    <t>416.570</t>
  </si>
  <si>
    <t>416.590</t>
  </si>
  <si>
    <t>636.060</t>
  </si>
  <si>
    <t>635.048</t>
  </si>
  <si>
    <t>637.034</t>
  </si>
  <si>
    <t>637.042</t>
  </si>
  <si>
    <t>637.046</t>
  </si>
  <si>
    <t>417.044</t>
  </si>
  <si>
    <t>417.048</t>
  </si>
  <si>
    <t>417.052</t>
  </si>
  <si>
    <t>414.4115</t>
  </si>
  <si>
    <t>414.4120</t>
  </si>
  <si>
    <t>405.018</t>
  </si>
  <si>
    <t>405.020</t>
  </si>
  <si>
    <t>405.022</t>
  </si>
  <si>
    <t>405.040</t>
  </si>
  <si>
    <t>405.045</t>
  </si>
  <si>
    <t>405.050</t>
  </si>
  <si>
    <t>407.040</t>
  </si>
  <si>
    <t>407.045</t>
  </si>
  <si>
    <t>407.050</t>
  </si>
  <si>
    <t>768.105</t>
  </si>
  <si>
    <t>768.110</t>
  </si>
  <si>
    <t>452.509</t>
  </si>
  <si>
    <t>428.513</t>
  </si>
  <si>
    <t>428.515</t>
  </si>
  <si>
    <t>453.512</t>
  </si>
  <si>
    <t>450.512</t>
  </si>
  <si>
    <t>762.240</t>
  </si>
  <si>
    <t>409.000</t>
  </si>
  <si>
    <t>611.330</t>
  </si>
  <si>
    <t>611.345</t>
  </si>
  <si>
    <t>611.360</t>
  </si>
  <si>
    <t>658.180</t>
  </si>
  <si>
    <t>658.250</t>
  </si>
  <si>
    <t>765.000</t>
  </si>
  <si>
    <t>633.005</t>
  </si>
  <si>
    <t>405.570</t>
  </si>
  <si>
    <t>SP403.518</t>
  </si>
  <si>
    <t>Винт блокируемый  УС Ø 2,4, длина - 18 мм , шт</t>
  </si>
  <si>
    <t>SP403.520</t>
  </si>
  <si>
    <t>Винт блокируемый  УС Ø 2,4, длина - 20 мм , шт</t>
  </si>
  <si>
    <t>SP403.522</t>
  </si>
  <si>
    <t>Винт блокируемый  УС Ø 2,4, длина - 22 мм , шт</t>
  </si>
  <si>
    <t>SP403.524</t>
  </si>
  <si>
    <t>Винт блокируемый  УС Ø 2,4, длина - 24 мм , шт</t>
  </si>
  <si>
    <t>416.542</t>
  </si>
  <si>
    <t>416.546</t>
  </si>
  <si>
    <t>416.548</t>
  </si>
  <si>
    <t>416.550</t>
  </si>
  <si>
    <t>416.555</t>
  </si>
  <si>
    <t>416.565</t>
  </si>
  <si>
    <t>416.580</t>
  </si>
  <si>
    <t>635.026</t>
  </si>
  <si>
    <t>635.028</t>
  </si>
  <si>
    <t>635.030</t>
  </si>
  <si>
    <t>635.032</t>
  </si>
  <si>
    <t>637.030</t>
  </si>
  <si>
    <t>637.040</t>
  </si>
  <si>
    <t>637.044</t>
  </si>
  <si>
    <t>637.048</t>
  </si>
  <si>
    <t>637.065</t>
  </si>
  <si>
    <t>416.314</t>
  </si>
  <si>
    <t>416.316</t>
  </si>
  <si>
    <t>767.115</t>
  </si>
  <si>
    <t>767.120</t>
  </si>
  <si>
    <t>306.532</t>
  </si>
  <si>
    <t>390.068</t>
  </si>
  <si>
    <t>452.510</t>
  </si>
  <si>
    <t>449.510</t>
  </si>
  <si>
    <t>468.503</t>
  </si>
  <si>
    <t>468.505</t>
  </si>
  <si>
    <t>300.011</t>
  </si>
  <si>
    <t>520.001</t>
  </si>
  <si>
    <t>500.001</t>
  </si>
  <si>
    <t>482.100</t>
  </si>
  <si>
    <t>483.100</t>
  </si>
  <si>
    <t>486.175</t>
  </si>
  <si>
    <t>486.225</t>
  </si>
  <si>
    <t>287.200</t>
  </si>
  <si>
    <t>390.084</t>
  </si>
  <si>
    <t>C.390.400</t>
  </si>
  <si>
    <t>C.390.500</t>
  </si>
  <si>
    <t>C.392.180</t>
  </si>
  <si>
    <t>658.150</t>
  </si>
  <si>
    <t>658.190</t>
  </si>
  <si>
    <t>658.230</t>
  </si>
  <si>
    <t>658.240</t>
  </si>
  <si>
    <t>659.150</t>
  </si>
  <si>
    <t>646.020</t>
  </si>
  <si>
    <t>611.315</t>
  </si>
  <si>
    <t>841.225</t>
  </si>
  <si>
    <t>841.232</t>
  </si>
  <si>
    <t>841.332</t>
  </si>
  <si>
    <t>766.100</t>
  </si>
  <si>
    <t>766.105</t>
  </si>
  <si>
    <t>766.085</t>
  </si>
  <si>
    <t>766.090</t>
  </si>
  <si>
    <t>766.095</t>
  </si>
  <si>
    <t>407.035</t>
  </si>
  <si>
    <t>761.200</t>
  </si>
  <si>
    <t>761.220</t>
  </si>
  <si>
    <t>761.240</t>
  </si>
  <si>
    <t>762.180</t>
  </si>
  <si>
    <t>762.200</t>
  </si>
  <si>
    <t>762.220</t>
  </si>
  <si>
    <t>418.026</t>
  </si>
  <si>
    <t>418.028</t>
  </si>
  <si>
    <t>418.030</t>
  </si>
  <si>
    <t>418.040</t>
  </si>
  <si>
    <t>OM 002.02.05</t>
  </si>
  <si>
    <t>408.020</t>
  </si>
  <si>
    <t>840.225</t>
  </si>
  <si>
    <t>840.228</t>
  </si>
  <si>
    <t>405.512</t>
  </si>
  <si>
    <t>405.514</t>
  </si>
  <si>
    <t>405.516</t>
  </si>
  <si>
    <t>405.522</t>
  </si>
  <si>
    <t>405.524</t>
  </si>
  <si>
    <t>405.528</t>
  </si>
  <si>
    <t>416.575</t>
  </si>
  <si>
    <t>414.100</t>
  </si>
  <si>
    <t>414.105</t>
  </si>
  <si>
    <t>414.110</t>
  </si>
  <si>
    <t>414.115</t>
  </si>
  <si>
    <t>414.120</t>
  </si>
  <si>
    <t>414.095</t>
  </si>
  <si>
    <t>472.012</t>
  </si>
  <si>
    <t>472.014</t>
  </si>
  <si>
    <t>418.020</t>
  </si>
  <si>
    <t>409.030</t>
  </si>
  <si>
    <t>409.044</t>
  </si>
  <si>
    <t>409.046</t>
  </si>
  <si>
    <t>409.048</t>
  </si>
  <si>
    <t>840.718</t>
  </si>
  <si>
    <t>408.035</t>
  </si>
  <si>
    <t>408.040</t>
  </si>
  <si>
    <t>408.045</t>
  </si>
  <si>
    <t>413.060</t>
  </si>
  <si>
    <t>411.060</t>
  </si>
  <si>
    <t>411.065</t>
  </si>
  <si>
    <t>411.070</t>
  </si>
  <si>
    <t>411.075</t>
  </si>
  <si>
    <t>411.080</t>
  </si>
  <si>
    <t>411.085</t>
  </si>
  <si>
    <t>411.090</t>
  </si>
  <si>
    <t>412.060</t>
  </si>
  <si>
    <t>412.065</t>
  </si>
  <si>
    <t>412.070</t>
  </si>
  <si>
    <t>412.075</t>
  </si>
  <si>
    <t>412.080</t>
  </si>
  <si>
    <t>412.085</t>
  </si>
  <si>
    <t>412.090</t>
  </si>
  <si>
    <t>409.250</t>
  </si>
  <si>
    <t>390.069</t>
  </si>
  <si>
    <t>428.511</t>
  </si>
  <si>
    <t>444.102.025</t>
  </si>
  <si>
    <t>450.509</t>
  </si>
  <si>
    <t>840.343</t>
  </si>
  <si>
    <t>423.518</t>
  </si>
  <si>
    <t>486.200</t>
  </si>
  <si>
    <t>390.591</t>
  </si>
  <si>
    <t>683.015</t>
  </si>
  <si>
    <t>683.030</t>
  </si>
  <si>
    <t>683.040</t>
  </si>
  <si>
    <t>10.016.18</t>
  </si>
  <si>
    <t>830.245</t>
  </si>
  <si>
    <t>830.250</t>
  </si>
  <si>
    <t>483.125</t>
  </si>
  <si>
    <t>486.150</t>
  </si>
  <si>
    <t>487.175</t>
  </si>
  <si>
    <t>488.200</t>
  </si>
  <si>
    <t>C.391.300</t>
  </si>
  <si>
    <t>C.391.350</t>
  </si>
  <si>
    <t>205.925</t>
  </si>
  <si>
    <t>205.850</t>
  </si>
  <si>
    <t>205.860</t>
  </si>
  <si>
    <t>205.890</t>
  </si>
  <si>
    <t>258.022.110</t>
  </si>
  <si>
    <t>258.018.090</t>
  </si>
  <si>
    <t>253.022</t>
  </si>
  <si>
    <t>405.822</t>
  </si>
  <si>
    <t>405.824</t>
  </si>
  <si>
    <t>405.826</t>
  </si>
  <si>
    <t>405.828</t>
  </si>
  <si>
    <t>405.830</t>
  </si>
  <si>
    <t>405.832</t>
  </si>
  <si>
    <t>405.834</t>
  </si>
  <si>
    <t>405.836</t>
  </si>
  <si>
    <t>405.838</t>
  </si>
  <si>
    <t>405.840</t>
  </si>
  <si>
    <t>405.845</t>
  </si>
  <si>
    <t>405.850</t>
  </si>
  <si>
    <t>303.0T8</t>
  </si>
  <si>
    <t>453.006</t>
  </si>
  <si>
    <t>500.015</t>
  </si>
  <si>
    <t>719.000</t>
  </si>
  <si>
    <t>405.540</t>
  </si>
  <si>
    <t>416.528</t>
  </si>
  <si>
    <t>416.532</t>
  </si>
  <si>
    <t>416.535</t>
  </si>
  <si>
    <t>636.040</t>
  </si>
  <si>
    <t>636.045</t>
  </si>
  <si>
    <t>636.050</t>
  </si>
  <si>
    <t>636.055</t>
  </si>
  <si>
    <t>637.036</t>
  </si>
  <si>
    <t>637.055</t>
  </si>
  <si>
    <t>637.060</t>
  </si>
  <si>
    <t>416.312</t>
  </si>
  <si>
    <t>768.080</t>
  </si>
  <si>
    <t>510.015</t>
  </si>
  <si>
    <t>637.270</t>
  </si>
  <si>
    <t>637.280</t>
  </si>
  <si>
    <t>637.290</t>
  </si>
  <si>
    <t>423.513</t>
  </si>
  <si>
    <t>421.502</t>
  </si>
  <si>
    <t>390.090</t>
  </si>
  <si>
    <t>721.400</t>
  </si>
  <si>
    <t>390.087</t>
  </si>
  <si>
    <t>483.080</t>
  </si>
  <si>
    <t>286.125</t>
  </si>
  <si>
    <t>560.010</t>
  </si>
  <si>
    <t>550.002</t>
  </si>
  <si>
    <t>570.010</t>
  </si>
  <si>
    <t>610.300</t>
  </si>
  <si>
    <t>662.020</t>
  </si>
  <si>
    <t>649.010</t>
  </si>
  <si>
    <t>501.501</t>
  </si>
  <si>
    <t>Винт - стяжка, шт</t>
  </si>
  <si>
    <t>405.538</t>
  </si>
  <si>
    <t>405.555</t>
  </si>
  <si>
    <t>405.560</t>
  </si>
  <si>
    <t>405.565</t>
  </si>
  <si>
    <t>405.575</t>
  </si>
  <si>
    <t>416.538</t>
  </si>
  <si>
    <t>416.544</t>
  </si>
  <si>
    <t>636.035</t>
  </si>
  <si>
    <t>635.042</t>
  </si>
  <si>
    <t>637.080</t>
  </si>
  <si>
    <t>414.4075</t>
  </si>
  <si>
    <t>414.200</t>
  </si>
  <si>
    <t>414.205</t>
  </si>
  <si>
    <t>414.210</t>
  </si>
  <si>
    <t>414.215</t>
  </si>
  <si>
    <t>414.220</t>
  </si>
  <si>
    <t>414.190</t>
  </si>
  <si>
    <t>414.195</t>
  </si>
  <si>
    <t>405.814</t>
  </si>
  <si>
    <t>405.816</t>
  </si>
  <si>
    <t>405.855</t>
  </si>
  <si>
    <t>405.860</t>
  </si>
  <si>
    <t>405.865</t>
  </si>
  <si>
    <t>405.870</t>
  </si>
  <si>
    <t>405.875</t>
  </si>
  <si>
    <t>405.880</t>
  </si>
  <si>
    <t>410.040</t>
  </si>
  <si>
    <t>410.045</t>
  </si>
  <si>
    <t>410.050</t>
  </si>
  <si>
    <t>410.055</t>
  </si>
  <si>
    <t>814.035</t>
  </si>
  <si>
    <t>814.040</t>
  </si>
  <si>
    <t>814.045</t>
  </si>
  <si>
    <t>814.050</t>
  </si>
  <si>
    <t>404.812</t>
  </si>
  <si>
    <t>404.814</t>
  </si>
  <si>
    <t>404.816</t>
  </si>
  <si>
    <t>404.818</t>
  </si>
  <si>
    <t>404.820</t>
  </si>
  <si>
    <t>404.822</t>
  </si>
  <si>
    <t>404.824</t>
  </si>
  <si>
    <t>404.830</t>
  </si>
  <si>
    <t>404.832</t>
  </si>
  <si>
    <t>819.040</t>
  </si>
  <si>
    <t>819.045</t>
  </si>
  <si>
    <t>819.050</t>
  </si>
  <si>
    <t>819.055</t>
  </si>
  <si>
    <t>500.008</t>
  </si>
  <si>
    <t>501.505</t>
  </si>
  <si>
    <t>501.502</t>
  </si>
  <si>
    <t>500.011</t>
  </si>
  <si>
    <t>812.000</t>
  </si>
  <si>
    <t>501.503</t>
  </si>
  <si>
    <t>841.337</t>
  </si>
  <si>
    <t>767.100</t>
  </si>
  <si>
    <t>767.080</t>
  </si>
  <si>
    <t>767.085</t>
  </si>
  <si>
    <t>767.090</t>
  </si>
  <si>
    <t>767.095</t>
  </si>
  <si>
    <t>841.308</t>
  </si>
  <si>
    <t>475.013</t>
  </si>
  <si>
    <t>810.050</t>
  </si>
  <si>
    <t>810.060</t>
  </si>
  <si>
    <t>810.080</t>
  </si>
  <si>
    <t>421.510</t>
  </si>
  <si>
    <t>421.512</t>
  </si>
  <si>
    <t>421.509</t>
  </si>
  <si>
    <t>763.240</t>
  </si>
  <si>
    <t>760.240</t>
  </si>
  <si>
    <t>510.001</t>
  </si>
  <si>
    <t>284.225</t>
  </si>
  <si>
    <t>501.510</t>
  </si>
  <si>
    <t>501.520</t>
  </si>
  <si>
    <t>721.340</t>
  </si>
  <si>
    <t>721.360</t>
  </si>
  <si>
    <t>617.315</t>
  </si>
  <si>
    <t>616.330</t>
  </si>
  <si>
    <t>612.315</t>
  </si>
  <si>
    <t>612.330</t>
  </si>
  <si>
    <t>612.345</t>
  </si>
  <si>
    <t>612.360</t>
  </si>
  <si>
    <t>612.380</t>
  </si>
  <si>
    <t>610.315</t>
  </si>
  <si>
    <t>610.330</t>
  </si>
  <si>
    <t>610.345</t>
  </si>
  <si>
    <t>610.360</t>
  </si>
  <si>
    <t>611.300</t>
  </si>
  <si>
    <t>611.380</t>
  </si>
  <si>
    <t>621.340</t>
  </si>
  <si>
    <t>621.360</t>
  </si>
  <si>
    <t>621.380</t>
  </si>
  <si>
    <t>621.400</t>
  </si>
  <si>
    <t>621.420</t>
  </si>
  <si>
    <t>622.340</t>
  </si>
  <si>
    <t>622.360</t>
  </si>
  <si>
    <t>622.380</t>
  </si>
  <si>
    <t>622.400</t>
  </si>
  <si>
    <t>622.420</t>
  </si>
  <si>
    <t>620.360</t>
  </si>
  <si>
    <t>620.380</t>
  </si>
  <si>
    <t>620.400</t>
  </si>
  <si>
    <t>658.260</t>
  </si>
  <si>
    <t>631.250</t>
  </si>
  <si>
    <t>631.270</t>
  </si>
  <si>
    <t>631.280</t>
  </si>
  <si>
    <t>631.290</t>
  </si>
  <si>
    <t>631.300</t>
  </si>
  <si>
    <t>632.220</t>
  </si>
  <si>
    <t>632.230</t>
  </si>
  <si>
    <t>632.290</t>
  </si>
  <si>
    <t>632.300</t>
  </si>
  <si>
    <t>660.010</t>
  </si>
  <si>
    <t>660.011</t>
  </si>
  <si>
    <t>660.012</t>
  </si>
  <si>
    <t>683.020</t>
  </si>
  <si>
    <t>683.025</t>
  </si>
  <si>
    <t>683.035</t>
  </si>
  <si>
    <t>842.147</t>
  </si>
  <si>
    <t>842.148</t>
  </si>
  <si>
    <t>825.010</t>
  </si>
  <si>
    <t>828.008</t>
  </si>
  <si>
    <t>831.445</t>
  </si>
  <si>
    <t>844.114.002</t>
  </si>
  <si>
    <t>413.025</t>
  </si>
  <si>
    <t>413.030</t>
  </si>
  <si>
    <t>413.035</t>
  </si>
  <si>
    <t>413.040</t>
  </si>
  <si>
    <t>405.510</t>
  </si>
  <si>
    <t>416.526</t>
  </si>
  <si>
    <t>417.054</t>
  </si>
  <si>
    <t>419.060</t>
  </si>
  <si>
    <t>580.007</t>
  </si>
  <si>
    <t>432.511</t>
  </si>
  <si>
    <t>580.005</t>
  </si>
  <si>
    <t>647.035</t>
  </si>
  <si>
    <t>647.025</t>
  </si>
  <si>
    <t>616.300</t>
  </si>
  <si>
    <t>616.315</t>
  </si>
  <si>
    <t>616.350</t>
  </si>
  <si>
    <t>616.360</t>
  </si>
  <si>
    <t>616.370</t>
  </si>
  <si>
    <t>616.380</t>
  </si>
  <si>
    <t>657.270</t>
  </si>
  <si>
    <t>658.220</t>
  </si>
  <si>
    <t>658.270</t>
  </si>
  <si>
    <t>658.280</t>
  </si>
  <si>
    <t>658.290</t>
  </si>
  <si>
    <t>658.300</t>
  </si>
  <si>
    <t>424.507 L</t>
  </si>
  <si>
    <t>424.511 L</t>
  </si>
  <si>
    <t>424.511 R</t>
  </si>
  <si>
    <t>430.507 L</t>
  </si>
  <si>
    <t>430.507 R</t>
  </si>
  <si>
    <t>430.509 L</t>
  </si>
  <si>
    <t>430.509 R</t>
  </si>
  <si>
    <t>430.511 L</t>
  </si>
  <si>
    <t>430.514 L</t>
  </si>
  <si>
    <t>430.514 R</t>
  </si>
  <si>
    <t>431.508 R</t>
  </si>
  <si>
    <t>431.510 L</t>
  </si>
  <si>
    <t>431.510 R</t>
  </si>
  <si>
    <t>431.512 L</t>
  </si>
  <si>
    <t>431.512 R</t>
  </si>
  <si>
    <t>431.514 L</t>
  </si>
  <si>
    <t>431.514 R</t>
  </si>
  <si>
    <t>431.516 L</t>
  </si>
  <si>
    <t>431.516 R</t>
  </si>
  <si>
    <t>431.518 L</t>
  </si>
  <si>
    <t>431.518 R</t>
  </si>
  <si>
    <t>435.511 R</t>
  </si>
  <si>
    <t>435.513 R</t>
  </si>
  <si>
    <t>435.515 R</t>
  </si>
  <si>
    <t>436.506 R</t>
  </si>
  <si>
    <t>436.508 R</t>
  </si>
  <si>
    <t>436.510 R</t>
  </si>
  <si>
    <t>437.512 R</t>
  </si>
  <si>
    <t>437.514 R</t>
  </si>
  <si>
    <t>435.511 L</t>
  </si>
  <si>
    <t>435.513 L</t>
  </si>
  <si>
    <t>435.515 L</t>
  </si>
  <si>
    <t>436.506 L</t>
  </si>
  <si>
    <t>436.508 L</t>
  </si>
  <si>
    <t>436.510 L</t>
  </si>
  <si>
    <t>437.512 L</t>
  </si>
  <si>
    <t>437.514 L</t>
  </si>
  <si>
    <t>662.015</t>
  </si>
  <si>
    <t>Винт - заглушка</t>
  </si>
  <si>
    <t>Винт шеечный Ø 8 мм, длина - 100 мм.</t>
  </si>
  <si>
    <t>Винт шеечный Ø 8 мм, длина - 105 мм.</t>
  </si>
  <si>
    <t>637.038</t>
  </si>
  <si>
    <t>Винт для блокировки Ø 5,0 мм, длина - 38 мм.</t>
  </si>
  <si>
    <t>Винт для блокировки Ø 5,0 мм, длина - 40 мм.</t>
  </si>
  <si>
    <t>Винт для блокировки Ø 5,0 мм, длина - 42 мм.</t>
  </si>
  <si>
    <t>637.070</t>
  </si>
  <si>
    <t>Винт для блокировки Ø 5,0 мм, длина - 70 мм.</t>
  </si>
  <si>
    <t>637.075</t>
  </si>
  <si>
    <t>Винт для блокировки Ø 5,0 мм, длина - 75 мм.</t>
  </si>
  <si>
    <t>Винт для блокировки Ø 5,0 мм, длина - 80 мм.</t>
  </si>
  <si>
    <t>Штифт интрамедуллярный для плечевой кости "эксперт" Ø 7,5 мм, длина - 240 мм.</t>
  </si>
  <si>
    <t>Штифт интрамедуллярный для плечевой кости "эксперт" Ø 7,5 мм, длина - 250 мм.</t>
  </si>
  <si>
    <t>Штифт интрамедуллярный для плечевой кости "эксперт" Ø 7,5 мм, длина - 260 мм.</t>
  </si>
  <si>
    <t>Штифт интрамедуллярный для плечевой кости "эксперт" Ø 7,5 мм, длина - 270 мм.</t>
  </si>
  <si>
    <t>Штифт интрамедуллярный для плечевой кости "эксперт" Ø 7,5 мм, длина - 280 мм.</t>
  </si>
  <si>
    <t>Винт для блокировки Ø 4,0 мм стягивающий, длина - 40 мм</t>
  </si>
  <si>
    <t>Винт для блокировки Ø 4,0 мм стягивающий, длина - 45 мм</t>
  </si>
  <si>
    <t>635.024</t>
  </si>
  <si>
    <t>Винт для блокировки Ø 4,0 мм, длина - 24 мм.</t>
  </si>
  <si>
    <t>Винт для блокировки Ø 4,0 мм, длина - 26 мм.</t>
  </si>
  <si>
    <t>Винт для блокировки Ø 4,0 мм, длина - 30 мм.</t>
  </si>
  <si>
    <t>Винт для блокировки Ø 4,0 мм, длина - 32 мм.</t>
  </si>
  <si>
    <t>Винт для блокировки Ø 4,0 мм, длина - 34 мм.</t>
  </si>
  <si>
    <t>Винт для блокировки Ø 4,0 мм, длина - 38 мм.</t>
  </si>
  <si>
    <t>635.060</t>
  </si>
  <si>
    <t>Винт для блокировки Ø 4,0 мм, длина - 60 мм</t>
  </si>
  <si>
    <t>Пластина дистальная бедренная УС 5,0, левая, длина - 210 мм</t>
  </si>
  <si>
    <t>Пластина дистальная бедренная УС 5,0, правая, длина - 210 мм</t>
  </si>
  <si>
    <t>Пластина дистальная бедренная УС 5,0, левая, длина - 246 мм</t>
  </si>
  <si>
    <t>Пластина дистальная бедренная УС 5,0, правая, длина - 246 мм</t>
  </si>
  <si>
    <t>Пластина дистальная бедренная УС 5,0, левая, длина - 282 мм</t>
  </si>
  <si>
    <t>Винт блокируемый самонарезающий УС Ø 5,0, длина - 36 мм</t>
  </si>
  <si>
    <t>Винт блокируемый самонарезающий УС Ø 5,0, длина - 38 мм</t>
  </si>
  <si>
    <t>Винт блокируемый самонарезающий УС Ø 5,0, длина - 40 мм</t>
  </si>
  <si>
    <t>Винт блокируемый самонарезающий УС Ø 5,0, длина - 42 мм</t>
  </si>
  <si>
    <t>Винт блокируемый самонарезающий УС Ø 5,0, длина - 46 мм</t>
  </si>
  <si>
    <t>Винт блокируемый самонарезающий УС Ø 5,0, длина - 48 мм</t>
  </si>
  <si>
    <t>Винт блокируемый самонарезающий УС Ø 5,0, длина - 50 мм</t>
  </si>
  <si>
    <t>Винт блокируемый самонарезающий УС Ø 5,0, длина - 60 мм</t>
  </si>
  <si>
    <t>Винт блокируемый самонарезающий УС Ø 5,0, длина - 70 мм</t>
  </si>
  <si>
    <t>Винт блокируемый самонарезающий УС Ø 5,0, длина - 80 мм</t>
  </si>
  <si>
    <t>Пластина проксимальная большеберцовая УС 3,5 левая, длина - 100 мм</t>
  </si>
  <si>
    <t>Пластина проксимальная большеберцовая УС 3,5 правая, длина - 100 мм</t>
  </si>
  <si>
    <t>Пластина проксимальная большеберцовая УС 3,5 левая, длина - 126 мм</t>
  </si>
  <si>
    <t>Пластина проксимальная большеберцовая УС 3,5 правая, длина - 126 мм</t>
  </si>
  <si>
    <t>Пластина проксимальная большеберцовая УС 3,5 левая, длина - 152 мм</t>
  </si>
  <si>
    <t>Пластина проксимальная большеберцовая УС 3,5 правая, длина - 152 мм</t>
  </si>
  <si>
    <t>Винт кортикальный Ø 3,5 мм, длина - 20 мм</t>
  </si>
  <si>
    <t>405.055</t>
  </si>
  <si>
    <t>Винт кортикальный Ø 3,5 мм, длина - 55 мм</t>
  </si>
  <si>
    <t>Винт блокируемый Ø 3,5 УС, длина - 85 мм</t>
  </si>
  <si>
    <t>449.508</t>
  </si>
  <si>
    <t>Пластина метафизарная узкая УС 3,5, длина - 112 мм</t>
  </si>
  <si>
    <t>449.509</t>
  </si>
  <si>
    <t>Пластина метафизарная узкая УС 3,5, длина - 125 мм</t>
  </si>
  <si>
    <t>Пластина метафизарная узкая УС 3,5, длина - 138 мм</t>
  </si>
  <si>
    <t>Пластина дистальная задне-наружная для плечевой кости УС 3,5, левая, длина - 94 мм</t>
  </si>
  <si>
    <t>Пластина дистальная задне-наружная для плечевой кости УС 3,5, левая, длина - 146 мм</t>
  </si>
  <si>
    <t>Пластина дистальная задне-наружная для плечевой кости УС 3,5, правая</t>
  </si>
  <si>
    <t>405.534</t>
  </si>
  <si>
    <t>Пластина реконструктивная УС 3,5, длина - 90 мм</t>
  </si>
  <si>
    <t>453.507</t>
  </si>
  <si>
    <t>Пластина реконструктивная УС 3,5, длина - 104 мм</t>
  </si>
  <si>
    <t>453.508</t>
  </si>
  <si>
    <t>Пластина реконструктивная УС 3,5, длина - 118 мм</t>
  </si>
  <si>
    <t>453.511</t>
  </si>
  <si>
    <t>Пластина реконструктивная УС 3,5, длина - 160 мм</t>
  </si>
  <si>
    <t>Пластина реконструктивная УС 3,5, длина - 174 мм</t>
  </si>
  <si>
    <t>P.842.146</t>
  </si>
  <si>
    <t>Кейдж межтеловой, высота - 6 мм, 0°</t>
  </si>
  <si>
    <t>439.011</t>
  </si>
  <si>
    <t>Пластина для высокой подмыщелковой остеотомии</t>
  </si>
  <si>
    <t>Винт спонгиозный Ø 6,5 мм со сплошной резьбой, длина - 40 мм</t>
  </si>
  <si>
    <t>431.508 L</t>
  </si>
  <si>
    <t>430.505 L</t>
  </si>
  <si>
    <t>SFP.637.036</t>
  </si>
  <si>
    <t>SFP.637.040</t>
  </si>
  <si>
    <t>SFP.761.240</t>
  </si>
  <si>
    <t>SFP.762.240</t>
  </si>
  <si>
    <t>SFP.760.240</t>
  </si>
  <si>
    <t>674.001</t>
  </si>
  <si>
    <t>SFP.765.000</t>
  </si>
  <si>
    <t>719.010</t>
  </si>
  <si>
    <t>719.005</t>
  </si>
  <si>
    <t>500.003</t>
  </si>
  <si>
    <t>510.300</t>
  </si>
  <si>
    <t>500.601</t>
  </si>
  <si>
    <t>405.532</t>
  </si>
  <si>
    <t>405.542</t>
  </si>
  <si>
    <t>404.510-T8</t>
  </si>
  <si>
    <t>404.528-T8</t>
  </si>
  <si>
    <t>SFP.760.000</t>
  </si>
  <si>
    <t>766.080</t>
  </si>
  <si>
    <t>634.012</t>
  </si>
  <si>
    <t>634.016</t>
  </si>
  <si>
    <t>637.085</t>
  </si>
  <si>
    <t>637.090</t>
  </si>
  <si>
    <t>639.060</t>
  </si>
  <si>
    <t>639.062</t>
  </si>
  <si>
    <t>639.064</t>
  </si>
  <si>
    <t>639.066</t>
  </si>
  <si>
    <t>639.070</t>
  </si>
  <si>
    <t>639.075</t>
  </si>
  <si>
    <t>639.080</t>
  </si>
  <si>
    <t>639.085</t>
  </si>
  <si>
    <t>214.200</t>
  </si>
  <si>
    <t>214.210</t>
  </si>
  <si>
    <t>214.190</t>
  </si>
  <si>
    <t>214.195</t>
  </si>
  <si>
    <t>414.090</t>
  </si>
  <si>
    <t>414.4105</t>
  </si>
  <si>
    <t>414.4085</t>
  </si>
  <si>
    <t>414.4095</t>
  </si>
  <si>
    <t>418.045</t>
  </si>
  <si>
    <t>418.050</t>
  </si>
  <si>
    <t>418.055</t>
  </si>
  <si>
    <t>418.016</t>
  </si>
  <si>
    <t>418.018</t>
  </si>
  <si>
    <t>418.024</t>
  </si>
  <si>
    <t>419.065</t>
  </si>
  <si>
    <t>419.070</t>
  </si>
  <si>
    <t>419.075</t>
  </si>
  <si>
    <t>Винт канюлированный компрессирующий Ø 4,0/5,0 мм, длина - 75 мм, шт</t>
  </si>
  <si>
    <t>415.065</t>
  </si>
  <si>
    <t>415.100</t>
  </si>
  <si>
    <t>465.000</t>
  </si>
  <si>
    <t>405.014</t>
  </si>
  <si>
    <t>405.016</t>
  </si>
  <si>
    <t>405.024</t>
  </si>
  <si>
    <t>405.026</t>
  </si>
  <si>
    <t>405.028</t>
  </si>
  <si>
    <t>405.030</t>
  </si>
  <si>
    <t>405.032</t>
  </si>
  <si>
    <t>405.034</t>
  </si>
  <si>
    <t>405.036</t>
  </si>
  <si>
    <t>405.038</t>
  </si>
  <si>
    <t>409.020</t>
  </si>
  <si>
    <t>409.022</t>
  </si>
  <si>
    <t>409.028</t>
  </si>
  <si>
    <t>817.032</t>
  </si>
  <si>
    <t>817.036</t>
  </si>
  <si>
    <t>817.040</t>
  </si>
  <si>
    <t>817.042</t>
  </si>
  <si>
    <t>817.046</t>
  </si>
  <si>
    <t>817.048</t>
  </si>
  <si>
    <t>409.052</t>
  </si>
  <si>
    <t>409.054</t>
  </si>
  <si>
    <t>409.058</t>
  </si>
  <si>
    <t>409.060</t>
  </si>
  <si>
    <t>409.065</t>
  </si>
  <si>
    <t>409.070</t>
  </si>
  <si>
    <t>409.075</t>
  </si>
  <si>
    <t>405.818</t>
  </si>
  <si>
    <t>205.838</t>
  </si>
  <si>
    <t>205.870</t>
  </si>
  <si>
    <t>205.880</t>
  </si>
  <si>
    <t>812.035</t>
  </si>
  <si>
    <t>812.040</t>
  </si>
  <si>
    <t>812.045</t>
  </si>
  <si>
    <t>812.055</t>
  </si>
  <si>
    <t>814.055</t>
  </si>
  <si>
    <t>404.838</t>
  </si>
  <si>
    <t>409.838</t>
  </si>
  <si>
    <t>409.840</t>
  </si>
  <si>
    <t>409.845</t>
  </si>
  <si>
    <t>840.712</t>
  </si>
  <si>
    <t>840.714</t>
  </si>
  <si>
    <t>413.045</t>
  </si>
  <si>
    <t>413.050</t>
  </si>
  <si>
    <t>819.035</t>
  </si>
  <si>
    <t>405.218</t>
  </si>
  <si>
    <t>768.115</t>
  </si>
  <si>
    <t>768.085</t>
  </si>
  <si>
    <t>390.053</t>
  </si>
  <si>
    <t>463.006</t>
  </si>
  <si>
    <t>500.100</t>
  </si>
  <si>
    <t>390.066.008</t>
  </si>
  <si>
    <t>500.010</t>
  </si>
  <si>
    <t>500.005</t>
  </si>
  <si>
    <t>841.325</t>
  </si>
  <si>
    <t>841.315</t>
  </si>
  <si>
    <t>P.827.209</t>
  </si>
  <si>
    <t>301.035</t>
  </si>
  <si>
    <t>301.040</t>
  </si>
  <si>
    <t>500.600</t>
  </si>
  <si>
    <t>510.200</t>
  </si>
  <si>
    <t>500.540</t>
  </si>
  <si>
    <t>510.005</t>
  </si>
  <si>
    <t>545.065</t>
  </si>
  <si>
    <t>452.505</t>
  </si>
  <si>
    <t>475.008</t>
  </si>
  <si>
    <t>481.216</t>
  </si>
  <si>
    <t>439.009</t>
  </si>
  <si>
    <t>811.100</t>
  </si>
  <si>
    <t>811.110</t>
  </si>
  <si>
    <t>811.050</t>
  </si>
  <si>
    <t>811.080</t>
  </si>
  <si>
    <t>811.090</t>
  </si>
  <si>
    <t>810.100</t>
  </si>
  <si>
    <t>810.110</t>
  </si>
  <si>
    <t>810.120</t>
  </si>
  <si>
    <t>810.130</t>
  </si>
  <si>
    <t>810.070</t>
  </si>
  <si>
    <t>810.090</t>
  </si>
  <si>
    <t>443.508</t>
  </si>
  <si>
    <t>443.504</t>
  </si>
  <si>
    <t>443.506</t>
  </si>
  <si>
    <t>458.016.090</t>
  </si>
  <si>
    <t>458.016.110</t>
  </si>
  <si>
    <t>258.008.090</t>
  </si>
  <si>
    <t>454.503</t>
  </si>
  <si>
    <t>454.504</t>
  </si>
  <si>
    <t>454.505</t>
  </si>
  <si>
    <t>454.506</t>
  </si>
  <si>
    <t>840.231</t>
  </si>
  <si>
    <t>840.346</t>
  </si>
  <si>
    <t>831.235</t>
  </si>
  <si>
    <t>831.240</t>
  </si>
  <si>
    <t>831.245</t>
  </si>
  <si>
    <t>831.250</t>
  </si>
  <si>
    <t>831.445C</t>
  </si>
  <si>
    <t>831.455</t>
  </si>
  <si>
    <t>500.607</t>
  </si>
  <si>
    <t>300.103</t>
  </si>
  <si>
    <t>300.006</t>
  </si>
  <si>
    <t>300.007</t>
  </si>
  <si>
    <t>510.009</t>
  </si>
  <si>
    <t>300.143</t>
  </si>
  <si>
    <t>300.012</t>
  </si>
  <si>
    <t>360.002</t>
  </si>
  <si>
    <t>280.150</t>
  </si>
  <si>
    <t>545.001</t>
  </si>
  <si>
    <t>550.001</t>
  </si>
  <si>
    <t>OM 010.01.00</t>
  </si>
  <si>
    <t>289.175</t>
  </si>
  <si>
    <t>289.200</t>
  </si>
  <si>
    <t>482.080</t>
  </si>
  <si>
    <t>286.150</t>
  </si>
  <si>
    <t>286.200</t>
  </si>
  <si>
    <t>288.175</t>
  </si>
  <si>
    <t>288.200</t>
  </si>
  <si>
    <t>288.225</t>
  </si>
  <si>
    <t>390.112</t>
  </si>
  <si>
    <t>390.094</t>
  </si>
  <si>
    <t>500.007</t>
  </si>
  <si>
    <t>500.511</t>
  </si>
  <si>
    <t>C.390.100</t>
  </si>
  <si>
    <t>C.390.450</t>
  </si>
  <si>
    <t>C.392.080</t>
  </si>
  <si>
    <t>C.391.200</t>
  </si>
  <si>
    <t>C.391.240</t>
  </si>
  <si>
    <t>545.060</t>
  </si>
  <si>
    <t>409.001</t>
  </si>
  <si>
    <t>Шайба зубчатая, шт</t>
  </si>
  <si>
    <t>721.320</t>
  </si>
  <si>
    <t>721.380</t>
  </si>
  <si>
    <t>722.360</t>
  </si>
  <si>
    <t>670.230</t>
  </si>
  <si>
    <t>615.380</t>
  </si>
  <si>
    <t>616.340</t>
  </si>
  <si>
    <t>659.280</t>
  </si>
  <si>
    <t>315.012</t>
  </si>
  <si>
    <t>150.030</t>
  </si>
  <si>
    <t>10.016.12</t>
  </si>
  <si>
    <t>10.016.08</t>
  </si>
  <si>
    <t>435.507 L</t>
  </si>
  <si>
    <t>437.510 L</t>
  </si>
  <si>
    <t>447.504 L</t>
  </si>
  <si>
    <t>437.510 R</t>
  </si>
  <si>
    <t>447.506 R</t>
  </si>
  <si>
    <t>Штифт интрамедуллярный б/берцовый Ø 8 мм, длина - 360 мм</t>
  </si>
  <si>
    <t>Штифт интрамедуллярный для плечевой кости Ø 6,7 мм, длина - 250 мм.</t>
  </si>
  <si>
    <t>Крышка зубчатая, Ø 26 мм с углом наклона 0°</t>
  </si>
  <si>
    <t>637.300</t>
  </si>
  <si>
    <t>637.305</t>
  </si>
  <si>
    <t>637.310</t>
  </si>
  <si>
    <t>637.315</t>
  </si>
  <si>
    <t>831.245R</t>
  </si>
  <si>
    <t>831.250R</t>
  </si>
  <si>
    <t>831.445R</t>
  </si>
  <si>
    <t>831.450R</t>
  </si>
  <si>
    <t>Артикул</t>
  </si>
  <si>
    <t>Номенклатура</t>
  </si>
  <si>
    <t>Ед. измер.</t>
  </si>
  <si>
    <t>Сумма продажи</t>
  </si>
  <si>
    <t>Кол-во</t>
  </si>
  <si>
    <t>шт</t>
  </si>
  <si>
    <t>Винт ацетабулярный Ø 6,5 мм, длина - 20 мм</t>
  </si>
  <si>
    <t>Винт ацетабулярный Ø 6,5 мм, длина - 25 мм</t>
  </si>
  <si>
    <t>Винт ацетабулярный Ø 6,5 мм, длина - 30 мм</t>
  </si>
  <si>
    <t>Винт ацетабулярный Ø 6,5 мм, длина - 35 мм</t>
  </si>
  <si>
    <t>Винт ацетабулярный Ø 6,5 мм, длина - 40 мм</t>
  </si>
  <si>
    <t>095.145</t>
  </si>
  <si>
    <t>Винт ацетабулярный Ø 6,5 мм, длина - 45 мм</t>
  </si>
  <si>
    <t>095.150</t>
  </si>
  <si>
    <t>Винт ацетабулярный Ø 6,5 мм, длина - 50 мм</t>
  </si>
  <si>
    <t>Эндопротез головки лучевой кости Ø головки16 мм, высота 8 мм</t>
  </si>
  <si>
    <t>10.016.10</t>
  </si>
  <si>
    <t>Эндопротез головки лучевой кости Ø головки16 мм, высота 10 мм</t>
  </si>
  <si>
    <t>Эндопротез головки лучевой кости Ø головки16 мм, высота 12 мм</t>
  </si>
  <si>
    <t>Эндопротез головки лучевой кости Ø головки16 мм, высота 14 мм</t>
  </si>
  <si>
    <t>Эндопротез головки лучевой кости Ø головки16 мм, высота 16 мм</t>
  </si>
  <si>
    <t>Эндопротез головки лучевой кости Ø головки16 мм, высота 18 мм</t>
  </si>
  <si>
    <t>100.100</t>
  </si>
  <si>
    <t>Рукоятка фрезы</t>
  </si>
  <si>
    <t>105.040.REC</t>
  </si>
  <si>
    <t>Тест- шейка прямая</t>
  </si>
  <si>
    <t>11.016.08</t>
  </si>
  <si>
    <t>Шаблон примерочный Ø головки16 мм, высота 8 мм</t>
  </si>
  <si>
    <t>11.016.10</t>
  </si>
  <si>
    <t>Шаблон примерочный Ø головки16 мм, высота 10 мм</t>
  </si>
  <si>
    <t>11.016.12</t>
  </si>
  <si>
    <t>Шаблон примерочный Ø головки16 мм, высота 12 мм</t>
  </si>
  <si>
    <t>11.016.14</t>
  </si>
  <si>
    <t>Шаблон примерочный Ø головки16 мм, высота 14 мм</t>
  </si>
  <si>
    <t>11.016.16</t>
  </si>
  <si>
    <t>Шаблон примерочный Ø головки16 мм, высота 16 мм</t>
  </si>
  <si>
    <t>11.016.18</t>
  </si>
  <si>
    <t>Шаблон примерочный Ø головки16 мм, высота 18 мм</t>
  </si>
  <si>
    <t>12.010.11</t>
  </si>
  <si>
    <t>Развертка</t>
  </si>
  <si>
    <t>12.010.13</t>
  </si>
  <si>
    <t>Импактор</t>
  </si>
  <si>
    <t>12.010.14</t>
  </si>
  <si>
    <t>Пин</t>
  </si>
  <si>
    <t>12.010.15</t>
  </si>
  <si>
    <t>Крючок</t>
  </si>
  <si>
    <t>12.010.16</t>
  </si>
  <si>
    <t>Шаблон для резекции</t>
  </si>
  <si>
    <t>12.010.17</t>
  </si>
  <si>
    <t>Зажим для шаблона</t>
  </si>
  <si>
    <t>Щипцы тазовые противошоковые</t>
  </si>
  <si>
    <t>205.830</t>
  </si>
  <si>
    <t>Винт кортикальный самонарезающий Ø 3,5 мм, длина - 30 мм</t>
  </si>
  <si>
    <t>205.832</t>
  </si>
  <si>
    <t>Винт кортикальный самонарезающий Ø 3,5 мм, длина - 32 мм</t>
  </si>
  <si>
    <t>205.834</t>
  </si>
  <si>
    <t>Винт кортикальный самонарезающий Ø 3,5 мм, длина - 34 мм</t>
  </si>
  <si>
    <t>205.836</t>
  </si>
  <si>
    <t>Винт кортикальный самонарезающий Ø 3,5 мм, длина - 36 мм</t>
  </si>
  <si>
    <t>Винт кортикальный самонарезающий Ø 3,5 мм, длина - 38 мм</t>
  </si>
  <si>
    <t>205.840</t>
  </si>
  <si>
    <t>Винт кортикальный самонарезающий Ø 3,5 мм, длина - 40 мм</t>
  </si>
  <si>
    <t>Винт кортикальный самонарезающий Ø 3,5 мм, длина - 50 мм</t>
  </si>
  <si>
    <t>Винт кортикальный самонарезающий Ø 3,5 мм, длина - 60 мм</t>
  </si>
  <si>
    <t>Винт кортикальный самонарезающий Ø 3,5 мм, длина - 70 мм</t>
  </si>
  <si>
    <t>Винт кортикальный самонарезающий Ø 3,5 мм, длина - 80 мм</t>
  </si>
  <si>
    <t>Винт кортикальный самонарезающий Ø 3,5 мм, длина - 90 мм</t>
  </si>
  <si>
    <t>Винт кортикальный самонарезающий Ø 3,5 мм, длина - 125 мм</t>
  </si>
  <si>
    <t>205.930</t>
  </si>
  <si>
    <t>Винт кортикальный самонарезающий Ø 3,5 мм, длина - 130 мм</t>
  </si>
  <si>
    <t>Винт канюлированный Ø 7,3 мм со сплошной нарезкой, длина - 90 мм</t>
  </si>
  <si>
    <t>Винт канюлированный Ø 7,3 мм со сплошной нарезкой, длина - 95 мм</t>
  </si>
  <si>
    <t>Винт канюлированный Ø 7,3 мм со сплошной нарезкой, длина - 100 мм</t>
  </si>
  <si>
    <t>Винт канюлированный Ø 7,3 мм со сплошной нарезкой, длина - 110 мм</t>
  </si>
  <si>
    <t>214.215</t>
  </si>
  <si>
    <t>Винт канюлированный Ø 7,3 мм со сплошной нарезкой, длина - 115 мм</t>
  </si>
  <si>
    <t>Пластина реконструктивная, длина - 262 мм</t>
  </si>
  <si>
    <t>258.006.090</t>
  </si>
  <si>
    <t>Пластина реконструктивная изогнутая, длина - 72 мм</t>
  </si>
  <si>
    <t>Пластина реконструктивная изогнутая, длина - 94 мм</t>
  </si>
  <si>
    <t>258.016.090</t>
  </si>
  <si>
    <t>Пластина реконструктивная изогнутая, длина - 166 мм</t>
  </si>
  <si>
    <t>258.016.110</t>
  </si>
  <si>
    <t>Пластина реконструктивная изогнутая, длина - 175 мм</t>
  </si>
  <si>
    <t>Пластина реконструктивная изогнутая, длина -179 мм</t>
  </si>
  <si>
    <t>258.018.110</t>
  </si>
  <si>
    <t>Пластина реконструктивная изогнутая, длина -191 мм</t>
  </si>
  <si>
    <t>258.020.090</t>
  </si>
  <si>
    <t>Пластина реконструктивная изогнутая, длина - 189 мм</t>
  </si>
  <si>
    <t>258.020.110</t>
  </si>
  <si>
    <t>Пластина реконструктивная изогнутая, длина - 205 мм</t>
  </si>
  <si>
    <t>Пластина реконструктивная изогнутая, длина - 217 мм</t>
  </si>
  <si>
    <t>Спица Ø 2,5х150 мм</t>
  </si>
  <si>
    <t>284.200</t>
  </si>
  <si>
    <t>Стержень Штейнманна Ø 5мм, длина 200мм</t>
  </si>
  <si>
    <t>Стержень Штейнманна Ø 5мм, длина 225мм</t>
  </si>
  <si>
    <t>285.225</t>
  </si>
  <si>
    <t>Стержень Штейнманна с фиксирующей резьбой Ø5мм, 3-х гр., длина 225мм</t>
  </si>
  <si>
    <t>Стержень Шанца с кортикальной резьбой, ССС, Ø 5 мм, длина - 125 мм</t>
  </si>
  <si>
    <t>Стержень Шанца с кортикальной резьбой, Ø 5 мм, длина - 125 мм</t>
  </si>
  <si>
    <t>Стержень Шанца с кортикальной резьбой, ССС, Ø 5 мм, длина - 150 мм</t>
  </si>
  <si>
    <t>Стержень Шанца с кортикальной резьбой, Ø 5 мм, длина - 150 мм</t>
  </si>
  <si>
    <t>Стержень Шанца с кортикальной резьбой, ССС, Ø 5 мм, длина - 175 мм</t>
  </si>
  <si>
    <t>Стержень Шанца с кортикальной резьбой, Ø 5 мм, длина - 175 мм</t>
  </si>
  <si>
    <t>Стержень Шанца с кортикальной резьбой, ССС, Ø 5 мм, длина - 200 мм</t>
  </si>
  <si>
    <t>Стержень Шанца с кортикальной резьбой, Ø 5 мм, длина - 200 мм</t>
  </si>
  <si>
    <t>Стержень Шанца с кортикальной резьбой, ССС, Ø 5 мм, длина - 225 мм</t>
  </si>
  <si>
    <t>Стержень Шанца с кортикальной резьбой, Ø 5 мм, длина - 225 мм</t>
  </si>
  <si>
    <t>287.175</t>
  </si>
  <si>
    <t>Стержень Шанца с кортикальной резьбой, ССС, Ø 6 мм, длина - 175 мм</t>
  </si>
  <si>
    <t>Стержень Шанца с кортикальной резьбой, ССС, Ø 6 мм, длина - 200 мм</t>
  </si>
  <si>
    <t>Стержень Шанца с кортикальной резьбой, Ø 6 мм, длина - 200 мм</t>
  </si>
  <si>
    <t>287.225</t>
  </si>
  <si>
    <t>Стержень Шанца с кортикальной резьбой, ССС, Ø 6 мм, длина - 225 мм</t>
  </si>
  <si>
    <t>Стержень Шанца с кортикальной резьбой, Ø 6 мм, длина - 225 мм</t>
  </si>
  <si>
    <t>Стержень Шанца со спонгиозной резьбой, ССС, Ø 6 мм, длина - 175 мм</t>
  </si>
  <si>
    <t>Стержень Шанца со спонгиозной резьбой Ø6,0мм, длина 175мм</t>
  </si>
  <si>
    <t>Стержень Шанца со спонгиозной резьбой, ССС, Ø 6 мм, длина - 200 мм</t>
  </si>
  <si>
    <t>Стержень Шанца со спонгиозной резьбой Ø6,0мм, длина 200мм</t>
  </si>
  <si>
    <t>Стержень Шанца со спонгиозной резьбой, ССС, Ø 6 мм, длина - 225 мм</t>
  </si>
  <si>
    <t>Стержень Шанца со спонгиозной резьбой Ø6,0мм, длина 225мм</t>
  </si>
  <si>
    <t>289.150</t>
  </si>
  <si>
    <t>Стержень Шанца репозиционный с кортикальной резьбой, Ø 5 мм, длина - 150 мм</t>
  </si>
  <si>
    <t>Стержень Шанца репозиционный с кортикальной резьбой, Ø 5 мм, длина - 175 мм</t>
  </si>
  <si>
    <t>Стержень Шанца репозиционный с кортикальной резьбой, Ø 5 мм, длина - 200 мм</t>
  </si>
  <si>
    <t>290.175</t>
  </si>
  <si>
    <t>Стержень Шанца репозиционный с кортикальной резьбой, Ø 6 мм, длина - 175 мм</t>
  </si>
  <si>
    <t>290.200</t>
  </si>
  <si>
    <t>Стержень Шанца репозиционный с кортикальной резьбой, Ø 6 мм, длина - 200 мм</t>
  </si>
  <si>
    <t>300.002</t>
  </si>
  <si>
    <t>Сверло Ø 1,5 мм, длина - 110 мм</t>
  </si>
  <si>
    <t>300.003</t>
  </si>
  <si>
    <t>Сверло Ø 2,0 мм, длина - 150 мм</t>
  </si>
  <si>
    <t>300.004</t>
  </si>
  <si>
    <t>Сверло Ø 2,5 мм, длина - 150 мм</t>
  </si>
  <si>
    <t>300.005</t>
  </si>
  <si>
    <t>Сверло Ø 2,8 мм, длина - 195 мм</t>
  </si>
  <si>
    <t>Сверло Ø 3,2 мм, длина - 145 мм</t>
  </si>
  <si>
    <t>Сверло Ø 3,2 мм, длина - 210 мм</t>
  </si>
  <si>
    <t>Сверло Ø 3,5 мм, длина - 145 мм</t>
  </si>
  <si>
    <t>300.009</t>
  </si>
  <si>
    <t>Сверло Ø 4,5 мм, длина - 145 мм</t>
  </si>
  <si>
    <t>300.010</t>
  </si>
  <si>
    <t>Сверло Ø 4,5 мм, длина - 195 мм</t>
  </si>
  <si>
    <t>Сверло Ø 3,5 мм, длина - 195 мм</t>
  </si>
  <si>
    <t>Сверло Ø 5,0 мм, длина - 195 мм</t>
  </si>
  <si>
    <t>300.043</t>
  </si>
  <si>
    <t>Сверло Ø 4,3 мм, длина - 220 мм</t>
  </si>
  <si>
    <t>300.102</t>
  </si>
  <si>
    <t>300.104</t>
  </si>
  <si>
    <t>300.105</t>
  </si>
  <si>
    <t>Метчик Ø 3,5 мм</t>
  </si>
  <si>
    <t>Метчик Ø 4,0 мм</t>
  </si>
  <si>
    <t>301.045</t>
  </si>
  <si>
    <t>Метчик Ø 4,5 мм</t>
  </si>
  <si>
    <t>301.065</t>
  </si>
  <si>
    <t>Метчик Ø 6,5 мм</t>
  </si>
  <si>
    <t>302.025</t>
  </si>
  <si>
    <t>Отвертка Т-образная</t>
  </si>
  <si>
    <t>302.035</t>
  </si>
  <si>
    <t>Отвертка ручная</t>
  </si>
  <si>
    <t>303.015</t>
  </si>
  <si>
    <t>303.020</t>
  </si>
  <si>
    <t>Отвертка шестигранная S=2,0мм</t>
  </si>
  <si>
    <t>Отвертка ручная S=2,5 мм</t>
  </si>
  <si>
    <t>Отвертка шестигранная S=3,5 мм</t>
  </si>
  <si>
    <t>Рабочая часть отвертки S=2,5 мм под зажим</t>
  </si>
  <si>
    <t>Рабочая часть отвертки S=3,5 мм под зажим</t>
  </si>
  <si>
    <t>303.1T8</t>
  </si>
  <si>
    <t>Рабочая часть отвертки с шестигранником</t>
  </si>
  <si>
    <t>304.520</t>
  </si>
  <si>
    <t>Втулка для сверла УС 2,7 Ø2,1 мм</t>
  </si>
  <si>
    <t>Втулка для сверла УС 3,5 Ø2,9мм</t>
  </si>
  <si>
    <t>304.550</t>
  </si>
  <si>
    <t>Втулка для сверла УС 5,0 Ø4,4мм</t>
  </si>
  <si>
    <t>305.408</t>
  </si>
  <si>
    <t>Отвертка динамометрическая 0,8Nm</t>
  </si>
  <si>
    <t>305.415</t>
  </si>
  <si>
    <t>Отвертка динамометрическая 1,5Nm</t>
  </si>
  <si>
    <t>305.425</t>
  </si>
  <si>
    <t>Отвертка динамометрическая 2,5Nm</t>
  </si>
  <si>
    <t>306.025</t>
  </si>
  <si>
    <t>Направитель комбинированный</t>
  </si>
  <si>
    <t>306.032</t>
  </si>
  <si>
    <t>Направитель комбинированный 4,5, для сверла Ø 3,2 мм</t>
  </si>
  <si>
    <t>Направитель комбинированный УС 5,0 для сверел Ø 3,2 и Ø 4,3 мм</t>
  </si>
  <si>
    <t>310.010</t>
  </si>
  <si>
    <t>Измеритель длины винта</t>
  </si>
  <si>
    <t>310.020</t>
  </si>
  <si>
    <t>Определитель длины винта</t>
  </si>
  <si>
    <t>311.008</t>
  </si>
  <si>
    <t>Фреза под головку винта</t>
  </si>
  <si>
    <t>311.009</t>
  </si>
  <si>
    <t>313.035</t>
  </si>
  <si>
    <t>Изгибатель пластин рычажный</t>
  </si>
  <si>
    <t>Щелевидный молоток</t>
  </si>
  <si>
    <t>316.010</t>
  </si>
  <si>
    <t>Молоток, 240 гр</t>
  </si>
  <si>
    <t>340.512</t>
  </si>
  <si>
    <t>Захват для винтов УС 3,5</t>
  </si>
  <si>
    <t>340.513</t>
  </si>
  <si>
    <t>Захват для винтов УС 5,0</t>
  </si>
  <si>
    <t>350.010</t>
  </si>
  <si>
    <t>Захват для сломанного винта Ø 4,5 мм</t>
  </si>
  <si>
    <t>350.015</t>
  </si>
  <si>
    <t>Сверло полое</t>
  </si>
  <si>
    <t>350.017</t>
  </si>
  <si>
    <t>Инструмент для удаления винтов со скругленным шестигранником</t>
  </si>
  <si>
    <t>350.018</t>
  </si>
  <si>
    <t>360.001</t>
  </si>
  <si>
    <t>Спица направляющая Ø 2,5 мм</t>
  </si>
  <si>
    <t>Спица Ø 2,5 мм</t>
  </si>
  <si>
    <t>360.003</t>
  </si>
  <si>
    <t>Линейка, шт</t>
  </si>
  <si>
    <t>360.004</t>
  </si>
  <si>
    <t>Метчик, шт</t>
  </si>
  <si>
    <t>360.005</t>
  </si>
  <si>
    <t>Втулка центрирующая, шт</t>
  </si>
  <si>
    <t>360.009</t>
  </si>
  <si>
    <t>360.010</t>
  </si>
  <si>
    <t>Направитель 135° для спицы</t>
  </si>
  <si>
    <t>360.015</t>
  </si>
  <si>
    <t>Сверло канюлированное Ø 8/2,6 мм</t>
  </si>
  <si>
    <t>Отвертка</t>
  </si>
  <si>
    <t>360.040</t>
  </si>
  <si>
    <t>Ключ быстросъемный, шт</t>
  </si>
  <si>
    <t>360.050</t>
  </si>
  <si>
    <t>360.070</t>
  </si>
  <si>
    <t>Направитель 95° для спицы, шт</t>
  </si>
  <si>
    <t>Зенкер DHS</t>
  </si>
  <si>
    <t>360.600</t>
  </si>
  <si>
    <t>Зенкер DCS, шт</t>
  </si>
  <si>
    <t>375.010</t>
  </si>
  <si>
    <t>Инструмент для натягивания проволоки</t>
  </si>
  <si>
    <t>375.030</t>
  </si>
  <si>
    <t>Кусачки</t>
  </si>
  <si>
    <t>375.035</t>
  </si>
  <si>
    <t>Кусачки для спиц рычажные</t>
  </si>
  <si>
    <t>375.040</t>
  </si>
  <si>
    <t>Плоскогубцы</t>
  </si>
  <si>
    <t>375.045</t>
  </si>
  <si>
    <t>Направитель для проволоки Ø 45 мм</t>
  </si>
  <si>
    <t>375.070</t>
  </si>
  <si>
    <t>Направитель для проволоки Ø 70 мм</t>
  </si>
  <si>
    <t>Дистрактор для бедра</t>
  </si>
  <si>
    <t>Вороток</t>
  </si>
  <si>
    <t>390.051</t>
  </si>
  <si>
    <t>Троакар Ø 4,5 мм</t>
  </si>
  <si>
    <t>390.052</t>
  </si>
  <si>
    <t>Втулка для сверла Ø 6/4,5 мм</t>
  </si>
  <si>
    <t>Втулка-проводник Ø 8/6 мм</t>
  </si>
  <si>
    <t>Стержнедержатель стандартный "11"</t>
  </si>
  <si>
    <t>390.062</t>
  </si>
  <si>
    <t>Зажим двойной "11/8"</t>
  </si>
  <si>
    <t>390.064</t>
  </si>
  <si>
    <t>Зажим поперечный "11/8"</t>
  </si>
  <si>
    <t>Зажим комбинированный ''8''</t>
  </si>
  <si>
    <t>Зажим универсальный ''11/8''</t>
  </si>
  <si>
    <t>Переходник на кольцо Илизарова "11/8"</t>
  </si>
  <si>
    <t>Зажим шарнирный "11/8"</t>
  </si>
  <si>
    <t>390.082</t>
  </si>
  <si>
    <t>Зажим малый "4/4", открытый</t>
  </si>
  <si>
    <t>Стержнедержатель малый "4/2,5", открытый</t>
  </si>
  <si>
    <t>Ключ комбинированный S=7 мм</t>
  </si>
  <si>
    <t>Т-образный зажим для стержней</t>
  </si>
  <si>
    <t>Троакар Ø 3,5 мм</t>
  </si>
  <si>
    <t>Втулка проводник Ø 6/5 мм</t>
  </si>
  <si>
    <t>Втулка для сверла Ø 5/3,5 мм</t>
  </si>
  <si>
    <t>390.095</t>
  </si>
  <si>
    <t>390.096</t>
  </si>
  <si>
    <t>Троакар Ø 2,6 мм</t>
  </si>
  <si>
    <t>390.097</t>
  </si>
  <si>
    <t>Втулка для сверла</t>
  </si>
  <si>
    <t>390.098</t>
  </si>
  <si>
    <t>Втулка проводник</t>
  </si>
  <si>
    <t>Стержнедержатель</t>
  </si>
  <si>
    <t>390.118</t>
  </si>
  <si>
    <t>390.496</t>
  </si>
  <si>
    <t>Троакар Ø 4 мм</t>
  </si>
  <si>
    <t>Троакар Ø 5 мм</t>
  </si>
  <si>
    <t>Трубка несущая Ø 4 мм, длина - 60 мм</t>
  </si>
  <si>
    <t>Трубка несущая Ø 4 мм, длина - 80 мм</t>
  </si>
  <si>
    <t>Трубка несущая Ø 4 мм, длина - 120 мм</t>
  </si>
  <si>
    <t>Трубка несущая Ø 4 мм, длина - 160 мм</t>
  </si>
  <si>
    <t>Трубка несущая Ø 4 мм, длина - 180 мм</t>
  </si>
  <si>
    <t>401.380</t>
  </si>
  <si>
    <t>Винт-стяжка Ø 3,0 мм, длина - 80мм</t>
  </si>
  <si>
    <t>401.390</t>
  </si>
  <si>
    <t>Винт-стяжка Ø 3,0 мм, длина - 90мм</t>
  </si>
  <si>
    <t>401.400</t>
  </si>
  <si>
    <t>Винт-стяжка Ø 3,0 мм, длина - 100мм</t>
  </si>
  <si>
    <t>401.410</t>
  </si>
  <si>
    <t>Винт-стяжка Ø 3,0 мм, длина - 110мм</t>
  </si>
  <si>
    <t>402.806</t>
  </si>
  <si>
    <t>Винт самонарезающий Ø 2,0, длина - 6 мм</t>
  </si>
  <si>
    <t>402.810</t>
  </si>
  <si>
    <t>Винт самонарезающий Ø 2,0, длина - 10 мм</t>
  </si>
  <si>
    <t>402.812</t>
  </si>
  <si>
    <t>Винт самонарезающий Ø 2,0, длина - 12 мм</t>
  </si>
  <si>
    <t>402.814</t>
  </si>
  <si>
    <t>Винт самонарезающий Ø 2,0, длина - 14 мм</t>
  </si>
  <si>
    <t>402.816</t>
  </si>
  <si>
    <t>Винт самонарезающий Ø 2,0, длина - 16 мм</t>
  </si>
  <si>
    <t>402.818</t>
  </si>
  <si>
    <t>Винт самонарезающий Ø 2,0, длина - 18 мм</t>
  </si>
  <si>
    <t>402.820</t>
  </si>
  <si>
    <t>Винт самонарезающий Ø 2,0, длина - 20 мм</t>
  </si>
  <si>
    <t>402.824</t>
  </si>
  <si>
    <t>Винт самонарезающий Ø 2,0, длина - 24 мм</t>
  </si>
  <si>
    <t>402.828</t>
  </si>
  <si>
    <t>Винт самонарезающий Ø 2,0, длина - 28 мм</t>
  </si>
  <si>
    <t>402.830</t>
  </si>
  <si>
    <t>Винт самонарезающий Ø 2,0, длина - 30 мм</t>
  </si>
  <si>
    <t>403.516</t>
  </si>
  <si>
    <t>Винт блокируемый Ø 2,4 УС, длина - 16 мм</t>
  </si>
  <si>
    <t>403.518</t>
  </si>
  <si>
    <t>Винт блокируемый Ø 2,4  УС, длина - 18 мм , шт</t>
  </si>
  <si>
    <t>403.520</t>
  </si>
  <si>
    <t>Винт блокируемый Ø 2,4 УС, длина - 20 мм</t>
  </si>
  <si>
    <t>403.522</t>
  </si>
  <si>
    <t>Винт блокируемый Ø 2,4  УС, длина - 22 мм, шт</t>
  </si>
  <si>
    <t>Шайба плоская</t>
  </si>
  <si>
    <t>404.008</t>
  </si>
  <si>
    <t>Винт кортикальный Ø 2,7, длина - 8 мм</t>
  </si>
  <si>
    <t>404.012</t>
  </si>
  <si>
    <t>Винт кортикальный Ø 2,7, длина - 12 мм</t>
  </si>
  <si>
    <t>404.014</t>
  </si>
  <si>
    <t>Винт кортикальный Ø 2,7, длина - 14 мм</t>
  </si>
  <si>
    <t>404.016</t>
  </si>
  <si>
    <t>Винт кортикальный Ø 2,7, длина - 16 мм</t>
  </si>
  <si>
    <t>404.018</t>
  </si>
  <si>
    <t>Винт кортикальный Ø 2,7, длина - 18 мм</t>
  </si>
  <si>
    <t>404.020</t>
  </si>
  <si>
    <t>Винт кортикальный Ø 2,7, длина - 20 мм</t>
  </si>
  <si>
    <t>404.022</t>
  </si>
  <si>
    <t>Винт кортикальный Ø 2,7, длина - 22 мм</t>
  </si>
  <si>
    <t>404.024</t>
  </si>
  <si>
    <t>Винт кортикальный Ø 2,7, длина - 24 мм</t>
  </si>
  <si>
    <t>404.026</t>
  </si>
  <si>
    <t>Винт кортикальный Ø 2,7, длина - 26 мм</t>
  </si>
  <si>
    <t>404.028</t>
  </si>
  <si>
    <t>Винт кортикальный Ø 2,7, длина - 28 мм</t>
  </si>
  <si>
    <t>404.030</t>
  </si>
  <si>
    <t>Винт кортикальный Ø 2,7, длина - 30 мм</t>
  </si>
  <si>
    <t>404.032</t>
  </si>
  <si>
    <t>Винт кортикальный Ø 2,7, длина - 32 мм</t>
  </si>
  <si>
    <t>404.034</t>
  </si>
  <si>
    <t>Винт кортикальный Ø 2,7, длина - 34 мм</t>
  </si>
  <si>
    <t>404.036</t>
  </si>
  <si>
    <t>Винт кортикальный Ø 2,7, длина - 36 мм</t>
  </si>
  <si>
    <t>404.038</t>
  </si>
  <si>
    <t>Винт кортикальный Ø 2,7, длина - 38 мм</t>
  </si>
  <si>
    <t>404.506-T8</t>
  </si>
  <si>
    <t>Винт блокируемый самонарезающий УС Ø 2,7, длина - 6 мм</t>
  </si>
  <si>
    <t>404.508-T8</t>
  </si>
  <si>
    <t>Винт блокируемый самонарезающий УС Ø 2,7, длина - 8 мм</t>
  </si>
  <si>
    <t>Винт блокируемый самонарезающий УС Ø 2,7, длина - 10 мм</t>
  </si>
  <si>
    <t>Винт блокируемый самонарезающий УС Ø 2,7, длина - 12 мм</t>
  </si>
  <si>
    <t>Винт блокируемый самонарезающий УС Ø 2,7, длина - 14 мм</t>
  </si>
  <si>
    <t>Винт блокируемый самонарезающий УС Ø 2,7, длина - 16 мм</t>
  </si>
  <si>
    <t>Винт блокируемый самонарезающий УС Ø 2,7, длина - 18 мм</t>
  </si>
  <si>
    <t>Винт блокируемый самонарезающий УС Ø 2,7, длина - 20 мм</t>
  </si>
  <si>
    <t>Винт блокируемый самонарезающий УС Ø 2,7, длина - 22 мм</t>
  </si>
  <si>
    <t>Винт блокируемый самонарезающий УС Ø 2,7, длина - 24 мм</t>
  </si>
  <si>
    <t>Винт блокируемый самонарезающий УС Ø 2,7, длина - 26 мм</t>
  </si>
  <si>
    <t>Винт блокируемый самонарезающий УС Ø 2,7, длина - 28 мм</t>
  </si>
  <si>
    <t>404.530-T8</t>
  </si>
  <si>
    <t>Винт блокируемый самонарезающий УС Ø 2,7, длина - 30 мм</t>
  </si>
  <si>
    <t>404.532-T8</t>
  </si>
  <si>
    <t>Винт блокируемый самонарезающий УС Ø 2,7, длина - 32 мм</t>
  </si>
  <si>
    <t>404.806</t>
  </si>
  <si>
    <t>Винт самонарезающий Ø 2,7, длина - 6 мм</t>
  </si>
  <si>
    <t>404.808</t>
  </si>
  <si>
    <t>Винт самонарезающий Ø 2,7, длина - 8 мм</t>
  </si>
  <si>
    <t>404.810</t>
  </si>
  <si>
    <t>Винт самонарезающий Ø 2,7, длина - 10 мм</t>
  </si>
  <si>
    <t>Винт самонарезающий Ø 2,7, длина - 12 мм</t>
  </si>
  <si>
    <t>Винт самонарезающий Ø 2,7, длина - 14 мм</t>
  </si>
  <si>
    <t>Винт самонарезающий Ø 2,7, длина - 16 мм</t>
  </si>
  <si>
    <t>Винт самонарезающий Ø 2,7, длина - 18 мм</t>
  </si>
  <si>
    <t>Винт самонарезающий Ø 2,7, длина - 20 мм</t>
  </si>
  <si>
    <t>Винт самонарезающий Ø 2,7, длина - 22 мм</t>
  </si>
  <si>
    <t>Винт самонарезающий Ø 2,7, длина - 24 мм</t>
  </si>
  <si>
    <t>404.826</t>
  </si>
  <si>
    <t>Винт самонарезающий Ø 2,7, длина - 26 мм</t>
  </si>
  <si>
    <t>404.828</t>
  </si>
  <si>
    <t>Винт самонарезающий Ø 2,7, длина - 28 мм</t>
  </si>
  <si>
    <t>Винт самонарезающий Ø 2,7, длина - 30 мм</t>
  </si>
  <si>
    <t>Винт самонарезающий Ø 2,7, длина - 32 мм</t>
  </si>
  <si>
    <t>404.834</t>
  </si>
  <si>
    <t>Винт самонарезающий Ø 2,7, длина - 34 мм</t>
  </si>
  <si>
    <t>404.836</t>
  </si>
  <si>
    <t>Винт самонарезающий Ø 2,7, длина - 36 мм</t>
  </si>
  <si>
    <t>Винт самонарезающий Ø 2,7, длина - 38 мм</t>
  </si>
  <si>
    <t>404.840</t>
  </si>
  <si>
    <t>Винт самонарезающий Ø 2,7, длина - 40 мм</t>
  </si>
  <si>
    <t>405.000</t>
  </si>
  <si>
    <t>Шайба плоская для винтов Ø 3,5 и 4,0 мм</t>
  </si>
  <si>
    <t>405.001</t>
  </si>
  <si>
    <t>Шайба зубчатая для винтов Ø 3,5 и 4,0 мм</t>
  </si>
  <si>
    <t>405.010</t>
  </si>
  <si>
    <t>Винт кортикальный Ø 3,5 мм, длина - 10 мм</t>
  </si>
  <si>
    <t>405.012</t>
  </si>
  <si>
    <t>Винт кортикальный Ø 3,5 мм, длина - 12 мм</t>
  </si>
  <si>
    <t>Винт кортикальный Ø 3,5 мм, длина - 14 мм</t>
  </si>
  <si>
    <t>Винт кортикальный Ø 3,5 мм, длина - 16 мм</t>
  </si>
  <si>
    <t>Винт кортикальный Ø 3,5 мм, длина - 18 мм</t>
  </si>
  <si>
    <t>Винт кортикальный Ø 3,5 мм, длина - 22 мм</t>
  </si>
  <si>
    <t>Винт кортикальный Ø 3,5 мм, длина - 24 мм</t>
  </si>
  <si>
    <t>Винт кортикальный Ø 3,5 мм, длина - 26 мм</t>
  </si>
  <si>
    <t>Винт кортикальный Ø 3,5 мм, длина - 28 мм</t>
  </si>
  <si>
    <t>Винт кортикальный Ø 3,5 мм, длина - 30 мм</t>
  </si>
  <si>
    <t>Винт кортикальный Ø 3,5 мм, длина - 32 мм</t>
  </si>
  <si>
    <t>Винт кортикальный Ø 3,5 мм, длина - 34 мм</t>
  </si>
  <si>
    <t>Винт кортикальный Ø 3,5 мм, длина - 36 мм</t>
  </si>
  <si>
    <t>Винт кортикальный Ø 3,5 мм, длина - 38 мм</t>
  </si>
  <si>
    <t>Винт кортикальный Ø 3,5 мм, длина - 40 мм</t>
  </si>
  <si>
    <t>405.042</t>
  </si>
  <si>
    <t>Винт кортикальный Ø 3,5 мм, длина - 42 мм</t>
  </si>
  <si>
    <t>405.044</t>
  </si>
  <si>
    <t>Винт кортикальный Ø 3,5 мм, длина - 44 мм</t>
  </si>
  <si>
    <t>Винт кортикальный Ø 3,5 мм, длина - 45 мм</t>
  </si>
  <si>
    <t>405.046</t>
  </si>
  <si>
    <t>Винт кортикальный Ø 3,5 мм, длина - 46 мм</t>
  </si>
  <si>
    <t>405.048</t>
  </si>
  <si>
    <t>Винт кортикальный Ø 3,5 мм, длина - 48 мм</t>
  </si>
  <si>
    <t>Винт кортикальный Ø 3,5 мм, длина - 50 мм</t>
  </si>
  <si>
    <t>405.212</t>
  </si>
  <si>
    <t>Винт стягивающий Ø 3,5 мм, длина - 12 мм, длина резьбы - 4 мм</t>
  </si>
  <si>
    <t>405.214</t>
  </si>
  <si>
    <t>Винт стягивающий Ø 3,5 мм, длина - 14 мм, длина резьбы - 4 мм</t>
  </si>
  <si>
    <t>405.216</t>
  </si>
  <si>
    <t>Винт стягивающий Ø 3,5 мм, длина - 16 мм, длина резьбы - 6 мм</t>
  </si>
  <si>
    <t>Винт стягивающий Ø 3,5 мм, длина - 18 мм, длина резьбы - 6 мм</t>
  </si>
  <si>
    <t>405.220</t>
  </si>
  <si>
    <t>Винт стягивающий Ø 3,5 мм, длина - 20 мм, длина резьбы - 6 мм</t>
  </si>
  <si>
    <t>405.222</t>
  </si>
  <si>
    <t>Винт стягивающий Ø 3,5 мм, длина - 22 мм, длина резьбы - 6 мм</t>
  </si>
  <si>
    <t>405.224</t>
  </si>
  <si>
    <t>Винт стягивающий Ø 3,5 мм, длина - 24 мм, длина резьбы - 10 мм</t>
  </si>
  <si>
    <t>405.226</t>
  </si>
  <si>
    <t>Винт стягивающий Ø 3,5 мм, длина - 26 мм, длина резьбы - 10 мм</t>
  </si>
  <si>
    <t>405.228</t>
  </si>
  <si>
    <t>Винт стягивающий Ø 3,5 мм, длина - 28 мм, длина резьбы - 10 мм</t>
  </si>
  <si>
    <t>405.230</t>
  </si>
  <si>
    <t>Винт стягивающий Ø 3,5 мм, длина - 30 мм, длина резьбы - 10 мм</t>
  </si>
  <si>
    <t>405.232</t>
  </si>
  <si>
    <t>Винт стягивающий Ø 3,5 мм, длина - 32 мм, длина резьбы - 14 мм</t>
  </si>
  <si>
    <t>405.234</t>
  </si>
  <si>
    <t>Винт стягивающий Ø 3,5 мм, длина - 34 мм, длина резьбы - 14 мм</t>
  </si>
  <si>
    <t>405.236</t>
  </si>
  <si>
    <t>Винт стягивающий Ø 3,5 мм, длина - 36 мм, длина резьбы - 14 мм</t>
  </si>
  <si>
    <t>405.238</t>
  </si>
  <si>
    <t>Винт стягивающий Ø 3,5 мм, длина - 38 мм, длина резьбы - 14 мм</t>
  </si>
  <si>
    <t>405.240</t>
  </si>
  <si>
    <t>Винт стягивающий Ø 3,5 мм, длина - 40 мм, длина резьбы - 18 мм</t>
  </si>
  <si>
    <t>405.245</t>
  </si>
  <si>
    <t>Винт стягивающий Ø 3,5 мм, длина - 45 мм, длина резьбы - 18 мм</t>
  </si>
  <si>
    <t>405.250</t>
  </si>
  <si>
    <t>Винт стягивающий Ø 3,5 мм, длина - 50 мм, длина резьбы - 18 мм</t>
  </si>
  <si>
    <t>Винт блокируемый Ø 3,5 УС, длина - 10 мм</t>
  </si>
  <si>
    <t>Винт блокируемый Ø 3,5 УС, длина - 12 мм</t>
  </si>
  <si>
    <t>Винт блокируемый Ø 3,5 УС, длина - 14 мм</t>
  </si>
  <si>
    <t>Винт блокируемый Ø 3,5 УС, длина - 16 мм</t>
  </si>
  <si>
    <t>Винт блокируемый Ø 3,5 УС, длина - 18 мм</t>
  </si>
  <si>
    <t>Винт блокируемый Ø 3,5 УС, длина - 20 мм</t>
  </si>
  <si>
    <t>Винт блокируемый Ø 3,5 УС, длина - 22 мм</t>
  </si>
  <si>
    <t>Винт блокируемый Ø 3,5 УС, длина - 24 мм</t>
  </si>
  <si>
    <t>Винт блокируемый Ø 3,5 УС, длина - 26 мм</t>
  </si>
  <si>
    <t>Винт блокируемый Ø 3,5 УС, длина - 28 мм</t>
  </si>
  <si>
    <t>Винт блокируемый Ø 3,5 УС, длина - 30 мм</t>
  </si>
  <si>
    <t>Винт блокируемый Ø 3,5 УС, длина - 32 мм</t>
  </si>
  <si>
    <t>Винт блокируемый Ø 3,5 УС, длина - 34 мм</t>
  </si>
  <si>
    <t>Винт блокируемый Ø 3,5 УС, длина - 36 мм</t>
  </si>
  <si>
    <t>Винт блокируемый Ø 3,5 УС, длина - 38 мм</t>
  </si>
  <si>
    <t>Винт блокируемый Ø 3,5 УС, длина - 40 мм</t>
  </si>
  <si>
    <t>Винт блокируемый Ø 3,5 УС, длина - 42 мм</t>
  </si>
  <si>
    <t>405.544</t>
  </si>
  <si>
    <t>Винт блокируемый Ø 3,5 УС, длина - 44 мм</t>
  </si>
  <si>
    <t>Винт блокируемый Ø 3,5 УС, длина - 45 мм</t>
  </si>
  <si>
    <t>405.546</t>
  </si>
  <si>
    <t>Винт блокируемый Ø 3,5 УС, длина - 46 мм</t>
  </si>
  <si>
    <t>405.548</t>
  </si>
  <si>
    <t>Винт блокируемый Ø 3,5 УС, длина - 48 мм</t>
  </si>
  <si>
    <t>Винт блокируемый Ø 3,5 УС, длина - 50 мм</t>
  </si>
  <si>
    <t>Винт блокируемый Ø 3,5 УС, длина - 55 мм</t>
  </si>
  <si>
    <t>Винт блокируемый Ø 3,5 УС, длина - 60 мм</t>
  </si>
  <si>
    <t>Винт блокируемый Ø 3,5 УС, длина - 65 мм</t>
  </si>
  <si>
    <t>Винт блокируемый Ø 3,5 УС, длина - 70 мм</t>
  </si>
  <si>
    <t>Винт блокируемый Ø 3,5 УС, длина - 75 мм</t>
  </si>
  <si>
    <t>Винт блокируемый Ø 3,5 УС, длина - 80 мм</t>
  </si>
  <si>
    <t>405.590</t>
  </si>
  <si>
    <t>Винт блокируемый Ø 3,5 УС, длина - 90 мм</t>
  </si>
  <si>
    <t>405.808</t>
  </si>
  <si>
    <t>Винт кортикальный самонарезающий Ø 3,5 мм, длина - 8мм</t>
  </si>
  <si>
    <t>405.810</t>
  </si>
  <si>
    <t>Винт кортикальный самонарезающий Ø 3,5 мм, длина - 10 мм</t>
  </si>
  <si>
    <t>405.812</t>
  </si>
  <si>
    <t>Винт кортикальный самонарезающий Ø 3,5 мм, длина - 12 мм</t>
  </si>
  <si>
    <t>Винт кортикальный самонарезающий Ø 3,5 мм, длина - 14 мм</t>
  </si>
  <si>
    <t>Винт кортикальный самонарезающий Ø 3,5 мм, длина - 16 мм</t>
  </si>
  <si>
    <t>Винт кортикальный самонарезающий Ø 3,5 мм, длина - 18 мм</t>
  </si>
  <si>
    <t>405.820</t>
  </si>
  <si>
    <t>Винт кортикальный самонарезающий Ø 3,5 мм, длина - 20 мм</t>
  </si>
  <si>
    <t>Винт кортикальный самонарезающий Ø 3,5 мм, длина - 22 мм</t>
  </si>
  <si>
    <t>Винт кортикальный самонарезающий Ø 3,5 мм, длина - 24 мм</t>
  </si>
  <si>
    <t>Винт кортикальный самонарезающий Ø 3,5 мм, длина - 26 мм</t>
  </si>
  <si>
    <t>Винт кортикальный самонарезающий Ø 3,5 мм, длина - 28 мм</t>
  </si>
  <si>
    <t>405.844</t>
  </si>
  <si>
    <t>Винт кортикальный самонарезающий Ø 3,5 мм, длина - 44 мм</t>
  </si>
  <si>
    <t>Винт кортикальный самонарезающий Ø 3,5 мм, длина - 45 мм</t>
  </si>
  <si>
    <t>405.848</t>
  </si>
  <si>
    <t>Винт кортикальный самонарезающий Ø 3,5 мм, длина - 48 мм</t>
  </si>
  <si>
    <t>Винт кортикальный самонарезающий Ø 3,5 мм, длина - 55 мм</t>
  </si>
  <si>
    <t>Винт кортикальный самонарезающий Ø 3,5 мм, длина - 65 мм</t>
  </si>
  <si>
    <t>Винт кортикальный самонарезающий Ø 3,5 мм, длина - 75 мм</t>
  </si>
  <si>
    <t>405.885</t>
  </si>
  <si>
    <t>Винт кортикальный самонарезающий Ø 3,5 мм, длина - 85 мм</t>
  </si>
  <si>
    <t>405.890</t>
  </si>
  <si>
    <t>405.895</t>
  </si>
  <si>
    <t>Винт кортикальный самонарезающий Ø 3,5 мм, длина - 95 мм</t>
  </si>
  <si>
    <t>405.900</t>
  </si>
  <si>
    <t>Винт кортикальный самонарезающий Ø 3,5 мм, длина - 100 мм</t>
  </si>
  <si>
    <t>405.910</t>
  </si>
  <si>
    <t>Винт кортикальный самонарезающий Ø 3,5 мм, длина - 110 мм</t>
  </si>
  <si>
    <t>405.915</t>
  </si>
  <si>
    <t>Винт кортикальный самонарезающий Ø 3,5 мм, длина - 115 мм</t>
  </si>
  <si>
    <t>405.920</t>
  </si>
  <si>
    <t>Винт кортикальный самонарезающий Ø 3,5 мм, длина - 120 мм</t>
  </si>
  <si>
    <t>405.925</t>
  </si>
  <si>
    <t>407.014</t>
  </si>
  <si>
    <t>Винт спонгиозный Ø 4 мм с частичной резьбой, длина - 14 мм, длина резьбы - 5 мм</t>
  </si>
  <si>
    <t>407.016</t>
  </si>
  <si>
    <t>Винт спонгиозный Ø 4 мм с частичной резьбой, длина - 16 мм, длина резьбы - 6 мм</t>
  </si>
  <si>
    <t>407.018</t>
  </si>
  <si>
    <t>Винт спонгиозный Ø 4 мм с частичной резьбой, длина - 18 мм, длина резьбы - 7 мм</t>
  </si>
  <si>
    <t>407.020</t>
  </si>
  <si>
    <t>Винт спонгиозный Ø 4 мм с частичной резьбой, длина - 20 мм, длина резьбы - 8 мм</t>
  </si>
  <si>
    <t>407.024</t>
  </si>
  <si>
    <t>Винт спонгиозный Ø 4 мм с частичной резьбой, длина - 24 мм, длина резьбы - 10 мм</t>
  </si>
  <si>
    <t>407.026</t>
  </si>
  <si>
    <t>Винт спонгиозный Ø 4 мм с частичной резьбой, длина - 26 мм, длина резьбы - 12 мм</t>
  </si>
  <si>
    <t>407.028</t>
  </si>
  <si>
    <t>Винт спонгиозный Ø 4 мм с частичной резьбой, длина - 28 мм, длина резьбы - 14 мм</t>
  </si>
  <si>
    <t>407.030</t>
  </si>
  <si>
    <t>Винт спонгиозный Ø 4 мм с частичной резьбой, длина - 30 мм, длина резьбы - 14 мм</t>
  </si>
  <si>
    <t>Винт спонгиозный Ø 4 мм с частичной резьбой, длина - 35 мм, длина резьбы - 14 мм</t>
  </si>
  <si>
    <t>Винт спонгиозный Ø 4 мм с частичной резьбой, длина - 40 мм, длина резьбы - 14 мм</t>
  </si>
  <si>
    <t>Винт спонгиозный Ø 4 мм с частичной резьбой, длина - 45 мм, длина резьбы - 15 мм</t>
  </si>
  <si>
    <t>Винт спонгиозный Ø 4 мм с частичной резьбой, длина - 50 мм, длина резьбы - 15 мм</t>
  </si>
  <si>
    <t>407.055</t>
  </si>
  <si>
    <t>Винт спонгиозный Ø 4 мм с частичной резьбой, длина - 55 мм, длина резьбы - 15 мм</t>
  </si>
  <si>
    <t>407.060</t>
  </si>
  <si>
    <t>Винт спонгиозный Ø 4 мм с частичной резьбой, длина - 60 мм, длина резьбы - 15 мм</t>
  </si>
  <si>
    <t>408.014</t>
  </si>
  <si>
    <t>Винт спонгиозный Ø 4 мм со сплошной резьбой, длина - 14 мм</t>
  </si>
  <si>
    <t>408.018</t>
  </si>
  <si>
    <t>Винт спонгиозный Ø 4 мм со сплошной резьбой, длина - 18 мм</t>
  </si>
  <si>
    <t>Винт спонгиозный Ø 4 мм со сплошной резьбой, длина - 20 мм</t>
  </si>
  <si>
    <t>408.022</t>
  </si>
  <si>
    <t>Винт спонгиозный Ø 4 мм со сплошной резьбой, длина - 22 мм</t>
  </si>
  <si>
    <t>408.024</t>
  </si>
  <si>
    <t>Винт спонгиозный Ø 4 мм со сплошной резьбой, длина - 24 мм</t>
  </si>
  <si>
    <t>408.026</t>
  </si>
  <si>
    <t>Винт спонгиозный Ø 4 мм со сплошной резьбой, длина - 26 мм</t>
  </si>
  <si>
    <t>408.028</t>
  </si>
  <si>
    <t>Винт спонгиозный Ø 4 мм со сплошной резьбой, длина - 28 мм</t>
  </si>
  <si>
    <t>408.030</t>
  </si>
  <si>
    <t>Винт спонгиозный Ø 4 мм со сплошной резьбой, длина - 30 мм</t>
  </si>
  <si>
    <t>Винт спонгиозный Ø 4 мм со сплошной резьбой, длина - 35 мм</t>
  </si>
  <si>
    <t>Винт спонгиозный Ø 4 мм со сплошной резьбой, длина - 40 мм</t>
  </si>
  <si>
    <t>Винт спонгиозный Ø 4 мм со сплошной резьбой, длина - 45 мм</t>
  </si>
  <si>
    <t>408.050</t>
  </si>
  <si>
    <t>Винт спонгиозный Ø 4 мм со сплошной резьбой, длина - 50 мм</t>
  </si>
  <si>
    <t>408.060</t>
  </si>
  <si>
    <t>Винт спонгиозный Ø 4 мм со сплошной резьбой, длина - 60 мм</t>
  </si>
  <si>
    <t>408.070</t>
  </si>
  <si>
    <t>Винт спонгиозный Ø 4 мм со сплошной резьбой, длина - 70 мм</t>
  </si>
  <si>
    <t>Шайба зубчатая</t>
  </si>
  <si>
    <t>409.016</t>
  </si>
  <si>
    <t>Винт кортикальный Ø 4,5 мм, длина - 16 мм</t>
  </si>
  <si>
    <t>409.018</t>
  </si>
  <si>
    <t>Винт кортикальный Ø 4,5 мм, длина - 18 мм</t>
  </si>
  <si>
    <t>Винт кортикальный Ø 4,5 мм, длина - 20 мм</t>
  </si>
  <si>
    <t>Винт кортикальный Ø 4,5 мм, длина - 22 мм</t>
  </si>
  <si>
    <t>409.024</t>
  </si>
  <si>
    <t>Винт кортикальный Ø 4,5 мм, длина - 24 мм</t>
  </si>
  <si>
    <t>409.026</t>
  </si>
  <si>
    <t>Винт кортикальный Ø 4,5 мм, длина - 26 мм</t>
  </si>
  <si>
    <t>Винт кортикальный Ø 4,5 мм, длина - 28 мм</t>
  </si>
  <si>
    <t>Винт кортикальный Ø 4,5 мм, длина - 30 мм</t>
  </si>
  <si>
    <t>Винт кортикальный Ø 4,5 мм, длина - 32 мм</t>
  </si>
  <si>
    <t>Винт кортикальный Ø 4,5 мм, длина - 34 мм</t>
  </si>
  <si>
    <t>Винт кортикальный Ø 4,5 мм, длина - 36 мм</t>
  </si>
  <si>
    <t>Винт кортикальный Ø 4,5 мм, длина - 38 мм</t>
  </si>
  <si>
    <t>Винт кортикальный Ø 4,5 мм, длина - 40 мм</t>
  </si>
  <si>
    <t>409.042</t>
  </si>
  <si>
    <t>Винт кортикальный Ø 4,5 мм, длина - 42 мм</t>
  </si>
  <si>
    <t>Винт кортикальный Ø 4,5 мм, длина - 44 мм</t>
  </si>
  <si>
    <t>Винт кортикальный Ø 4,5 мм, длина - 46 мм</t>
  </si>
  <si>
    <t>Винт кортикальный Ø 4,5 мм, длина - 48 мм</t>
  </si>
  <si>
    <t>409.050</t>
  </si>
  <si>
    <t>Винт кортикальный Ø 4,5 мм, длина - 50 мм</t>
  </si>
  <si>
    <t>Винт кортикальный Ø 4,5 мм, длина - 52 мм</t>
  </si>
  <si>
    <t>Винт кортикальный Ø 4,5 мм, длина - 54 мм</t>
  </si>
  <si>
    <t>409.056</t>
  </si>
  <si>
    <t>Винт кортикальный Ø 4,5 мм, длина - 56 мм</t>
  </si>
  <si>
    <t>Винт кортикальный Ø 4,5 мм, длина - 58 мм</t>
  </si>
  <si>
    <t>Винт кортикальный Ø 4,5 мм, длина - 60 мм</t>
  </si>
  <si>
    <t>Винт кортикальный Ø 4,5 мм, длина - 65 мм</t>
  </si>
  <si>
    <t>Винт кортикальный Ø 4,5 мм, длина - 70 мм</t>
  </si>
  <si>
    <t>Винт кортикальный Ø 4,5 мм, длина - 75 мм</t>
  </si>
  <si>
    <t>409.080</t>
  </si>
  <si>
    <t>Винт кортикальный Ø 4,5 мм, длина - 80 мм</t>
  </si>
  <si>
    <t>409.085</t>
  </si>
  <si>
    <t>Винт кортикальный Ø 4,5 мм, длина - 85 мм</t>
  </si>
  <si>
    <t>409.090</t>
  </si>
  <si>
    <t>Винт кортикальный Ø 4,5 мм, длина - 90 мм</t>
  </si>
  <si>
    <t>Винт стягивающий Ø 4,5 мм, длина - 50 мм</t>
  </si>
  <si>
    <t>409.814</t>
  </si>
  <si>
    <t>Винт самонарезающий Ø 4,5 мм, длина - 14 мм</t>
  </si>
  <si>
    <t>409.818</t>
  </si>
  <si>
    <t>Винт самонарезающий Ø 4,5 мм, длина - 18 мм</t>
  </si>
  <si>
    <t>409.822</t>
  </si>
  <si>
    <t>Винт самонарезающий Ø 4,5 мм, длина - 22 мм</t>
  </si>
  <si>
    <t>409.824</t>
  </si>
  <si>
    <t>Винт самонарезающий Ø 4,5 мм, длина - 24 мм</t>
  </si>
  <si>
    <t>409.826</t>
  </si>
  <si>
    <t>Винт самонарезающий Ø 4,5 мм, длина - 26 мм</t>
  </si>
  <si>
    <t>409.828</t>
  </si>
  <si>
    <t>Винт самонарезающий Ø 4,5 мм, длина - 28 мм</t>
  </si>
  <si>
    <t>409.830</t>
  </si>
  <si>
    <t>Винт самонарезающий Ø 4,5 мм, длина - 30 мм</t>
  </si>
  <si>
    <t>409.832</t>
  </si>
  <si>
    <t>Винт самонарезающий Ø 4,5 мм, длина - 32 мм</t>
  </si>
  <si>
    <t>409.834</t>
  </si>
  <si>
    <t>Винт самонарезающий Ø 4,5 мм, длина - 34 мм</t>
  </si>
  <si>
    <t>409.836</t>
  </si>
  <si>
    <t>Винт самонарезающий Ø 4,5 мм, длина - 36 мм</t>
  </si>
  <si>
    <t>Винт самонарезающий Ø 4,5 мм, длина - 38 мм</t>
  </si>
  <si>
    <t>Винт самонарезающий Ø 4,5 мм, длина - 40 мм</t>
  </si>
  <si>
    <t>Винт самонарезающий Ø 4,5 мм, длина - 45 мм</t>
  </si>
  <si>
    <t>409.850</t>
  </si>
  <si>
    <t>Винт самонарезающий Ø 4,5 мм, длина - 50 мм</t>
  </si>
  <si>
    <t>409.855</t>
  </si>
  <si>
    <t>Винт самонарезающий Ø 4,5 мм, длина - 55 мм</t>
  </si>
  <si>
    <t>409.860</t>
  </si>
  <si>
    <t>Винт самонарезающий Ø 4,5 мм, длина - 60 мм</t>
  </si>
  <si>
    <t>409.865</t>
  </si>
  <si>
    <t>Винт самонарезающий Ø 4,5 мм, длина - 65 мм</t>
  </si>
  <si>
    <t>409.870</t>
  </si>
  <si>
    <t>Винт самонарезающий Ø 4,5 мм, длина - 70 мм</t>
  </si>
  <si>
    <t>409.875</t>
  </si>
  <si>
    <t>Винт самонарезающий Ø 4,5 мм, длина - 75 мм</t>
  </si>
  <si>
    <t>409.880</t>
  </si>
  <si>
    <t>Винт самонарезающий Ø 4,5 мм, длина - 80 мм</t>
  </si>
  <si>
    <t>409.885</t>
  </si>
  <si>
    <t>Винт самонарезающий Ø 4,5 мм, длина - 85 мм</t>
  </si>
  <si>
    <t>409.890</t>
  </si>
  <si>
    <t>Винт самонарезающий Ø 4,5 мм, длина - 90 мм</t>
  </si>
  <si>
    <t>409.895</t>
  </si>
  <si>
    <t>Винт самонарезающий Ø 4,5 мм, длина - 95 мм</t>
  </si>
  <si>
    <t>409.900</t>
  </si>
  <si>
    <t>Винт самонарезающий Ø 4,5 мм, длина - 100 мм</t>
  </si>
  <si>
    <t>409.905</t>
  </si>
  <si>
    <t>Винт самонарезающий Ø 4,5 мм, длина - 105 мм</t>
  </si>
  <si>
    <t>409.910</t>
  </si>
  <si>
    <t>Винт самонарезающий Ø 4,5 мм, длина - 110 мм</t>
  </si>
  <si>
    <t>409.920</t>
  </si>
  <si>
    <t>Винт самонарезающий Ø 4,5 мм, длина - 120 мм</t>
  </si>
  <si>
    <t>409.925</t>
  </si>
  <si>
    <t>Винт самонарезающий Ø 4,5 мм, длина - 125 мм</t>
  </si>
  <si>
    <t>409.930</t>
  </si>
  <si>
    <t>Винт самонарезающий Ø 4,5 мм, длина - 130 мм</t>
  </si>
  <si>
    <t>409.940</t>
  </si>
  <si>
    <t>Винт самонарезающий Ø 4,5 мм, длина - 140 мм</t>
  </si>
  <si>
    <t>Винт маллеолярный Ø 4,5 мм, длина - 40 мм</t>
  </si>
  <si>
    <t>Винт маллеолярный Ø 4,5 мм, длина - 45 мм</t>
  </si>
  <si>
    <t>Винт маллеолярный Ø 4,5 мм, длина - 50 мм</t>
  </si>
  <si>
    <t>Винт маллеолярный Ø 4,5 мм, длина - 55 мм</t>
  </si>
  <si>
    <t>410.060</t>
  </si>
  <si>
    <t>Винт маллеолярный Ø 4,5 мм, длина - 60 мм</t>
  </si>
  <si>
    <t>411.030</t>
  </si>
  <si>
    <t>Винт спонгиозный Ø 6,5/16 мм, длина - 30 мм</t>
  </si>
  <si>
    <t>411.035</t>
  </si>
  <si>
    <t>Винт спонгиозный Ø 6,5/16 мм, длина - 35 мм</t>
  </si>
  <si>
    <t>411.040</t>
  </si>
  <si>
    <t>Винт спонгиозный Ø 6,5/16 мм, длина - 40 мм</t>
  </si>
  <si>
    <t>411.045</t>
  </si>
  <si>
    <t>Винт спонгиозный Ø 6,5/16 мм, длина - 45 мм</t>
  </si>
  <si>
    <t>411.050</t>
  </si>
  <si>
    <t>Винт спонгиозный Ø 6,5/16 мм, длина - 50 мм</t>
  </si>
  <si>
    <t>411.055</t>
  </si>
  <si>
    <t>Винт спонгиозный Ø 6,5/16 мм, длина - 55 мм</t>
  </si>
  <si>
    <t>Винт спонгиозный Ø 6,5/16 мм, длина - 60 мм</t>
  </si>
  <si>
    <t>Винт спонгиозный Ø 6,5/16 мм, длина - 65 мм</t>
  </si>
  <si>
    <t>Винт спонгиозный Ø 6,5/16 мм, длина - 70 мм</t>
  </si>
  <si>
    <t>Винт спонгиозный Ø 6,5/16 мм, длина - 75 мм</t>
  </si>
  <si>
    <t>Винт спонгиозный Ø 6,5/16 мм, длина - 80 мм</t>
  </si>
  <si>
    <t>Винт спонгиозный Ø 6,5/16 мм, длина - 85 мм</t>
  </si>
  <si>
    <t>Винт спонгиозный Ø 6,5/16 мм, длина - 90 мм</t>
  </si>
  <si>
    <t>411.095</t>
  </si>
  <si>
    <t>Винт спонгиозный Ø 6,5/16 мм, длина - 95 мм</t>
  </si>
  <si>
    <t>411.100</t>
  </si>
  <si>
    <t>Винт спонгиозный Ø 6,5/16 мм, длина - 100 мм</t>
  </si>
  <si>
    <t>411.105</t>
  </si>
  <si>
    <t>Винт спонгиозный Ø 6,5/16 мм, длина - 105 мм</t>
  </si>
  <si>
    <t>411.110</t>
  </si>
  <si>
    <t>Винт спонгиозный Ø 6,5/16 мм, длина - 110 мм</t>
  </si>
  <si>
    <t>411.115</t>
  </si>
  <si>
    <t>Винт спонгиозный Ø 6,5/16 мм, длина - 115 мм</t>
  </si>
  <si>
    <t>411.120</t>
  </si>
  <si>
    <t>Винт спонгиозный Ø 6,5/16 мм, длина - 120 мм</t>
  </si>
  <si>
    <t>412.040</t>
  </si>
  <si>
    <t>Винт спонгиозный Ø 6,5/32 мм, длина - 40 мм</t>
  </si>
  <si>
    <t>412.045</t>
  </si>
  <si>
    <t>Винт спонгиозный Ø 6,5/32 мм, длина - 45 мм</t>
  </si>
  <si>
    <t>412.050</t>
  </si>
  <si>
    <t>Винт спонгиозный Ø 6,5/32 мм, длина - 50 мм</t>
  </si>
  <si>
    <t>412.055</t>
  </si>
  <si>
    <t>Винт спонгиозный Ø 6,5/32 мм, длина - 55 мм</t>
  </si>
  <si>
    <t>Винт спонгиозный Ø 6,5/32 мм, длина - 60 мм</t>
  </si>
  <si>
    <t>Винт спонгиозный Ø 6,5/32 мм, длина - 65 мм</t>
  </si>
  <si>
    <t>Винт спонгиозный Ø 6,5/32 мм, длина - 70 мм</t>
  </si>
  <si>
    <t>Винт спонгиозный Ø 6,5/32 мм, длина - 75 мм</t>
  </si>
  <si>
    <t>Винт спонгиозный Ø 6,5/32 мм, длина - 80 мм</t>
  </si>
  <si>
    <t>Винт спонгиозный Ø 6,5/32 мм, длина - 85 мм</t>
  </si>
  <si>
    <t>Винт спонгиозный Ø 6,5/32 мм, длина - 90 мм</t>
  </si>
  <si>
    <t>412.095</t>
  </si>
  <si>
    <t>Винт спонгиозный Ø 6,5/32 мм, длина - 95 мм</t>
  </si>
  <si>
    <t>412.100</t>
  </si>
  <si>
    <t>Винт спонгиозный Ø 6,5/32 мм, длина - 100 мм</t>
  </si>
  <si>
    <t>412.105</t>
  </si>
  <si>
    <t>Винт спонгиозный Ø 6,5/32 мм, длина - 105 мм</t>
  </si>
  <si>
    <t>412.110</t>
  </si>
  <si>
    <t>Винт спонгиозный Ø 6,5/32 мм, длина - 110 мм</t>
  </si>
  <si>
    <t>Винт спонгиозный Ø 6,5 мм со сплошной резьбой, длина - 25 мм</t>
  </si>
  <si>
    <t>Винт спонгиозный Ø 6,5 мм со сплошной резьбой, длина - 30 мм</t>
  </si>
  <si>
    <t>Винт спонгиозный Ø 6,5 мм со сплошной резьбой, длина - 35 мм</t>
  </si>
  <si>
    <t>Винт спонгиозный Ø 6,5 мм со сплошной резьбой, длина - 45 мм</t>
  </si>
  <si>
    <t>Винт спонгиозный Ø 6,5 мм со сплошной резьбой, длина - 50 мм</t>
  </si>
  <si>
    <t>413.055</t>
  </si>
  <si>
    <t>Винт спонгиозный Ø 6,5 мм со сплошной резьбой, длина - 55 мм</t>
  </si>
  <si>
    <t>Винт спонгиозный Ø 6,5 мм со сплошной резьбой, длина - 60 мм</t>
  </si>
  <si>
    <t>413.065</t>
  </si>
  <si>
    <t>Винт спонгиозный Ø 6,5 мм со сплошной резьбой, длина - 65 мм</t>
  </si>
  <si>
    <t>413.070</t>
  </si>
  <si>
    <t>Винт спонгиозный Ø 6,5 мм со сплошной резьбой, длина - 70 мм</t>
  </si>
  <si>
    <t>413.075</t>
  </si>
  <si>
    <t>Винт спонгиозный Ø 6,5 мм со сплошной резьбой, длина - 75 мм</t>
  </si>
  <si>
    <t>413.080</t>
  </si>
  <si>
    <t>Винт спонгиозный Ø 6,5 мм со сплошной резьбой, длина - 80 мм</t>
  </si>
  <si>
    <t>413.085</t>
  </si>
  <si>
    <t>Винт спонгиозный Ø 6,5 мм со сплошной резьбой, длина - 85 мм</t>
  </si>
  <si>
    <t>413.090</t>
  </si>
  <si>
    <t>Винт спонгиозный Ø 6,5 мм со сплошной резьбой, длина - 90 мм</t>
  </si>
  <si>
    <t>413.095</t>
  </si>
  <si>
    <t>Винт спонгиозный Ø 6,5 мм со сплошной резьбой, длина - 95 мм</t>
  </si>
  <si>
    <t>Винт канюлированный Ø 7,3/16 мм, длина - 60 мм</t>
  </si>
  <si>
    <t>414.065</t>
  </si>
  <si>
    <t>Винт канюлированный Ø 7,3/16 мм, длина - 65 мм</t>
  </si>
  <si>
    <t>Винт канюлированный Ø 7,3/16 мм, длина - 70 мм</t>
  </si>
  <si>
    <t>414.075</t>
  </si>
  <si>
    <t>Винт канюлированный Ø 7,3/16 мм, длина - 75 мм</t>
  </si>
  <si>
    <t>414.080</t>
  </si>
  <si>
    <t>Винт канюлированный Ø 7,3/16 мм, длина - 80 мм</t>
  </si>
  <si>
    <t>414.085</t>
  </si>
  <si>
    <t>Винт канюлированный Ø 7,3/16 мм, длина - 85 мм</t>
  </si>
  <si>
    <t>Винт канюлированный Ø 7,3/16 мм, длина - 90 мм</t>
  </si>
  <si>
    <t>Винт канюлированный Ø 7,3/16 мм, длина - 95 мм</t>
  </si>
  <si>
    <t>Винт канюлированный Ø 7,3/16 мм, длина - 100 мм</t>
  </si>
  <si>
    <t>Винт канюлированный Ø 7,3/16 мм, длина - 105 мм</t>
  </si>
  <si>
    <t>414.1075</t>
  </si>
  <si>
    <t>Винт канюлированный Ø 7,3мм со сплошной резьбой, длина - 75 мм</t>
  </si>
  <si>
    <t>414.1080</t>
  </si>
  <si>
    <t>Винт канюлированный Ø 7,3мм со сплошной резьбой, длина - 80 мм</t>
  </si>
  <si>
    <t>414.1085</t>
  </si>
  <si>
    <t>Винт канюлированный Ø 7,3мм со сплошной резьбой, длина - 85 мм</t>
  </si>
  <si>
    <t>414.1090</t>
  </si>
  <si>
    <t>Винт канюлированный Ø 7,3мм со сплошной резьбой, длина - 90 мм</t>
  </si>
  <si>
    <t>414.1095</t>
  </si>
  <si>
    <t>Винт канюлированный Ø 7,3мм со сплошной резьбой, длина - 95 мм</t>
  </si>
  <si>
    <t>Винт канюлированный Ø 7,3/16 мм, длина - 110 мм</t>
  </si>
  <si>
    <t>Винт канюлированный Ø 7,3/16 мм, длина - 115 мм</t>
  </si>
  <si>
    <t>Винт канюлированный Ø 7,3/16 мм, длина - 120 мм</t>
  </si>
  <si>
    <t>Винт канюлированный Ø 7,3мм сплошная резьба, длина 90 мм</t>
  </si>
  <si>
    <t>Винт канюлированный Ø 7,3мм сплошная резьба, длина 95 мм</t>
  </si>
  <si>
    <t>Винт канюлированный Ø 7,3мм сплошная резьба, длина 100 мм</t>
  </si>
  <si>
    <t>Винт канюлированный Ø 7,3мм сплошная резьба, длина 105 мм</t>
  </si>
  <si>
    <t>Винт канюлированный Ø 7,3мм сплошная резьба, длина 110 мм</t>
  </si>
  <si>
    <t>Винт канюлированный Ø 7,3мм сплошная резьба, длина 115 мм</t>
  </si>
  <si>
    <t>Винт канюлированный Ø 7,3мм сплошная резьба, длина 120 мм</t>
  </si>
  <si>
    <t>414.4060</t>
  </si>
  <si>
    <t>Винт канюлированный Ø 7,3/32 мм, длина - 60 мм</t>
  </si>
  <si>
    <t>414.4065</t>
  </si>
  <si>
    <t>Винт канюлированный Ø 7,3/32 мм, длина - 65 мм</t>
  </si>
  <si>
    <t>Винт канюлированный Ø 7,3/32 мм, длина - 70 мм</t>
  </si>
  <si>
    <t>Винт канюлированный Ø 7,3/32 мм, длина - 75 мм</t>
  </si>
  <si>
    <t>Винт канюлированный Ø 7,3/32 мм, длина - 80 мм</t>
  </si>
  <si>
    <t>Винт канюлированный Ø 7,3/32 мм, длина - 85 мм</t>
  </si>
  <si>
    <t>Винт канюлированный Ø 7,3/32 мм, длина - 90 мм</t>
  </si>
  <si>
    <t>Винт канюлированный Ø 7,3/32 мм, длина - 95 мм</t>
  </si>
  <si>
    <t>Винт канюлированный Ø 7,3/32 мм, длина - 100 мм</t>
  </si>
  <si>
    <t>Винт канюлированный Ø 7,3/32 мм, длина - 105 мм</t>
  </si>
  <si>
    <t>414.4110</t>
  </si>
  <si>
    <t>Винт канюлированный Ø 7,3/32 мм, длина - 110 мм</t>
  </si>
  <si>
    <t>Винт канюлированный Ø 7,3/32 мм, длина - 115 мм</t>
  </si>
  <si>
    <t>Винт канюлированный Ø 7,3/32 мм, длина - 120 мм</t>
  </si>
  <si>
    <t>415.040</t>
  </si>
  <si>
    <t>Винт канюлированный компрессирующий Ø 7,3 мм, длина резьбы - 13 мм, длина - 40 мм</t>
  </si>
  <si>
    <t>415.050</t>
  </si>
  <si>
    <t>Винт канюлированный компрессирующий Ø 7,3 мм, длина резьбы - 16 мм, длина - 50 мм</t>
  </si>
  <si>
    <t>415.055</t>
  </si>
  <si>
    <t>Винт канюлированный компрессирующий Ø 7,3 мм, длина резьбы - 18 мм, длина - 55 мм</t>
  </si>
  <si>
    <t>415.060</t>
  </si>
  <si>
    <t>Винт канюлированный компрессирующий Ø 7,3 мм, длина резьбы - 20 мм, длина - 60 мм</t>
  </si>
  <si>
    <t>Винт канюлированный компрессирующий Ø 7,3 мм, длина резьбы - 21 мм, длина - 65 мм</t>
  </si>
  <si>
    <t>415.070</t>
  </si>
  <si>
    <t>Винт канюлированный компрессирующий Ø 7,3 мм, длина резьбы - 23 мм, длина - 70 мм</t>
  </si>
  <si>
    <t>415.075</t>
  </si>
  <si>
    <t>Винт канюлированный компрессирующий Ø 7,3 мм, длина резьбы - 25 мм, длина - 75 мм</t>
  </si>
  <si>
    <t>415.080</t>
  </si>
  <si>
    <t>Винт канюлированный компрессирующий Ø 7,3 мм, длина резьбы - 26 мм, длина - 80 мм</t>
  </si>
  <si>
    <t>415.085</t>
  </si>
  <si>
    <t>Винт канюлированный компрессирующий Ø 7,3 мм, длина резьбы - 28 мм, длина - 85 мм</t>
  </si>
  <si>
    <t>415.090</t>
  </si>
  <si>
    <t>Винт канюлированный компрессирующий Ø 7,3 мм, длина резьбы - 30мм, длина - 90 мм</t>
  </si>
  <si>
    <t>415.095</t>
  </si>
  <si>
    <t>Винт канюлированный компрессирующий Ø 7,3 мм, длина резьбы - 31 мм, длина - 95 мм</t>
  </si>
  <si>
    <t>Винт канюлированный компрессирующий Ø 7,3 мм, длина резьбы - 33 мм, длина - 100 мм</t>
  </si>
  <si>
    <t>415.105</t>
  </si>
  <si>
    <t>Винт канюлированный компрессирующий Ø 7,3 мм, длина резьбы - 35 мм, длина - 105 мм</t>
  </si>
  <si>
    <t>415.110</t>
  </si>
  <si>
    <t>Винт канюлированный компрессирующий Ø 7,3 мм, длина резьбы - 36 мм, длина - 110 мм</t>
  </si>
  <si>
    <t>415.115</t>
  </si>
  <si>
    <t>Винт канюлированный компрессирующий Ø 7,3 мм, длина резьбы - 37 мм, длина - 115 мм</t>
  </si>
  <si>
    <t>415.120</t>
  </si>
  <si>
    <t>Винт канюлированный компрессирующий Ø 7,3 мм, длина резьбы - 38 мм, длина - 120 мм</t>
  </si>
  <si>
    <t>Винт перипротезный УС Ø 5,0, длина - 12 мм</t>
  </si>
  <si>
    <t>Винт перипротезный УС Ø 5,0, длина - 14 мм</t>
  </si>
  <si>
    <t>Винт перипротезный УС Ø 5,0, длина - 16 мм</t>
  </si>
  <si>
    <t>416.318</t>
  </si>
  <si>
    <t>Винт перипротезный УС Ø 5,0, длина - 18 мм</t>
  </si>
  <si>
    <t>416.320</t>
  </si>
  <si>
    <t>Винт перипротезный УС Ø 5,0, длина - 20 мм</t>
  </si>
  <si>
    <t>416.514</t>
  </si>
  <si>
    <t>Винт блокируемый самонарезающий УС Ø 5,0, длина - 14 мм</t>
  </si>
  <si>
    <t>416.516</t>
  </si>
  <si>
    <t>Винт блокируемый самонарезающий УС Ø 5,0, длина - 16 мм</t>
  </si>
  <si>
    <t>416.518</t>
  </si>
  <si>
    <t>Винт блокируемый самонарезающий УС Ø 5,0, длина - 18 мм</t>
  </si>
  <si>
    <t>416.520</t>
  </si>
  <si>
    <t>Винт блокируемый самонарезающий УС Ø 5,0, длина - 20 мм</t>
  </si>
  <si>
    <t>416.522</t>
  </si>
  <si>
    <t>Винт блокируемый самонарезающий УС Ø 5,0, длина - 22 мм</t>
  </si>
  <si>
    <t>416.524</t>
  </si>
  <si>
    <t>Винт блокируемый самонарезающий УС Ø 5,0, длина - 24 мм</t>
  </si>
  <si>
    <t>416.525</t>
  </si>
  <si>
    <t>Винт блокируемый самонарезающий УС Ø 5,0, длина - 25 мм</t>
  </si>
  <si>
    <t>Винт блокируемый самонарезающий УС Ø 5,0, длина - 26 мм</t>
  </si>
  <si>
    <t>Винт блокируемый самонарезающий УС Ø 5,0, длина - 28 мм</t>
  </si>
  <si>
    <t>416.530</t>
  </si>
  <si>
    <t>Винт блокируемый самонарезающий УС Ø 5,0, длина - 30 мм</t>
  </si>
  <si>
    <t>Винт блокируемый самонарезающий УС Ø 5,0, длина - 32 мм</t>
  </si>
  <si>
    <t>Винт блокируемый самонарезающий УС Ø 5,0, длина - 34 мм</t>
  </si>
  <si>
    <t>Винт блокируемый самонарезающий УС Ø 5,0, длина - 35 мм</t>
  </si>
  <si>
    <t>Винт блокируемый самонарезающий УС Ø 5,0, длина - 44 мм</t>
  </si>
  <si>
    <t>416.545</t>
  </si>
  <si>
    <t>Винт блокируемый самонарезающий УС Ø 5,0, длина - 45 мм</t>
  </si>
  <si>
    <t>Винт блокируемый самонарезающий УС Ø 5,0, длина - 55 мм</t>
  </si>
  <si>
    <t>Винт блокируемый самонарезающий УС Ø 5,0, длина - 65 мм</t>
  </si>
  <si>
    <t>Винт блокируемый самонарезающий УС Ø 5,0, длина - 75 мм</t>
  </si>
  <si>
    <t>Винт блокируемый самонарезающий УС Ø 5,0, длина - 85 мм</t>
  </si>
  <si>
    <t>Винт блокируемый самонарезающий УС Ø 5,0, длина - 90 мм</t>
  </si>
  <si>
    <t>417.028</t>
  </si>
  <si>
    <t>Винт канюлированный Ø 4,0 мм, длина - 28 мм</t>
  </si>
  <si>
    <t>417.030</t>
  </si>
  <si>
    <t>Винт канюлированный Ø 4,0 мм, длина - 30 мм</t>
  </si>
  <si>
    <t>417.032</t>
  </si>
  <si>
    <t>Винт канюлированный Ø 4,0 мм, длина - 32 мм</t>
  </si>
  <si>
    <t>417.034</t>
  </si>
  <si>
    <t>Винт канюлированный Ø 4,0 мм, длина - 34 мм</t>
  </si>
  <si>
    <t>417.036</t>
  </si>
  <si>
    <t>Винт канюлированный Ø 4,0 мм, длина - 36 мм</t>
  </si>
  <si>
    <t>417.038</t>
  </si>
  <si>
    <t>Винт канюлированный Ø 4,0 мм, длина - 38 мм</t>
  </si>
  <si>
    <t>417.040</t>
  </si>
  <si>
    <t>Винт канюлированный Ø 4,0 мм, длина - 40 мм</t>
  </si>
  <si>
    <t>417.042</t>
  </si>
  <si>
    <t>Винт канюлированный Ø 4,0 мм, длина - 42 мм</t>
  </si>
  <si>
    <t>Винт канюлированный Ø 4,0 мм, длина - 44 мм</t>
  </si>
  <si>
    <t>417.046</t>
  </si>
  <si>
    <t>Винт канюлированный Ø 4,0 мм, длина - 46 мм</t>
  </si>
  <si>
    <t>Винт канюлированный Ø 4,0 мм, длина - 48 мм</t>
  </si>
  <si>
    <t>417.050</t>
  </si>
  <si>
    <t>Винт канюлированный Ø 4,0 мм, длина - 50 мм</t>
  </si>
  <si>
    <t>Винт канюлированный Ø 4,0 мм, длина - 52 мм</t>
  </si>
  <si>
    <t>Винт канюлированный Ø 4,0 мм, длина - 54 мм</t>
  </si>
  <si>
    <t>418.014</t>
  </si>
  <si>
    <t>Винт канюлированный компрессирующий Ø 3,0/4,0 мм, длина резьбы - 4 мм, длина - 14 мм</t>
  </si>
  <si>
    <t>Винт канюлированный компрессирующий Ø 3,0/4,0 мм, длина резьбы - 5 мм, длина - 16 мм</t>
  </si>
  <si>
    <t>Винт канюлированный компрессирующий Ø 3,0/4,0 мм, длина резьбы - 6 мм, длина - 18 мм</t>
  </si>
  <si>
    <t>Винт канюлированный компрессирующий Ø 3,0/4,0 мм, длина резьбы - 7 мм, длина - 20 мм</t>
  </si>
  <si>
    <t>Винт канюлированный компрессирующий Ø 3,0/4,0 мм, длина резьбы - 8 мм, длина - 22 мм</t>
  </si>
  <si>
    <t>Винт канюлированный компрессирующий Ø 3,0/4,0 мм, длина резьбы - 8 мм, длина - 24 мм</t>
  </si>
  <si>
    <t>Винт канюлированный компрессирующий Ø 3,0/4,0 мм, длина резьбы - 10 мм, длина - 26 мм</t>
  </si>
  <si>
    <t>Винт канюлированный компрессирующий Ø 3,0/4,0 мм, длина резьбы - 10 мм, длина - 28 мм</t>
  </si>
  <si>
    <t>Винт канюлированный компрессирующий Ø 3,0/4,0 мм, длина резьбы - 12 мм, длина - 30 мм</t>
  </si>
  <si>
    <t>Винт канюлированный компрессирующий Ø 3,0/4,0 мм, длина резьбы - 12 мм, длина - 35 мм</t>
  </si>
  <si>
    <t>Винт канюлированный компрессирующий Ø 3,0/4,0 мм, длина резьбы - 16 мм, длина - 40 мм</t>
  </si>
  <si>
    <t>Винт канюлированный компрессирующий Ø 3,0/4,0 мм, длина резьбы - 18 мм, длина - 45 мм</t>
  </si>
  <si>
    <t>Винт канюлированный компрессирующий Ø 3,0/4,0 мм, длина резьбы - 18 мм, длина - 50 мм</t>
  </si>
  <si>
    <t>Винт канюлированный компрессирующий Ø 3,0/4,0 мм, длина резьбы - 20 мм, длина - 55 мм</t>
  </si>
  <si>
    <t>Винт канюлированный компрессирующий Ø 4,0/5,0 мм, длина - 30 мм</t>
  </si>
  <si>
    <t>Винт канюлированный компрессирующий Ø 4,0/5,0 мм, длина - 35 мм</t>
  </si>
  <si>
    <t>Винт канюлированный компрессирующий Ø 4,0/5,0 мм, длина - 40 мм</t>
  </si>
  <si>
    <t>Винт канюлированный компрессирующий Ø 4,0/5,0 мм, длина - 45 мм</t>
  </si>
  <si>
    <t>Винт канюлированный компрессирующий Ø 4,0/5,0 мм, длина - 50 мм</t>
  </si>
  <si>
    <t>419.055</t>
  </si>
  <si>
    <t>Винт канюлированный компрессирующий Ø 4,0/5,0 мм, длина - 55 мм</t>
  </si>
  <si>
    <t>Винт канюлированный компрессирующий Ø 4,0/5,0 мм, длина - 60 мм</t>
  </si>
  <si>
    <t>Винт канюлированный компрессирующий Ø 4,0/5,0 мм, длина - 65 мм</t>
  </si>
  <si>
    <t>Винт канюлированный компрессирующий Ø 4,0/5,0 мм, длина - 70 мм</t>
  </si>
  <si>
    <t>419.080</t>
  </si>
  <si>
    <t>Винт канюлированный компрессирующий Ø 4,0/5,0 мм, длина - 80 мм</t>
  </si>
  <si>
    <t>Пластина узкая компрессионная с ограниченным контактом, длина - 106 мм</t>
  </si>
  <si>
    <t>Пластина узкая компрессионная с ограниченным контактом, длина - 124 мм</t>
  </si>
  <si>
    <t>Пластина узкая компрессионная с ограниченным контактом, длина - 142 мм</t>
  </si>
  <si>
    <t>Пластина узкая компрессионная с ограниченным контактом, длина - 178 мм</t>
  </si>
  <si>
    <t>Пластина узкая компрессионная с ограниченным контактом, длина - 214 мм</t>
  </si>
  <si>
    <t>Резьбовой держатель серкляжа для пластин УС 5,0</t>
  </si>
  <si>
    <t>421.505</t>
  </si>
  <si>
    <t>Пластина узкая УС 5,0, кол - во отв. - 5, длина - 98 мм</t>
  </si>
  <si>
    <t>Пластина узкая УС 5,0, кол - во отв. - 6, длина - 116 мм</t>
  </si>
  <si>
    <t>Пластина узкая УС 5,0, кол - во отв. - 7, длина - 134 мм</t>
  </si>
  <si>
    <t>Пластина узкая УС 5,0, кол - во отв. - 8, длина - 152 мм</t>
  </si>
  <si>
    <t>Пластина узкая УС 5,0, кол - во отв. - 9, длина - 170 мм</t>
  </si>
  <si>
    <t>Пластина узкая УС 5,0, кол - во отв. - 10, длина - 188 мм</t>
  </si>
  <si>
    <t>421.511</t>
  </si>
  <si>
    <t>Пластина узкая УС 5,0, кол - во отв. - 11, длина - 206 мм</t>
  </si>
  <si>
    <t>Пластина узкая УС 5,0, кол - во отв. - 12, длина - 224 мм</t>
  </si>
  <si>
    <t>Пластина широкая компрессионная с ограниченным контактом, длина - 142 мм</t>
  </si>
  <si>
    <t>Пластина широкая компрессионная с ограниченным контактом, длина - 160 мм</t>
  </si>
  <si>
    <t>Пластина широкая компрессионная с ограниченным контактом, длина - 178 мм</t>
  </si>
  <si>
    <t>423.011</t>
  </si>
  <si>
    <t>Пластина широкая компрессионная с ограниченным контактом, длина - 196 мм</t>
  </si>
  <si>
    <t>Пластина широкая компрессионная с ограниченным контактом, длина - 214 мм</t>
  </si>
  <si>
    <t>Пластина широкая компрессионная с ограниченным контактом, длина - 250 мм</t>
  </si>
  <si>
    <t>Пластина широкая УС 5,0, кол - во отв. - 8, длина - 152 мм</t>
  </si>
  <si>
    <t>Пластина широкая УС 5,0, кол - во отв. - 9, длина - 170 мм</t>
  </si>
  <si>
    <t>Пластина широкая УС 5,0, кол - во отв. - 10, длина - 188 мм</t>
  </si>
  <si>
    <t>423.511</t>
  </si>
  <si>
    <t>Пластина широкая УС 5,0, кол - во отв. - 11, длина - 206 мм</t>
  </si>
  <si>
    <t>Пластина широкая УС 5,0, кол - во отв. - 12, длина - 224 мм</t>
  </si>
  <si>
    <t>Пластина широкая УС 5,0, кол - во отв. - 13, длина - 242 мм</t>
  </si>
  <si>
    <t>Пластина широкая УС 5,0, кол - во отв. - 14, длина - 260 мм</t>
  </si>
  <si>
    <t>423.516</t>
  </si>
  <si>
    <t>Пластина широкая УС 5,0, кол - во отв. - 16, длина - 296 мм</t>
  </si>
  <si>
    <t>Пластина широкая УС 5,0, кол - во отв. - 18, длина - 332 мм</t>
  </si>
  <si>
    <t>423.520</t>
  </si>
  <si>
    <t>Пластина широкая УС 5,0, кол - во отв. - 20, длина - 368 мм</t>
  </si>
  <si>
    <t>424.007 L</t>
  </si>
  <si>
    <t>Пластина проксимальная латеральная большеберцовая, левая, длина диафизарной части - 136 мм</t>
  </si>
  <si>
    <t>424.007 R</t>
  </si>
  <si>
    <t>Пластина проксимальная латеральная большеберцовая, правая, длина диафизарной части - 136 мм</t>
  </si>
  <si>
    <t>424.009 L</t>
  </si>
  <si>
    <t>Пластина проксимальная латеральная большеберцовая, левая, длина диафизарной части - 172 мм</t>
  </si>
  <si>
    <t>424.009 R</t>
  </si>
  <si>
    <t>Пластина проксимальная латеральная большеберцовая, правая, длина диафизарной части - 172 мм</t>
  </si>
  <si>
    <t>424.505 L</t>
  </si>
  <si>
    <t>Пластина проксимальная латеральная большеберцовая УС 5,0, левая, длина - 144 мм</t>
  </si>
  <si>
    <t>424.505 R</t>
  </si>
  <si>
    <t>Пластина проксимальная латеральная большеберцовая УС 5,0, правая, длина - 144 мм</t>
  </si>
  <si>
    <t>Пластина проксимальная латеральная большеберцовая УС 5,0, левая, длина - 180 мм</t>
  </si>
  <si>
    <t>424.507 R</t>
  </si>
  <si>
    <t>Пластина проксимальная латеральная большеберцовая УС 5,0, правая, длина - 180 мм</t>
  </si>
  <si>
    <t>424.509 L</t>
  </si>
  <si>
    <t>Пластина проксимальная латеральная большеберцовая УС 5,0, левая, длина - 216 мм</t>
  </si>
  <si>
    <t>424.509 R</t>
  </si>
  <si>
    <t>Пластина проксимальная латеральная большеберцовая УС 5,0, правая, длина - 216 мм</t>
  </si>
  <si>
    <t>Пластина проксимальная латеральная большеберцовая УС 5,0, левая, длина - 252 мм</t>
  </si>
  <si>
    <t>Пластина проксимальная латеральная большеберцовая УС 5,0, правая, длина - 252 мм</t>
  </si>
  <si>
    <t>424.513 L</t>
  </si>
  <si>
    <t>Пластина проксимальная латеральная большеберцовая УС 5,0, левая, длина - 288 мм</t>
  </si>
  <si>
    <t>424.513 R</t>
  </si>
  <si>
    <t>Пластина проксимальная латеральная большеберцовая УС 5,0, правая, длина - 288 мм</t>
  </si>
  <si>
    <t>426.005</t>
  </si>
  <si>
    <t>Пластина ложкообразная, длина - 100 мм</t>
  </si>
  <si>
    <t>426.006</t>
  </si>
  <si>
    <t>Пластина ложкообразная, длина - 120 мм</t>
  </si>
  <si>
    <t>427.003</t>
  </si>
  <si>
    <t>Пластина ''Т''- образная, длина - 68 мм</t>
  </si>
  <si>
    <t>427.004</t>
  </si>
  <si>
    <t>Пластина ''Т''-'образная, длина - 84 мм</t>
  </si>
  <si>
    <t>427.005</t>
  </si>
  <si>
    <t>Пластина ''Т''- образная, длина - 100 мм</t>
  </si>
  <si>
    <t>427.006</t>
  </si>
  <si>
    <t>Пластина ''Т''- образная, длина - 116 мм</t>
  </si>
  <si>
    <t>427.007</t>
  </si>
  <si>
    <t>Пластина ''Т''- образная, длина - 134 мм</t>
  </si>
  <si>
    <t>427.008</t>
  </si>
  <si>
    <t>Пластина ''Т''- образная, длина - 148 мм</t>
  </si>
  <si>
    <t>428.507</t>
  </si>
  <si>
    <t>Пластина дистальная медиальная для плечевой кости УС 3,5, длина - 80 мм</t>
  </si>
  <si>
    <t>428.509</t>
  </si>
  <si>
    <t>Пластина дистальная медиальная для плечевой кости УС 3,5, длина - 106 мм</t>
  </si>
  <si>
    <t>Пластина дистальная медиальная для плечевой кости УС 3,5, длина - 132 мм</t>
  </si>
  <si>
    <t>Пластина дистальная медиальная для плечевой кости УС 3,5, длина - 158 мм</t>
  </si>
  <si>
    <t>Пластина дистальная медиальная для плечевой кости УС 3,5, длина - 184 мм</t>
  </si>
  <si>
    <t>430.505 R</t>
  </si>
  <si>
    <t>Пластина дистальная задне-наружная для плечевой кости УС 3,5, правая, длина - 94 мм</t>
  </si>
  <si>
    <t>Пластина дистальная задне-наружная для плечевой кости УС 3,5, левая, длина - 120 мм</t>
  </si>
  <si>
    <t>Пластина дистальная задне-наружная для плечевой кости УС 3,5, левая, длина - 172 мм</t>
  </si>
  <si>
    <t>430.511 R</t>
  </si>
  <si>
    <t>Пластина дистальная задне-наружная для плечевой кости УС 3,5, левая, длина - 211 мм</t>
  </si>
  <si>
    <t>Пластина дистальная задне-наружная для плечевой кости УС 3,5, правая, длина - 211 мм</t>
  </si>
  <si>
    <t>431.008 L</t>
  </si>
  <si>
    <t>Пластина дистальная бедренная, левая, длина диафизарной части - 153 мм</t>
  </si>
  <si>
    <t>431.008 R</t>
  </si>
  <si>
    <t>Пластина дистальная бедренная, правая, длина диафизарной части - 153 мм</t>
  </si>
  <si>
    <t>431.010 L</t>
  </si>
  <si>
    <t>Пластина дистальная бедренная, левая, длина диафизарной части - 189 мм</t>
  </si>
  <si>
    <t>431.010 R</t>
  </si>
  <si>
    <t>Пластина дистальная бедренная, правая, длина диафизарной части - 189 мм</t>
  </si>
  <si>
    <t>431.012 L</t>
  </si>
  <si>
    <t>Пластина дистальная бедренная, левая, длина диафизарной части - 225 мм</t>
  </si>
  <si>
    <t>431.012 R</t>
  </si>
  <si>
    <t>Пластина дистальная бедренная, правая, длина диафизарной части - 225 мм</t>
  </si>
  <si>
    <t>431.014 L</t>
  </si>
  <si>
    <t>Пластина дистальная бедренная, левая, длина диафизарной части - 261 мм</t>
  </si>
  <si>
    <t>431.014 R</t>
  </si>
  <si>
    <t>Пластина дистальная бедренная, правая, длина диафизарной части - 261 мм</t>
  </si>
  <si>
    <t>431.506 L</t>
  </si>
  <si>
    <t>Пластина дистальная бедренная УС 5,0, левая, длина - 174 мм</t>
  </si>
  <si>
    <t>431.506 R</t>
  </si>
  <si>
    <t>Пластина дистальная бедренная УС 5,0, правая, длина - 174 мм</t>
  </si>
  <si>
    <t>Пластина дистальная бедренная УС 5,0, правая, длина - 282 мм</t>
  </si>
  <si>
    <t>Пластина дистальная бедренная УС 5,0, левая, длина - 318 мм</t>
  </si>
  <si>
    <t>Пластина дистальная бедренная УС 5,0, правая, длина - 318 мм</t>
  </si>
  <si>
    <t>Пластина дистальная бедренная УС 5,0, левая, длина - 354 мм</t>
  </si>
  <si>
    <t>Пластина дистальная бедренная УС 5,0, правая, длина - 354 мм</t>
  </si>
  <si>
    <t>Пластина дистальная бедренная УС 5,0, левая, длина - 372 мм</t>
  </si>
  <si>
    <t>Пластина проксимальная для плечевой кости УС 3,5, длина - 97 мм</t>
  </si>
  <si>
    <t>Пластина проксимальная для плечевой кости УС 3,5, длина - 123 мм</t>
  </si>
  <si>
    <t>Пластина проксимальная для плечевой кости УС 3,5, длина - 149 мм</t>
  </si>
  <si>
    <t>Пластина проксимальная для плечевой кости УС 3,5, длина - 188 мм</t>
  </si>
  <si>
    <t>434.005</t>
  </si>
  <si>
    <t>Пластина "Лист клевера", длина - 120 мм</t>
  </si>
  <si>
    <t>434.006</t>
  </si>
  <si>
    <t>Пластина "Лист клевера", длина - 136 мм</t>
  </si>
  <si>
    <t>Пластина передне-наружная большеберцовая УС 3,5, левая, длина - 110 мм</t>
  </si>
  <si>
    <t>435.507 R</t>
  </si>
  <si>
    <t>Пластина передне-наружная большеберцовая УС 3,5, правая, длина - 110 мм</t>
  </si>
  <si>
    <t>435.509 L</t>
  </si>
  <si>
    <t>Пластина передне-наружная большеберцовая УС 3,5, левая, длина - 136 мм</t>
  </si>
  <si>
    <t>435.509 R</t>
  </si>
  <si>
    <t>Пластина передне-наружная большеберцовая УС 3,5, правая, длина - 136 мм</t>
  </si>
  <si>
    <t>Пластина передне-наружная большеберцовая УС 3,5, левая, длина - 162 мм</t>
  </si>
  <si>
    <t>Пластина передне-наружная большеберцовая УС 3,5, правая, длина - 162 мм</t>
  </si>
  <si>
    <t>Пластина передне-наружная большеберцовая УС 3,5, левая, длина - 188 мм</t>
  </si>
  <si>
    <t>Пластина передне-наружная большеберцовая УС 3,5, правая, длина - 188 мм</t>
  </si>
  <si>
    <t>Пластина передне-наружная большеберцовая УС 3,5, левая, длина - 214 мм</t>
  </si>
  <si>
    <t>Пластина передне-наружная большеберцовая УС 3,5, правая, длина - 214 мм</t>
  </si>
  <si>
    <t>437.508 L</t>
  </si>
  <si>
    <t>Пластина метафизарная дистальная большеберцовая УС 3,5/5,0 левая, длина - 126 мм</t>
  </si>
  <si>
    <t>437.508 R</t>
  </si>
  <si>
    <t>Пластина метафизарная дистальная большеберцовая УС 3,5/5,0 правая, длина - 126 мм</t>
  </si>
  <si>
    <t>437.509 L</t>
  </si>
  <si>
    <t>Пластина метафизарная дистальная большеберцовая УС 3,5/5,0 левая, длина - 144 мм</t>
  </si>
  <si>
    <t>437.509 R</t>
  </si>
  <si>
    <t>Пластина метафизарная дистальная большеберцовая УС 3,5/5,0 правая, длина - 144 мм</t>
  </si>
  <si>
    <t>Пластина метафизарная дистальная большеберцовая УС 3,5/5,0 левая, длина - 162 мм</t>
  </si>
  <si>
    <t>Пластина метафизарная дистальная большеберцовая УС 3,5/5,0 правая, длина - 162 мм</t>
  </si>
  <si>
    <t>437.511 L</t>
  </si>
  <si>
    <t>Пластина метафизарная дистальная большеберцовая УС 3,5/5,0 левая, длина - 180 мм</t>
  </si>
  <si>
    <t>437.511 R</t>
  </si>
  <si>
    <t>Пластина метафизарная дистальная большеберцовая УС 3,5/5,0 правая, длина - 180 мм</t>
  </si>
  <si>
    <t>Пластина метафизарная дистальная большеберцовая УС 3,5/5,0 левая, длина - 198 мм</t>
  </si>
  <si>
    <t>Пластина метафизарная дистальная большеберцовая УС 3,5/5,0 правая, длина - 198 мм</t>
  </si>
  <si>
    <t>Пластина метафизарная дистальная большеберцовая УС 3,5/5,0 левая, длина - 234 мм</t>
  </si>
  <si>
    <t>Пластина метафизарная дистальная большеберцовая УС 3,5/5,0 правая, длина - 234 мм</t>
  </si>
  <si>
    <t>437.516 L</t>
  </si>
  <si>
    <t>Пластина метафизарная дистальная большеберцовая УС 3,5/5,0 левая, длина - 270 мм</t>
  </si>
  <si>
    <t>437.516 R</t>
  </si>
  <si>
    <t>Пластина метафизарная дистальная большеберцовая УС 3,5/5,0 правая, длина - 270 мм</t>
  </si>
  <si>
    <t>439.005</t>
  </si>
  <si>
    <t>439.007</t>
  </si>
  <si>
    <t>439.013</t>
  </si>
  <si>
    <t>439.015</t>
  </si>
  <si>
    <t>439.017</t>
  </si>
  <si>
    <t>441.503</t>
  </si>
  <si>
    <t>Пластина метафизарная широкая УС 3,5/5,0</t>
  </si>
  <si>
    <t>441.504</t>
  </si>
  <si>
    <t>Пластина метафизарная широкая УС 3,5/5,0, длина - 136 мм</t>
  </si>
  <si>
    <t>441.505</t>
  </si>
  <si>
    <t>Пластина метафизарная широкая УС 3,5/5,0, длина - 154 мм</t>
  </si>
  <si>
    <t>441.506</t>
  </si>
  <si>
    <t>Пластина метафизарная широкая УС 3,5/5,0, длина - 172 мм</t>
  </si>
  <si>
    <t>441.507</t>
  </si>
  <si>
    <t>Пластина метафизарная широкая УС 3,5/5,0, длина - 190 мм</t>
  </si>
  <si>
    <t>441.508</t>
  </si>
  <si>
    <t>Пластина метафизарная широкая УС 3,5/5,0, длина - 208 мм</t>
  </si>
  <si>
    <t>441.509</t>
  </si>
  <si>
    <t>Пластина метафизарная широкая УС 3,5/5,0, длина - 226 мм</t>
  </si>
  <si>
    <t>441.511</t>
  </si>
  <si>
    <t>Пластина метафизарная широкая УС 3,5/5,0, длина - 262 мм</t>
  </si>
  <si>
    <t>441.513</t>
  </si>
  <si>
    <t>Пластина метафизарная широкая УС 3,5/5,0, длина - 298 мм</t>
  </si>
  <si>
    <t>441.515</t>
  </si>
  <si>
    <t>Пластина метафизарная широкая УС 3,5/5,0, длина - 334 мм</t>
  </si>
  <si>
    <t>Пластина угловая 95°, длина диафизарной части - 124 мм</t>
  </si>
  <si>
    <t>442.007.070</t>
  </si>
  <si>
    <t>442.012.060</t>
  </si>
  <si>
    <t>Пластина угловая 95°, длина диафизарной части - 204 мм</t>
  </si>
  <si>
    <t>442.014.060</t>
  </si>
  <si>
    <t>Пластина угловая 95°, длина диафизарной части - 236 мм</t>
  </si>
  <si>
    <t>442.016.060</t>
  </si>
  <si>
    <t>Пластина угловая 95°, длина диафизарной части - 268 мм</t>
  </si>
  <si>
    <t>Пластина реберная УС 3,5, длина - 67 мм</t>
  </si>
  <si>
    <t>Пластина реберная УС 3,5, длина - 93 мм</t>
  </si>
  <si>
    <t>Пластина реберная УС 3,5, длина - 107 мм</t>
  </si>
  <si>
    <t>Пластина угловая детская узкая 4,5, 110°, 2 отв., длина клинка 25мм</t>
  </si>
  <si>
    <t>444.102.030</t>
  </si>
  <si>
    <t>Пластина угловая детская узкая 4,5, 110°, 2 отв., длина клинка 30мм</t>
  </si>
  <si>
    <t>444.103.040</t>
  </si>
  <si>
    <t>Пластина угловая детская узкая 4,5, 110°, 3 отв., длина клинка 40мм</t>
  </si>
  <si>
    <t>444.104.055</t>
  </si>
  <si>
    <t>Пластина угловая детская узкая 4,5, 110°, 4 отв., длина клинка 55мм</t>
  </si>
  <si>
    <t>447.502 L</t>
  </si>
  <si>
    <t>Пластина проксимальная бедренная УС 5,0, левая, длина - 123 мм</t>
  </si>
  <si>
    <t>447.502 R</t>
  </si>
  <si>
    <t>Пластина проксимальная бедренная УС 5,0, правая, длина - 123 мм</t>
  </si>
  <si>
    <t>Пластина проксимальная бедренная УС 5,0, левая, длина - 159 мм</t>
  </si>
  <si>
    <t>447.504 R</t>
  </si>
  <si>
    <t>Пластина проксимальная бедренная УС 5,0, правая, длина - 159 мм</t>
  </si>
  <si>
    <t>447.506 L</t>
  </si>
  <si>
    <t>Пластина проксимальная бедренная УС 5,0, левая, длина - 195 мм</t>
  </si>
  <si>
    <t>Пластина проксимальная бедренная УС 5,0, правая, длина - 195 мм</t>
  </si>
  <si>
    <t>447.508 L</t>
  </si>
  <si>
    <t>Пластина проксимальная бедренная УС 5,0, левая, длина - 231 мм</t>
  </si>
  <si>
    <t>447.508 R</t>
  </si>
  <si>
    <t>Пластина проксимальная бедренная УС 5,0, правая, длина - 231 мм</t>
  </si>
  <si>
    <t>447.510 L</t>
  </si>
  <si>
    <t>Пластина проксимальная бедренная УС 5,0, левая, длина - 267 мм</t>
  </si>
  <si>
    <t>447.510 R</t>
  </si>
  <si>
    <t>Пластина проксимальная бедренная УС 5,0, правая, длина - 267 мм</t>
  </si>
  <si>
    <t>447.512 L</t>
  </si>
  <si>
    <t>Пластина проксимальная бедренная УС 5,0, левая, длина - 303 мм</t>
  </si>
  <si>
    <t>447.512 R</t>
  </si>
  <si>
    <t>Пластина проксимальная бедренная УС 5,0, правая, длина - 303 мм</t>
  </si>
  <si>
    <t>447.514 L</t>
  </si>
  <si>
    <t>Пластина проксимальная бедренная УС 5,0, левая, длина - 339 мм</t>
  </si>
  <si>
    <t>447.514 R</t>
  </si>
  <si>
    <t>Пластина проксимальная бедренная УС 5,0, правая, длина - 339 мм</t>
  </si>
  <si>
    <t>447.516 L</t>
  </si>
  <si>
    <t>Пластина проксимальная бедренная УС 5,0, левая, длина - 375 мм</t>
  </si>
  <si>
    <t>447.516 R</t>
  </si>
  <si>
    <t>Пластина проксимальная бедренная УС 5,0, правая, длина - 375 мм</t>
  </si>
  <si>
    <t>449.506</t>
  </si>
  <si>
    <t>Пластина метафизарная узкая УС 3,5, длина - 86 мм</t>
  </si>
  <si>
    <t>449.507</t>
  </si>
  <si>
    <t>Пластина метафизарная узкая УС 3,5, длина - 99 мм</t>
  </si>
  <si>
    <t>449.511</t>
  </si>
  <si>
    <t>Пластина метафизарная узкая УС 3,5, длина - 151 мм</t>
  </si>
  <si>
    <t>449.512</t>
  </si>
  <si>
    <t>Пластина метафизарная узкая УС 3,5, длина - 164 мм</t>
  </si>
  <si>
    <t>449.518</t>
  </si>
  <si>
    <t>Пластина метафизарная узкая УС 3,5, длина - 242 мм</t>
  </si>
  <si>
    <t>Пластина узкая компрессионная с ограниченным контактом, длина - 51 мм</t>
  </si>
  <si>
    <t>Пластина узкая компрессионная с ограниченным контактом, длина - 64 мм</t>
  </si>
  <si>
    <t>Пластина узкая компрессионная с ограниченным контактом, длина - 77 мм</t>
  </si>
  <si>
    <t>Пластина узкая компрессионная с ограниченным контактом, длина - 90 мм</t>
  </si>
  <si>
    <t>Пластина узкая компрессионная с ограниченным контактом, длина - 103 мм</t>
  </si>
  <si>
    <t>450.009</t>
  </si>
  <si>
    <t>Пластина узкая компрессионная с ограниченным контактом, длина - 116 мм</t>
  </si>
  <si>
    <t>Пластина узкая компрессионная с ограниченным контактом, длина - 129 мм</t>
  </si>
  <si>
    <t>450.011</t>
  </si>
  <si>
    <t>450.012</t>
  </si>
  <si>
    <t>Пластина узкая компрессионная с ограниченным контактом, длина - 155 мм</t>
  </si>
  <si>
    <t>Резьбовой держатель серкляжа для пластин УС3,5</t>
  </si>
  <si>
    <t>450.502</t>
  </si>
  <si>
    <t>Пластина узкая УС 3,5, длина - 85 мм</t>
  </si>
  <si>
    <t>Пластина узкая УС 3,5, длина - 98 мм</t>
  </si>
  <si>
    <t>Пластина узкая УС 3,5, длина - 111 мм</t>
  </si>
  <si>
    <t>Пластина узкая УС 3,5, длина - 124 мм</t>
  </si>
  <si>
    <t>Пластина узкая УС 3,5, длина - 137 мм</t>
  </si>
  <si>
    <t>Пластина узкая УС 3,5, длина - 163 мм</t>
  </si>
  <si>
    <t>452.005</t>
  </si>
  <si>
    <t>Пластина 1/3 трубчатая, длина - 64 мм</t>
  </si>
  <si>
    <t>452.006</t>
  </si>
  <si>
    <t>Пластина 1/3 трубчатая, длина - 76 мм</t>
  </si>
  <si>
    <t>452.007</t>
  </si>
  <si>
    <t>Пластина 1/3 трубчатая, длина - 88 мм</t>
  </si>
  <si>
    <t>452.008</t>
  </si>
  <si>
    <t>Пластина 1/3 трубчатая, длина - 100 мм</t>
  </si>
  <si>
    <t>452.009</t>
  </si>
  <si>
    <t>Пластина 1/3 трубчатая, длина - 112 мм</t>
  </si>
  <si>
    <t>452.010</t>
  </si>
  <si>
    <t>Пластина 1/3 трубчатая, длина - 124 мм</t>
  </si>
  <si>
    <t>Пластина 1/3 трубчатая УС 3,5, длина - 64 мм</t>
  </si>
  <si>
    <t>Пластина 1/3 трубчатая УС 3,5, длина - 76 мм</t>
  </si>
  <si>
    <t>Пластина 1/3 трубчатая УС 3,5, длина - 88 мм</t>
  </si>
  <si>
    <t>Пластина 1/3 трубчатая УС 3,5, длина - 100 мм</t>
  </si>
  <si>
    <t>Пластина 1/3 трубчатая УС 3,5, длина - 112 мм</t>
  </si>
  <si>
    <t>Пластина 1/3 трубчатая УС 3,5, длина - 124 мм</t>
  </si>
  <si>
    <t>452.511</t>
  </si>
  <si>
    <t>Пластина 1/3 трубчатая УС 3,5, длина - 136 мм</t>
  </si>
  <si>
    <t>452.512</t>
  </si>
  <si>
    <t>Пластина реконструктивная, длина - 58 мм</t>
  </si>
  <si>
    <t>Пластина реконструктивная, длина - 70 мм</t>
  </si>
  <si>
    <t>Пластина реконструктивная, длина - 82 мм</t>
  </si>
  <si>
    <t>Пластина реконструктивная, длина - 94 мм</t>
  </si>
  <si>
    <t>Пластина реконструктивная, длина - 118 мм</t>
  </si>
  <si>
    <t>Пластина реконструктивная, длина - 142 мм</t>
  </si>
  <si>
    <t>453.014</t>
  </si>
  <si>
    <t>Пластина реконструктивная, длина - 166 мм</t>
  </si>
  <si>
    <t>453.016</t>
  </si>
  <si>
    <t>Пластина реконструктивная, длина - 190 мм</t>
  </si>
  <si>
    <t>453.018</t>
  </si>
  <si>
    <t>Пластина реконструктивная, длина - 214 мм</t>
  </si>
  <si>
    <t>453.020</t>
  </si>
  <si>
    <t>Пластина реконструктивная, длина - 238 мм</t>
  </si>
  <si>
    <t>453.022</t>
  </si>
  <si>
    <t>453.505</t>
  </si>
  <si>
    <t>Пластина реконструктивная УС 3,5, длина - 76 мм</t>
  </si>
  <si>
    <t>453.509</t>
  </si>
  <si>
    <t>Пластина реконструктивная УС 3,5, длина - 132 мм</t>
  </si>
  <si>
    <t>453.510</t>
  </si>
  <si>
    <t>Пластина реконструктивная УС 3,5, длина - 146 мм</t>
  </si>
  <si>
    <t>Пластина Т-образная малая УС 3,5, длина - 50 мм</t>
  </si>
  <si>
    <t>Пластина Т-образная малая УС 3,5, длина - 56 мм</t>
  </si>
  <si>
    <t>Пластина Т-образная малая УС 3,5, длина - 67 мм</t>
  </si>
  <si>
    <t>Пластина Т-образная малая УС 3,5, длина - 78 мм</t>
  </si>
  <si>
    <t>458.006.090</t>
  </si>
  <si>
    <t>458.006.110</t>
  </si>
  <si>
    <t>458.008.090</t>
  </si>
  <si>
    <t>458.008.110</t>
  </si>
  <si>
    <t>Пластина реконструктивная изогнутая, длина - 95 мм</t>
  </si>
  <si>
    <t>458.010.090</t>
  </si>
  <si>
    <t>Пластина реконструктивная изогнутая, длина - 115 мм</t>
  </si>
  <si>
    <t>458.010.110</t>
  </si>
  <si>
    <t>Пластина реконструктивная изогнутая, длина - 117 мм</t>
  </si>
  <si>
    <t>458.012.090</t>
  </si>
  <si>
    <t>Пластина реконструктивная изогнутая, длина - 134 мм</t>
  </si>
  <si>
    <t>458.012.110</t>
  </si>
  <si>
    <t>Пластина реконструктивная изогнутая, длина - 138 мм</t>
  </si>
  <si>
    <t>458.014.090</t>
  </si>
  <si>
    <t>Пластина реконструктивная изогнутая, длина - 151 мм</t>
  </si>
  <si>
    <t>458.014.110</t>
  </si>
  <si>
    <t>Пластина реконструктивная изогнутая, длина - 157 мм</t>
  </si>
  <si>
    <t>458.018.090</t>
  </si>
  <si>
    <t>Пластина реконструктивная изогнутая, длина - 179 мм</t>
  </si>
  <si>
    <t>458.018.110</t>
  </si>
  <si>
    <t>458.020.090</t>
  </si>
  <si>
    <t>458.020.110</t>
  </si>
  <si>
    <t>458.022.090</t>
  </si>
  <si>
    <t>Пластина реконструктивная изогнутая, длина - 195 мм</t>
  </si>
  <si>
    <t>458.022.110</t>
  </si>
  <si>
    <t>463.004</t>
  </si>
  <si>
    <t>Диафизарная бедренная накладка 135°, длина - 80 мм</t>
  </si>
  <si>
    <t>463.005</t>
  </si>
  <si>
    <t>Диафизарная бедренная накладка 135°, длина - 96 мм</t>
  </si>
  <si>
    <t>Диафизарная бедренная накладка 135°, длина - 112 мм</t>
  </si>
  <si>
    <t>463.008</t>
  </si>
  <si>
    <t>Диафизарная бедренная накладка 135°, длина - 144 мм</t>
  </si>
  <si>
    <t>463.010</t>
  </si>
  <si>
    <t>Диафизарная бедренная накладка 135°, длина - 176 мм</t>
  </si>
  <si>
    <t>463.014</t>
  </si>
  <si>
    <t>Диафизарная бедренная накладка 135°, длина - 240 мм</t>
  </si>
  <si>
    <t>464.006</t>
  </si>
  <si>
    <t>Пластина диафизарная мыщелковая 95°, длина - 114 мм</t>
  </si>
  <si>
    <t>464.008</t>
  </si>
  <si>
    <t>Пластина диафизарная мыщелковая 95°, длина - 146 мм</t>
  </si>
  <si>
    <t>464.012</t>
  </si>
  <si>
    <t>Пластина диафизарная мыщелковая 95°, длина - 210 мм</t>
  </si>
  <si>
    <t>Винт компрессионный, длина - 28 мм</t>
  </si>
  <si>
    <t>Винт динамический бедренный, длина - 80 мм</t>
  </si>
  <si>
    <t>Винт динамический бедренный, длина - 85 мм</t>
  </si>
  <si>
    <t>Винт динамический бедренный, длина - 90 мм</t>
  </si>
  <si>
    <t>Винт динамический бедренный, длина - 95 мм</t>
  </si>
  <si>
    <t>Винт динамический бедренный, длина - 100 мм</t>
  </si>
  <si>
    <t>465.105</t>
  </si>
  <si>
    <t>Винт динамический бедренный, длина - 105 мм</t>
  </si>
  <si>
    <t>Винт динамический бедренный, длина - 110 мм</t>
  </si>
  <si>
    <t>465.115</t>
  </si>
  <si>
    <t>Винт динамический бедренный, длина - 115 мм</t>
  </si>
  <si>
    <t>468.060</t>
  </si>
  <si>
    <t>Болт-стяжка Ø 3,0 мм, длина - 60 мм</t>
  </si>
  <si>
    <t>468.070</t>
  </si>
  <si>
    <t>Болт-стяжка Ø 3,0 мм, длина - 70 мм</t>
  </si>
  <si>
    <t>468.080</t>
  </si>
  <si>
    <t>Болт-стяжка Ø 3,0 мм, длина - 80 мм</t>
  </si>
  <si>
    <t>468.090</t>
  </si>
  <si>
    <t>Болт-стяжка Ø 3,0 мм, длина - 90 мм</t>
  </si>
  <si>
    <t>468.100</t>
  </si>
  <si>
    <t>Болт-стяжка Ø 3,0 мм, длина - 100 мм</t>
  </si>
  <si>
    <t>Пластина проксимальная плечевая УС 3,5 длина - 90 мм</t>
  </si>
  <si>
    <t>Пластина проксимальная плечевая УС 3,5, длина - 142 мм</t>
  </si>
  <si>
    <t>468.507</t>
  </si>
  <si>
    <t>Пластина проксимальная плечевая УС 3,5, длина - 178 мм</t>
  </si>
  <si>
    <t>468.511</t>
  </si>
  <si>
    <t>Пластина проксимальная плечевая УС 3,5, длина - 250 мм</t>
  </si>
  <si>
    <t>468.513</t>
  </si>
  <si>
    <t>Пластина проксимальная плечевая УС 3,5, длина - 286 мм</t>
  </si>
  <si>
    <t>469.090</t>
  </si>
  <si>
    <t>Болт-стяжка Ø 4,0 мм, длина - 90 мм</t>
  </si>
  <si>
    <t>469.100</t>
  </si>
  <si>
    <t>Болт-стяжка Ø 4,0 мм, длина - 100 мм</t>
  </si>
  <si>
    <t>471.100</t>
  </si>
  <si>
    <t>Крестцовая болт - стяжка Ø 5,0 мм, длина - 100 мм</t>
  </si>
  <si>
    <t>471.120</t>
  </si>
  <si>
    <t>Крестцовая болт - стяжка Ø 5,0 мм, длина - 120 мм</t>
  </si>
  <si>
    <t>471.140</t>
  </si>
  <si>
    <t>Крестцовая болт - стяжка Ø 5,0 мм, длина - 140 мм</t>
  </si>
  <si>
    <t>471.160</t>
  </si>
  <si>
    <t>Крестцовая болт - стяжка Ø 5,0 мм, длина - 160 мм</t>
  </si>
  <si>
    <t>471.180</t>
  </si>
  <si>
    <t>Крестцовая болт - стяжка Ø 5,0 мм, длина - 180 мм</t>
  </si>
  <si>
    <t>472.010</t>
  </si>
  <si>
    <t>Винт канюлированный компрессирующий Ø 2,5/3,3 мм, длина резьбы - 4 мм, длина - 10 мм</t>
  </si>
  <si>
    <t>Винт канюлированный компрессирующий Ø 2,5/3,3 мм, длина резьбы - 5 мм, длина - 12 мм</t>
  </si>
  <si>
    <t>Винт канюлированный компрессирующий Ø 2,5/3,3 мм, длина резьбы - 5 мм, длина - 14 мм</t>
  </si>
  <si>
    <t>472.016</t>
  </si>
  <si>
    <t>Винт канюлированный компрессирующий Ø 2,5/3,3 мм, длина резьбы - 6 мм, длина - 16 мм</t>
  </si>
  <si>
    <t>472.018</t>
  </si>
  <si>
    <t>Винт канюлированный компрессирующий Ø 2,5/3,3 мм, длина резьбы - 6 мм, длина - 18 мм</t>
  </si>
  <si>
    <t>472.020</t>
  </si>
  <si>
    <t>Винт канюлированный компрессирующий Ø 2,5/3,3 мм, длина резьбы - 7 мм, длина - 20 мм</t>
  </si>
  <si>
    <t>472.022</t>
  </si>
  <si>
    <t>Винт канюлированный компрессирующий Ø 2,5/3,3 мм, длина резьбы - 7 мм, длина - 22 мм</t>
  </si>
  <si>
    <t>472.024</t>
  </si>
  <si>
    <t>Винт канюлированный компрессирующий Ø 2,5/3,3 мм, длина резьбы - 8 мм, длина - 24 мм</t>
  </si>
  <si>
    <t>472.026</t>
  </si>
  <si>
    <t>Винт канюлированный компрессирующий Ø 2,5/3,3 мм, длина резьбы - 8 мм, длина - 26 мм</t>
  </si>
  <si>
    <t>472.028</t>
  </si>
  <si>
    <t>Винт канюлированный компрессирующий Ø 2,5/3,3 мм, длина резьбы - 9 мм, длина - 28 мм</t>
  </si>
  <si>
    <t>472.030</t>
  </si>
  <si>
    <t>Винт канюлированный компрессирующий Ø 2,5/3,3 мм, длина резьбы - 10 мм, длина - 30 мм</t>
  </si>
  <si>
    <t>472.032</t>
  </si>
  <si>
    <t>Винт канюлированный компрессирующий Ø 2,5/3,3 мм, длина резьбы - 10 мм, длина - 32 мм</t>
  </si>
  <si>
    <t>472.034</t>
  </si>
  <si>
    <t>Винт канюлированный компрессирующий Ø 2,5/3,3 мм, длина резьбы - 11 мм, длина - 34 мм</t>
  </si>
  <si>
    <t>472.035</t>
  </si>
  <si>
    <t>Винт канюлированный компрессирующий Ø2,5/3,3мм, длина 35мм</t>
  </si>
  <si>
    <t>472.036</t>
  </si>
  <si>
    <t>Винт канюлированный компрессирующий Ø 2,5/3,3 мм, длина резьбы - 11 мм, длина - 36 мм</t>
  </si>
  <si>
    <t>472.038</t>
  </si>
  <si>
    <t>Винт канюлированный компрессирующий Ø 2,5/3,3 мм, длина резьбы - 12 мм, длина - 38 мм</t>
  </si>
  <si>
    <t>472.040</t>
  </si>
  <si>
    <t>Винт канюлированный компрессирующий Ø 2,5/3,3 мм, длина резьбы - 12 мм, длина - 40 мм</t>
  </si>
  <si>
    <t>472.045</t>
  </si>
  <si>
    <t>Винт канюлированный компрессирующий Ø2,5/3,3мм, длина 45мм</t>
  </si>
  <si>
    <t>472.050</t>
  </si>
  <si>
    <t>Винт канюлированный компрессирующий Ø2,5/3,3мм, длина 50мм</t>
  </si>
  <si>
    <t>475.004</t>
  </si>
  <si>
    <t>Пластина 1/4 трубчатая, длина - 34 мм</t>
  </si>
  <si>
    <t>475.005</t>
  </si>
  <si>
    <t>Пластина 1/4 трубчатая, длина - 42 мм</t>
  </si>
  <si>
    <t>475.006</t>
  </si>
  <si>
    <t>Пластина 1/4 трубчатая, длина - 50 мм</t>
  </si>
  <si>
    <t>475.007</t>
  </si>
  <si>
    <t>Пластина 1/4 трубчатая, длина - 58 мм</t>
  </si>
  <si>
    <t>Пластина 1/4 трубчатая, длина - 66 мм</t>
  </si>
  <si>
    <t>Пластина ''Т''- образная</t>
  </si>
  <si>
    <t>476.004</t>
  </si>
  <si>
    <t>Пластина реконструктивная 2,0, длина - 23 мм</t>
  </si>
  <si>
    <t>476.005</t>
  </si>
  <si>
    <t>Пластина реконструктивная 2,0, длина - 29 мм</t>
  </si>
  <si>
    <t>476.006</t>
  </si>
  <si>
    <t>Пластина реконструктивная 2,0, длина - 35 мм</t>
  </si>
  <si>
    <t>476.007</t>
  </si>
  <si>
    <t>Пластина реконструктивная 2,0, длина - 41 мм</t>
  </si>
  <si>
    <t>476.008</t>
  </si>
  <si>
    <t>Пластина реконструктивная 2,0, длина - 47 мм</t>
  </si>
  <si>
    <t>476.010</t>
  </si>
  <si>
    <t>Пластина реконструктивная 2,0, длина - 59 мм</t>
  </si>
  <si>
    <t>476.013</t>
  </si>
  <si>
    <t>Пластина Т-образная 2,0, длина 19 мм</t>
  </si>
  <si>
    <t>481.212</t>
  </si>
  <si>
    <t>Пластина 8-образная мыщелковая детская, длина - 23 мм</t>
  </si>
  <si>
    <t>Пластина 8-образная мыщелковая детская, длина - 27 мм</t>
  </si>
  <si>
    <t>481.220</t>
  </si>
  <si>
    <t>Пластина 8-образная мыщелковая детская, длина - 31 мм</t>
  </si>
  <si>
    <t>Стержень Шанца с кортикальной резьбой, ССС Ø 4/3 мм, длина - 80 мм</t>
  </si>
  <si>
    <t>Стержень Шанца с кортикальной резьбой Ø 4/3 мм, длина - 80 мм</t>
  </si>
  <si>
    <t>Стержень Шанца с кортикальной резьбой, ССС Ø 4/3 мм, длина - 100 мм</t>
  </si>
  <si>
    <t>483.060</t>
  </si>
  <si>
    <t>Стержень Шанца с кортикальной резьбой, ССС, Ø 4 мм, длина - 60 мм</t>
  </si>
  <si>
    <t>Стержень Шанца с кортикальной резьбой, ССС, Ø 4 мм, длина - 80 мм</t>
  </si>
  <si>
    <t>Стержень Шанца с кортикальной резьбой Ø 4 мм, длина - 80 мм</t>
  </si>
  <si>
    <t>Стержень Шанца с кортикальной резьбой, ССС, Ø 4 мм, длина - 100 мм</t>
  </si>
  <si>
    <t>Стержень Шанца с кортикальной резьбой Ø 4 мм, длина - 100 мм</t>
  </si>
  <si>
    <t>Стержень Шанца с кортикальной резьбой, ССС, Ø 4 мм, длина - 125 мм</t>
  </si>
  <si>
    <t>Стержень Шанца с кортикальной резьбой Ø 4 мм, длина - 125 мм</t>
  </si>
  <si>
    <t>484.200</t>
  </si>
  <si>
    <t>Стержень Штейнманна, Ø 5 мм, длина - 200 мм</t>
  </si>
  <si>
    <t>484.225</t>
  </si>
  <si>
    <t>Стержень Штейнманна, Ø 5 мм, длина - 225 мм</t>
  </si>
  <si>
    <t>485.200</t>
  </si>
  <si>
    <t>Стержень Штейнманна с фиксирующей резьбой, Ø 5 мм, длина - 200 мм</t>
  </si>
  <si>
    <t>485.225</t>
  </si>
  <si>
    <t>Стержень Штейнманна с фиксирующей резьбой, Ø 5 мм, длина - 225 мм</t>
  </si>
  <si>
    <t>486.125</t>
  </si>
  <si>
    <t>Стержень Шанца с кортикальной резьбой, Ø 6 мм, длина - 175 мм</t>
  </si>
  <si>
    <t>487.200</t>
  </si>
  <si>
    <t>487.225</t>
  </si>
  <si>
    <t>488.150</t>
  </si>
  <si>
    <t>Стержень Шанца со спонгиозной резьбой, ССС, Ø 6 мм, длина - 150 мм</t>
  </si>
  <si>
    <t>488.175</t>
  </si>
  <si>
    <t>488.225</t>
  </si>
  <si>
    <t>489.150</t>
  </si>
  <si>
    <t>489.175</t>
  </si>
  <si>
    <t>Спица - шило Ø 4×300 мм</t>
  </si>
  <si>
    <t>Винт - стяжка</t>
  </si>
  <si>
    <t>500.004</t>
  </si>
  <si>
    <t>Насадка для удаления штифта</t>
  </si>
  <si>
    <t>Импактор - экстрактор</t>
  </si>
  <si>
    <t>Ключ комбинированный S=11 мм</t>
  </si>
  <si>
    <t>Троакар Ø 8 мм</t>
  </si>
  <si>
    <t>Втулка - проводник Ø 11/8 мм</t>
  </si>
  <si>
    <t>500.009</t>
  </si>
  <si>
    <t>Втулка Ø 8/3,2 мм для сверла</t>
  </si>
  <si>
    <t>Измеритель глубины канала</t>
  </si>
  <si>
    <t>Втулка Ø 8/4 мм для сверла</t>
  </si>
  <si>
    <t>500.012</t>
  </si>
  <si>
    <t>Линейка - шаблон</t>
  </si>
  <si>
    <t>Шило трехгранное</t>
  </si>
  <si>
    <t>500.017</t>
  </si>
  <si>
    <t>Шаблон предоперационный</t>
  </si>
  <si>
    <t>500.018</t>
  </si>
  <si>
    <t>Шаблон предоперационный "Эксперт"</t>
  </si>
  <si>
    <t>500.019</t>
  </si>
  <si>
    <t>Рамка репозиционная малая, 340 мм</t>
  </si>
  <si>
    <t>Долото канюлированное</t>
  </si>
  <si>
    <t>500.110</t>
  </si>
  <si>
    <t>Защитник связки</t>
  </si>
  <si>
    <t>500.400</t>
  </si>
  <si>
    <t>Направитель многофункциональный</t>
  </si>
  <si>
    <t>500.500</t>
  </si>
  <si>
    <t>Направитель для дистального блокирования</t>
  </si>
  <si>
    <t>Троакар настроечный Ø 11/5/4 мм</t>
  </si>
  <si>
    <t>Направитель дистального блокирования</t>
  </si>
  <si>
    <t>Направитель б/берцовый "Эксперт"</t>
  </si>
  <si>
    <t>Винт - стяжка "эксперт"</t>
  </si>
  <si>
    <t>500.602</t>
  </si>
  <si>
    <t>Винт - стяжка "эксперт" канюлированная</t>
  </si>
  <si>
    <t>500.603</t>
  </si>
  <si>
    <t>Линейка - шаблон "Эксперт"</t>
  </si>
  <si>
    <t>Проводник Ø 3,2×700 мм</t>
  </si>
  <si>
    <t>501.500</t>
  </si>
  <si>
    <t>Устройство для артродеза ГСС</t>
  </si>
  <si>
    <t>Втулка Ø 11/5 мм для стержней</t>
  </si>
  <si>
    <t>Защитник мягких тканей</t>
  </si>
  <si>
    <t>Втулка Ø 11,5/3,2 мм для спицы</t>
  </si>
  <si>
    <t>Фреза канюлированная Ø 10,5 мм</t>
  </si>
  <si>
    <t>Фреза канюлированная Ø 11,5 мм</t>
  </si>
  <si>
    <t>Спица - шило Ø 3,2×310 мм</t>
  </si>
  <si>
    <t>510.002</t>
  </si>
  <si>
    <t>Втулка сверлильная для спицы</t>
  </si>
  <si>
    <t>510.003</t>
  </si>
  <si>
    <t>Фреза 3 - х перовая Ø 13 мм канюлированная</t>
  </si>
  <si>
    <t>510.004</t>
  </si>
  <si>
    <t>Насадка на направитель</t>
  </si>
  <si>
    <t>510.006</t>
  </si>
  <si>
    <t>510.007</t>
  </si>
  <si>
    <t>510.008</t>
  </si>
  <si>
    <t>Сверло Ø 4,0 мм, длина - 195 мм</t>
  </si>
  <si>
    <t>Сверло Ø 4,0 мм, длина - 280 мм</t>
  </si>
  <si>
    <t>510.012</t>
  </si>
  <si>
    <t>Стяжка для удаления</t>
  </si>
  <si>
    <t>510.013</t>
  </si>
  <si>
    <t>Ключ торцевой S=11 мм</t>
  </si>
  <si>
    <t>510.014</t>
  </si>
  <si>
    <t>Молоток скользящий</t>
  </si>
  <si>
    <t>510.016</t>
  </si>
  <si>
    <t>Сверло Ø 5,0 мм, длина - 280 мм</t>
  </si>
  <si>
    <t>510.017</t>
  </si>
  <si>
    <t>510.020</t>
  </si>
  <si>
    <t>Втулка Ø 8/5 мм для сверла</t>
  </si>
  <si>
    <t>510.035</t>
  </si>
  <si>
    <t>510.100</t>
  </si>
  <si>
    <t>510.135</t>
  </si>
  <si>
    <t>Отвертка шестигранная карданная S=3,5 мм</t>
  </si>
  <si>
    <t>Направитель бедренный</t>
  </si>
  <si>
    <t>510.400</t>
  </si>
  <si>
    <t>Направляющая штанга для молотка</t>
  </si>
  <si>
    <t>510.500</t>
  </si>
  <si>
    <t>510.510</t>
  </si>
  <si>
    <t>Молоток 700 гр.</t>
  </si>
  <si>
    <t>510.511</t>
  </si>
  <si>
    <t>Троакар настроечный Ø 11/6/5 мм</t>
  </si>
  <si>
    <t>515.003</t>
  </si>
  <si>
    <t>515.004</t>
  </si>
  <si>
    <t>Винт - стяжка канюлированная</t>
  </si>
  <si>
    <t>515.007</t>
  </si>
  <si>
    <t>515.100</t>
  </si>
  <si>
    <t>Коромысло направителя</t>
  </si>
  <si>
    <t>515.110</t>
  </si>
  <si>
    <t>Направитель "А/R"</t>
  </si>
  <si>
    <t>515.120</t>
  </si>
  <si>
    <t>Насадка на направитель "А/R" боковая</t>
  </si>
  <si>
    <t>515.500</t>
  </si>
  <si>
    <t>Направитель дистального блокирования "А/R"</t>
  </si>
  <si>
    <t>Спица - шило Ø 2,5×280 мм</t>
  </si>
  <si>
    <t>520.002</t>
  </si>
  <si>
    <t>520.003</t>
  </si>
  <si>
    <t>520.004</t>
  </si>
  <si>
    <t>Проводник Ø 2,5 мм, длина - 500 мм</t>
  </si>
  <si>
    <t>520.005</t>
  </si>
  <si>
    <t>Насадка для удаления</t>
  </si>
  <si>
    <t>520.006</t>
  </si>
  <si>
    <t>Втулка Ø 6/2,8 мм для сверла</t>
  </si>
  <si>
    <t>520.007</t>
  </si>
  <si>
    <t>Троакар Ø 6 мм</t>
  </si>
  <si>
    <t>520.008</t>
  </si>
  <si>
    <t>Втулка - проводник Ø 11/6 мм</t>
  </si>
  <si>
    <t>520.010</t>
  </si>
  <si>
    <t>520.012</t>
  </si>
  <si>
    <t>520.013</t>
  </si>
  <si>
    <t>Конический бур</t>
  </si>
  <si>
    <t>520.015</t>
  </si>
  <si>
    <t>520.017</t>
  </si>
  <si>
    <t>520.018</t>
  </si>
  <si>
    <t>520.100</t>
  </si>
  <si>
    <t>Шило канюлированное</t>
  </si>
  <si>
    <t>520.200</t>
  </si>
  <si>
    <t>Направитель плечевой</t>
  </si>
  <si>
    <t>520.300</t>
  </si>
  <si>
    <t>Направитель плечевой "Эксперт"</t>
  </si>
  <si>
    <t>520.310</t>
  </si>
  <si>
    <t>Насадка на направитель "АР"</t>
  </si>
  <si>
    <t>520.350</t>
  </si>
  <si>
    <t>520.500</t>
  </si>
  <si>
    <t>520.511</t>
  </si>
  <si>
    <t>Троакар настроечный Ø 11/4/3,5 мм</t>
  </si>
  <si>
    <t>525.001</t>
  </si>
  <si>
    <t>Спица - шило Ø 2,8×150 мм</t>
  </si>
  <si>
    <t>525.002</t>
  </si>
  <si>
    <t>Фреза 4 - х перовая Ø 6 мм канюлированная</t>
  </si>
  <si>
    <t>525.003</t>
  </si>
  <si>
    <t>525.005</t>
  </si>
  <si>
    <t>Втулка - проводник Ø 8/6 мм</t>
  </si>
  <si>
    <t>525.010</t>
  </si>
  <si>
    <t>525.011</t>
  </si>
  <si>
    <t>Молоток щелевидный</t>
  </si>
  <si>
    <t>525.012</t>
  </si>
  <si>
    <t>525.015</t>
  </si>
  <si>
    <t>Ключ комбинированный S=8 мм</t>
  </si>
  <si>
    <t>525.100</t>
  </si>
  <si>
    <t>Направитель универсальный</t>
  </si>
  <si>
    <t>525.110</t>
  </si>
  <si>
    <t>525.111</t>
  </si>
  <si>
    <t>Троакар настроечный Ø 8/3,5 мм</t>
  </si>
  <si>
    <t>530.001</t>
  </si>
  <si>
    <t>530.017</t>
  </si>
  <si>
    <t>Шаблоны предоперационные</t>
  </si>
  <si>
    <t>530.100</t>
  </si>
  <si>
    <t>Направитель бедренный дистальный</t>
  </si>
  <si>
    <t>540.001</t>
  </si>
  <si>
    <t>540.002</t>
  </si>
  <si>
    <t>540.003</t>
  </si>
  <si>
    <t>Измеритель шеечных винтов</t>
  </si>
  <si>
    <t>540.004</t>
  </si>
  <si>
    <t>Троакар Ø 3,2 мм</t>
  </si>
  <si>
    <t>540.005</t>
  </si>
  <si>
    <t>Втулка Ø 8/3,2 мм для спицы</t>
  </si>
  <si>
    <t>540.006</t>
  </si>
  <si>
    <t>Втулка направляющая Ø 12/8 мм</t>
  </si>
  <si>
    <t>540.008</t>
  </si>
  <si>
    <t>Сверло шеечное Ø 8/5 мм</t>
  </si>
  <si>
    <t>540.010</t>
  </si>
  <si>
    <t>540.017</t>
  </si>
  <si>
    <t>540.020</t>
  </si>
  <si>
    <t>Фреза 3 - х перовая Ø 16 мм канюлированная</t>
  </si>
  <si>
    <t>540.021</t>
  </si>
  <si>
    <t>Ключ карданный для винта - стяжки</t>
  </si>
  <si>
    <t>540.100</t>
  </si>
  <si>
    <t>Направитель</t>
  </si>
  <si>
    <t>Спица направляющая Ø 2,5×330 мм</t>
  </si>
  <si>
    <t>545.002</t>
  </si>
  <si>
    <t>Держатель винта - заглушки</t>
  </si>
  <si>
    <t>545.004</t>
  </si>
  <si>
    <t>Спица деротационная Ø 2,5×260 мм</t>
  </si>
  <si>
    <t>545.005</t>
  </si>
  <si>
    <t>Втулка деротационная Ø 7/2,5 мм</t>
  </si>
  <si>
    <t>545.010</t>
  </si>
  <si>
    <t>545.015</t>
  </si>
  <si>
    <t>545.020</t>
  </si>
  <si>
    <t>Фреза Ø 18×300 мм канюлированная</t>
  </si>
  <si>
    <t>545.030</t>
  </si>
  <si>
    <t>Втулка - проводник Ø 14/11 мм</t>
  </si>
  <si>
    <t>545.035</t>
  </si>
  <si>
    <t>Втулка для спицы Ø 11/2,8 мм</t>
  </si>
  <si>
    <t>545.040</t>
  </si>
  <si>
    <t>Троакар Ø 2,5 мм</t>
  </si>
  <si>
    <t>545.050</t>
  </si>
  <si>
    <t>Фреза Ø 11,0×270 мм канюлированная</t>
  </si>
  <si>
    <t>Фреза Ø 11/6×320 мм канюлированная</t>
  </si>
  <si>
    <t>Ограничитель глубины сверления</t>
  </si>
  <si>
    <t>545.070</t>
  </si>
  <si>
    <t>Измеритель длины спицы</t>
  </si>
  <si>
    <t>545.080</t>
  </si>
  <si>
    <t>Втулка - проводник Ø 8/7 мм</t>
  </si>
  <si>
    <t>545.085</t>
  </si>
  <si>
    <t>Втулка для спицы Ø 7/2,5 мм</t>
  </si>
  <si>
    <t>545.090</t>
  </si>
  <si>
    <t>545.095</t>
  </si>
  <si>
    <t>Фреза Ø 6,5/6×300 мм канюлированная</t>
  </si>
  <si>
    <t>545.100</t>
  </si>
  <si>
    <t>Ключ для шеечного винта компрессирующий</t>
  </si>
  <si>
    <t>545.105</t>
  </si>
  <si>
    <t>Стяжка для шеечного винта</t>
  </si>
  <si>
    <t>545.110</t>
  </si>
  <si>
    <t>Ключ для спирального клинка компрессирующий</t>
  </si>
  <si>
    <t>545.115</t>
  </si>
  <si>
    <t>Стяжка для спирального клинка</t>
  </si>
  <si>
    <t>545.116</t>
  </si>
  <si>
    <t>Стяжка для удаления спирального клинка</t>
  </si>
  <si>
    <t>545.120</t>
  </si>
  <si>
    <t>Отвертка S=4 мм канюлированная</t>
  </si>
  <si>
    <t>545.130</t>
  </si>
  <si>
    <t>Отвертка S=3,5 мм канюлированная</t>
  </si>
  <si>
    <t>545.500</t>
  </si>
  <si>
    <t>Направитель PFN-Y</t>
  </si>
  <si>
    <t>545.501</t>
  </si>
  <si>
    <t>545.502</t>
  </si>
  <si>
    <t>545.503</t>
  </si>
  <si>
    <t>545.504</t>
  </si>
  <si>
    <t>Ключ сферический S=8 мм</t>
  </si>
  <si>
    <t>545.505</t>
  </si>
  <si>
    <t>545.506</t>
  </si>
  <si>
    <t>545.507</t>
  </si>
  <si>
    <t>545.508</t>
  </si>
  <si>
    <t>545.509</t>
  </si>
  <si>
    <t>Насадка деротационная</t>
  </si>
  <si>
    <t>Спица направляющая Ø 2,5х300 мм</t>
  </si>
  <si>
    <t>Отвертка канюлированная S=4,0 мм</t>
  </si>
  <si>
    <t>550.003</t>
  </si>
  <si>
    <t>Отвертка шестигранная S=4,0 мм</t>
  </si>
  <si>
    <t>Сверло канюлированное Ø 5,0/2,9 мм</t>
  </si>
  <si>
    <t>550.005</t>
  </si>
  <si>
    <t>550.010</t>
  </si>
  <si>
    <t>Троакар Ø 3 мм</t>
  </si>
  <si>
    <t>550.011</t>
  </si>
  <si>
    <t>Втулка направляющая Ø 8,5/3,0 мм для спицы</t>
  </si>
  <si>
    <t>550.012</t>
  </si>
  <si>
    <t>Втулка направляющая Ø 11,0/8,5 мм для спицы</t>
  </si>
  <si>
    <t>550.020</t>
  </si>
  <si>
    <t>Направитель параллельный</t>
  </si>
  <si>
    <t>550.030</t>
  </si>
  <si>
    <t>Направитель многоцелевой</t>
  </si>
  <si>
    <t>555.001</t>
  </si>
  <si>
    <t>Спица Ø 0,6х100 мм</t>
  </si>
  <si>
    <t>555.002</t>
  </si>
  <si>
    <t>Втулка направляющая Ø 3,0/0,7 мм</t>
  </si>
  <si>
    <t>555.003</t>
  </si>
  <si>
    <t>Отвертка 4-х □ =1,2 мм канюлированная</t>
  </si>
  <si>
    <t>555.005</t>
  </si>
  <si>
    <t>Отвертка 4-х □ = 1,2 мм</t>
  </si>
  <si>
    <t>555.007</t>
  </si>
  <si>
    <t>Фреза Ø 2,5 мм канюлированная</t>
  </si>
  <si>
    <t>560.001</t>
  </si>
  <si>
    <t>Спица направляющая Ø 1,0х100 мм</t>
  </si>
  <si>
    <t>560.002</t>
  </si>
  <si>
    <t>Втулка направляющая Ø 3,0/1,0 мм для спицы</t>
  </si>
  <si>
    <t>560.003</t>
  </si>
  <si>
    <t>Втулка направляющая Ø 6,0/3,0 мм для сверла</t>
  </si>
  <si>
    <t>560.005</t>
  </si>
  <si>
    <t>Сверло канюлированное Ø 3,0/1,0 мм</t>
  </si>
  <si>
    <t>560.007</t>
  </si>
  <si>
    <t>560.009</t>
  </si>
  <si>
    <t>Контейнер для спиц</t>
  </si>
  <si>
    <t>Отвертка канюлированная S=2,0 мм</t>
  </si>
  <si>
    <t>570.002</t>
  </si>
  <si>
    <t>Втулка направляющая Ø 4,0/1,2 мм для спицы</t>
  </si>
  <si>
    <t>570.003</t>
  </si>
  <si>
    <t>Втулка направляющая Ø 7,0/4,0 мм</t>
  </si>
  <si>
    <t>570.005</t>
  </si>
  <si>
    <t>Сверло канюлированное Ø 4,0/1,2 мм</t>
  </si>
  <si>
    <t>Отвертка канюлированная шестигранная S=2,5 мм</t>
  </si>
  <si>
    <t>Спица направляющая Ø 1,2х150 мм</t>
  </si>
  <si>
    <t>Сверло канюлированное Ø 2,7/1,3 мм</t>
  </si>
  <si>
    <t>580.008</t>
  </si>
  <si>
    <t>Метчик канюлированный Ø 4,0/1,3 мм</t>
  </si>
  <si>
    <t>580.009</t>
  </si>
  <si>
    <t>580.010</t>
  </si>
  <si>
    <t>Направитель комбинированный Ø 2,7/1,2 мм</t>
  </si>
  <si>
    <t>580.020</t>
  </si>
  <si>
    <t>Зажим ручной</t>
  </si>
  <si>
    <t>610.285</t>
  </si>
  <si>
    <t>Штифт интрамедуллярный б/берцовый Ø 8 мм, длина - 285 мм</t>
  </si>
  <si>
    <t>Штифт интрамедуллярный б/берцовый Ø 8 мм, длина - 300 мм</t>
  </si>
  <si>
    <t>Штифт интрамедуллярный б/берцовый Ø 8 мм, длина - 315 мм</t>
  </si>
  <si>
    <t>Штифт интрамедуллярный б/берцовый Ø 8 мм, длина - 330 мм</t>
  </si>
  <si>
    <t>Штифт интрамедуллярный б/берцовый Ø 8 мм, длина - 345 мм</t>
  </si>
  <si>
    <t>610.380</t>
  </si>
  <si>
    <t>Штифт интрамедуллярный б/берцовый Ø 8 мм, длина - 380 мм</t>
  </si>
  <si>
    <t>610.400</t>
  </si>
  <si>
    <t>Штифт интрамедуллярный б/берцовый Ø 8 мм, длина - 400 мм</t>
  </si>
  <si>
    <t>611.285</t>
  </si>
  <si>
    <t>Штифт интрамедуллярный б/берцовый Ø 9 мм, длина - 285 мм.</t>
  </si>
  <si>
    <t>Штифт интрамедуллярный б/берцовый Ø 9 мм, длина - 300 мм.</t>
  </si>
  <si>
    <t>Штифт интрамедуллярный б/берцовый Ø 9 мм, длина - 315 мм.</t>
  </si>
  <si>
    <t>Штифт интрамедуллярный б/берцовый Ø 9 мм, длина - 330 мм.</t>
  </si>
  <si>
    <t>Штифт интрамедуллярный б/берцовый Ø 9 мм, длина - 345 мм.</t>
  </si>
  <si>
    <t>Штифт интрамедуллярный б/берцовый Ø 9 мм, длина - 360 мм.</t>
  </si>
  <si>
    <t>Штифт интрамедуллярный б/берцовый Ø 9 мм, длина - 380 мм.</t>
  </si>
  <si>
    <t>611.400</t>
  </si>
  <si>
    <t>Штифт интрамедуллярный б/берцовый Ø 9 мм, длина - 400 мм.</t>
  </si>
  <si>
    <t>611.420</t>
  </si>
  <si>
    <t>Штифт интрамедуллярный б/берцовый Ø 9 мм, длина - 420 мм.</t>
  </si>
  <si>
    <t>611.440</t>
  </si>
  <si>
    <t>Штифт интрамедуллярный б/берцовый Ø 9 мм, длина - 440 мм.</t>
  </si>
  <si>
    <t>612.285</t>
  </si>
  <si>
    <t>Штифт интрамедуллярный б/берцовый Ø 10 мм, длина - 285 мм.</t>
  </si>
  <si>
    <t>612.300</t>
  </si>
  <si>
    <t>Штифт интрамедуллярный б/берцовый Ø 10 мм, длина - 300 мм.</t>
  </si>
  <si>
    <t>Штифт интрамедуллярный б/берцовый Ø 10 мм, длина - 315 мм.</t>
  </si>
  <si>
    <t>Штифт интрамедуллярный б/берцовый Ø 10 мм, длина - 330 мм.</t>
  </si>
  <si>
    <t>Штифт интрамедуллярный б/берцовый Ø 10 мм, длина - 345 мм.</t>
  </si>
  <si>
    <t>Штифт интрамедуллярный б/берцовый Ø 10 мм, длина - 360 мм.</t>
  </si>
  <si>
    <t>Штифт интрамедуллярный б/берцовый Ø 10 мм, длина - 380 мм.</t>
  </si>
  <si>
    <t>612.400</t>
  </si>
  <si>
    <t>Штифт интрамедуллярный б/берцовый Ø 10 мм, длина - 400 мм.</t>
  </si>
  <si>
    <t>612.420</t>
  </si>
  <si>
    <t>Штифт интрамедуллярный б/берцовый Ø 10 мм, длина - 420 мм.</t>
  </si>
  <si>
    <t>612.440</t>
  </si>
  <si>
    <t>Штифт интрамедуллярный б/берцовый Ø 10 мм, длина - 440 мм.</t>
  </si>
  <si>
    <t>614.300</t>
  </si>
  <si>
    <t>Штифт интрамедуллярный б/берцовый Ø 12 мм, длина - 300 мм.</t>
  </si>
  <si>
    <t>614.315</t>
  </si>
  <si>
    <t>Штифт интрамедуллярный б/берцовый Ø 12 мм, длина - 315 мм.</t>
  </si>
  <si>
    <t>614.330</t>
  </si>
  <si>
    <t>Штифт интрамедуллярный б/берцовый Ø 12 мм, длина - 330 мм.</t>
  </si>
  <si>
    <t>614.345</t>
  </si>
  <si>
    <t>Штифт интрамедуллярный б/берцовый Ø 12 мм, длина - 345 мм.</t>
  </si>
  <si>
    <t>614.360</t>
  </si>
  <si>
    <t>Штифт интрамедуллярный б/берцовый Ø 12 мм, длина - 360 мм.</t>
  </si>
  <si>
    <t>614.380</t>
  </si>
  <si>
    <t>Штифт интрамедуллярный б/берцовый Ø 12 мм, длина - 380 мм.</t>
  </si>
  <si>
    <t>615.255</t>
  </si>
  <si>
    <t>Штифт интрамедуллярный б/берцовый "эксперт" Ø 8 мм, длина - 255 мм.</t>
  </si>
  <si>
    <t>615.270</t>
  </si>
  <si>
    <t>Штифт интрамедуллярный б/берцовый "эксперт" Ø 8 мм, длина - 270 мм.</t>
  </si>
  <si>
    <t>615.285</t>
  </si>
  <si>
    <t>Штифт интрамедуллярный б/берцовый "эксперт" Ø 8 мм, длина - 285 мм.</t>
  </si>
  <si>
    <t>615.300</t>
  </si>
  <si>
    <t>Штифт интрамедуллярный б/берцовый "эксперт" Ø 8 мм, длина - 300 мм.</t>
  </si>
  <si>
    <t>615.315</t>
  </si>
  <si>
    <t>Штифт интрамедуллярный б/берцовый "эксперт" Ø 8 мм, длина - 315 мм.</t>
  </si>
  <si>
    <t>615.330</t>
  </si>
  <si>
    <t>Штифт интрамедуллярный б/берцовый "эксперт" Ø 8 мм, длина - 330 мм.</t>
  </si>
  <si>
    <t>615.340</t>
  </si>
  <si>
    <t>Штифт интрамедуллярный б/берцовый "эксперт" Ø 8 мм, длина - 340 мм.</t>
  </si>
  <si>
    <t>615.350</t>
  </si>
  <si>
    <t>Штифт интрамедуллярный б/берцовый "эксперт" Ø 8 мм, длина - 350 мм.</t>
  </si>
  <si>
    <t>615.360</t>
  </si>
  <si>
    <t>Штифт интрамедуллярный б/берцовый "эксперт" Ø 8 мм, длина - 360 мм.</t>
  </si>
  <si>
    <t>615.370</t>
  </si>
  <si>
    <t>Штифт интрамедуллярный б/берцовый "эксперт" Ø 8 мм, длина - 370 мм.</t>
  </si>
  <si>
    <t>Штифт интрамедуллярный б/берцовый "эксперт" Ø 8 мм, длина - 380 мм.</t>
  </si>
  <si>
    <t>615.390</t>
  </si>
  <si>
    <t>Штифт интрамедуллярный б/берцовый "эксперт" Ø 8 мм, длина - 390 мм.</t>
  </si>
  <si>
    <t>615.420</t>
  </si>
  <si>
    <t>Штифт интрамедуллярный б/берцовый "эксперт" Ø 8 мм, длина - 420 мм.</t>
  </si>
  <si>
    <t>616.180</t>
  </si>
  <si>
    <t>Штифт интрамедуллярный б/берцовый "эксперт" Ø 9 мм, длина - 180 мм.</t>
  </si>
  <si>
    <t>616.285</t>
  </si>
  <si>
    <t>Штифт интрамедуллярный б/берцовый "эксперт" Ø 9 мм, длина - 285 мм.</t>
  </si>
  <si>
    <t>Штифт интрамедуллярный б/берцовый "эксперт" Ø 9 мм, длина - 300 мм.</t>
  </si>
  <si>
    <t>Штифт интрамедуллярный б/берцовый "эксперт" Ø 9 мм, длина - 315 мм.</t>
  </si>
  <si>
    <t>Штифт интрамедуллярный б/берцовый "эксперт" Ø 9 мм, длина - 330 мм.</t>
  </si>
  <si>
    <t>Штифт интрамедуллярный б/берцовый "эксперт" Ø 9 мм, длина - 340 мм.</t>
  </si>
  <si>
    <t>Штифт интрамедуллярный б/берцовый "эксперт" Ø 9 мм, длина - 350 мм.</t>
  </si>
  <si>
    <t>Штифт интрамедуллярный б/берцовый "эксперт" Ø 9 мм, длина - 360 мм.</t>
  </si>
  <si>
    <t>Штифт интрамедуллярный б/берцовый "эксперт" Ø 9 мм, длина - 370 мм.</t>
  </si>
  <si>
    <t>Штифт интрамедуллярный б/берцовый "эксперт" Ø 9 мм, длина - 380 мм.</t>
  </si>
  <si>
    <t>616.390</t>
  </si>
  <si>
    <t>Штифт интрамедуллярный б/берцовый "эксперт" Ø 9 мм, длина - 390 мм.</t>
  </si>
  <si>
    <t>616.400</t>
  </si>
  <si>
    <t>Штифт интрамедуллярный б/берцовый "эксперт" Ø 9 мм, длина - 400 мм.</t>
  </si>
  <si>
    <t>616.410</t>
  </si>
  <si>
    <t>Штифт интрамедуллярный б/берцовый "эксперт" Ø 9 мм, длина - 410 мм.</t>
  </si>
  <si>
    <t>616.420</t>
  </si>
  <si>
    <t>Штифт интрамедуллярный б/берцовый "эксперт" Ø 9 мм, длина - 420 мм.</t>
  </si>
  <si>
    <t>617.285</t>
  </si>
  <si>
    <t>Штифт интрамедуллярный б/берцовый "эксперт" Ø 10 мм, длина - 285 мм.</t>
  </si>
  <si>
    <t>617.300</t>
  </si>
  <si>
    <t>Штифт интрамедуллярный б/берцовый "эксперт" Ø 10 мм, длина - 300 мм.</t>
  </si>
  <si>
    <t>Штифт интрамедуллярный б/берцовый "эксперт" Ø 10 мм, длина - 315 мм.</t>
  </si>
  <si>
    <t>617.330</t>
  </si>
  <si>
    <t>Штифт интрамедуллярный б/берцовый "эксперт" Ø 10 мм, длина - 330 мм.</t>
  </si>
  <si>
    <t>617.340</t>
  </si>
  <si>
    <t>Штифт интрамедуллярный б/берцовый "эксперт" Ø 10 мм, длина - 340 мм.</t>
  </si>
  <si>
    <t>617.345</t>
  </si>
  <si>
    <t>Штифт интрамедуллярный б/берцовый "эксперт" Ø 10 мм, длина - 345 мм.</t>
  </si>
  <si>
    <t>617.350</t>
  </si>
  <si>
    <t>Штифт интрамедуллярный б/берцовый "эксперт" Ø 10 мм, длина - 350 мм.</t>
  </si>
  <si>
    <t>617.360</t>
  </si>
  <si>
    <t>Штифт интрамедуллярный б/берцовый "эксперт" Ø 10 мм, длина - 360 мм.</t>
  </si>
  <si>
    <t>617.370</t>
  </si>
  <si>
    <t>Штифт интрамедуллярный б/берцовый "эксперт" Ø 10 мм, длина - 370 мм.</t>
  </si>
  <si>
    <t>617.380</t>
  </si>
  <si>
    <t>Штифт интрамедуллярный б/берцовый "эксперт" Ø 10 мм, длина - 380 мм.</t>
  </si>
  <si>
    <t>617.390</t>
  </si>
  <si>
    <t>Штифт интрамедуллярный б/берцовый "эксперт" Ø 10 мм, длина - 390 мм.</t>
  </si>
  <si>
    <t>617.400</t>
  </si>
  <si>
    <t>Штифт интрамедуллярный б/берцовый "эксперт" Ø 10 мм, длина - 400 мм.</t>
  </si>
  <si>
    <t>617.420</t>
  </si>
  <si>
    <t>Штифт интрамедуллярный б/берцовый "эксперт" Ø 10 мм, длина - 420 мм.</t>
  </si>
  <si>
    <t>618.300</t>
  </si>
  <si>
    <t>Штифт интрамедуллярный б/берцовый "эксперт" Ø 11 мм, длина - 300 мм.</t>
  </si>
  <si>
    <t>618.315</t>
  </si>
  <si>
    <t>Штифт интрамедуллярный б/берцовый "эксперт" Ø 11 мм, длина - 315 мм.</t>
  </si>
  <si>
    <t>618.330</t>
  </si>
  <si>
    <t>Штифт интрамедуллярный б/берцовый "эксперт" Ø 11 мм, длина - 330 мм.</t>
  </si>
  <si>
    <t>618.340</t>
  </si>
  <si>
    <t>Штифт интрамедуллярный б/берцовый "эксперт" Ø 11 мм, длина - 340 мм.</t>
  </si>
  <si>
    <t>618.345</t>
  </si>
  <si>
    <t>Штифт интрамедуллярный б/берцовый "эксперт" Ø 11 мм, длина - 345 мм.</t>
  </si>
  <si>
    <t>618.360</t>
  </si>
  <si>
    <t>Штифт интрамедуллярный б/берцовый "эксперт" Ø 11 мм, длина - 360 мм.</t>
  </si>
  <si>
    <t>618.380</t>
  </si>
  <si>
    <t>Штифт интрамедуллярный б/берцовый "эксперт" Ø 11 мм, длина - 380 мм.</t>
  </si>
  <si>
    <t>618.400</t>
  </si>
  <si>
    <t>Штифт интрамедуллярный б/берцовый "эксперт" Ø 11 мм, длина - 400 мм.</t>
  </si>
  <si>
    <t>619.300</t>
  </si>
  <si>
    <t>Штифт интрамедуллярный б/берцовый "эксперт" Ø 12 мм, длина - 300 мм., шт</t>
  </si>
  <si>
    <t>619.315</t>
  </si>
  <si>
    <t>Штифт интрамедуллярный б/берцовый "эксперт" Ø 12 мм, длина - 315 мм., шт</t>
  </si>
  <si>
    <t>619.330</t>
  </si>
  <si>
    <t>Штифт интрамедуллярный б/берцовый "эксперт" Ø 12 мм, длина - 330 мм., шт</t>
  </si>
  <si>
    <t>619.345</t>
  </si>
  <si>
    <t>Штифт интрамедуллярный б/берцовый "эксперт" Ø 12 мм, длина - 345 мм., шт</t>
  </si>
  <si>
    <t>619.360</t>
  </si>
  <si>
    <t>Штифт интрамедуллярный б/берцовый "эксперт" Ø 12 мм, длина - 360 мм., шт</t>
  </si>
  <si>
    <t>619.380</t>
  </si>
  <si>
    <t>Штифт интрамедуллярный б/берцовый "эксперт" Ø 12 мм, длина - 380 мм., шт</t>
  </si>
  <si>
    <t>620.285</t>
  </si>
  <si>
    <t>Штифт интрамедуллярный бедренный Ø 9 мм, длина - 285 мм</t>
  </si>
  <si>
    <t>620.300</t>
  </si>
  <si>
    <t>Штифт интрамедуллярный бедренный Ø 9 мм, длина - 300 мм</t>
  </si>
  <si>
    <t>620.320</t>
  </si>
  <si>
    <t>Штифт интрамедуллярный бедренный Ø 9 мм, длина - 320 мм</t>
  </si>
  <si>
    <t>620.340</t>
  </si>
  <si>
    <t>Штифт интрамедуллярный бедренный Ø 9 мм, длина - 340 мм</t>
  </si>
  <si>
    <t>Штифт интрамедуллярный бедренный Ø 9 мм, длина - 360 мм</t>
  </si>
  <si>
    <t>Штифт интрамедуллярный бедренный Ø 9 мм, длина - 380 мм</t>
  </si>
  <si>
    <t>Штифт интрамедуллярный бедренный Ø 9 мм, длина - 400 мм</t>
  </si>
  <si>
    <t>620.420</t>
  </si>
  <si>
    <t>Штифт интрамедуллярный бедренный Ø 9 мм, длина - 420 мм</t>
  </si>
  <si>
    <t>620.440</t>
  </si>
  <si>
    <t>Штифт интрамедуллярный бедренный Ø 9 мм, длина - 440 мм</t>
  </si>
  <si>
    <t>621.300</t>
  </si>
  <si>
    <t>Штифт интрамедуллярный бедренный Ø 10 мм, длина - 300 мм</t>
  </si>
  <si>
    <t>621.320</t>
  </si>
  <si>
    <t>Штифт интрамедуллярный бедренный Ø 10 мм, длина - 320 мм</t>
  </si>
  <si>
    <t>Штифт интрамедуллярный бедренный Ø 10 мм, длина - 340 мм</t>
  </si>
  <si>
    <t>Штифт интрамедуллярный бедренный Ø 10 мм, длина - 360 мм</t>
  </si>
  <si>
    <t>Штифт интрамедуллярный бедренный Ø 10 мм, длина - 380 мм</t>
  </si>
  <si>
    <t>Штифт интрамедуллярный бедренный Ø 10 мм, длина - 400 мм</t>
  </si>
  <si>
    <t>Штифт интрамедуллярный бедренный Ø 10 мм, длина - 420 мм</t>
  </si>
  <si>
    <t>621.440</t>
  </si>
  <si>
    <t>Штифт интрамедуллярный бедренный Ø 10 мм, длина - 440 мм</t>
  </si>
  <si>
    <t>621.480</t>
  </si>
  <si>
    <t>Штифт интрамедуллярный бедренный Ø 10 мм, длина - 480 мм</t>
  </si>
  <si>
    <t>Штифт интрамедуллярный бедренный Ø 11 мм, длина - 340 мм</t>
  </si>
  <si>
    <t>Штифт интрамедуллярный бедренный Ø 11 мм, длина - 360 мм</t>
  </si>
  <si>
    <t>Штифт интрамедуллярный бедренный Ø 11 мм, длина - 380 мм</t>
  </si>
  <si>
    <t>Штифт интрамедуллярный бедренный Ø 11 мм, длина - 400 мм</t>
  </si>
  <si>
    <t>Штифт интрамедуллярный бедренный Ø 11 мм, длина - 420 мм</t>
  </si>
  <si>
    <t>622.440</t>
  </si>
  <si>
    <t>Штифт интрамедуллярный бедренный Ø 11 мм, длина - 440 мм</t>
  </si>
  <si>
    <t>625.200</t>
  </si>
  <si>
    <t>Штифт дистальный бедренный Ø 11 мм, длина - 200 мм, прямой</t>
  </si>
  <si>
    <t>625.240</t>
  </si>
  <si>
    <t>Штифт дистальный бедренный Ø 11 мм, длина - 240 мм, прямой</t>
  </si>
  <si>
    <t>626.240</t>
  </si>
  <si>
    <t>Штифт дистальный бедренный Ø 12 мм, длина - 240 мм, прямой</t>
  </si>
  <si>
    <t>627.380</t>
  </si>
  <si>
    <t>Штифт интрамедуллярный бедренный Ø 12 мм, длина - 380 мм</t>
  </si>
  <si>
    <t>627.400</t>
  </si>
  <si>
    <t>Штифт интрамедуллярный бедренный Ø 12 мм, длина - 400 мм</t>
  </si>
  <si>
    <t>627.420</t>
  </si>
  <si>
    <t>Штифт интрамедуллярный бедренный Ø 12 мм, длина - 420 мм</t>
  </si>
  <si>
    <t>629.390</t>
  </si>
  <si>
    <t>Штифт интрамедуллярный бедренный детский Ø 9 мм, длина - 390 мм</t>
  </si>
  <si>
    <t>Штифт интрамедуллярный для плечевой кости Ø 6,7 мм, длина - 205 мм.</t>
  </si>
  <si>
    <t>Штифт интрамедуллярный для плечевой кости Ø 6,7 мм, длина - 220 мм.</t>
  </si>
  <si>
    <t>Штифт интрамедуллярный для плечевой кости Ø 6,7 мм, длина - 230 мм.</t>
  </si>
  <si>
    <t>Штифт интрамедуллярный для плечевой кости Ø 6,7 мм, длина - 240 мм.</t>
  </si>
  <si>
    <t>Штифт интрамедуллярный для плечевой кости Ø 6,7 мм, длина - 260 мм.</t>
  </si>
  <si>
    <t>Штифт интрамедуллярный для плечевой кости Ø 6,7 мм, длина - 270 мм.</t>
  </si>
  <si>
    <t>Штифт интрамедуллярный для плечевой кости Ø 6,7 мм, длина - 280 мм.</t>
  </si>
  <si>
    <t>Штифт интрамедуллярный для плечевой кости Ø 6,7 мм, длина - 290 мм.</t>
  </si>
  <si>
    <t>Штифт интрамедуллярный для плечевой кости Ø 6,7 мм, длина - 300 мм.</t>
  </si>
  <si>
    <t>631.180</t>
  </si>
  <si>
    <t>Штифт интрамедуллярный для плечевой кости Ø 7,5 мм, длина - 180 мм.</t>
  </si>
  <si>
    <t>Штифт интрамедуллярный для плечевой кости Ø 7,5 мм, длина - 205 мм.</t>
  </si>
  <si>
    <t>Штифт интрамедуллярный для плечевой кости Ø 7,5 мм, длина - 220 мм.</t>
  </si>
  <si>
    <t>Штифт интрамедуллярный для плечевой кости Ø 7,5 мм, длина - 230 мм.</t>
  </si>
  <si>
    <t>Штифт интрамедуллярный для плечевой кости Ø 7,5 мм, длина - 240 мм.</t>
  </si>
  <si>
    <t>Штифт интрамедуллярный для плечевой кости Ø 7,5 мм, длина - 250 мм.</t>
  </si>
  <si>
    <t>Штифт интрамедуллярный для плечевой кости Ø 7,5 мм, длина - 260 мм.</t>
  </si>
  <si>
    <t>Штифт интрамедуллярный для плечевой кости Ø 7,5 мм, длина - 270 мм.</t>
  </si>
  <si>
    <t>Штифт интрамедуллярный для плечевой кости Ø 7,5 мм, длина - 280 мм.</t>
  </si>
  <si>
    <t>Штифт интрамедуллярный для плечевой кости Ø 7,5 мм, длина - 290 мм.</t>
  </si>
  <si>
    <t>Штифт интрамедуллярный для плечевой кости Ø 7,5 мм, длина - 300 мм.</t>
  </si>
  <si>
    <t>Штифт интрамедуллярный для плечевой кости Ø 9,5 мм, длина - 205 мм.</t>
  </si>
  <si>
    <t>Штифт интрамедуллярный для плечевой кости Ø 9,5 мм, длина - 220 мм.</t>
  </si>
  <si>
    <t>Штифт интрамедуллярный для плечевой кости Ø 9,5 мм, длина - 230 мм.</t>
  </si>
  <si>
    <t>Штифт интрамедуллярный для плечевой кости Ø 9,5 мм, длина - 240 мм.</t>
  </si>
  <si>
    <t>Штифт интрамедуллярный для плечевой кости Ø 9,5 мм, длина - 250 мм.</t>
  </si>
  <si>
    <t>Штифт интрамедуллярный для плечевой кости Ø 9,5 мм, длина - 260 мм.</t>
  </si>
  <si>
    <t>Штифт интрамедуллярный для плечевой кости Ø 9,5 мм, длина - 270 мм.</t>
  </si>
  <si>
    <t>Штифт интрамедуллярный для плечевой кости Ø 9,5 мм, длина - 280 мм.</t>
  </si>
  <si>
    <t>Штифт интрамедуллярный для плечевой кости Ø 9,5 мм, длина - 290 мм.</t>
  </si>
  <si>
    <t>Штифт интрамедуллярный для плечевой кости Ø 9,5 мм, длина - 300 мм.</t>
  </si>
  <si>
    <t>633.001</t>
  </si>
  <si>
    <t>Винт - заглушка, длина - 8,5 мм.</t>
  </si>
  <si>
    <t>Винт - заглушка, длина - 23,5 мм.</t>
  </si>
  <si>
    <t>Винт - заглушка, длина - 13,5 мм.</t>
  </si>
  <si>
    <t>Винт - заглушка, длина -18,5 мм.</t>
  </si>
  <si>
    <t>Винт для блокировки Ø 3,5 мм фиксирующий, длина - 12 мм</t>
  </si>
  <si>
    <t>Винт для блокировки Ø 3,5 мм фиксирующий, длина - 14 мм</t>
  </si>
  <si>
    <t>Винт для блокировки Ø 3,5 мм фиксирующий, длина - 16 мм</t>
  </si>
  <si>
    <t>634.018</t>
  </si>
  <si>
    <t>Винт для блокировки Ø 3,5 мм фиксирующий, длина - 18 мм</t>
  </si>
  <si>
    <t>634.020</t>
  </si>
  <si>
    <t>Винт для блокировки Ø 3,5 мм фиксирующий, длина - 20 мм</t>
  </si>
  <si>
    <t>634.022</t>
  </si>
  <si>
    <t>Винт для блокировки Ø 3,5 мм фиксирующий, длина - 22 мм</t>
  </si>
  <si>
    <t>Винт для блокировки Ø 3,5 мм фиксирующий, длина - 24 мм</t>
  </si>
  <si>
    <t>634.026</t>
  </si>
  <si>
    <t>Винт для блокировки Ø 3,5 мм фиксирующий, длина - 26 мм</t>
  </si>
  <si>
    <t>634.028</t>
  </si>
  <si>
    <t>Винт для блокировки Ø 3,5 мм фиксирующий, длина - 28 мм</t>
  </si>
  <si>
    <t>634.030</t>
  </si>
  <si>
    <t>Винт для блокировки Ø 3,5 мм фиксирующий, длина - 30 мм</t>
  </si>
  <si>
    <t>634.032</t>
  </si>
  <si>
    <t>Винт для блокировки Ø 3,5 мм фиксирующий, длина - 32 мм</t>
  </si>
  <si>
    <t>634.034</t>
  </si>
  <si>
    <t>Винт для блокировки Ø 3,5 мм фиксирующий, длина - 34 мм</t>
  </si>
  <si>
    <t>634.036</t>
  </si>
  <si>
    <t>Винт для блокировки Ø 3,5 мм фиксирующий, длина - 36 мм</t>
  </si>
  <si>
    <t>634.038</t>
  </si>
  <si>
    <t>Винт для блокировки Ø 3,5 мм фиксирующий, длина - 38 мм</t>
  </si>
  <si>
    <t>634.040</t>
  </si>
  <si>
    <t>Винт для блокировки Ø 3,5 мм фиксирующий, длина - 40 мм</t>
  </si>
  <si>
    <t>634.042</t>
  </si>
  <si>
    <t>Винт для блокировки Ø 3,5 мм фиксирующий, длина - 42 мм</t>
  </si>
  <si>
    <t>634.044</t>
  </si>
  <si>
    <t>Винт для блокировки Ø 3,5 мм фиксирующий, длина - 44 мм</t>
  </si>
  <si>
    <t>634.046</t>
  </si>
  <si>
    <t>Винт для блокировки Ø 3,5 мм фиксирующий, длина - 46 мм</t>
  </si>
  <si>
    <t>634.048</t>
  </si>
  <si>
    <t>Винт для блокировки Ø 3,5 мм фиксирующий, длина - 48 мм</t>
  </si>
  <si>
    <t>634.050</t>
  </si>
  <si>
    <t>Винт для блокировки Ø 3,5 мм фиксирующий, длина - 50 мм</t>
  </si>
  <si>
    <t>635.022</t>
  </si>
  <si>
    <t>Винт для блокировки Ø 4,0 мм, длина - 22 мм.</t>
  </si>
  <si>
    <t>Винт для блокировки Ø 4,0 мм, длина - 28 мм.</t>
  </si>
  <si>
    <t>Винт для блокировки Ø 4,0 мм, длина - 36 мм.</t>
  </si>
  <si>
    <t>Винт для блокировки Ø 4,0 мм, длина - 40 мм.</t>
  </si>
  <si>
    <t>Винт для блокировки Ø 4,0 мм, длина - 42 мм.</t>
  </si>
  <si>
    <t>Винт для блокировки Ø 4,0 мм, длина - 44 мм.</t>
  </si>
  <si>
    <t>635.045</t>
  </si>
  <si>
    <t>Винт для блокировки Ø 4,0 мм, длина - 45 мм.</t>
  </si>
  <si>
    <t>Винт для блокировки Ø 4,0 мм, длина - 46 мм.</t>
  </si>
  <si>
    <t>Винт для блокировки Ø 4,0 мм, длина - 48 мм.</t>
  </si>
  <si>
    <t>Винт для блокировки Ø 4,0 мм, длина - 50 мм</t>
  </si>
  <si>
    <t>635.052</t>
  </si>
  <si>
    <t>Винт для блокировки Ø 4,0 мм, длина - 52 мм</t>
  </si>
  <si>
    <t>635.054</t>
  </si>
  <si>
    <t>Винт для блокировки Ø 4,0 мм, длина - 54 мм</t>
  </si>
  <si>
    <t>635.056</t>
  </si>
  <si>
    <t>Винт для блокировки Ø 4,0 мм, длина - 56 мм</t>
  </si>
  <si>
    <t>635.058</t>
  </si>
  <si>
    <t>Винт для блокировки Ø 4,0 мм, длина - 58 мм</t>
  </si>
  <si>
    <t>635.062</t>
  </si>
  <si>
    <t>Винт для блокировки Ø 4,0 мм, длина - 62 мм</t>
  </si>
  <si>
    <t>635.064</t>
  </si>
  <si>
    <t>Винт для блокировки Ø 4,0 мм, длина - 64 мм</t>
  </si>
  <si>
    <t>635.066</t>
  </si>
  <si>
    <t>Винт для блокировки Ø 4,0 мм, длина - 66 мм</t>
  </si>
  <si>
    <t>635.068</t>
  </si>
  <si>
    <t>Винт для блокировки Ø 4,0 мм, длина - 68 мм</t>
  </si>
  <si>
    <t>635.070</t>
  </si>
  <si>
    <t>Винт для блокировки Ø 4,0 мм, длина - 70 мм</t>
  </si>
  <si>
    <t>636.030</t>
  </si>
  <si>
    <t>Винт для блокировки Ø 4,0 мм стягивающий, длина - 30 мм</t>
  </si>
  <si>
    <t>Винт для блокировки Ø 4,0 мм стягивающий, длина - 35 мм</t>
  </si>
  <si>
    <t>Винт для блокировки Ø 4,0 мм стягивающий, длина - 50 мм</t>
  </si>
  <si>
    <t>Винт для блокировки Ø 4,0 мм стягивающий, длина - 55 мм</t>
  </si>
  <si>
    <t>Винт для блокировки Ø 4,0 мм стягивающий, длина - 60 мм</t>
  </si>
  <si>
    <t>636.065</t>
  </si>
  <si>
    <t>Винт для блокировки Ø 4,0 мм стягивающий, длина - 65 мм</t>
  </si>
  <si>
    <t>636.070</t>
  </si>
  <si>
    <t>Винт для блокировки Ø 4,0 мм стягивающий, длина - 70 мм</t>
  </si>
  <si>
    <t>637.024</t>
  </si>
  <si>
    <t>Винт для блокировки Ø 5,0 мм, длина - 24 мм.</t>
  </si>
  <si>
    <t>637.026</t>
  </si>
  <si>
    <t>Винт для блокировки Ø 5,0 мм, длина - 26 мм.</t>
  </si>
  <si>
    <t>637.028</t>
  </si>
  <si>
    <t>Винт для блокировки Ø 5,0 мм, длина - 28 мм.</t>
  </si>
  <si>
    <t>Винт для блокировки Ø 5,0 мм, длина - 30 мм.</t>
  </si>
  <si>
    <t>637.032</t>
  </si>
  <si>
    <t>Винт для блокировки Ø 5,0 мм, длина - 32 мм.</t>
  </si>
  <si>
    <t>Винт для блокировки Ø 5,0 мм, длина - 34 мм.</t>
  </si>
  <si>
    <t>Винт для блокировки Ø 5,0 мм, длина - 36 мм.</t>
  </si>
  <si>
    <t>Винт для блокировки Ø 5,0 мм, длина - 44 мм.</t>
  </si>
  <si>
    <t>Винт для блокировки Ø 5,0 мм, длина - 46 мм.</t>
  </si>
  <si>
    <t>Винт для блокировки Ø 5,0 мм, длина - 48 мм.</t>
  </si>
  <si>
    <t>Винт для блокировки Ø 5,0 мм, длина - 50 мм.</t>
  </si>
  <si>
    <t>637.052</t>
  </si>
  <si>
    <t>Винт для блокировки Ø 5,0 мм, длина - 52 мм.</t>
  </si>
  <si>
    <t>637.054</t>
  </si>
  <si>
    <t>Винт для блокировки Ø 5,0 мм, длина - 54 мм.</t>
  </si>
  <si>
    <t>Винт для блокировки Ø 5,0 мм, длина - 55 мм.</t>
  </si>
  <si>
    <t>637.056</t>
  </si>
  <si>
    <t>Винт для блокировки Ø 5,0 мм, длина - 56 мм.</t>
  </si>
  <si>
    <t>637.058</t>
  </si>
  <si>
    <t>Винт для блокировки Ø 5,0 мм, длина - 58 мм.</t>
  </si>
  <si>
    <t>Винт для блокировки Ø 5,0 мм, длина - 60 мм.</t>
  </si>
  <si>
    <t>637.062</t>
  </si>
  <si>
    <t>Винт для блокировки Ø 5,0 мм, длина - 62 мм.</t>
  </si>
  <si>
    <t>637.064</t>
  </si>
  <si>
    <t>Винт для блокировки Ø 5,0 мм, длина - 64 мм.</t>
  </si>
  <si>
    <t>Винт для блокировки Ø 5,0 мм, длина - 65 мм.</t>
  </si>
  <si>
    <t>637.066</t>
  </si>
  <si>
    <t>Винт для блокировки Ø 5,0 мм, длина - 66 мм.</t>
  </si>
  <si>
    <t>637.068</t>
  </si>
  <si>
    <t>Винт для блокировки Ø 5,0 мм, длина - 68 мм.</t>
  </si>
  <si>
    <t>Винт для блокировки Ø 5,0 мм, длина - 85 мм.</t>
  </si>
  <si>
    <t>Винт для блокировки Ø 5,0 мм, длина - 90 мм.</t>
  </si>
  <si>
    <t>637.250</t>
  </si>
  <si>
    <t>Мыщелковый блокирующий винт Ø 5 мм (комплект) длина - 50 мм</t>
  </si>
  <si>
    <t>637.255</t>
  </si>
  <si>
    <t>Мыщелковый блокирующий винт Ø 5 мм (комплект) длина - 55 мм</t>
  </si>
  <si>
    <t>637.260</t>
  </si>
  <si>
    <t>Мыщелковый блокирующий винт Ø 5 мм (комплект) длина - 60 мм</t>
  </si>
  <si>
    <t>637.265</t>
  </si>
  <si>
    <t>Мыщелковый блокирующий винт Ø 5 мм (комплект) длина - 65 мм</t>
  </si>
  <si>
    <t>Мыщелковый блокирующий винт Ø 5 мм (комплект) длина - 70 мм</t>
  </si>
  <si>
    <t>637.275</t>
  </si>
  <si>
    <t>Мыщелковый блокирующий винт Ø 5 мм (комплект) длина - 75 мм</t>
  </si>
  <si>
    <t>Мыщелковый блокирующий винт Ø 5 мм (комплект) длина - 80 мм</t>
  </si>
  <si>
    <t>637.285</t>
  </si>
  <si>
    <t>Мыщелковый блокирующий винт Ø 5 мм (комплект) длина - 85 мм</t>
  </si>
  <si>
    <t>Мыщелковый блокирующий винт Ø 5 мм (комплект) длина - 90 мм</t>
  </si>
  <si>
    <t>637.295</t>
  </si>
  <si>
    <t>Мыщелковый блокирующий винт Ø 5 мм (комплект) длина - 95 мм</t>
  </si>
  <si>
    <t>Мыщелковый блокирующий винт Ø 5 мм (комплект) длина - 100 мм</t>
  </si>
  <si>
    <t>Мыщелковый блокирующий винт Ø 5 мм (комплект) длина - 105 мм</t>
  </si>
  <si>
    <t>Мыщелковый блокирующий винт Ø 5 мм (комплект) длина - 110 мм</t>
  </si>
  <si>
    <t>Мыщелковый блокирующий винт Ø 5 мм (комплект) длина - 115 мм</t>
  </si>
  <si>
    <t>637.320</t>
  </si>
  <si>
    <t>Мыщелковый блокирующий винт Ø 5 мм (комплект) длина - 120 мм</t>
  </si>
  <si>
    <t>638.050</t>
  </si>
  <si>
    <t>Винт для блокировки стягивающий Ø 5,0 мм, длина - 50 мм.</t>
  </si>
  <si>
    <t>638.055</t>
  </si>
  <si>
    <t>Винт для блокировки стягивающий Ø 5,0 мм, длина - 55 мм.</t>
  </si>
  <si>
    <t>638.060</t>
  </si>
  <si>
    <t>Винт для блокировки стягивающий Ø 5,0 мм, длина - 60 мм.</t>
  </si>
  <si>
    <t>638.065</t>
  </si>
  <si>
    <t>Винт для блокировки стягивающий Ø 5,0 мм, длина - 65 мм.</t>
  </si>
  <si>
    <t>638.070</t>
  </si>
  <si>
    <t>Винт для блокировки стягивающий Ø 5,0 мм, длина - 70 мм.</t>
  </si>
  <si>
    <t>639.036</t>
  </si>
  <si>
    <t>Винт для блокировки Ø 6,0 мм, длина - 36 мм</t>
  </si>
  <si>
    <t>639.038</t>
  </si>
  <si>
    <t>Винт для блокировки Ø 6,0 мм, длина - 38 мм</t>
  </si>
  <si>
    <t>639.040</t>
  </si>
  <si>
    <t>Винт для блокировки Ø 6,0 мм, длина - 40 мм</t>
  </si>
  <si>
    <t>639.042</t>
  </si>
  <si>
    <t>Винт для блокировки Ø 6,0 мм, длина - 42 мм</t>
  </si>
  <si>
    <t>639.044</t>
  </si>
  <si>
    <t>Винт для блокировки Ø 6,0 мм, длина - 44 мм</t>
  </si>
  <si>
    <t>639.046</t>
  </si>
  <si>
    <t>Винт для блокировки Ø 6,0 мм, длина - 46 мм</t>
  </si>
  <si>
    <t>639.048</t>
  </si>
  <si>
    <t>Винт для блокировки Ø 6,0 мм, длина - 48 мм</t>
  </si>
  <si>
    <t>639.050</t>
  </si>
  <si>
    <t>Винт для блокировки Ø 6,0 мм, длина - 50 мм</t>
  </si>
  <si>
    <t>639.052</t>
  </si>
  <si>
    <t>Винт для блокировки Ø 6,0 мм, длина - 52 мм</t>
  </si>
  <si>
    <t>639.054</t>
  </si>
  <si>
    <t>Винт для блокировки Ø 6,0 мм, длина - 54 мм</t>
  </si>
  <si>
    <t>639.056</t>
  </si>
  <si>
    <t>Винт для блокировки Ø 6,0 мм, длина - 56 мм</t>
  </si>
  <si>
    <t>639.058</t>
  </si>
  <si>
    <t>Винт для блокировки Ø 6,0 мм, длина - 58 мм</t>
  </si>
  <si>
    <t>Винт для блокировки Ø 6,0 мм, длина - 60 мм</t>
  </si>
  <si>
    <t>Винт для блокировки Ø 6,0 мм, длина - 62 мм</t>
  </si>
  <si>
    <t>Винт для блокировки Ø 6,0 мм, длина - 64 мм</t>
  </si>
  <si>
    <t>Винт для блокировки Ø 6,0 мм, длина - 66 мм</t>
  </si>
  <si>
    <t>639.068</t>
  </si>
  <si>
    <t>Винт для блокировки Ø 6,0 мм, длина - 68 мм</t>
  </si>
  <si>
    <t>Винт для блокировки Ø 6,0 мм, длина - 70 мм</t>
  </si>
  <si>
    <t>Винт для блокировки Ø 6,0 мм, длина - 75 мм</t>
  </si>
  <si>
    <t>Винт для блокировки Ø 6,0 мм, длина - 80 мм</t>
  </si>
  <si>
    <t>Винт для блокировки Ø 6,0 мм, длина - 85 мм</t>
  </si>
  <si>
    <t>645.002</t>
  </si>
  <si>
    <t>Винт - заглушка, длина - 18 мм.</t>
  </si>
  <si>
    <t>645.003</t>
  </si>
  <si>
    <t>Винт - заглушка, длина - 28 мм.</t>
  </si>
  <si>
    <t>Винт - заглушка, длина - 20 мм.</t>
  </si>
  <si>
    <t>647.005</t>
  </si>
  <si>
    <t>Винт - заглушка детская, длина - 20 мм</t>
  </si>
  <si>
    <t>647.010</t>
  </si>
  <si>
    <t>Винт - заглушка детская, длина - 25 мм</t>
  </si>
  <si>
    <t>647.045</t>
  </si>
  <si>
    <t>648.010</t>
  </si>
  <si>
    <t>648.015</t>
  </si>
  <si>
    <t>648.020</t>
  </si>
  <si>
    <t>648.025</t>
  </si>
  <si>
    <t>656.180</t>
  </si>
  <si>
    <t>Штифт интрамедуллярный для плечевой кости "эксперт" Ø 6 мм, длина - 180 мм.</t>
  </si>
  <si>
    <t>656.190</t>
  </si>
  <si>
    <t>Штифт интрамедуллярный для плечевой кости "эксперт" Ø 6 мм, длина - 190 мм.</t>
  </si>
  <si>
    <t>656.200</t>
  </si>
  <si>
    <t>Штифт интрамедуллярный для плечевой кости "эксперт" Ø 6 мм, длина - 200 мм.</t>
  </si>
  <si>
    <t>656.210</t>
  </si>
  <si>
    <t>Штифт интрамедуллярный для плечевой кости "эксперт" Ø 6 мм, длина - 210 мм.</t>
  </si>
  <si>
    <t>656.220</t>
  </si>
  <si>
    <t>Штифт интрамедуллярный для плечевой кости "эксперт" Ø 6 мм, длина - 220 мм.</t>
  </si>
  <si>
    <t>657.180</t>
  </si>
  <si>
    <t>Штифт интрамедуллярный для плечевой кости "эксперт" Ø 6,7 мм, длина - 180 мм.</t>
  </si>
  <si>
    <t>657.190</t>
  </si>
  <si>
    <t>Штифт интрамедуллярный для плечевой кости "эксперт" Ø 6,7 мм, длина - 190 мм.</t>
  </si>
  <si>
    <t>657.200</t>
  </si>
  <si>
    <t>Штифт интрамедуллярный для плечевой кости "эксперт" Ø 6,7 мм, длина - 200 мм.</t>
  </si>
  <si>
    <t>657.205</t>
  </si>
  <si>
    <t>Штифт интрамедуллярный для плечевой кости "эксперт" Ø 6,7 мм, длина - 205 мм.</t>
  </si>
  <si>
    <t>657.210</t>
  </si>
  <si>
    <t>Штифт интрамедуллярный для плечевой кости "эксперт" Ø 6,7 мм, длина - 210 мм.</t>
  </si>
  <si>
    <t>657.220</t>
  </si>
  <si>
    <t>Штифт интрамедуллярный для плечевой кости "эксперт" Ø 6,7 мм, длина - 220 мм.</t>
  </si>
  <si>
    <t>657.230</t>
  </si>
  <si>
    <t>Штифт интрамедуллярный для плечевой кости "эксперт" Ø 6,7 мм, длина - 230 мм.</t>
  </si>
  <si>
    <t>657.240</t>
  </si>
  <si>
    <t>Штифт интрамедуллярный для плечевой кости "эксперт" Ø 6,7 мм, длина - 240 мм.</t>
  </si>
  <si>
    <t>657.250</t>
  </si>
  <si>
    <t>Штифт интрамедуллярный для плечевой кости "эксперт" Ø 6,7 мм, длина - 250 мм.</t>
  </si>
  <si>
    <t>657.260</t>
  </si>
  <si>
    <t>Штифт интрамедуллярный для плечевой кости "эксперт" Ø 6,7 мм, длина - 260 мм.</t>
  </si>
  <si>
    <t>Штифт интрамедуллярный для плечевой кости "эксперт" Ø 6,7 мм, длина - 270 мм.</t>
  </si>
  <si>
    <t>657.280</t>
  </si>
  <si>
    <t>Штифт интрамедуллярный для плечевой кости "эксперт" Ø 6,7 мм, длина - 280 мм.</t>
  </si>
  <si>
    <t>Штифт интрамедуллярный для плечевой кости "эксперт" Ø 7, 5 мм, длина - 150 мм.</t>
  </si>
  <si>
    <t>Штифт интрамедуллярный для плечевой кости "эксперт" Ø 7,5 мм, длина - 180 мм.</t>
  </si>
  <si>
    <t>Штифт интрамедуллярный для плечевой кости "эксперт" Ø 7,5 мм, длина - 190 мм.</t>
  </si>
  <si>
    <t>658.200</t>
  </si>
  <si>
    <t>Штифт интрамедуллярный для плечевой кости "эксперт" Ø 7,5 мм, длина - 200 мм.</t>
  </si>
  <si>
    <t>658.205</t>
  </si>
  <si>
    <t>Штифт интрамедуллярный для плечевой кости "эксперт" Ø 7,5 мм, длина - 205 мм.</t>
  </si>
  <si>
    <t>658.210</t>
  </si>
  <si>
    <t>Штифт интрамедуллярный для плечевой кости "эксперт" Ø 7,5 мм, длина - 210 мм.</t>
  </si>
  <si>
    <t>Штифт интрамедуллярный для плечевой кости "эксперт" Ø 7,5 мм, длина - 220 мм.</t>
  </si>
  <si>
    <t>Штифт интрамедуллярный для плечевой кости "эксперт" Ø 7,5 мм, длина - 230 мм.</t>
  </si>
  <si>
    <t>Штифт интрамедуллярный для плечевой кости "эксперт" Ø 7,5 мм, длина - 290 мм.</t>
  </si>
  <si>
    <t>Штифт интрамедуллярный для плечевой кости "эксперт" Ø 7,5 мм, длина - 300 мм.</t>
  </si>
  <si>
    <t>Штифт интрамедуллярный для плечевой кости "эксперт" Ø 9 мм, длина - 150 мм.</t>
  </si>
  <si>
    <t>659.180</t>
  </si>
  <si>
    <t>Штифт интрамедуллярный для плечевой кости "эксперт" Ø 9 мм, длина - 180 мм.</t>
  </si>
  <si>
    <t>659.200</t>
  </si>
  <si>
    <t>Штифт интрамедуллярный для плечевой кости "эксперт" Ø 9 мм, длина - 200 мм.</t>
  </si>
  <si>
    <t>659.210</t>
  </si>
  <si>
    <t>Штифт интрамедуллярный для плечевой кости "эксперт" Ø 9 мм, длина - 210 мм.</t>
  </si>
  <si>
    <t>659.220</t>
  </si>
  <si>
    <t>Штифт интрамедуллярный для плечевой кости "эксперт" Ø 9 мм, длина - 220 мм.</t>
  </si>
  <si>
    <t>659.230</t>
  </si>
  <si>
    <t>Штифт интрамедуллярный для плечевой кости "эксперт" Ø 9 мм, длина - 230 мм.</t>
  </si>
  <si>
    <t>659.240</t>
  </si>
  <si>
    <t>Штифт интрамедуллярный для плечевой кости "эксперт" Ø 9 мм, длина - 240 мм.</t>
  </si>
  <si>
    <t>659.250</t>
  </si>
  <si>
    <t>Штифт интрамедуллярный для плечевой кости "эксперт" Ø 9 мм, длина - 250 мм.</t>
  </si>
  <si>
    <t>659.260</t>
  </si>
  <si>
    <t>Штифт интрамедуллярный для плечевой кости "эксперт" Ø 9 мм, длина - 260 мм.</t>
  </si>
  <si>
    <t>659.270</t>
  </si>
  <si>
    <t>Штифт интрамедуллярный для плечевой кости "эксперт" Ø 9 мм, длина - 270 мм.</t>
  </si>
  <si>
    <t>Штифт интрамедуллярный для плечевой кости "эксперт" Ø 9 мм, длина - 280 мм.</t>
  </si>
  <si>
    <t>659.290</t>
  </si>
  <si>
    <t>Штифт интрамедуллярный для плечевой кости "эксперт" Ø 9 мм, длина - 290 мм.</t>
  </si>
  <si>
    <t>660.009</t>
  </si>
  <si>
    <t>Штифт проксимальный бедренный Ø 9 мм, длина - 240 мм.</t>
  </si>
  <si>
    <t>Штифт проксимальный бедренный Ø 10 мм, длина - 240 мм.</t>
  </si>
  <si>
    <t>Штифт проксимальный бедренный Ø 11 мм, длина - 240 мм.</t>
  </si>
  <si>
    <t>Штифт проксимальный бедренный Ø 12 мм, длина - 240 мм.</t>
  </si>
  <si>
    <t>662.025</t>
  </si>
  <si>
    <t>664.070</t>
  </si>
  <si>
    <t>Винт шеечный Ø 8 мм, длина - 70 мм.</t>
  </si>
  <si>
    <t>Винт шеечный Ø 8 мм, длина - 75 мм.</t>
  </si>
  <si>
    <t>Винт шеечный Ø 8 мм, длина - 80 мм.</t>
  </si>
  <si>
    <t>Винт шеечный Ø 8 мм, длина - 85 мм.</t>
  </si>
  <si>
    <t>Винт шеечный Ø 8 мм, длина - 90 мм.</t>
  </si>
  <si>
    <t>Винт шеечный Ø 8 мм, длина - 95 мм.</t>
  </si>
  <si>
    <t>664.110</t>
  </si>
  <si>
    <t>Винт шеечный Ø 8 мм, длина - 110 мм.</t>
  </si>
  <si>
    <t>670.190</t>
  </si>
  <si>
    <t>Штифт для локтевой кости Ø 3,5 мм, длина - 190 мм.</t>
  </si>
  <si>
    <t>670.210</t>
  </si>
  <si>
    <t>Штифт для локтевой кости Ø 3,5 мм, длина - 210 мм.</t>
  </si>
  <si>
    <t>Штифт для локтевой кости Ø 3,5 мм, длина - 230 мм.</t>
  </si>
  <si>
    <t>670.250</t>
  </si>
  <si>
    <t>Штифт для локтевой кости Ø 3,5 мм, длина - 250 мм.</t>
  </si>
  <si>
    <t>670.270</t>
  </si>
  <si>
    <t>Штифт для локтевой кости Ø 3,5 мм, длина - 270 мм.</t>
  </si>
  <si>
    <t>671.190</t>
  </si>
  <si>
    <t>Штифт для локтевой кости Ø 4,0 мм, длина - 190 мм.</t>
  </si>
  <si>
    <t>671.210</t>
  </si>
  <si>
    <t>Штифт для локтевой кости Ø 4,0 мм, длина - 210 мм.</t>
  </si>
  <si>
    <t>671.230</t>
  </si>
  <si>
    <t>Штифт для локтевой кости Ø 4,0 мм, длина - 230 мм.</t>
  </si>
  <si>
    <t>Штифт для локтевой кости Ø 4,0 мм, длина - 250 мм.</t>
  </si>
  <si>
    <t>671.270</t>
  </si>
  <si>
    <t>Штифт для локтевой кости Ø 4,0 мм, длина - 270 мм.</t>
  </si>
  <si>
    <t>672.190</t>
  </si>
  <si>
    <t>Штифт для лучевой кости Ø 3,5 мм, длина - 190 мм.</t>
  </si>
  <si>
    <t>672.210</t>
  </si>
  <si>
    <t>Штифт для лучевой кости Ø 3,5 мм, длина - 210 мм.</t>
  </si>
  <si>
    <t>672.230</t>
  </si>
  <si>
    <t>Штифт для лучевой кости Ø 3,5 мм, длина - 230 мм.</t>
  </si>
  <si>
    <t>672.250</t>
  </si>
  <si>
    <t>Штифт для лучевой кости Ø 3,5 мм, длина - 250 мм.</t>
  </si>
  <si>
    <t>673.160</t>
  </si>
  <si>
    <t>Штифт для лучевой кости Ø 4,0 мм, длина - 160 мм.</t>
  </si>
  <si>
    <t>673.180</t>
  </si>
  <si>
    <t>Штифт для лучевой кости Ø 4,0 мм, длина - 180 мм.</t>
  </si>
  <si>
    <t>673.190</t>
  </si>
  <si>
    <t>Штифт для лучевой кости Ø 4,0 мм, длина - 190 мм.</t>
  </si>
  <si>
    <t>673.200</t>
  </si>
  <si>
    <t>Штифт для лучевой кости Ø 4,0 мм, длина - 220 мм.</t>
  </si>
  <si>
    <t>673.210</t>
  </si>
  <si>
    <t>Штифт для лучевой кости Ø 4,0 мм, длина - 210 мм.</t>
  </si>
  <si>
    <t>673.230</t>
  </si>
  <si>
    <t>Штифт для лучевой кости Ø 4,0 мм, длина - 230 мм.</t>
  </si>
  <si>
    <t>673.250</t>
  </si>
  <si>
    <t>Штифт для лучевой кости Ø 4,0 мм, длина - 250 мм.</t>
  </si>
  <si>
    <t>Эластичный титановый стержень диаметром Ø 1,5 мм, с шагом 0,5 мм</t>
  </si>
  <si>
    <t>Эластичный титановый стержень диаметром Ø 2 мм, с шагом 0,5 мм</t>
  </si>
  <si>
    <t>Эластичный титановый стержень диаметром Ø 2,5 мм, с шагом 0,5 мм</t>
  </si>
  <si>
    <t>Эластичный титановый стержень диаметром Ø 3 мм, с шагом 0,5 мм</t>
  </si>
  <si>
    <t>Эластичный титановый стержень диаметром Ø 3,5 мм, с шагом 0,5 мм</t>
  </si>
  <si>
    <t>Эластичный титановый стержень диаметром Ø 4 мм, с шагом 0,5 мм</t>
  </si>
  <si>
    <t>683.125</t>
  </si>
  <si>
    <t>Колпачок для замыкания</t>
  </si>
  <si>
    <t>683.140</t>
  </si>
  <si>
    <t>719.015</t>
  </si>
  <si>
    <t>719.020</t>
  </si>
  <si>
    <t>720.280</t>
  </si>
  <si>
    <t>Штифт бедренный А/R "эксперт" Ø 9 мм, длина - 280 мм.</t>
  </si>
  <si>
    <t>720.300</t>
  </si>
  <si>
    <t>Штифт бедренный А/R "эксперт" Ø 9 мм, длина - 300 мм.</t>
  </si>
  <si>
    <t>720.320</t>
  </si>
  <si>
    <t>Штифт бедренный А/R "эксперт" Ø 9 мм, длина - 320 мм.</t>
  </si>
  <si>
    <t>720.340</t>
  </si>
  <si>
    <t>Штифт бедренный А/R "эксперт" Ø 9 мм, длина - 340 мм.</t>
  </si>
  <si>
    <t>720.360</t>
  </si>
  <si>
    <t>Штифт бедренный А/R "эксперт" Ø 9 мм, длина - 360 мм.</t>
  </si>
  <si>
    <t>720.380</t>
  </si>
  <si>
    <t>Штифт бедренный А/R "эксперт" Ø 9 мм, длина - 380 мм.</t>
  </si>
  <si>
    <t>720.400</t>
  </si>
  <si>
    <t>Штифт бедренный А/R "эксперт" Ø 9 мм, длина - 400 мм.</t>
  </si>
  <si>
    <t>720.420</t>
  </si>
  <si>
    <t>Штифт бедренный А/R "эксперт" Ø 9 мм, длина - 420 мм.</t>
  </si>
  <si>
    <t>720.440</t>
  </si>
  <si>
    <t>Штифт бедренный А/R "эксперт" Ø 9 мм, длина - 440 мм.</t>
  </si>
  <si>
    <t>720.460</t>
  </si>
  <si>
    <t>Штифт бедренный А/R "эксперт" Ø 9 мм, длина - 460 мм.</t>
  </si>
  <si>
    <t>721.280</t>
  </si>
  <si>
    <t>Штифт бедренный А/R "эксперт" Ø 10 мм, длина - 280 мм.</t>
  </si>
  <si>
    <t>721.300</t>
  </si>
  <si>
    <t>Штифт бедренный А/R "эксперт" Ø 10 мм, длина - 300 мм.</t>
  </si>
  <si>
    <t>Штифт бедренный А/R "эксперт" Ø 10 мм, длина - 320 мм.</t>
  </si>
  <si>
    <t>Штифт бедренный А/R "эксперт" Ø 10 мм, длина - 340 мм.</t>
  </si>
  <si>
    <t>Штифт бедренный А/R "эксперт" Ø 10 мм, длина - 360 мм.</t>
  </si>
  <si>
    <t>Штифт бедренный А/R "эксперт" Ø 10 мм, длина - 380 мм.</t>
  </si>
  <si>
    <t>Штифт бедренный А/R "эксперт" Ø 10 мм, длина - 400 мм.</t>
  </si>
  <si>
    <t>721.420</t>
  </si>
  <si>
    <t>Штифт бедренный А/R "эксперт" Ø 10 мм, длина - 420 мм.</t>
  </si>
  <si>
    <t>721.440</t>
  </si>
  <si>
    <t>Штифт бедренный А/R "эксперт" Ø 10 мм, длина - 440 мм.</t>
  </si>
  <si>
    <t>721.460</t>
  </si>
  <si>
    <t>Штифт бедренный А/R "эксперт" Ø 10 мм, длина - 460 мм.</t>
  </si>
  <si>
    <t>722.200</t>
  </si>
  <si>
    <t>Штифт бедренный А/R "эксперт" Ø 11 мм, длина - 200 мм.</t>
  </si>
  <si>
    <t>722.240</t>
  </si>
  <si>
    <t>Штифт бедренный А/R "эксперт" Ø 11 мм, длина - 240 мм.</t>
  </si>
  <si>
    <t>722.320</t>
  </si>
  <si>
    <t>Штифт бедренный А/R "эксперт" Ø 11 мм, длина - 320 мм.</t>
  </si>
  <si>
    <t>722.340</t>
  </si>
  <si>
    <t>Штифт бедренный А/R "эксперт" Ø 11 мм, длина - 340 мм.</t>
  </si>
  <si>
    <t>Штифт бедренный А/R "эксперт" Ø 11 мм, длина - 360 мм.</t>
  </si>
  <si>
    <t>722.380</t>
  </si>
  <si>
    <t>Штифт бедренный А/R "эксперт" Ø 11 мм, длина - 380 мм.</t>
  </si>
  <si>
    <t>722.400</t>
  </si>
  <si>
    <t>Штифт бедренный А/R "эксперт" Ø 11 мм, длина - 400 мм.</t>
  </si>
  <si>
    <t>722.420</t>
  </si>
  <si>
    <t>Штифт бедренный А/R "эксперт" Ø 11 мм, длина - 420 мм.</t>
  </si>
  <si>
    <t>722.440</t>
  </si>
  <si>
    <t>Штифт бедренный А/R "эксперт" Ø 11 мм, длина - 440 мм.</t>
  </si>
  <si>
    <t>722.460</t>
  </si>
  <si>
    <t>Штифт бедренный А/R "эксперт" Ø 11 мм, длина - 460 мм.</t>
  </si>
  <si>
    <t>723.360</t>
  </si>
  <si>
    <t>Штифт бедренный А/R "эксперт" Ø 12 мм, длина - 360 мм.</t>
  </si>
  <si>
    <t>723.380</t>
  </si>
  <si>
    <t>Штифт бедренный А/R "эксперт" Ø 12 мм, длина - 380 мм.</t>
  </si>
  <si>
    <t>723.400</t>
  </si>
  <si>
    <t>Штифт бедренный А/R "эксперт" Ø 12 мм, длина - 400 мм.</t>
  </si>
  <si>
    <t>723.420</t>
  </si>
  <si>
    <t>Штифт бедренный А/R "эксперт" Ø 12 мм, длина - 420 мм.</t>
  </si>
  <si>
    <t>723.440</t>
  </si>
  <si>
    <t>Штифт бедренный А/R "эксперт" Ø 12 мм, длина - 440 мм.</t>
  </si>
  <si>
    <t>723.460</t>
  </si>
  <si>
    <t>Штифт бедренный А/R "эксперт" Ø 12 мм, длина - 460 мм.</t>
  </si>
  <si>
    <t>725.420</t>
  </si>
  <si>
    <t>Штифт интрамедуллярный бедренный Ø 14 мм, длина - 420 мм</t>
  </si>
  <si>
    <t>Винт внутренний блокирующий, длина - 21,0 мм.</t>
  </si>
  <si>
    <t>760.180</t>
  </si>
  <si>
    <t>Проксимальный бедренный Ɣ - штифт Ø 9 мм, длина - 180 мм.</t>
  </si>
  <si>
    <t>760.200</t>
  </si>
  <si>
    <t>Проксимальный бедренный Ɣ - штифт Ø 9 мм, длина - 200 мм.</t>
  </si>
  <si>
    <t>760.220</t>
  </si>
  <si>
    <t>Проксимальный бедренный Ɣ - штифт Ø 9 мм, длина - 220 мм.</t>
  </si>
  <si>
    <t>Проксимальный бедренный Ɣ - штифт Ø 9 мм, длина - 240 мм.</t>
  </si>
  <si>
    <t>761.180</t>
  </si>
  <si>
    <t>Проксимальный бедренный Ɣ - штифт Ø 10 мм, длина - 180 мм.</t>
  </si>
  <si>
    <t>Проксимальный бедренный Ɣ - штифт Ø 10 мм, длина - 200 мм.</t>
  </si>
  <si>
    <t>Проксимальный бедренный Ɣ - штифт Ø 10 мм, длина - 220 мм.</t>
  </si>
  <si>
    <t>Проксимальный бедренный Ɣ - штифт Ø 10 мм, длина - 240 мм.</t>
  </si>
  <si>
    <t>Проксимальный бедренный Ɣ - штифт Ø 11 мм, длина - 180 мм.</t>
  </si>
  <si>
    <t>Проксимальный бедренный Ɣ - штифт Ø 11 мм, длина - 200 мм.</t>
  </si>
  <si>
    <t>Проксимальный бедренный Ɣ - штифт Ø 11 мм, длина - 220 мм.</t>
  </si>
  <si>
    <t>Проксимальный бедренный Ɣ - штифт Ø 11 мм, длина - 240 мм.</t>
  </si>
  <si>
    <t>763.200</t>
  </si>
  <si>
    <t>Проксимальный бедренный Ɣ - штифт Ø 12 мм, длина - 200 мм.</t>
  </si>
  <si>
    <t>763.220</t>
  </si>
  <si>
    <t>Проксимальный бедренный Ɣ - штифт Ø 12 мм, длина - 220 мм.</t>
  </si>
  <si>
    <t>Проксимальный бедренный Ɣ - штифт Ø 12 мм, длина - 240 мм.</t>
  </si>
  <si>
    <t>763.340 L</t>
  </si>
  <si>
    <t>Антеградный бедренный Ɣ - штифт Ø 12 мм, длина - 340 мм.</t>
  </si>
  <si>
    <t>765.005</t>
  </si>
  <si>
    <t>765.010</t>
  </si>
  <si>
    <t>765.015</t>
  </si>
  <si>
    <t>766.055</t>
  </si>
  <si>
    <t>Винт деротационный Ø 6,5 мм, длина - 55 мм.</t>
  </si>
  <si>
    <t>766.060</t>
  </si>
  <si>
    <t>Винт деротационный Ø 6,5 мм, длина - 60 мм.</t>
  </si>
  <si>
    <t>766.065</t>
  </si>
  <si>
    <t>Винт деротационный Ø 6,5 мм, длина - 65 мм.</t>
  </si>
  <si>
    <t>766.070</t>
  </si>
  <si>
    <t>Винт деротационный Ø 6,5 мм, длина - 70 мм.</t>
  </si>
  <si>
    <t>766.075</t>
  </si>
  <si>
    <t>Винт деротационный Ø 6,5 мм, длина - 75 мм.</t>
  </si>
  <si>
    <t>Винт деротационный Ø 6,5 мм, длина - 80 мм.</t>
  </si>
  <si>
    <t>Винт деротационный Ø 6,5 мм, длина - 85 мм.</t>
  </si>
  <si>
    <t>Винт деротационный Ø 6,5 мм, длина - 90 мм.</t>
  </si>
  <si>
    <t>Винт деротационный Ø 6,5 мм, длина - 95 мм.</t>
  </si>
  <si>
    <t>Винт деротационный Ø 6,5 мм, длина - 100 мм.</t>
  </si>
  <si>
    <t>Винт деротационный Ø 6,5 мм, длина - 105 мм.</t>
  </si>
  <si>
    <t>766.110</t>
  </si>
  <si>
    <t>Винт деротационный Ø 6,5 мм, длина - 110 мм.</t>
  </si>
  <si>
    <t>Клинок спиральный 4 - х лопастной Ø 11 мм, длина - 80 мм.</t>
  </si>
  <si>
    <t>Клинок спиральный 4 - х лопастной Ø 11 мм, длина - 85 мм.</t>
  </si>
  <si>
    <t>Клинок спиральный 4 - х лопастной Ø 11 мм, длина - 90 мм.</t>
  </si>
  <si>
    <t>Клинок спиральный 4 - х лопастной Ø 11 мм, длина - 95 мм.</t>
  </si>
  <si>
    <t>Клинок спиральный 4 - х лопастной Ø 11 мм, длина - 100 мм.</t>
  </si>
  <si>
    <t>Клинок спиральный 4 - х лопастной Ø 11 мм, длина - 105 мм.</t>
  </si>
  <si>
    <t>Клинок спиральный 4 - х лопастной Ø 11 мм, длина - 110 мм.</t>
  </si>
  <si>
    <t>Клинок спиральный 4 - х лопастной Ø 11 мм, длина - 115 мм.</t>
  </si>
  <si>
    <t>Клинок спиральный 4 - х лопастной Ø 11 мм, длина - 120 мм.</t>
  </si>
  <si>
    <t>Винт шеечный Ø 11 мм, длина - 80 мм.</t>
  </si>
  <si>
    <t>Винт шеечный Ø 11 мм, длина - 85 мм.</t>
  </si>
  <si>
    <t>Винт шеечный Ø 11 мм, длина - 90 мм.</t>
  </si>
  <si>
    <t>Винт шеечный Ø 11 мм, длина - 95 мм.</t>
  </si>
  <si>
    <t>Винт шеечный Ø 11 мм, длина - 100 мм.</t>
  </si>
  <si>
    <t>Винт шеечный Ø 11 мм, длина - 105 мм.</t>
  </si>
  <si>
    <t>Винт шеечный Ø 11 мм, длина - 110 мм.</t>
  </si>
  <si>
    <t>Винт шеечный Ø 11 мм, длина - 115 мм.</t>
  </si>
  <si>
    <t>768.120</t>
  </si>
  <si>
    <t>Винт шеечный Ø 11 мм, длина - 120 мм.</t>
  </si>
  <si>
    <t>Пластина для поясничного отдела позвоночника, длина - 50 мм</t>
  </si>
  <si>
    <t>Пластина для поясничного отдела позвоночника, длина - 60 мм</t>
  </si>
  <si>
    <t>Пластина для поясничного отдела позвоночника, длина - 70 мм</t>
  </si>
  <si>
    <t>Пластина для поясничного отдела позвоночника, длина - 80 мм</t>
  </si>
  <si>
    <t>Пластина для поясничного отдела позвоночника, длина - 90 мм</t>
  </si>
  <si>
    <t>Пластина для поясничного отдела позвоночника, длина - 100 мм</t>
  </si>
  <si>
    <t>Пластина для поясничного отдела позвоночника, длина - 110 мм</t>
  </si>
  <si>
    <t>Пластина для поясничного отдела позвоночника, длина - 120 мм</t>
  </si>
  <si>
    <t>Пластина для поясничного отдела позвоночника, длина - 130 мм</t>
  </si>
  <si>
    <t>Пластина для грудного отдела позвоночника, длина - 50 мм</t>
  </si>
  <si>
    <t>811.060</t>
  </si>
  <si>
    <t>Пластина для грудного отдела позвоночника, длина - 60 мм</t>
  </si>
  <si>
    <t>811.070</t>
  </si>
  <si>
    <t>Пластина для грудного отдела позвоночника, длина - 70 мм</t>
  </si>
  <si>
    <t>Пластина для грудного отдела позвоночника, длина - 80 мм</t>
  </si>
  <si>
    <t>Пластина для грудного отдела позвоночника, длина - 90 мм</t>
  </si>
  <si>
    <t>Пластина для грудного отдела позвоночника, длина - 100 мм</t>
  </si>
  <si>
    <t>Пластина для грудного отдела позвоночника, длина - 110 мм</t>
  </si>
  <si>
    <t>Гайка полиаксиальная</t>
  </si>
  <si>
    <t>812.025</t>
  </si>
  <si>
    <t>Винт позвоночный Ø 5,5 мм, длина резьбы - 25 мм</t>
  </si>
  <si>
    <t>812.030</t>
  </si>
  <si>
    <t>Винт позвоночный Ø 5,5 мм, длина резьбы - 30 мм</t>
  </si>
  <si>
    <t>Винт позвоночный Ø 5,5 мм, длина резьбы - 35 мм</t>
  </si>
  <si>
    <t>Винт позвоночный Ø 5,5 мм, длина резьбы - 40 мм</t>
  </si>
  <si>
    <t>Винт позвоночный Ø 5,5 мм, длина резьбы - 45 мм</t>
  </si>
  <si>
    <t>812.050</t>
  </si>
  <si>
    <t>Винт позвоночный Ø 5,5 мм, длина резьбы - 50 мм</t>
  </si>
  <si>
    <t>Винт позвоночный Ø 5,5 мм, длина резьбы - 55 мм</t>
  </si>
  <si>
    <t>Винт позвоночный Ø 7,0 мм, длина резьбы - 35 мм</t>
  </si>
  <si>
    <t>Винт позвоночный Ø 7,0 мм, длина резьбы - 40 мм</t>
  </si>
  <si>
    <t>Винт позвоночный Ø 7,0 мм, длина резьбы - 45 мм</t>
  </si>
  <si>
    <t>Винт позвоночный Ø 7,0 мм, длина резьбы - 50 мм</t>
  </si>
  <si>
    <t>Винт позвоночный Ø 7,0 мм, длина резьбы - 55 мм</t>
  </si>
  <si>
    <t>817.030</t>
  </si>
  <si>
    <t>817.034</t>
  </si>
  <si>
    <t>817.038</t>
  </si>
  <si>
    <t>817.044</t>
  </si>
  <si>
    <t>819.025</t>
  </si>
  <si>
    <t>Винт спонгиозный Ø 6,5 мм, длина - 25 мм</t>
  </si>
  <si>
    <t>819.030</t>
  </si>
  <si>
    <t>Винт спонгиозный Ø 6,5 мм, длина - 30 мм</t>
  </si>
  <si>
    <t>Винт спонгиозный Ø 6,5 мм, длина - 35 мм</t>
  </si>
  <si>
    <t>Винт спонгиозный Ø 6,5 мм, длина - 40 мм</t>
  </si>
  <si>
    <t>Винт спонгиозный Ø 6,5 мм, длина - 45 мм</t>
  </si>
  <si>
    <t>Винт спонгиозный Ø 6,5 мм, длина - 50 мм</t>
  </si>
  <si>
    <t>Винт спонгиозный Ø 6,5 мм, длина - 55 мм</t>
  </si>
  <si>
    <t>Межтеловой овальный поясничный кейдж, угол схождения 0°, высота 9 мм</t>
  </si>
  <si>
    <t>Межтеловой овальный поясничный кейдж, угол схождения 0°, высота 11 мм</t>
  </si>
  <si>
    <t>Межтеловой овальный поясничный кейдж, угол схождения 0°, высота 12 мм</t>
  </si>
  <si>
    <t>Межтеловой овальный поясничный кейдж, угол схождения 4°, высота 9 мм</t>
  </si>
  <si>
    <t>Межтеловой овальный поясничный кейдж, угол схождения 4°, высота 12 мм</t>
  </si>
  <si>
    <t>Межтеловой овальный поясничный кейдж, угол схождения 4°, высота 13 мм</t>
  </si>
  <si>
    <t>Межтеловой овальный поясничный кейдж, угол схождения 4°, высота 14 мм</t>
  </si>
  <si>
    <t>821.108</t>
  </si>
  <si>
    <t>Имплантат межостистый</t>
  </si>
  <si>
    <t>821.110</t>
  </si>
  <si>
    <t>821.112</t>
  </si>
  <si>
    <t>821.114</t>
  </si>
  <si>
    <t>821.116</t>
  </si>
  <si>
    <t>825.009</t>
  </si>
  <si>
    <t>Межтеловой овальный поясничный кейдж, угол схождения 0°, высота 10 мм</t>
  </si>
  <si>
    <t>825.012</t>
  </si>
  <si>
    <t>825.013</t>
  </si>
  <si>
    <t>Межтеловой овальный поясничный кейдж, угол схождения 0°, высота 13 мм</t>
  </si>
  <si>
    <t>825.014</t>
  </si>
  <si>
    <t>Межтеловой овальный поясничный кейдж, угол схождения 0°, высота 14 мм</t>
  </si>
  <si>
    <t>Межтеловой овальный поясничный кейдж, угол схождения 4°, высота 10 мм</t>
  </si>
  <si>
    <t>825.411</t>
  </si>
  <si>
    <t>Межтеловой овальный поясничный кейдж, угол схождения 4°, высота 11 мм</t>
  </si>
  <si>
    <t>825.413</t>
  </si>
  <si>
    <t>825.414</t>
  </si>
  <si>
    <t>827.209</t>
  </si>
  <si>
    <t>Межтеловой, плоский, изогнутый кейдж L=28 мм., ширина 10 мм.</t>
  </si>
  <si>
    <t>827.210</t>
  </si>
  <si>
    <t>827.211</t>
  </si>
  <si>
    <t>827.213</t>
  </si>
  <si>
    <t>827.309</t>
  </si>
  <si>
    <t>Межтеловой, плоский, изогнутый кейдж L=31 мм., ширина 12 мм.</t>
  </si>
  <si>
    <t>827.310</t>
  </si>
  <si>
    <t>Межтеловой плоский изогнутый кейдж, высота 10 мм.</t>
  </si>
  <si>
    <t>827.311</t>
  </si>
  <si>
    <t>Межтеловой плоский изогнутый кейдж, высота 11 мм.</t>
  </si>
  <si>
    <t>827.312</t>
  </si>
  <si>
    <t>Межтеловой плоский изогнутый кейдж, высота 12 мм.</t>
  </si>
  <si>
    <t>827.313</t>
  </si>
  <si>
    <t>Межтеловой плоский изогнутый кейдж, высота 13 мм.</t>
  </si>
  <si>
    <t>827.314</t>
  </si>
  <si>
    <t>Межтеловой плоский изогнутый кейдж, высота 14 мм.</t>
  </si>
  <si>
    <t>Межтеловой овальный поясничный кейдж, угол схождения 0°, высота 8 мм</t>
  </si>
  <si>
    <t>828.013</t>
  </si>
  <si>
    <t>828.410</t>
  </si>
  <si>
    <t>830.030</t>
  </si>
  <si>
    <t>Моноаксиальный винт Ø 4,5 мм, длина - 30 мм., шт</t>
  </si>
  <si>
    <t>830.035</t>
  </si>
  <si>
    <t>Моноаксиальный винт Ø 4,5 мм, длина - 35 мм.</t>
  </si>
  <si>
    <t>830.040</t>
  </si>
  <si>
    <t>Моноаксиальный винт Ø 4,5 мм, длина - 40 мм.</t>
  </si>
  <si>
    <t>830.045</t>
  </si>
  <si>
    <t>Моноаксиальный винт Ø 4,5 мм, длина - 45 мм.</t>
  </si>
  <si>
    <t>830.230</t>
  </si>
  <si>
    <t>Моноаксиальный винт Ø 5,5 мм, длина - 30 мм., шт</t>
  </si>
  <si>
    <t>830.235</t>
  </si>
  <si>
    <t>Моноаксиальный винт Ø 5,5 мм, длина - 35 мм.</t>
  </si>
  <si>
    <t>830.240</t>
  </si>
  <si>
    <t>Моноаксиальный винт Ø 5,5 мм, длина - 40 мм.</t>
  </si>
  <si>
    <t>Моноаксиальный винт Ø 5,5 мм, длина - 45 мм.</t>
  </si>
  <si>
    <t>Моноаксиальный винт Ø 5,5 мм, длина - 50 мм.</t>
  </si>
  <si>
    <t>830.255</t>
  </si>
  <si>
    <t>Моноаксиальный винт Ø 5,5 мм, длина - 55 мм.</t>
  </si>
  <si>
    <t>830.430</t>
  </si>
  <si>
    <t>Моноаксиальный винт Ø 6,5 мм, длина - 30 мм., шт</t>
  </si>
  <si>
    <t>830.435</t>
  </si>
  <si>
    <t>Моноаксиальный винт Ø 6,5 мм, длина - 35 мм.</t>
  </si>
  <si>
    <t>830.440</t>
  </si>
  <si>
    <t>Моноаксиальный винт Ø 6,5 мм, длина - 40 мм.</t>
  </si>
  <si>
    <t>Моноаксиальный винт Ø 6,5 мм, длина - 45 мм.</t>
  </si>
  <si>
    <t>Моноаксиальный винт Ø 6,5 мм, длина - 50 мм.</t>
  </si>
  <si>
    <t>Моноаксиальный винт Ø 6,5 мм, длина - 55 мм.</t>
  </si>
  <si>
    <t>830.460</t>
  </si>
  <si>
    <t>Моноаксиальный винт Ø 6,5 мм, длина - 60 мм.</t>
  </si>
  <si>
    <t>830.540</t>
  </si>
  <si>
    <t>Моноаксиальный винт Ø 7,5 мм, длина - 40 мм., шт</t>
  </si>
  <si>
    <t>830.545</t>
  </si>
  <si>
    <t>Моноаксиальный винт Ø 7,5 мм, длина - 45 мм., шт</t>
  </si>
  <si>
    <t>830.550</t>
  </si>
  <si>
    <t>Моноаксиальный винт Ø 7,5 мм, длина - 50 мм., шт</t>
  </si>
  <si>
    <t>830.555</t>
  </si>
  <si>
    <t>Моноаксиальный винт Ø 7,5 мм, длина - 55 мм.</t>
  </si>
  <si>
    <t>831.020</t>
  </si>
  <si>
    <t>Полиаксиальный винт Ø 4,5 мм, длина - 20 мм., шт</t>
  </si>
  <si>
    <t>831.025</t>
  </si>
  <si>
    <t>Полиаксиальный винт Ø 4,5 мм, длина - 25 мм., шт</t>
  </si>
  <si>
    <t>831.030</t>
  </si>
  <si>
    <t>Полиаксиальный винт Ø 4,5 мм, длина - 30 мм.</t>
  </si>
  <si>
    <t>831.035</t>
  </si>
  <si>
    <t>Полиаксиальный винт Ø 4,5 мм, длина - 35 мм.</t>
  </si>
  <si>
    <t>831.040</t>
  </si>
  <si>
    <t>Полиаксиальный винт Ø 4,5 мм, длина - 40 мм.</t>
  </si>
  <si>
    <t>831.045</t>
  </si>
  <si>
    <t>Полиаксиальный винт Ø 4,5 мм, длина - 45 мм.</t>
  </si>
  <si>
    <t>831.230</t>
  </si>
  <si>
    <t>Полиаксиальный винт Ø 5,5 мм, длина - 30 мм.</t>
  </si>
  <si>
    <t>Полиаксиальный винт Ø 5,5 мм, длина - 35 мм.</t>
  </si>
  <si>
    <t>Полиаксиальный винт Ø 5,5 мм, длина - 40 мм.</t>
  </si>
  <si>
    <t>Полиаксиальный винт Ø 5,5 мм, длина - 45 мм.</t>
  </si>
  <si>
    <t>Полиаксиальный редукционный винт Ø 5,5 мм, длина - 45 мм.</t>
  </si>
  <si>
    <t>Полиаксиальный винт Ø 5,5 мм, длина - 50 мм.</t>
  </si>
  <si>
    <t>Полиаксиальный редукционный винт Ø 5,5 мм, длина - 50 мм.</t>
  </si>
  <si>
    <t>Полиаксиальный винт Ø 5,5 мм, длина - 55 мм.</t>
  </si>
  <si>
    <t>831.430</t>
  </si>
  <si>
    <t>Полиаксиальный винт Ø 6,5 мм, длина - 30 мм.</t>
  </si>
  <si>
    <t>831.435</t>
  </si>
  <si>
    <t>Полиаксиальный винт Ø 6,5 мм, длина - 35 мм.</t>
  </si>
  <si>
    <t>831.440</t>
  </si>
  <si>
    <t>Полиаксиальный винт Ø 6,5 мм, длина - 40 мм.</t>
  </si>
  <si>
    <t>Полиаксиальный винт Ø 6,5 мм, длина - 45 мм.</t>
  </si>
  <si>
    <t>Полиаксиальный редукционный винт Ø 6,5 мм, длина - 45 мм.</t>
  </si>
  <si>
    <t>Полиаксиальный винт Ø 6,5 мм канюлированный, длина - 45 мм.</t>
  </si>
  <si>
    <t>Полиаксиальный винт Ø 6,5 мм, длина - 50 мм.</t>
  </si>
  <si>
    <t>Полиаксиальный редукционный винт Ø 6,5 мм, длина - 50 мм.</t>
  </si>
  <si>
    <t>831.450C</t>
  </si>
  <si>
    <t>Полиаксиальный винт Ø 6,5 мм канюлированный, длина - 50 мм.</t>
  </si>
  <si>
    <t>Полиаксиальный винт Ø 6,5 мм, длина - 55 мм.</t>
  </si>
  <si>
    <t>831.455C</t>
  </si>
  <si>
    <t>Полиаксиальный винт Ø 6,5 мм канюлированный, длина - 55 мм.</t>
  </si>
  <si>
    <t>831.460</t>
  </si>
  <si>
    <t>Полиаксиальный винт Ø 6,5 мм, длина - 60 мм.</t>
  </si>
  <si>
    <t>831.535</t>
  </si>
  <si>
    <t>Полиаксиальный винт Ø 7,5 мм, длина - 35 мм.</t>
  </si>
  <si>
    <t>831.540</t>
  </si>
  <si>
    <t>Полиаксиальный винт Ø 7,5 мм, длина - 40 мм.</t>
  </si>
  <si>
    <t>831.545</t>
  </si>
  <si>
    <t>Полиаксиальный винт Ø 7,5 мм, длина - 45 мм.</t>
  </si>
  <si>
    <t>831.550</t>
  </si>
  <si>
    <t>Полиаксиальный винт Ø 7,5 мм, длина - 50 мм.</t>
  </si>
  <si>
    <t>831.555</t>
  </si>
  <si>
    <t>Полиаксиальный винт Ø 7,5 мм, длина - 55 мм., шт</t>
  </si>
  <si>
    <t>831.560</t>
  </si>
  <si>
    <t>Полиаксиальный винт Ø 7,5 мм, длина - 60 мм.</t>
  </si>
  <si>
    <t>832.008</t>
  </si>
  <si>
    <t>Межтеловой овальный поясничный кейдж, угол схождения 0°, высота 8мм</t>
  </si>
  <si>
    <t>832.009</t>
  </si>
  <si>
    <t>832.010</t>
  </si>
  <si>
    <t>832.011</t>
  </si>
  <si>
    <t>832.012</t>
  </si>
  <si>
    <t>832.013</t>
  </si>
  <si>
    <t>832.014</t>
  </si>
  <si>
    <t>Заглушка-фиксатор</t>
  </si>
  <si>
    <t>835.080</t>
  </si>
  <si>
    <t>Стяжка продольная Ø 6 мм, длина - 80 мм</t>
  </si>
  <si>
    <t>835.100</t>
  </si>
  <si>
    <t>Стяжка продольная Ø 6 мм, длина - 100 мм</t>
  </si>
  <si>
    <t>835.200</t>
  </si>
  <si>
    <t>Стяжка продольная Ø 6 мм, длина - 200 мм</t>
  </si>
  <si>
    <t>835.260</t>
  </si>
  <si>
    <t>Стяжка продольная Ø 6 мм, длина - 260 мм</t>
  </si>
  <si>
    <t>835.500</t>
  </si>
  <si>
    <t>Стяжка продольная Ø 6 мм, длина - 500 мм</t>
  </si>
  <si>
    <t>836.012</t>
  </si>
  <si>
    <t>837.038</t>
  </si>
  <si>
    <t>Стяжка поперечная, диапазон захвата 38 - 43</t>
  </si>
  <si>
    <t>837.042</t>
  </si>
  <si>
    <t>Стяжка поперечная, диапазон захвата 42 - 51</t>
  </si>
  <si>
    <t>837.050</t>
  </si>
  <si>
    <t>Стяжка поперечная, диапазон захвата 50 - 67</t>
  </si>
  <si>
    <t>837.066</t>
  </si>
  <si>
    <t>Стяжка поперечная, диапазон захвата 66 - 99</t>
  </si>
  <si>
    <t>837.100</t>
  </si>
  <si>
    <t>Блок зажимной</t>
  </si>
  <si>
    <t>837.180</t>
  </si>
  <si>
    <t>Стяжка поперечная Ø 4,0 мм , длина - 80 мм</t>
  </si>
  <si>
    <t>839.133</t>
  </si>
  <si>
    <t>Крестцовый блок</t>
  </si>
  <si>
    <t>839.135</t>
  </si>
  <si>
    <t>Коннектор параллельный Ø 6/6 мм</t>
  </si>
  <si>
    <t>839.136</t>
  </si>
  <si>
    <t>Коннектор параллельный Ø 6/3,5 мм</t>
  </si>
  <si>
    <t>839.137</t>
  </si>
  <si>
    <t>Коннектор аксиальный Ø 6/6 мм</t>
  </si>
  <si>
    <t>839.138</t>
  </si>
  <si>
    <t>Коннектор аксиальный Ø 6/3,5 мм</t>
  </si>
  <si>
    <t>Пластина шейная, длина - 25 мм</t>
  </si>
  <si>
    <t>Пластина шейная, длина - 28 мм</t>
  </si>
  <si>
    <t>Пластина шейная, длина - 31 мм</t>
  </si>
  <si>
    <t>840.340</t>
  </si>
  <si>
    <t>Пластина шейная, длина - 40 мм</t>
  </si>
  <si>
    <t>Пластина шейная, длина - 43 мм</t>
  </si>
  <si>
    <t>Пластина шейная, длина - 46 мм</t>
  </si>
  <si>
    <t>840.349</t>
  </si>
  <si>
    <t>Пластина шейная, длина - 49 мм</t>
  </si>
  <si>
    <t>840.450</t>
  </si>
  <si>
    <t>Пластина шейная, длина - 50 мм</t>
  </si>
  <si>
    <t>840.453</t>
  </si>
  <si>
    <t>Пластина шейная, длина - 53 мм</t>
  </si>
  <si>
    <t>840.456</t>
  </si>
  <si>
    <t>Пластина шейная, длина - 56 мм</t>
  </si>
  <si>
    <t>840.459</t>
  </si>
  <si>
    <t>Пластина шейная, длина - 59 мм</t>
  </si>
  <si>
    <t>840.462</t>
  </si>
  <si>
    <t>Пластина шейная, длина - 62 мм</t>
  </si>
  <si>
    <t>840.568</t>
  </si>
  <si>
    <t>Пластина шейная, длина - 68 мм</t>
  </si>
  <si>
    <t>840.580</t>
  </si>
  <si>
    <t>Пластина шейная, длина - 80 мм</t>
  </si>
  <si>
    <t>840.592</t>
  </si>
  <si>
    <t>Пластина шейная, длина - 92 мм</t>
  </si>
  <si>
    <t>Винт самосверлящий Ø 4,0 мм, длина - 12 мм</t>
  </si>
  <si>
    <t>Винт самосверлящий Ø 4,0 мм, длина - 14 мм</t>
  </si>
  <si>
    <t>Винт самосверлящий Ø 4,0 мм, длина - 16 мм</t>
  </si>
  <si>
    <t>Винт самосверлящий Ø 4,0 мм, длина - 18 мм</t>
  </si>
  <si>
    <t>840.812</t>
  </si>
  <si>
    <t>Винт самонарезающий Ø 4,0 мм, длина - 12 мм</t>
  </si>
  <si>
    <t>840.814</t>
  </si>
  <si>
    <t>Винт самонарезающий Ø 4,0 мм, длина - 14 мм</t>
  </si>
  <si>
    <t>Крышка зубчатая, Ø 22 мм с углом наклона 0°</t>
  </si>
  <si>
    <t>Крышка зубчатая, Ø 22 мм с углом наклона 4°</t>
  </si>
  <si>
    <t>841.208</t>
  </si>
  <si>
    <t>Крышка зубчатая, Ø 22 мм с углом наклона 8°</t>
  </si>
  <si>
    <t>841.215</t>
  </si>
  <si>
    <t>Крышка зубчатая, Ø 22 мм с углом наклона 15°</t>
  </si>
  <si>
    <t>Кейдж дистракционный Ø 18 мм, высота дистракции 20 - 27</t>
  </si>
  <si>
    <t>Кейдж дистракционный Ø 18 мм, высота дистракции 25 - 36</t>
  </si>
  <si>
    <t>Кейдж дистракционный Ø 18 мм, высота дистракции 32 - 50</t>
  </si>
  <si>
    <t>Крышка зубчатая, Ø 26 мм с углом наклона 4°</t>
  </si>
  <si>
    <t>Крышка зубчатая, Ø 26 мм с углом наклона 8°</t>
  </si>
  <si>
    <t>Крышка зубчатая, Ø 26 мм с углом наклона 15°</t>
  </si>
  <si>
    <t>Кейдж дистракционный Ø 22 мм, высота дистракции 25 - 36</t>
  </si>
  <si>
    <t>Кейдж дистракционный Ø 22 мм, высота дистракции 32 - 50</t>
  </si>
  <si>
    <t>Кейдж дистракционный Ø 22 мм, высота дистракции 37 - 60</t>
  </si>
  <si>
    <t>Кейдж дистракционный с стабилизатором Ø 14 мм, высота дистракции 25 - 40</t>
  </si>
  <si>
    <t>841.554</t>
  </si>
  <si>
    <t>Кейдж дистракционный Ø 14 мм, высота дистракции 25 - 40</t>
  </si>
  <si>
    <t>841.560</t>
  </si>
  <si>
    <t>Кейдж дистракционный с стабилизатором Ø 16 мм, высота дистракции 25 - 40</t>
  </si>
  <si>
    <t>841.584</t>
  </si>
  <si>
    <t>Кейдж дистракционный Ø 14 мм, высота дистракции 18 - 26</t>
  </si>
  <si>
    <t>Кейдж дистракционный с стабилизатором Ø 14 мм, высота дистракции 18 - 26</t>
  </si>
  <si>
    <t>Кейдж дистракционный с стабилизатором Ø 14 мм, высота дистракции 39 - 68</t>
  </si>
  <si>
    <t>841.960</t>
  </si>
  <si>
    <t>Кейдж дистракционный с стабилизатором Ø 16 мм, высота дистракции 39 - 68</t>
  </si>
  <si>
    <t>842.124</t>
  </si>
  <si>
    <t>Кейдж межтеловой 0°, высота 4 мм</t>
  </si>
  <si>
    <t>842.125</t>
  </si>
  <si>
    <t>Кейдж межтеловой 0°, высота 5 мм</t>
  </si>
  <si>
    <t>842.126</t>
  </si>
  <si>
    <t>Кейдж межтеловой 0°, высота 6 мм</t>
  </si>
  <si>
    <t>842.127</t>
  </si>
  <si>
    <t>Кейдж межтеловой 0°, высота 7 мм</t>
  </si>
  <si>
    <t>842.128</t>
  </si>
  <si>
    <t>Кейдж межтеловой 0°, высота 8 мм</t>
  </si>
  <si>
    <t>842.129</t>
  </si>
  <si>
    <t>Кейдж межтеловой 0°, высота 9 мм</t>
  </si>
  <si>
    <t>842.144</t>
  </si>
  <si>
    <t>Кейдж межтеловой, высота 4 мм, 0°</t>
  </si>
  <si>
    <t>842.145</t>
  </si>
  <si>
    <t>Кейдж межтеловой, высота 5 мм, 0°</t>
  </si>
  <si>
    <t>842.145.04</t>
  </si>
  <si>
    <t>Кейдж межтеловой, высота 5 мм, 4°</t>
  </si>
  <si>
    <t>842.146</t>
  </si>
  <si>
    <t>Кейдж межтеловой, высота 6 мм, 0°</t>
  </si>
  <si>
    <t>842.146.04</t>
  </si>
  <si>
    <t>Кейдж межтеловой, высота 6 мм, 4°</t>
  </si>
  <si>
    <t>Кейдж межтеловой, высота 7 мм, 0°</t>
  </si>
  <si>
    <t>842.147.04</t>
  </si>
  <si>
    <t>Кейдж межтеловой, высота 7 мм, 4°</t>
  </si>
  <si>
    <t>Кейдж межтеловой, высота 8 мм, 0°</t>
  </si>
  <si>
    <t>842.148.04</t>
  </si>
  <si>
    <t>Кейдж межтеловой, высота 8 мм, 4°</t>
  </si>
  <si>
    <t>842.155</t>
  </si>
  <si>
    <t>842.156</t>
  </si>
  <si>
    <t>842.157</t>
  </si>
  <si>
    <t>842.158</t>
  </si>
  <si>
    <t>842.159</t>
  </si>
  <si>
    <t>Резьбовой цилиндрический межтеловой кейдж, поясничный Ø 11 мм</t>
  </si>
  <si>
    <t>Резьбовой цилиндрический межтеловой кейдж, поясничный Ø 13 мм</t>
  </si>
  <si>
    <t>Резьбовой цилиндрический межтеловой кейдж, поясничный Ø 14 мм</t>
  </si>
  <si>
    <t>Резьбовой цилиндрический межтеловой кейдж, поясничный Ø 15 мм</t>
  </si>
  <si>
    <t>Резьбовой цилиндрический межтеловой кейдж, поясничный Ø 16 мм</t>
  </si>
  <si>
    <t>Резьбовой цилиндрический межтеловой кейдж, поясничный Ø 22 мм</t>
  </si>
  <si>
    <t>Резьбовой цилиндрический межтеловой кейдж, поясничный Ø 27 мм</t>
  </si>
  <si>
    <t>Закрытый резьбовой цилиндрический межтеловой кейдж, поясничный Ø 13,7 мм</t>
  </si>
  <si>
    <t>Закрытый резьбовой цилиндрический межтеловой кейдж, поясничный Ø 15 мм</t>
  </si>
  <si>
    <t>846.011</t>
  </si>
  <si>
    <t>846.013</t>
  </si>
  <si>
    <t>846.015</t>
  </si>
  <si>
    <t>Блок зажимной под стяжку Ø 3,5 мм</t>
  </si>
  <si>
    <t>846.033</t>
  </si>
  <si>
    <t>Пластина затылочная Y-образная</t>
  </si>
  <si>
    <t>846.060</t>
  </si>
  <si>
    <t>Стяжка продольная Ø 3,5 мм, длина - 60 мм</t>
  </si>
  <si>
    <t>846.240</t>
  </si>
  <si>
    <t>Стяжка продольная Ø 3,5 мм, длина - 240 мм</t>
  </si>
  <si>
    <t>846.316</t>
  </si>
  <si>
    <t>Полиаксиальный винт Ø 3,5 мм, длина - 16 мм</t>
  </si>
  <si>
    <t>846.318</t>
  </si>
  <si>
    <t>Полиаксиальный винт  Ø 3,5 мм, длина - 18 мм, шт</t>
  </si>
  <si>
    <t>846.320</t>
  </si>
  <si>
    <t>Полиаксиальный винт  Ø 3,5 мм, длина - 20 мм, шт</t>
  </si>
  <si>
    <t>846.322</t>
  </si>
  <si>
    <t>Полиаксиальный винт  Ø 3,5 мм, длина - 22 мм, шт</t>
  </si>
  <si>
    <t>846.324</t>
  </si>
  <si>
    <t>Полиаксиальный винт  Ø 3,5 мм, длина - 24 мм, шт</t>
  </si>
  <si>
    <t>846.430</t>
  </si>
  <si>
    <t>Стяжка продольная Ø 3,5 мм, изогнутая, длина - 300 мм</t>
  </si>
  <si>
    <t>Трубка несущая Ø 11 мм, длина - 100 мм</t>
  </si>
  <si>
    <t>Трубка несущая Ø 11 мм, длина - 150 мм</t>
  </si>
  <si>
    <t>C.390.160</t>
  </si>
  <si>
    <t>Трубка несущая Ø 11 мм, длина - 160 мм</t>
  </si>
  <si>
    <t>Трубка несущая Ø 11 мм, длина - 200 мм</t>
  </si>
  <si>
    <t>Трубка несущая Ø 11 мм, длина - 250 мм</t>
  </si>
  <si>
    <t>Трубка несущая Ø 11 мм, длина - 300 мм</t>
  </si>
  <si>
    <t>Трубка несущая Ø 11 мм, длина - 350 мм</t>
  </si>
  <si>
    <t>Трубка несущая Ø 11 мм, длина - 400 мм</t>
  </si>
  <si>
    <t>Трубка несущая Ø 11 мм, длина - 450 мм</t>
  </si>
  <si>
    <t>Трубка несущая Ø 11 мм, длина - 500 мм</t>
  </si>
  <si>
    <t>Трубка несущая Ø 8 мм, длина - 120 мм</t>
  </si>
  <si>
    <t>C.391.160</t>
  </si>
  <si>
    <t>Трубка несущая Ø 8 мм, длина - 160 мм</t>
  </si>
  <si>
    <t>C.391.180</t>
  </si>
  <si>
    <t>Трубка несущая Ø 8 мм, длина - 180 мм</t>
  </si>
  <si>
    <t>Трубка несущая Ø 8 мм, длина - 200 мм</t>
  </si>
  <si>
    <t>C.391.220</t>
  </si>
  <si>
    <t>Трубка несущая Ø 8 мм, длина - 220 мм</t>
  </si>
  <si>
    <t>Трубка несущая Ø 8 мм, длина - 240 мм</t>
  </si>
  <si>
    <t>C.391.260</t>
  </si>
  <si>
    <t>Трубка несущая Ø 8 мм, длина - 260 мм</t>
  </si>
  <si>
    <t>C.391.280</t>
  </si>
  <si>
    <t>Трубка несущая Ø 8 мм, длина - 280 мм</t>
  </si>
  <si>
    <t>Трубка несущая Ø 8 мм, длина - 300 мм</t>
  </si>
  <si>
    <t>Трубка несущая Ø 8 мм, длина - 350 мм</t>
  </si>
  <si>
    <t>C.391.400</t>
  </si>
  <si>
    <t>Трубка несущая Ø 8 мм, длина - 400 мм</t>
  </si>
  <si>
    <t>C.392.060</t>
  </si>
  <si>
    <t>C.392.100</t>
  </si>
  <si>
    <t>Трубка несущая Ø 4 мм, длина - 100 мм</t>
  </si>
  <si>
    <t>C.392.120</t>
  </si>
  <si>
    <t>C.392.140</t>
  </si>
  <si>
    <t>Трубка несущая Ø 4 мм, длина - 140 мм</t>
  </si>
  <si>
    <t>C.392.160</t>
  </si>
  <si>
    <t>C.392.200</t>
  </si>
  <si>
    <t>Трубка несущая Ø 4 мм, длина - 200 мм</t>
  </si>
  <si>
    <t>OM 001.02.01</t>
  </si>
  <si>
    <t>Синтетический эндопротез связки 60 волокон</t>
  </si>
  <si>
    <t>OM 001.02.02</t>
  </si>
  <si>
    <t>Синтетический эндопротез связки 80 волокон</t>
  </si>
  <si>
    <t>OM 001.02.03</t>
  </si>
  <si>
    <t>Синтетический эндопротез связки 100 волокон</t>
  </si>
  <si>
    <t>Винт лигаментарный с круглоконической резьбой комбинированный Ø 9мм, длина 25мм</t>
  </si>
  <si>
    <t>OM 002.02.04</t>
  </si>
  <si>
    <t>Винт лигаментарный с круглоконической резьбой комбинированный Ø 8мм, длина 25мм</t>
  </si>
  <si>
    <t>Винт лигаментарный для фиксации синт.эндопротеза связки Ø 8мм, длина 30мм</t>
  </si>
  <si>
    <t>OM 002.02.06</t>
  </si>
  <si>
    <t>Винт лигаментарный с круглоконической резьбой комбинированный Ø 7мм,длина 25мм</t>
  </si>
  <si>
    <t>OM 003.00.00</t>
  </si>
  <si>
    <t>Скоба лигаментарная ''гарпунная'', для крепления синтетического эндопротеза связки, ширина - 6 мм</t>
  </si>
  <si>
    <t>OM 003.00.01</t>
  </si>
  <si>
    <t>Скоба лигаментарная ''гарпунная'', для крепления синтетического эндопротеза связки, ширина - 8 мм</t>
  </si>
  <si>
    <t>OM 003.00.02</t>
  </si>
  <si>
    <t>Скоба лигаментарная ''гарпунная'', для крепления синтетического эндопротеза связки, ширина - 10 мм</t>
  </si>
  <si>
    <t>OM 004.02.02</t>
  </si>
  <si>
    <t>Винт для крепления костного блока с остроупорной резьбой Ø 8 мм, длина - 20 мм</t>
  </si>
  <si>
    <t>OM 006.23.00</t>
  </si>
  <si>
    <t>Сверло корончатое с внутренним каналом Ø 7,0/2,4 мм, длина - 180 мм</t>
  </si>
  <si>
    <t>OM 006.23.02</t>
  </si>
  <si>
    <t>Сверло корончатое Ø 8 мм, длина - 180 мм</t>
  </si>
  <si>
    <t>OM 006.23.03</t>
  </si>
  <si>
    <t>Сверло корончатое Ø 9 мм, длина - 180 мм</t>
  </si>
  <si>
    <t>OM 006.23.04</t>
  </si>
  <si>
    <t>Сверло корончатое Ø 10 мм, длина - 180 мм</t>
  </si>
  <si>
    <t>Спица с одним острым концом Ø 2,4х360 мм</t>
  </si>
  <si>
    <t>OM 010.01.01</t>
  </si>
  <si>
    <t>Спица с ушком Ø 2,4 мм, длина - 360 мм</t>
  </si>
  <si>
    <t>P.827.210</t>
  </si>
  <si>
    <t>P.827.211</t>
  </si>
  <si>
    <t>P.827.212</t>
  </si>
  <si>
    <t>P.827.213</t>
  </si>
  <si>
    <t>P.827.310</t>
  </si>
  <si>
    <t>Межтеловой плоский изогнутый кейдж, длинный, высота - 10 мм, длина - 31 мм, ширина - 8 мм</t>
  </si>
  <si>
    <t>P.827.311</t>
  </si>
  <si>
    <t>Межтеловой плоский изогнутый кейдж, длинный, высота - 11 мм, длина - 31 мм, ширина - 9 мм</t>
  </si>
  <si>
    <t>P.827.312</t>
  </si>
  <si>
    <t>Межтеловой плоский изогнутый кейдж, длинный, высота - 12 мм, длина - 31 мм, ширина - 10мм</t>
  </si>
  <si>
    <t>P.827.313</t>
  </si>
  <si>
    <t>Межтеловой плоский изогнутый кейдж, длинный, высота - 13 мм, длина - 31 мм, ширина - 11 мм</t>
  </si>
  <si>
    <t>P.842.124</t>
  </si>
  <si>
    <t>P.842.125</t>
  </si>
  <si>
    <t>P.842.126</t>
  </si>
  <si>
    <t>P.842.127</t>
  </si>
  <si>
    <t>P.842.144</t>
  </si>
  <si>
    <t>P.842.145</t>
  </si>
  <si>
    <t>P.842.147</t>
  </si>
  <si>
    <t>Кейдж межтеловой, высота - 7 мм, 0°</t>
  </si>
  <si>
    <t>P.842.148</t>
  </si>
  <si>
    <t>SFP Винт для блокировки Ø 5 мм, длиной 36 мм</t>
  </si>
  <si>
    <t>SFP Винт для блокировки Ø 5 мм, длиной 40 мм</t>
  </si>
  <si>
    <t>SFP Проксимальный бедренный Y-штифт, Ø 9 мм, длина 240 мм</t>
  </si>
  <si>
    <t>SFP Проксимальный бедренный Y-штифт, Ø 10, длина 240 мм</t>
  </si>
  <si>
    <t>SFP Проксимальный бедренный Y-штифт, Ø 11, длина 240 мм</t>
  </si>
  <si>
    <t>SFP.766.080</t>
  </si>
  <si>
    <t>SFP Винт деротационный Ø 6,5 мм канюлированный, длиной 80 мм</t>
  </si>
  <si>
    <t>SFP.766.085</t>
  </si>
  <si>
    <t>SFP Винт деротационный Ø 6,5 мм канюлированный, длиной 85 мм</t>
  </si>
  <si>
    <t>SFP.767.095</t>
  </si>
  <si>
    <t>SFP Клинок спиральный Ø 11 мм, длиной 95 мм</t>
  </si>
  <si>
    <t>SFP.767.100</t>
  </si>
  <si>
    <t>SFP Клинок спиральный Ø 11 мм, длиной 100 мм</t>
  </si>
  <si>
    <t>SFP.768.090</t>
  </si>
  <si>
    <t>SFP Винт шеечный Ø 11 мм, канюлированный, длиной 90 мм</t>
  </si>
  <si>
    <t>SFP.768.095</t>
  </si>
  <si>
    <t>SFP Винт шеечный Ø 11 мм, канюлированный, длиной 95 мм</t>
  </si>
  <si>
    <t>SP403.516</t>
  </si>
  <si>
    <t>Винт блокируемый  УС Ø 2,4, длина - 16 мм , шт</t>
  </si>
  <si>
    <t>2017 год</t>
  </si>
  <si>
    <t>2018 год</t>
  </si>
  <si>
    <t>Сумма:</t>
  </si>
  <si>
    <t>СРЕДНЕЕ</t>
  </si>
  <si>
    <t>ПЕРВЫЙ АРТИКУЛ</t>
  </si>
  <si>
    <t>095</t>
  </si>
  <si>
    <t>10.016</t>
  </si>
  <si>
    <t>100</t>
  </si>
  <si>
    <t>105.040</t>
  </si>
  <si>
    <t>11.016</t>
  </si>
  <si>
    <t>12.010</t>
  </si>
  <si>
    <t>150</t>
  </si>
  <si>
    <t>205</t>
  </si>
  <si>
    <t>214</t>
  </si>
  <si>
    <t>253</t>
  </si>
  <si>
    <t>258.006</t>
  </si>
  <si>
    <t>258.008</t>
  </si>
  <si>
    <t>258.016</t>
  </si>
  <si>
    <t>258.018</t>
  </si>
  <si>
    <t>258.020</t>
  </si>
  <si>
    <t>258.022</t>
  </si>
  <si>
    <t>280</t>
  </si>
  <si>
    <t>284</t>
  </si>
  <si>
    <t>285</t>
  </si>
  <si>
    <t>286</t>
  </si>
  <si>
    <t>311</t>
  </si>
  <si>
    <t>287</t>
  </si>
  <si>
    <t>288</t>
  </si>
  <si>
    <t>289</t>
  </si>
  <si>
    <t>290</t>
  </si>
  <si>
    <t>300</t>
  </si>
  <si>
    <t>301</t>
  </si>
  <si>
    <t>302</t>
  </si>
  <si>
    <t>303</t>
  </si>
  <si>
    <t>304</t>
  </si>
  <si>
    <t>305</t>
  </si>
  <si>
    <t>306</t>
  </si>
  <si>
    <t>310</t>
  </si>
  <si>
    <t>313</t>
  </si>
  <si>
    <t>315</t>
  </si>
  <si>
    <t>316</t>
  </si>
  <si>
    <t>340</t>
  </si>
  <si>
    <t>350</t>
  </si>
  <si>
    <t>360</t>
  </si>
  <si>
    <t>375</t>
  </si>
  <si>
    <t>380</t>
  </si>
  <si>
    <t>390</t>
  </si>
  <si>
    <t>390.066</t>
  </si>
  <si>
    <t>401</t>
  </si>
  <si>
    <t>402</t>
  </si>
  <si>
    <t>403</t>
  </si>
  <si>
    <t>404</t>
  </si>
  <si>
    <t>405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</si>
  <si>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</si>
  <si>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</si>
  <si>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</si>
  <si>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</si>
  <si>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</si>
  <si>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</si>
  <si>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</si>
  <si>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</si>
  <si>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</si>
  <si>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</si>
  <si>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</si>
  <si>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</si>
  <si>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</si>
  <si>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421</t>
  </si>
  <si>
    <t>423</t>
  </si>
  <si>
    <t>424</t>
  </si>
  <si>
    <t>426</t>
  </si>
  <si>
    <t>427</t>
  </si>
  <si>
    <t>428</t>
  </si>
  <si>
    <t>430</t>
  </si>
  <si>
    <t>431</t>
  </si>
  <si>
    <t>432</t>
  </si>
  <si>
    <t>434</t>
  </si>
  <si>
    <t>435</t>
  </si>
  <si>
    <t>436</t>
  </si>
  <si>
    <t>437</t>
  </si>
  <si>
    <t>439</t>
  </si>
  <si>
    <t>441</t>
  </si>
  <si>
    <t>443</t>
  </si>
  <si>
    <t>447</t>
  </si>
  <si>
    <t>449</t>
  </si>
  <si>
    <t>450</t>
  </si>
  <si>
    <t>452</t>
  </si>
  <si>
    <t>453</t>
  </si>
  <si>
    <t>454</t>
  </si>
  <si>
    <t>458.006</t>
  </si>
  <si>
    <t>458.008</t>
  </si>
  <si>
    <t>458.010</t>
  </si>
  <si>
    <t>458.012</t>
  </si>
  <si>
    <t>458.014</t>
  </si>
  <si>
    <t>458.016</t>
  </si>
  <si>
    <t>458.018</t>
  </si>
  <si>
    <t>458.020</t>
  </si>
  <si>
    <t>458.022</t>
  </si>
  <si>
    <t>463</t>
  </si>
  <si>
    <t>464</t>
  </si>
  <si>
    <t>465</t>
  </si>
  <si>
    <t>468</t>
  </si>
  <si>
    <t>469</t>
  </si>
  <si>
    <t>471</t>
  </si>
  <si>
    <t>472</t>
  </si>
  <si>
    <t>475</t>
  </si>
  <si>
    <t>476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</si>
  <si>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</si>
  <si>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</si>
  <si>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</si>
  <si>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</si>
  <si>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</si>
  <si>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</si>
  <si>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</si>
  <si>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</si>
  <si>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</si>
  <si>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500</t>
  </si>
  <si>
    <t>501</t>
  </si>
  <si>
    <t>510</t>
  </si>
  <si>
    <t>515</t>
  </si>
  <si>
    <t>520</t>
  </si>
  <si>
    <t>525</t>
  </si>
  <si>
    <t>530</t>
  </si>
  <si>
    <t>540</t>
  </si>
  <si>
    <t>545</t>
  </si>
  <si>
    <t>550</t>
  </si>
  <si>
    <t>555</t>
  </si>
  <si>
    <t>560</t>
  </si>
  <si>
    <t>570</t>
  </si>
  <si>
    <t>580</t>
  </si>
  <si>
    <t>610</t>
  </si>
  <si>
    <t>611</t>
  </si>
  <si>
    <t>612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</si>
  <si>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</si>
  <si>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</si>
  <si>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</si>
  <si>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</si>
  <si>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</si>
  <si>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</si>
  <si>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</si>
  <si>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</si>
  <si>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</si>
  <si>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625</t>
  </si>
  <si>
    <t>626</t>
  </si>
  <si>
    <t>627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</si>
  <si>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</si>
  <si>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</si>
  <si>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</si>
  <si>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</si>
  <si>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</si>
  <si>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</si>
  <si>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</si>
  <si>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</si>
  <si>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</si>
  <si>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</si>
  <si>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</si>
  <si>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645</t>
  </si>
  <si>
    <t>646</t>
  </si>
  <si>
    <t>647</t>
  </si>
  <si>
    <t>648</t>
  </si>
  <si>
    <t>649</t>
  </si>
  <si>
    <t>656</t>
  </si>
  <si>
    <t>657</t>
  </si>
  <si>
    <t>658</t>
  </si>
  <si>
    <t>659</t>
  </si>
  <si>
    <t>660</t>
  </si>
  <si>
    <t>662</t>
  </si>
  <si>
    <t>664</t>
  </si>
  <si>
    <t>670</t>
  </si>
  <si>
    <t>671</t>
  </si>
  <si>
    <t>672</t>
  </si>
  <si>
    <t>673</t>
  </si>
  <si>
    <t>674</t>
  </si>
  <si>
    <t>683</t>
  </si>
  <si>
    <t>719</t>
  </si>
  <si>
    <t>720</t>
  </si>
  <si>
    <t>721</t>
  </si>
  <si>
    <t>722</t>
  </si>
  <si>
    <t>723</t>
  </si>
  <si>
    <t>725</t>
  </si>
  <si>
    <t>760</t>
  </si>
  <si>
    <t>761</t>
  </si>
  <si>
    <t>762</t>
  </si>
  <si>
    <t>763</t>
  </si>
  <si>
    <t>765</t>
  </si>
  <si>
    <t>766</t>
  </si>
  <si>
    <t>767</t>
  </si>
  <si>
    <t>768</t>
  </si>
  <si>
    <t>810</t>
  </si>
  <si>
    <t>811</t>
  </si>
  <si>
    <t>812</t>
  </si>
  <si>
    <t>814</t>
  </si>
  <si>
    <t>817</t>
  </si>
  <si>
    <t>819</t>
  </si>
  <si>
    <t>821</t>
  </si>
  <si>
    <t>825</t>
  </si>
  <si>
    <t>827</t>
  </si>
  <si>
    <t>828</t>
  </si>
  <si>
    <t>830</t>
  </si>
  <si>
    <t>831</t>
  </si>
  <si>
    <t>832</t>
  </si>
  <si>
    <t>835</t>
  </si>
  <si>
    <t>836</t>
  </si>
  <si>
    <t>837</t>
  </si>
  <si>
    <t>839</t>
  </si>
  <si>
    <t>840</t>
  </si>
  <si>
    <t>841</t>
  </si>
  <si>
    <t>842</t>
  </si>
  <si>
    <t>844</t>
  </si>
  <si>
    <t>846</t>
  </si>
  <si>
    <t>C.390</t>
  </si>
  <si>
    <t>C.391</t>
  </si>
  <si>
    <t>C.392</t>
  </si>
  <si>
    <t>OM 001.02</t>
  </si>
  <si>
    <t>OM 002.02</t>
  </si>
  <si>
    <t>OM 003.00</t>
  </si>
  <si>
    <t>OM 004.02</t>
  </si>
  <si>
    <t>OM 006.23</t>
  </si>
  <si>
    <t>OM 010.01</t>
  </si>
  <si>
    <t>P.827</t>
  </si>
  <si>
    <t>P.842</t>
  </si>
  <si>
    <t>SFP.637</t>
  </si>
  <si>
    <t>SFP.760</t>
  </si>
  <si>
    <t>SFP.761</t>
  </si>
  <si>
    <t>SFP.762</t>
  </si>
  <si>
    <t>SFP.765</t>
  </si>
  <si>
    <t>SFP.766</t>
  </si>
  <si>
    <t>SFP.767</t>
  </si>
  <si>
    <t>SFP.768</t>
  </si>
  <si>
    <t>SP403</t>
  </si>
  <si>
    <t>442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</si>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</sst>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1" applyFont="1"/>
    <xf numFmtId="1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7"/>
  <sheetViews>
    <sheetView tabSelected="1" topLeftCell="A1909" zoomScale="60" zoomScaleNormal="60" workbookViewId="0">
      <selection activeCell="P1951" sqref="P1951"/>
    </sheetView>
  </sheetViews>
  <sheetFormatPr defaultRowHeight="15" x14ac:dyDescent="0.25"/>
  <cols>
    <col min="1" max="1" width="24.5703125" customWidth="1"/>
    <col min="2" max="2" width="46.7109375" customWidth="1"/>
    <col min="4" max="4" width="23.140625" style="1" bestFit="1" customWidth="1"/>
    <col min="5" max="5" width="14.5703125" style="2" bestFit="1" customWidth="1"/>
    <col min="6" max="6" width="23.140625" style="1" bestFit="1" customWidth="1"/>
    <col min="7" max="7" width="14.5703125" style="2" bestFit="1" customWidth="1"/>
    <col min="8" max="8" width="24.42578125" customWidth="1"/>
    <col min="9" max="9" width="18.140625" customWidth="1"/>
    <col min="10" max="10" width="15.85546875" customWidth="1"/>
  </cols>
  <sheetData>
    <row r="1" spans="1:10" ht="14.45" customHeight="1" x14ac:dyDescent="0.25">
      <c r="A1" s="4"/>
      <c r="B1" s="4"/>
      <c r="C1" s="9" t="s">
        <v>904</v>
      </c>
      <c r="D1" s="15" t="s">
        <v>3737</v>
      </c>
      <c r="E1" s="16"/>
      <c r="F1" s="17" t="s">
        <v>3738</v>
      </c>
      <c r="G1" s="17"/>
      <c r="H1" s="10" t="s">
        <v>3740</v>
      </c>
      <c r="I1" t="s">
        <v>3741</v>
      </c>
    </row>
    <row r="2" spans="1:10" s="3" customFormat="1" x14ac:dyDescent="0.25">
      <c r="A2" s="5" t="s">
        <v>902</v>
      </c>
      <c r="B2" s="5" t="s">
        <v>903</v>
      </c>
      <c r="C2" s="9"/>
      <c r="D2" s="6" t="s">
        <v>905</v>
      </c>
      <c r="E2" s="7" t="s">
        <v>906</v>
      </c>
      <c r="F2" s="6" t="s">
        <v>905</v>
      </c>
      <c r="G2" s="7" t="s">
        <v>906</v>
      </c>
    </row>
    <row r="3" spans="1:10" x14ac:dyDescent="0.25">
      <c r="A3" s="4" t="s">
        <v>103</v>
      </c>
      <c r="B3" s="4" t="s">
        <v>908</v>
      </c>
      <c r="C3" s="4" t="s">
        <v>907</v>
      </c>
      <c r="D3" s="8">
        <v>9200</v>
      </c>
      <c r="E3" s="7">
        <v>16</v>
      </c>
      <c r="F3" s="8">
        <v>3200</v>
      </c>
      <c r="G3" s="7">
        <v>6</v>
      </c>
      <c r="H3" s="11">
        <f>SUM(E3,G3)/2</f>
        <v>11</v>
      </c>
      <c r="I3" s="12" t="s">
        <v>3742</v>
      </c>
      <c r="J3" s="13">
        <f>H3/SUM($H$3:$H$9)</f>
        <v>4.2145593869731802E-2</v>
      </c>
    </row>
    <row r="4" spans="1:10" x14ac:dyDescent="0.25">
      <c r="A4" s="4" t="s">
        <v>104</v>
      </c>
      <c r="B4" s="4" t="s">
        <v>909</v>
      </c>
      <c r="C4" s="4" t="s">
        <v>907</v>
      </c>
      <c r="D4" s="8">
        <v>30228.79</v>
      </c>
      <c r="E4" s="7">
        <v>39</v>
      </c>
      <c r="F4" s="8">
        <v>26141.29</v>
      </c>
      <c r="G4" s="7">
        <v>29</v>
      </c>
      <c r="H4" s="11">
        <f t="shared" ref="H4:H67" si="0">SUM(E4,G4)/2</f>
        <v>34</v>
      </c>
      <c r="I4" s="12" t="s">
        <v>3742</v>
      </c>
      <c r="J4" s="13">
        <f t="shared" ref="J4:J9" si="1">H4/SUM($H$3:$H$9)</f>
        <v>0.13026819923371646</v>
      </c>
    </row>
    <row r="5" spans="1:10" x14ac:dyDescent="0.25">
      <c r="A5" s="4" t="s">
        <v>105</v>
      </c>
      <c r="B5" s="4" t="s">
        <v>910</v>
      </c>
      <c r="C5" s="4" t="s">
        <v>907</v>
      </c>
      <c r="D5" s="8">
        <v>62157.3</v>
      </c>
      <c r="E5" s="7">
        <v>93</v>
      </c>
      <c r="F5" s="8">
        <v>63948.38</v>
      </c>
      <c r="G5" s="7">
        <v>80</v>
      </c>
      <c r="H5" s="11">
        <f t="shared" si="0"/>
        <v>86.5</v>
      </c>
      <c r="I5" s="12" t="s">
        <v>3742</v>
      </c>
      <c r="J5" s="13">
        <f t="shared" si="1"/>
        <v>0.33141762452107282</v>
      </c>
    </row>
    <row r="6" spans="1:10" x14ac:dyDescent="0.25">
      <c r="A6" s="4" t="s">
        <v>106</v>
      </c>
      <c r="B6" s="4" t="s">
        <v>911</v>
      </c>
      <c r="C6" s="4" t="s">
        <v>907</v>
      </c>
      <c r="D6" s="8">
        <v>66497.600000000006</v>
      </c>
      <c r="E6" s="7">
        <v>84</v>
      </c>
      <c r="F6" s="8">
        <v>57356.959999999999</v>
      </c>
      <c r="G6" s="7">
        <v>66</v>
      </c>
      <c r="H6" s="11">
        <f t="shared" si="0"/>
        <v>75</v>
      </c>
      <c r="I6" s="12" t="s">
        <v>3742</v>
      </c>
      <c r="J6" s="13">
        <f t="shared" si="1"/>
        <v>0.28735632183908044</v>
      </c>
    </row>
    <row r="7" spans="1:10" x14ac:dyDescent="0.25">
      <c r="A7" s="4" t="s">
        <v>107</v>
      </c>
      <c r="B7" s="4" t="s">
        <v>912</v>
      </c>
      <c r="C7" s="4" t="s">
        <v>907</v>
      </c>
      <c r="D7" s="8">
        <v>44441.74</v>
      </c>
      <c r="E7" s="7">
        <v>43</v>
      </c>
      <c r="F7" s="8">
        <v>29643.75</v>
      </c>
      <c r="G7" s="7">
        <v>35</v>
      </c>
      <c r="H7" s="11">
        <f t="shared" si="0"/>
        <v>39</v>
      </c>
      <c r="I7" s="12" t="s">
        <v>3742</v>
      </c>
      <c r="J7" s="13">
        <f t="shared" si="1"/>
        <v>0.14942528735632185</v>
      </c>
    </row>
    <row r="8" spans="1:10" x14ac:dyDescent="0.25">
      <c r="A8" s="4" t="s">
        <v>913</v>
      </c>
      <c r="B8" s="4" t="s">
        <v>914</v>
      </c>
      <c r="C8" s="4" t="s">
        <v>907</v>
      </c>
      <c r="D8" s="8">
        <v>32086.49</v>
      </c>
      <c r="E8" s="7">
        <v>25</v>
      </c>
      <c r="F8" s="8">
        <v>6847.07</v>
      </c>
      <c r="G8" s="7">
        <v>2</v>
      </c>
      <c r="H8" s="11">
        <f t="shared" si="0"/>
        <v>13.5</v>
      </c>
      <c r="I8" s="12" t="s">
        <v>3742</v>
      </c>
      <c r="J8" s="13">
        <f t="shared" si="1"/>
        <v>5.1724137931034482E-2</v>
      </c>
    </row>
    <row r="9" spans="1:10" x14ac:dyDescent="0.25">
      <c r="A9" s="4" t="s">
        <v>915</v>
      </c>
      <c r="B9" s="4" t="s">
        <v>916</v>
      </c>
      <c r="C9" s="4" t="s">
        <v>907</v>
      </c>
      <c r="D9" s="8">
        <v>400</v>
      </c>
      <c r="E9" s="7">
        <v>3</v>
      </c>
      <c r="F9" s="8">
        <v>400</v>
      </c>
      <c r="G9" s="7">
        <v>1</v>
      </c>
      <c r="H9" s="11">
        <f>SUM(E9,G9)/2</f>
        <v>2</v>
      </c>
      <c r="I9" s="12" t="s">
        <v>3742</v>
      </c>
      <c r="J9" s="13">
        <f t="shared" si="1"/>
        <v>7.6628352490421452E-3</v>
      </c>
    </row>
    <row r="10" spans="1:10" x14ac:dyDescent="0.25">
      <c r="A10" s="4" t="s">
        <v>885</v>
      </c>
      <c r="B10" s="4" t="s">
        <v>917</v>
      </c>
      <c r="C10" s="4" t="s">
        <v>907</v>
      </c>
      <c r="D10" s="8">
        <v>56812.5</v>
      </c>
      <c r="E10" s="7">
        <v>5</v>
      </c>
      <c r="F10" s="8">
        <v>151050</v>
      </c>
      <c r="G10" s="7">
        <v>9</v>
      </c>
      <c r="H10" s="11">
        <f t="shared" si="0"/>
        <v>7</v>
      </c>
      <c r="I10" s="12" t="s">
        <v>3743</v>
      </c>
      <c r="J10" s="13">
        <f>H10/SUM(H$10:H$15)</f>
        <v>0.12173913043478261</v>
      </c>
    </row>
    <row r="11" spans="1:10" x14ac:dyDescent="0.25">
      <c r="A11" s="4" t="s">
        <v>918</v>
      </c>
      <c r="B11" s="4" t="s">
        <v>919</v>
      </c>
      <c r="C11" s="4" t="s">
        <v>907</v>
      </c>
      <c r="D11" s="8">
        <v>122550</v>
      </c>
      <c r="E11" s="7">
        <v>11</v>
      </c>
      <c r="F11" s="8">
        <v>133950</v>
      </c>
      <c r="G11" s="7">
        <v>8</v>
      </c>
      <c r="H11" s="11">
        <f t="shared" si="0"/>
        <v>9.5</v>
      </c>
      <c r="I11" s="12" t="s">
        <v>3743</v>
      </c>
      <c r="J11" s="13">
        <f t="shared" ref="J11:J15" si="2">H11/SUM(H$10:H$15)</f>
        <v>0.16521739130434782</v>
      </c>
    </row>
    <row r="12" spans="1:10" x14ac:dyDescent="0.25">
      <c r="A12" s="4" t="s">
        <v>884</v>
      </c>
      <c r="B12" s="4" t="s">
        <v>920</v>
      </c>
      <c r="C12" s="4" t="s">
        <v>907</v>
      </c>
      <c r="D12" s="8">
        <v>122550</v>
      </c>
      <c r="E12" s="7">
        <v>11</v>
      </c>
      <c r="F12" s="8">
        <v>239400</v>
      </c>
      <c r="G12" s="7">
        <v>14</v>
      </c>
      <c r="H12" s="11">
        <f t="shared" si="0"/>
        <v>12.5</v>
      </c>
      <c r="I12" s="12" t="s">
        <v>3743</v>
      </c>
      <c r="J12" s="13">
        <f t="shared" si="2"/>
        <v>0.21739130434782608</v>
      </c>
    </row>
    <row r="13" spans="1:10" x14ac:dyDescent="0.25">
      <c r="A13" s="4" t="s">
        <v>95</v>
      </c>
      <c r="B13" s="4" t="s">
        <v>921</v>
      </c>
      <c r="C13" s="4" t="s">
        <v>907</v>
      </c>
      <c r="D13" s="8">
        <v>176037.5</v>
      </c>
      <c r="E13" s="7">
        <v>15</v>
      </c>
      <c r="F13" s="8">
        <v>209450</v>
      </c>
      <c r="G13" s="7">
        <v>12</v>
      </c>
      <c r="H13" s="11">
        <f t="shared" si="0"/>
        <v>13.5</v>
      </c>
      <c r="I13" s="12" t="s">
        <v>3743</v>
      </c>
      <c r="J13" s="13">
        <f t="shared" si="2"/>
        <v>0.23478260869565218</v>
      </c>
    </row>
    <row r="14" spans="1:10" x14ac:dyDescent="0.25">
      <c r="A14" s="4" t="s">
        <v>96</v>
      </c>
      <c r="B14" s="4" t="s">
        <v>922</v>
      </c>
      <c r="C14" s="4" t="s">
        <v>907</v>
      </c>
      <c r="D14" s="8">
        <v>85125</v>
      </c>
      <c r="E14" s="7">
        <v>8</v>
      </c>
      <c r="F14" s="8">
        <v>272555</v>
      </c>
      <c r="G14" s="7">
        <v>14</v>
      </c>
      <c r="H14" s="11">
        <f t="shared" si="0"/>
        <v>11</v>
      </c>
      <c r="I14" s="12" t="s">
        <v>3743</v>
      </c>
      <c r="J14" s="13">
        <f t="shared" si="2"/>
        <v>0.19130434782608696</v>
      </c>
    </row>
    <row r="15" spans="1:10" x14ac:dyDescent="0.25">
      <c r="A15" s="4" t="s">
        <v>369</v>
      </c>
      <c r="B15" s="4" t="s">
        <v>923</v>
      </c>
      <c r="C15" s="4" t="s">
        <v>907</v>
      </c>
      <c r="D15" s="8">
        <v>19000</v>
      </c>
      <c r="E15" s="7">
        <v>2</v>
      </c>
      <c r="F15" s="8">
        <v>104500</v>
      </c>
      <c r="G15" s="7">
        <v>6</v>
      </c>
      <c r="H15" s="11">
        <f t="shared" si="0"/>
        <v>4</v>
      </c>
      <c r="I15" s="12" t="s">
        <v>3743</v>
      </c>
      <c r="J15" s="13">
        <f t="shared" si="2"/>
        <v>6.9565217391304349E-2</v>
      </c>
    </row>
    <row r="16" spans="1:10" x14ac:dyDescent="0.25">
      <c r="A16" s="4" t="s">
        <v>924</v>
      </c>
      <c r="B16" s="4" t="s">
        <v>925</v>
      </c>
      <c r="C16" s="4" t="s">
        <v>907</v>
      </c>
      <c r="D16" s="8">
        <v>10000</v>
      </c>
      <c r="E16" s="7">
        <v>1</v>
      </c>
      <c r="F16" s="8">
        <v>0</v>
      </c>
      <c r="G16" s="7">
        <v>0</v>
      </c>
      <c r="H16" s="11">
        <f t="shared" si="0"/>
        <v>0.5</v>
      </c>
      <c r="I16" s="12" t="s">
        <v>3744</v>
      </c>
      <c r="J16" s="13">
        <f>H16/H$16</f>
        <v>1</v>
      </c>
    </row>
    <row r="17" spans="1:10" x14ac:dyDescent="0.25">
      <c r="A17" s="4" t="s">
        <v>926</v>
      </c>
      <c r="B17" s="4" t="s">
        <v>927</v>
      </c>
      <c r="C17" s="4" t="s">
        <v>907</v>
      </c>
      <c r="D17" s="8">
        <v>2500</v>
      </c>
      <c r="E17" s="7">
        <v>1</v>
      </c>
      <c r="F17" s="8">
        <v>0</v>
      </c>
      <c r="G17" s="7">
        <v>0</v>
      </c>
      <c r="H17" s="11">
        <f t="shared" si="0"/>
        <v>0.5</v>
      </c>
      <c r="I17" s="12" t="s">
        <v>3745</v>
      </c>
      <c r="J17" s="13">
        <f>H17/H$17</f>
        <v>1</v>
      </c>
    </row>
    <row r="18" spans="1:10" x14ac:dyDescent="0.25">
      <c r="A18" s="4" t="s">
        <v>928</v>
      </c>
      <c r="B18" s="4" t="s">
        <v>929</v>
      </c>
      <c r="C18" s="4" t="s">
        <v>907</v>
      </c>
      <c r="D18" s="8">
        <v>1900</v>
      </c>
      <c r="E18" s="7">
        <v>1</v>
      </c>
      <c r="F18" s="8">
        <v>3600</v>
      </c>
      <c r="G18" s="7">
        <v>1</v>
      </c>
      <c r="H18" s="11">
        <f t="shared" si="0"/>
        <v>1</v>
      </c>
      <c r="I18" s="12" t="s">
        <v>3746</v>
      </c>
      <c r="J18" s="14">
        <f>H18/SUM(H$18:H$23)</f>
        <v>0.125</v>
      </c>
    </row>
    <row r="19" spans="1:10" x14ac:dyDescent="0.25">
      <c r="A19" s="4" t="s">
        <v>930</v>
      </c>
      <c r="B19" s="4" t="s">
        <v>931</v>
      </c>
      <c r="C19" s="4" t="s">
        <v>907</v>
      </c>
      <c r="D19" s="8">
        <v>5900</v>
      </c>
      <c r="E19" s="7">
        <v>2</v>
      </c>
      <c r="F19" s="8">
        <v>3600</v>
      </c>
      <c r="G19" s="7">
        <v>1</v>
      </c>
      <c r="H19" s="11">
        <f t="shared" si="0"/>
        <v>1.5</v>
      </c>
      <c r="I19" s="12" t="s">
        <v>3746</v>
      </c>
      <c r="J19" s="14">
        <f t="shared" ref="J19:J23" si="3">H19/SUM(H$18:H$23)</f>
        <v>0.1875</v>
      </c>
    </row>
    <row r="20" spans="1:10" x14ac:dyDescent="0.25">
      <c r="A20" s="4" t="s">
        <v>932</v>
      </c>
      <c r="B20" s="4" t="s">
        <v>933</v>
      </c>
      <c r="C20" s="4" t="s">
        <v>907</v>
      </c>
      <c r="D20" s="8">
        <v>7900</v>
      </c>
      <c r="E20" s="7">
        <v>3</v>
      </c>
      <c r="F20" s="8">
        <v>3600</v>
      </c>
      <c r="G20" s="7">
        <v>1</v>
      </c>
      <c r="H20" s="11">
        <f t="shared" si="0"/>
        <v>2</v>
      </c>
      <c r="I20" s="12" t="s">
        <v>3746</v>
      </c>
      <c r="J20" s="14">
        <f t="shared" si="3"/>
        <v>0.25</v>
      </c>
    </row>
    <row r="21" spans="1:10" x14ac:dyDescent="0.25">
      <c r="A21" s="4" t="s">
        <v>934</v>
      </c>
      <c r="B21" s="4" t="s">
        <v>935</v>
      </c>
      <c r="C21" s="4" t="s">
        <v>907</v>
      </c>
      <c r="D21" s="8">
        <v>5900</v>
      </c>
      <c r="E21" s="7">
        <v>2</v>
      </c>
      <c r="F21" s="8">
        <v>3600</v>
      </c>
      <c r="G21" s="7">
        <v>1</v>
      </c>
      <c r="H21" s="11">
        <f t="shared" si="0"/>
        <v>1.5</v>
      </c>
      <c r="I21" s="12" t="s">
        <v>3746</v>
      </c>
      <c r="J21" s="14">
        <f t="shared" si="3"/>
        <v>0.1875</v>
      </c>
    </row>
    <row r="22" spans="1:10" x14ac:dyDescent="0.25">
      <c r="A22" s="4" t="s">
        <v>936</v>
      </c>
      <c r="B22" s="4" t="s">
        <v>937</v>
      </c>
      <c r="C22" s="4" t="s">
        <v>907</v>
      </c>
      <c r="D22" s="8">
        <v>1900</v>
      </c>
      <c r="E22" s="7">
        <v>1</v>
      </c>
      <c r="F22" s="8">
        <v>3600</v>
      </c>
      <c r="G22" s="7">
        <v>1</v>
      </c>
      <c r="H22" s="11">
        <f t="shared" si="0"/>
        <v>1</v>
      </c>
      <c r="I22" s="12" t="s">
        <v>3746</v>
      </c>
      <c r="J22" s="14">
        <f t="shared" si="3"/>
        <v>0.125</v>
      </c>
    </row>
    <row r="23" spans="1:10" x14ac:dyDescent="0.25">
      <c r="A23" s="4" t="s">
        <v>938</v>
      </c>
      <c r="B23" s="4" t="s">
        <v>939</v>
      </c>
      <c r="C23" s="4" t="s">
        <v>907</v>
      </c>
      <c r="D23" s="8">
        <v>1900</v>
      </c>
      <c r="E23" s="7">
        <v>1</v>
      </c>
      <c r="F23" s="8">
        <v>3600</v>
      </c>
      <c r="G23" s="7">
        <v>1</v>
      </c>
      <c r="H23" s="11">
        <f t="shared" si="0"/>
        <v>1</v>
      </c>
      <c r="I23" s="12" t="s">
        <v>3746</v>
      </c>
      <c r="J23" s="14">
        <f t="shared" si="3"/>
        <v>0.125</v>
      </c>
    </row>
    <row r="24" spans="1:10" x14ac:dyDescent="0.25">
      <c r="A24" s="4" t="s">
        <v>940</v>
      </c>
      <c r="B24" s="4" t="s">
        <v>941</v>
      </c>
      <c r="C24" s="4" t="s">
        <v>907</v>
      </c>
      <c r="D24" s="8">
        <v>5000</v>
      </c>
      <c r="E24" s="7">
        <v>1</v>
      </c>
      <c r="F24" s="8">
        <v>6300</v>
      </c>
      <c r="G24" s="7">
        <v>1</v>
      </c>
      <c r="H24" s="11">
        <f t="shared" si="0"/>
        <v>1</v>
      </c>
      <c r="I24" s="12" t="s">
        <v>3747</v>
      </c>
      <c r="J24" s="13">
        <f>H24/SUM(H$24:H$29)</f>
        <v>0.10526315789473684</v>
      </c>
    </row>
    <row r="25" spans="1:10" x14ac:dyDescent="0.25">
      <c r="A25" s="4" t="s">
        <v>942</v>
      </c>
      <c r="B25" s="4" t="s">
        <v>943</v>
      </c>
      <c r="C25" s="4" t="s">
        <v>907</v>
      </c>
      <c r="D25" s="8">
        <v>3750</v>
      </c>
      <c r="E25" s="7">
        <v>1</v>
      </c>
      <c r="F25" s="8">
        <v>3600</v>
      </c>
      <c r="G25" s="7">
        <v>1</v>
      </c>
      <c r="H25" s="11">
        <f t="shared" si="0"/>
        <v>1</v>
      </c>
      <c r="I25" s="12" t="s">
        <v>3747</v>
      </c>
      <c r="J25" s="13">
        <f t="shared" ref="J25:J29" si="4">H25/SUM(H$24:H$29)</f>
        <v>0.10526315789473684</v>
      </c>
    </row>
    <row r="26" spans="1:10" x14ac:dyDescent="0.25">
      <c r="A26" s="4" t="s">
        <v>944</v>
      </c>
      <c r="B26" s="4" t="s">
        <v>945</v>
      </c>
      <c r="C26" s="4" t="s">
        <v>907</v>
      </c>
      <c r="D26" s="8">
        <v>3300</v>
      </c>
      <c r="E26" s="7">
        <v>5</v>
      </c>
      <c r="F26" s="8">
        <v>2520</v>
      </c>
      <c r="G26" s="7">
        <v>4</v>
      </c>
      <c r="H26" s="11">
        <f t="shared" si="0"/>
        <v>4.5</v>
      </c>
      <c r="I26" s="12" t="s">
        <v>3747</v>
      </c>
      <c r="J26" s="13">
        <f t="shared" si="4"/>
        <v>0.47368421052631576</v>
      </c>
    </row>
    <row r="27" spans="1:10" x14ac:dyDescent="0.25">
      <c r="A27" s="4" t="s">
        <v>946</v>
      </c>
      <c r="B27" s="4" t="s">
        <v>947</v>
      </c>
      <c r="C27" s="4" t="s">
        <v>907</v>
      </c>
      <c r="D27" s="8">
        <v>4400</v>
      </c>
      <c r="E27" s="7">
        <v>1</v>
      </c>
      <c r="F27" s="8">
        <v>4500</v>
      </c>
      <c r="G27" s="7">
        <v>1</v>
      </c>
      <c r="H27" s="11">
        <f t="shared" si="0"/>
        <v>1</v>
      </c>
      <c r="I27" s="12" t="s">
        <v>3747</v>
      </c>
      <c r="J27" s="13">
        <f t="shared" si="4"/>
        <v>0.10526315789473684</v>
      </c>
    </row>
    <row r="28" spans="1:10" x14ac:dyDescent="0.25">
      <c r="A28" s="4" t="s">
        <v>948</v>
      </c>
      <c r="B28" s="4" t="s">
        <v>949</v>
      </c>
      <c r="C28" s="4" t="s">
        <v>907</v>
      </c>
      <c r="D28" s="8">
        <v>10750</v>
      </c>
      <c r="E28" s="7">
        <v>2</v>
      </c>
      <c r="F28" s="8">
        <v>6300</v>
      </c>
      <c r="G28" s="7">
        <v>1</v>
      </c>
      <c r="H28" s="11">
        <f t="shared" si="0"/>
        <v>1.5</v>
      </c>
      <c r="I28" s="12" t="s">
        <v>3747</v>
      </c>
      <c r="J28" s="13">
        <f t="shared" si="4"/>
        <v>0.15789473684210525</v>
      </c>
    </row>
    <row r="29" spans="1:10" x14ac:dyDescent="0.25">
      <c r="A29" s="4" t="s">
        <v>950</v>
      </c>
      <c r="B29" s="4" t="s">
        <v>951</v>
      </c>
      <c r="C29" s="4" t="s">
        <v>907</v>
      </c>
      <c r="D29" s="8">
        <v>4400</v>
      </c>
      <c r="E29" s="7">
        <v>1</v>
      </c>
      <c r="F29" s="8">
        <v>0</v>
      </c>
      <c r="G29" s="7">
        <v>0</v>
      </c>
      <c r="H29" s="11">
        <f t="shared" si="0"/>
        <v>0.5</v>
      </c>
      <c r="I29" s="12" t="s">
        <v>3747</v>
      </c>
      <c r="J29" s="13">
        <f t="shared" si="4"/>
        <v>5.2631578947368418E-2</v>
      </c>
    </row>
    <row r="30" spans="1:10" x14ac:dyDescent="0.25">
      <c r="A30" s="4" t="s">
        <v>883</v>
      </c>
      <c r="B30" s="4" t="s">
        <v>952</v>
      </c>
      <c r="C30" s="4" t="s">
        <v>907</v>
      </c>
      <c r="D30" s="8">
        <v>277200</v>
      </c>
      <c r="E30" s="7">
        <v>4</v>
      </c>
      <c r="F30" s="8">
        <v>361350</v>
      </c>
      <c r="G30" s="7">
        <v>4</v>
      </c>
      <c r="H30" s="11">
        <f t="shared" si="0"/>
        <v>4</v>
      </c>
      <c r="I30" s="12" t="s">
        <v>3748</v>
      </c>
      <c r="J30" s="13">
        <v>1</v>
      </c>
    </row>
    <row r="31" spans="1:10" x14ac:dyDescent="0.25">
      <c r="A31" s="4" t="s">
        <v>953</v>
      </c>
      <c r="B31" s="4" t="s">
        <v>954</v>
      </c>
      <c r="C31" s="4" t="s">
        <v>907</v>
      </c>
      <c r="D31" s="8">
        <v>0</v>
      </c>
      <c r="E31" s="7">
        <v>0</v>
      </c>
      <c r="F31" s="8">
        <v>14265</v>
      </c>
      <c r="G31" s="7">
        <v>33</v>
      </c>
      <c r="H31" s="11">
        <f t="shared" si="0"/>
        <v>16.5</v>
      </c>
      <c r="I31" s="12" t="s">
        <v>3749</v>
      </c>
      <c r="J31" s="13">
        <f>H31/SUM(H$31:H$43)</f>
        <v>3.5675675675675679E-2</v>
      </c>
    </row>
    <row r="32" spans="1:10" x14ac:dyDescent="0.25">
      <c r="A32" s="4" t="s">
        <v>955</v>
      </c>
      <c r="B32" s="4" t="s">
        <v>956</v>
      </c>
      <c r="C32" s="4" t="s">
        <v>907</v>
      </c>
      <c r="D32" s="8">
        <v>0</v>
      </c>
      <c r="E32" s="7">
        <v>0</v>
      </c>
      <c r="F32" s="8">
        <v>22050</v>
      </c>
      <c r="G32" s="7">
        <v>50</v>
      </c>
      <c r="H32" s="11">
        <f t="shared" si="0"/>
        <v>25</v>
      </c>
      <c r="I32" s="12" t="s">
        <v>3749</v>
      </c>
      <c r="J32" s="13">
        <f t="shared" ref="J32:J43" si="5">H32/SUM(H$31:H$43)</f>
        <v>5.4054054054054057E-2</v>
      </c>
    </row>
    <row r="33" spans="1:10" x14ac:dyDescent="0.25">
      <c r="A33" s="4" t="s">
        <v>957</v>
      </c>
      <c r="B33" s="4" t="s">
        <v>958</v>
      </c>
      <c r="C33" s="4" t="s">
        <v>907</v>
      </c>
      <c r="D33" s="8">
        <v>0</v>
      </c>
      <c r="E33" s="7">
        <v>0</v>
      </c>
      <c r="F33" s="8">
        <v>22050</v>
      </c>
      <c r="G33" s="7">
        <v>50</v>
      </c>
      <c r="H33" s="11">
        <f t="shared" si="0"/>
        <v>25</v>
      </c>
      <c r="I33" s="12" t="s">
        <v>3749</v>
      </c>
      <c r="J33" s="13">
        <f t="shared" si="5"/>
        <v>5.4054054054054057E-2</v>
      </c>
    </row>
    <row r="34" spans="1:10" x14ac:dyDescent="0.25">
      <c r="A34" s="4" t="s">
        <v>959</v>
      </c>
      <c r="B34" s="4" t="s">
        <v>960</v>
      </c>
      <c r="C34" s="4" t="s">
        <v>907</v>
      </c>
      <c r="D34" s="8">
        <v>0</v>
      </c>
      <c r="E34" s="7">
        <v>0</v>
      </c>
      <c r="F34" s="8">
        <v>22050</v>
      </c>
      <c r="G34" s="7">
        <v>50</v>
      </c>
      <c r="H34" s="11">
        <f t="shared" si="0"/>
        <v>25</v>
      </c>
      <c r="I34" s="12" t="s">
        <v>3749</v>
      </c>
      <c r="J34" s="13">
        <f t="shared" si="5"/>
        <v>5.4054054054054057E-2</v>
      </c>
    </row>
    <row r="35" spans="1:10" x14ac:dyDescent="0.25">
      <c r="A35" s="4" t="s">
        <v>774</v>
      </c>
      <c r="B35" s="4" t="s">
        <v>961</v>
      </c>
      <c r="C35" s="4" t="s">
        <v>907</v>
      </c>
      <c r="D35" s="8">
        <v>0</v>
      </c>
      <c r="E35" s="7">
        <v>0</v>
      </c>
      <c r="F35" s="8">
        <v>15210</v>
      </c>
      <c r="G35" s="7">
        <v>35</v>
      </c>
      <c r="H35" s="11">
        <f t="shared" si="0"/>
        <v>17.5</v>
      </c>
      <c r="I35" s="12" t="s">
        <v>3749</v>
      </c>
      <c r="J35" s="13">
        <f t="shared" si="5"/>
        <v>3.783783783783784E-2</v>
      </c>
    </row>
    <row r="36" spans="1:10" x14ac:dyDescent="0.25">
      <c r="A36" s="4" t="s">
        <v>962</v>
      </c>
      <c r="B36" s="4" t="s">
        <v>963</v>
      </c>
      <c r="C36" s="4" t="s">
        <v>907</v>
      </c>
      <c r="D36" s="8">
        <v>0</v>
      </c>
      <c r="E36" s="7">
        <v>0</v>
      </c>
      <c r="F36" s="8">
        <v>42075</v>
      </c>
      <c r="G36" s="7">
        <v>95</v>
      </c>
      <c r="H36" s="11">
        <f t="shared" si="0"/>
        <v>47.5</v>
      </c>
      <c r="I36" s="12" t="s">
        <v>3749</v>
      </c>
      <c r="J36" s="13">
        <f t="shared" si="5"/>
        <v>0.10270270270270271</v>
      </c>
    </row>
    <row r="37" spans="1:10" x14ac:dyDescent="0.25">
      <c r="A37" s="4" t="s">
        <v>379</v>
      </c>
      <c r="B37" s="4" t="s">
        <v>964</v>
      </c>
      <c r="C37" s="4" t="s">
        <v>907</v>
      </c>
      <c r="D37" s="8">
        <v>0</v>
      </c>
      <c r="E37" s="7">
        <v>0</v>
      </c>
      <c r="F37" s="8">
        <v>25875</v>
      </c>
      <c r="G37" s="7">
        <v>59</v>
      </c>
      <c r="H37" s="11">
        <f t="shared" si="0"/>
        <v>29.5</v>
      </c>
      <c r="I37" s="12" t="s">
        <v>3749</v>
      </c>
      <c r="J37" s="13">
        <f t="shared" si="5"/>
        <v>6.3783783783783785E-2</v>
      </c>
    </row>
    <row r="38" spans="1:10" x14ac:dyDescent="0.25">
      <c r="A38" s="4" t="s">
        <v>380</v>
      </c>
      <c r="B38" s="4" t="s">
        <v>965</v>
      </c>
      <c r="C38" s="4" t="s">
        <v>907</v>
      </c>
      <c r="D38" s="8">
        <v>0</v>
      </c>
      <c r="E38" s="7">
        <v>0</v>
      </c>
      <c r="F38" s="8">
        <v>53250</v>
      </c>
      <c r="G38" s="7">
        <v>103</v>
      </c>
      <c r="H38" s="11">
        <f t="shared" si="0"/>
        <v>51.5</v>
      </c>
      <c r="I38" s="12" t="s">
        <v>3749</v>
      </c>
      <c r="J38" s="13">
        <f t="shared" si="5"/>
        <v>0.11135135135135135</v>
      </c>
    </row>
    <row r="39" spans="1:10" x14ac:dyDescent="0.25">
      <c r="A39" s="4" t="s">
        <v>775</v>
      </c>
      <c r="B39" s="4" t="s">
        <v>966</v>
      </c>
      <c r="C39" s="4" t="s">
        <v>907</v>
      </c>
      <c r="D39" s="8">
        <v>0</v>
      </c>
      <c r="E39" s="7">
        <v>0</v>
      </c>
      <c r="F39" s="8">
        <v>59550</v>
      </c>
      <c r="G39" s="7">
        <v>115</v>
      </c>
      <c r="H39" s="11">
        <f t="shared" si="0"/>
        <v>57.5</v>
      </c>
      <c r="I39" s="12" t="s">
        <v>3749</v>
      </c>
      <c r="J39" s="13">
        <f t="shared" si="5"/>
        <v>0.12432432432432433</v>
      </c>
    </row>
    <row r="40" spans="1:10" x14ac:dyDescent="0.25">
      <c r="A40" s="4" t="s">
        <v>776</v>
      </c>
      <c r="B40" s="4" t="s">
        <v>967</v>
      </c>
      <c r="C40" s="4" t="s">
        <v>907</v>
      </c>
      <c r="D40" s="8">
        <v>0</v>
      </c>
      <c r="E40" s="7">
        <v>0</v>
      </c>
      <c r="F40" s="8">
        <v>69400</v>
      </c>
      <c r="G40" s="7">
        <v>120</v>
      </c>
      <c r="H40" s="11">
        <f t="shared" si="0"/>
        <v>60</v>
      </c>
      <c r="I40" s="12" t="s">
        <v>3749</v>
      </c>
      <c r="J40" s="13">
        <f t="shared" si="5"/>
        <v>0.12972972972972974</v>
      </c>
    </row>
    <row r="41" spans="1:10" x14ac:dyDescent="0.25">
      <c r="A41" s="4" t="s">
        <v>381</v>
      </c>
      <c r="B41" s="4" t="s">
        <v>968</v>
      </c>
      <c r="C41" s="4" t="s">
        <v>907</v>
      </c>
      <c r="D41" s="8">
        <v>0</v>
      </c>
      <c r="E41" s="7">
        <v>0</v>
      </c>
      <c r="F41" s="8">
        <v>88000</v>
      </c>
      <c r="G41" s="7">
        <v>151</v>
      </c>
      <c r="H41" s="11">
        <f t="shared" si="0"/>
        <v>75.5</v>
      </c>
      <c r="I41" s="12" t="s">
        <v>3749</v>
      </c>
      <c r="J41" s="13">
        <f t="shared" si="5"/>
        <v>0.16324324324324324</v>
      </c>
    </row>
    <row r="42" spans="1:10" x14ac:dyDescent="0.25">
      <c r="A42" s="4" t="s">
        <v>378</v>
      </c>
      <c r="B42" s="4" t="s">
        <v>969</v>
      </c>
      <c r="C42" s="4" t="s">
        <v>907</v>
      </c>
      <c r="D42" s="8">
        <v>0</v>
      </c>
      <c r="E42" s="7">
        <v>0</v>
      </c>
      <c r="F42" s="8">
        <v>35800</v>
      </c>
      <c r="G42" s="7">
        <v>54</v>
      </c>
      <c r="H42" s="11">
        <f t="shared" si="0"/>
        <v>27</v>
      </c>
      <c r="I42" s="12" t="s">
        <v>3749</v>
      </c>
      <c r="J42" s="13">
        <f t="shared" si="5"/>
        <v>5.8378378378378379E-2</v>
      </c>
    </row>
    <row r="43" spans="1:10" x14ac:dyDescent="0.25">
      <c r="A43" s="4" t="s">
        <v>970</v>
      </c>
      <c r="B43" s="4" t="s">
        <v>971</v>
      </c>
      <c r="C43" s="4" t="s">
        <v>907</v>
      </c>
      <c r="D43" s="8">
        <v>0</v>
      </c>
      <c r="E43" s="7">
        <v>0</v>
      </c>
      <c r="F43" s="8">
        <v>6100</v>
      </c>
      <c r="G43" s="7">
        <v>10</v>
      </c>
      <c r="H43" s="11">
        <f t="shared" si="0"/>
        <v>5</v>
      </c>
      <c r="I43" s="12" t="s">
        <v>3749</v>
      </c>
      <c r="J43" s="13">
        <f t="shared" si="5"/>
        <v>1.0810810810810811E-2</v>
      </c>
    </row>
    <row r="44" spans="1:10" x14ac:dyDescent="0.25">
      <c r="A44" s="4" t="s">
        <v>728</v>
      </c>
      <c r="B44" s="4" t="s">
        <v>972</v>
      </c>
      <c r="C44" s="4" t="s">
        <v>907</v>
      </c>
      <c r="D44" s="8">
        <v>0</v>
      </c>
      <c r="E44" s="7">
        <v>0</v>
      </c>
      <c r="F44" s="8">
        <v>12600</v>
      </c>
      <c r="G44" s="7">
        <v>6</v>
      </c>
      <c r="H44" s="11">
        <f t="shared" si="0"/>
        <v>3</v>
      </c>
      <c r="I44" s="12" t="s">
        <v>3750</v>
      </c>
      <c r="J44" s="13">
        <f>H44/SUM(H$44:H$48)</f>
        <v>0.21428571428571427</v>
      </c>
    </row>
    <row r="45" spans="1:10" x14ac:dyDescent="0.25">
      <c r="A45" s="4" t="s">
        <v>729</v>
      </c>
      <c r="B45" s="4" t="s">
        <v>973</v>
      </c>
      <c r="C45" s="4" t="s">
        <v>907</v>
      </c>
      <c r="D45" s="8">
        <v>0</v>
      </c>
      <c r="E45" s="7">
        <v>0</v>
      </c>
      <c r="F45" s="8">
        <v>12600</v>
      </c>
      <c r="G45" s="7">
        <v>6</v>
      </c>
      <c r="H45" s="11">
        <f t="shared" si="0"/>
        <v>3</v>
      </c>
      <c r="I45" s="12" t="s">
        <v>3750</v>
      </c>
      <c r="J45" s="13">
        <f t="shared" ref="J45:J48" si="6">H45/SUM(H$44:H$48)</f>
        <v>0.21428571428571427</v>
      </c>
    </row>
    <row r="46" spans="1:10" x14ac:dyDescent="0.25">
      <c r="A46" s="4" t="s">
        <v>726</v>
      </c>
      <c r="B46" s="4" t="s">
        <v>974</v>
      </c>
      <c r="C46" s="4" t="s">
        <v>907</v>
      </c>
      <c r="D46" s="8">
        <v>0</v>
      </c>
      <c r="E46" s="7">
        <v>0</v>
      </c>
      <c r="F46" s="8">
        <v>12600</v>
      </c>
      <c r="G46" s="7">
        <v>6</v>
      </c>
      <c r="H46" s="11">
        <f t="shared" si="0"/>
        <v>3</v>
      </c>
      <c r="I46" s="12" t="s">
        <v>3750</v>
      </c>
      <c r="J46" s="13">
        <f t="shared" si="6"/>
        <v>0.21428571428571427</v>
      </c>
    </row>
    <row r="47" spans="1:10" x14ac:dyDescent="0.25">
      <c r="A47" s="4" t="s">
        <v>727</v>
      </c>
      <c r="B47" s="4" t="s">
        <v>975</v>
      </c>
      <c r="C47" s="4" t="s">
        <v>907</v>
      </c>
      <c r="D47" s="8">
        <v>0</v>
      </c>
      <c r="E47" s="7">
        <v>0</v>
      </c>
      <c r="F47" s="8">
        <v>12600</v>
      </c>
      <c r="G47" s="7">
        <v>6</v>
      </c>
      <c r="H47" s="11">
        <f t="shared" si="0"/>
        <v>3</v>
      </c>
      <c r="I47" s="12" t="s">
        <v>3750</v>
      </c>
      <c r="J47" s="13">
        <f t="shared" si="6"/>
        <v>0.21428571428571427</v>
      </c>
    </row>
    <row r="48" spans="1:10" x14ac:dyDescent="0.25">
      <c r="A48" s="4" t="s">
        <v>976</v>
      </c>
      <c r="B48" s="4" t="s">
        <v>977</v>
      </c>
      <c r="C48" s="4" t="s">
        <v>907</v>
      </c>
      <c r="D48" s="8">
        <v>0</v>
      </c>
      <c r="E48" s="7">
        <v>0</v>
      </c>
      <c r="F48" s="8">
        <v>8400</v>
      </c>
      <c r="G48" s="7">
        <v>4</v>
      </c>
      <c r="H48" s="11">
        <f t="shared" si="0"/>
        <v>2</v>
      </c>
      <c r="I48" s="12" t="s">
        <v>3750</v>
      </c>
      <c r="J48" s="13">
        <f t="shared" si="6"/>
        <v>0.14285714285714285</v>
      </c>
    </row>
    <row r="49" spans="1:10" x14ac:dyDescent="0.25">
      <c r="A49" s="4" t="s">
        <v>384</v>
      </c>
      <c r="B49" s="4" t="s">
        <v>978</v>
      </c>
      <c r="C49" s="4" t="s">
        <v>907</v>
      </c>
      <c r="D49" s="8">
        <v>0</v>
      </c>
      <c r="E49" s="7">
        <v>0</v>
      </c>
      <c r="F49" s="8">
        <v>132000</v>
      </c>
      <c r="G49" s="7">
        <v>32</v>
      </c>
      <c r="H49" s="11">
        <f t="shared" si="0"/>
        <v>16</v>
      </c>
      <c r="I49" s="12" t="s">
        <v>3751</v>
      </c>
      <c r="J49" s="13">
        <v>1</v>
      </c>
    </row>
    <row r="50" spans="1:10" x14ac:dyDescent="0.25">
      <c r="A50" s="4" t="s">
        <v>979</v>
      </c>
      <c r="B50" s="4" t="s">
        <v>980</v>
      </c>
      <c r="C50" s="4" t="s">
        <v>907</v>
      </c>
      <c r="D50" s="8">
        <v>0</v>
      </c>
      <c r="E50" s="7">
        <v>0</v>
      </c>
      <c r="F50" s="8">
        <v>12000</v>
      </c>
      <c r="G50" s="7">
        <v>2</v>
      </c>
      <c r="H50" s="11">
        <f t="shared" si="0"/>
        <v>1</v>
      </c>
      <c r="I50" s="12" t="s">
        <v>3752</v>
      </c>
      <c r="J50" s="13">
        <v>1</v>
      </c>
    </row>
    <row r="51" spans="1:10" x14ac:dyDescent="0.25">
      <c r="A51" s="4" t="s">
        <v>830</v>
      </c>
      <c r="B51" s="4" t="s">
        <v>981</v>
      </c>
      <c r="C51" s="4" t="s">
        <v>907</v>
      </c>
      <c r="D51" s="8">
        <v>0</v>
      </c>
      <c r="E51" s="7">
        <v>0</v>
      </c>
      <c r="F51" s="8">
        <v>18000</v>
      </c>
      <c r="G51" s="7">
        <v>3</v>
      </c>
      <c r="H51" s="11">
        <f t="shared" si="0"/>
        <v>1.5</v>
      </c>
      <c r="I51" s="12" t="s">
        <v>3753</v>
      </c>
      <c r="J51" s="13">
        <v>1</v>
      </c>
    </row>
    <row r="52" spans="1:10" x14ac:dyDescent="0.25">
      <c r="A52" s="4" t="s">
        <v>982</v>
      </c>
      <c r="B52" s="4" t="s">
        <v>983</v>
      </c>
      <c r="C52" s="4" t="s">
        <v>907</v>
      </c>
      <c r="D52" s="8">
        <v>0</v>
      </c>
      <c r="E52" s="7">
        <v>0</v>
      </c>
      <c r="F52" s="8">
        <v>13500</v>
      </c>
      <c r="G52" s="7">
        <v>2</v>
      </c>
      <c r="H52" s="11">
        <f t="shared" si="0"/>
        <v>1</v>
      </c>
      <c r="I52" s="12" t="s">
        <v>3754</v>
      </c>
      <c r="J52" s="13">
        <v>0.2</v>
      </c>
    </row>
    <row r="53" spans="1:10" x14ac:dyDescent="0.25">
      <c r="A53" s="4" t="s">
        <v>984</v>
      </c>
      <c r="B53" s="4" t="s">
        <v>985</v>
      </c>
      <c r="C53" s="4" t="s">
        <v>907</v>
      </c>
      <c r="D53" s="8">
        <v>0</v>
      </c>
      <c r="E53" s="7">
        <v>0</v>
      </c>
      <c r="F53" s="8">
        <v>51400</v>
      </c>
      <c r="G53" s="7">
        <v>8</v>
      </c>
      <c r="H53" s="11">
        <f t="shared" si="0"/>
        <v>4</v>
      </c>
      <c r="I53" s="12" t="s">
        <v>3754</v>
      </c>
      <c r="J53" s="13">
        <v>0.8</v>
      </c>
    </row>
    <row r="54" spans="1:10" x14ac:dyDescent="0.25">
      <c r="A54" s="4" t="s">
        <v>383</v>
      </c>
      <c r="B54" s="4" t="s">
        <v>986</v>
      </c>
      <c r="C54" s="4" t="s">
        <v>907</v>
      </c>
      <c r="D54" s="8">
        <v>0</v>
      </c>
      <c r="E54" s="7">
        <v>0</v>
      </c>
      <c r="F54" s="8">
        <v>165000</v>
      </c>
      <c r="G54" s="7">
        <v>22</v>
      </c>
      <c r="H54" s="11">
        <f t="shared" si="0"/>
        <v>11</v>
      </c>
      <c r="I54" s="12" t="s">
        <v>3755</v>
      </c>
      <c r="J54" s="13">
        <v>0.78</v>
      </c>
    </row>
    <row r="55" spans="1:10" x14ac:dyDescent="0.25">
      <c r="A55" s="4" t="s">
        <v>987</v>
      </c>
      <c r="B55" s="4" t="s">
        <v>988</v>
      </c>
      <c r="C55" s="4" t="s">
        <v>907</v>
      </c>
      <c r="D55" s="8">
        <v>0</v>
      </c>
      <c r="E55" s="7">
        <v>0</v>
      </c>
      <c r="F55" s="8">
        <v>43500</v>
      </c>
      <c r="G55" s="7">
        <v>6</v>
      </c>
      <c r="H55" s="11">
        <f t="shared" si="0"/>
        <v>3</v>
      </c>
      <c r="I55" s="12" t="s">
        <v>3755</v>
      </c>
      <c r="J55" s="13">
        <v>0.22</v>
      </c>
    </row>
    <row r="56" spans="1:10" x14ac:dyDescent="0.25">
      <c r="A56" s="4" t="s">
        <v>989</v>
      </c>
      <c r="B56" s="4" t="s">
        <v>990</v>
      </c>
      <c r="C56" s="4" t="s">
        <v>907</v>
      </c>
      <c r="D56" s="8">
        <v>0</v>
      </c>
      <c r="E56" s="7">
        <v>0</v>
      </c>
      <c r="F56" s="8">
        <v>15000</v>
      </c>
      <c r="G56" s="7">
        <v>2</v>
      </c>
      <c r="H56" s="11">
        <f t="shared" si="0"/>
        <v>1</v>
      </c>
      <c r="I56" s="12" t="s">
        <v>3756</v>
      </c>
      <c r="J56" s="13">
        <v>0.5</v>
      </c>
    </row>
    <row r="57" spans="1:10" x14ac:dyDescent="0.25">
      <c r="A57" s="4" t="s">
        <v>991</v>
      </c>
      <c r="B57" s="4" t="s">
        <v>992</v>
      </c>
      <c r="C57" s="4" t="s">
        <v>907</v>
      </c>
      <c r="D57" s="8">
        <v>0</v>
      </c>
      <c r="E57" s="7">
        <v>0</v>
      </c>
      <c r="F57" s="8">
        <v>15000</v>
      </c>
      <c r="G57" s="7">
        <v>2</v>
      </c>
      <c r="H57" s="11">
        <f t="shared" si="0"/>
        <v>1</v>
      </c>
      <c r="I57" s="12" t="s">
        <v>3756</v>
      </c>
      <c r="J57" s="13">
        <v>0.5</v>
      </c>
    </row>
    <row r="58" spans="1:10" x14ac:dyDescent="0.25">
      <c r="A58" s="4" t="s">
        <v>382</v>
      </c>
      <c r="B58" s="4" t="s">
        <v>993</v>
      </c>
      <c r="C58" s="4" t="s">
        <v>907</v>
      </c>
      <c r="D58" s="8">
        <v>0</v>
      </c>
      <c r="E58" s="7">
        <v>0</v>
      </c>
      <c r="F58" s="8">
        <v>242250</v>
      </c>
      <c r="G58" s="7">
        <v>34</v>
      </c>
      <c r="H58" s="11">
        <f t="shared" si="0"/>
        <v>17</v>
      </c>
      <c r="I58" s="12" t="s">
        <v>3757</v>
      </c>
      <c r="J58" s="13">
        <v>1</v>
      </c>
    </row>
    <row r="59" spans="1:10" x14ac:dyDescent="0.25">
      <c r="A59" s="4" t="s">
        <v>851</v>
      </c>
      <c r="B59" s="4" t="s">
        <v>994</v>
      </c>
      <c r="C59" s="4" t="s">
        <v>907</v>
      </c>
      <c r="D59" s="8">
        <v>123078.57</v>
      </c>
      <c r="E59" s="7">
        <v>83</v>
      </c>
      <c r="F59" s="8">
        <v>111177.98</v>
      </c>
      <c r="G59" s="7">
        <v>84</v>
      </c>
      <c r="H59" s="11">
        <f t="shared" si="0"/>
        <v>83.5</v>
      </c>
      <c r="I59" s="12" t="s">
        <v>3758</v>
      </c>
      <c r="J59" s="13">
        <v>0.4</v>
      </c>
    </row>
    <row r="60" spans="1:10" x14ac:dyDescent="0.25">
      <c r="A60" s="4" t="s">
        <v>995</v>
      </c>
      <c r="B60" s="4" t="s">
        <v>996</v>
      </c>
      <c r="C60" s="4" t="s">
        <v>907</v>
      </c>
      <c r="D60" s="8">
        <v>1200</v>
      </c>
      <c r="E60" s="7">
        <v>4</v>
      </c>
      <c r="F60" s="8">
        <v>0</v>
      </c>
      <c r="G60" s="7">
        <v>0</v>
      </c>
      <c r="H60" s="11">
        <f t="shared" si="0"/>
        <v>2</v>
      </c>
      <c r="I60" s="12" t="s">
        <v>3759</v>
      </c>
      <c r="J60" s="13">
        <v>0.6</v>
      </c>
    </row>
    <row r="61" spans="1:10" x14ac:dyDescent="0.25">
      <c r="A61" s="4" t="s">
        <v>503</v>
      </c>
      <c r="B61" s="4" t="s">
        <v>997</v>
      </c>
      <c r="C61" s="4" t="s">
        <v>907</v>
      </c>
      <c r="D61" s="8">
        <v>1770</v>
      </c>
      <c r="E61" s="7">
        <v>4</v>
      </c>
      <c r="F61" s="8">
        <v>910</v>
      </c>
      <c r="G61" s="7">
        <v>2</v>
      </c>
      <c r="H61" s="11">
        <f t="shared" si="0"/>
        <v>3</v>
      </c>
      <c r="I61" s="12" t="s">
        <v>3759</v>
      </c>
      <c r="J61" s="13">
        <v>1</v>
      </c>
    </row>
    <row r="62" spans="1:10" x14ac:dyDescent="0.25">
      <c r="A62" s="4" t="s">
        <v>998</v>
      </c>
      <c r="B62" s="4" t="s">
        <v>999</v>
      </c>
      <c r="C62" s="4" t="s">
        <v>907</v>
      </c>
      <c r="D62" s="8">
        <v>1350</v>
      </c>
      <c r="E62" s="7">
        <v>2</v>
      </c>
      <c r="F62" s="8">
        <v>0</v>
      </c>
      <c r="G62" s="7">
        <v>0</v>
      </c>
      <c r="H62" s="11">
        <f t="shared" si="0"/>
        <v>1</v>
      </c>
      <c r="I62" s="12" t="s">
        <v>3760</v>
      </c>
      <c r="J62" s="13">
        <v>1</v>
      </c>
    </row>
    <row r="63" spans="1:10" x14ac:dyDescent="0.25">
      <c r="A63" s="4" t="s">
        <v>424</v>
      </c>
      <c r="B63" s="4" t="s">
        <v>1000</v>
      </c>
      <c r="C63" s="4" t="s">
        <v>907</v>
      </c>
      <c r="D63" s="8">
        <v>14300</v>
      </c>
      <c r="E63" s="7">
        <v>16</v>
      </c>
      <c r="F63" s="8">
        <v>14800</v>
      </c>
      <c r="G63" s="7">
        <v>17</v>
      </c>
      <c r="H63" s="11">
        <f t="shared" si="0"/>
        <v>16.5</v>
      </c>
      <c r="I63" s="12" t="s">
        <v>3761</v>
      </c>
      <c r="J63" s="13">
        <f>H63/SUM(H$63:H$72)</f>
        <v>7.4492099322799099E-2</v>
      </c>
    </row>
    <row r="64" spans="1:10" x14ac:dyDescent="0.25">
      <c r="A64" s="4" t="s">
        <v>424</v>
      </c>
      <c r="B64" s="4" t="s">
        <v>1001</v>
      </c>
      <c r="C64" s="4" t="s">
        <v>907</v>
      </c>
      <c r="D64" s="8">
        <v>0</v>
      </c>
      <c r="E64" s="7">
        <v>0</v>
      </c>
      <c r="F64" s="8">
        <v>15800</v>
      </c>
      <c r="G64" s="7">
        <v>23</v>
      </c>
      <c r="H64" s="11">
        <f t="shared" si="0"/>
        <v>11.5</v>
      </c>
      <c r="I64" s="12" t="s">
        <v>3761</v>
      </c>
      <c r="J64" s="13">
        <f t="shared" ref="J64:J72" si="7">H64/SUM(H$63:H$72)</f>
        <v>5.1918735891647853E-2</v>
      </c>
    </row>
    <row r="65" spans="1:10" x14ac:dyDescent="0.25">
      <c r="A65" s="4" t="s">
        <v>858</v>
      </c>
      <c r="B65" s="4" t="s">
        <v>1002</v>
      </c>
      <c r="C65" s="4" t="s">
        <v>907</v>
      </c>
      <c r="D65" s="8">
        <v>13100</v>
      </c>
      <c r="E65" s="7">
        <v>20</v>
      </c>
      <c r="F65" s="8">
        <v>18135</v>
      </c>
      <c r="G65" s="7">
        <v>19</v>
      </c>
      <c r="H65" s="11">
        <f t="shared" si="0"/>
        <v>19.5</v>
      </c>
      <c r="I65" s="12" t="s">
        <v>3761</v>
      </c>
      <c r="J65" s="13">
        <f t="shared" si="7"/>
        <v>8.8036117381489837E-2</v>
      </c>
    </row>
    <row r="66" spans="1:10" x14ac:dyDescent="0.25">
      <c r="A66" s="4" t="s">
        <v>858</v>
      </c>
      <c r="B66" s="4" t="s">
        <v>1003</v>
      </c>
      <c r="C66" s="4" t="s">
        <v>907</v>
      </c>
      <c r="D66" s="8">
        <v>7200</v>
      </c>
      <c r="E66" s="7">
        <v>16</v>
      </c>
      <c r="F66" s="8">
        <v>10200</v>
      </c>
      <c r="G66" s="7">
        <v>12</v>
      </c>
      <c r="H66" s="11">
        <f t="shared" si="0"/>
        <v>14</v>
      </c>
      <c r="I66" s="12" t="s">
        <v>3761</v>
      </c>
      <c r="J66" s="13">
        <f t="shared" si="7"/>
        <v>6.320541760722348E-2</v>
      </c>
    </row>
    <row r="67" spans="1:10" x14ac:dyDescent="0.25">
      <c r="A67" s="4" t="s">
        <v>100</v>
      </c>
      <c r="B67" s="4" t="s">
        <v>1004</v>
      </c>
      <c r="C67" s="4" t="s">
        <v>907</v>
      </c>
      <c r="D67" s="8">
        <v>39000</v>
      </c>
      <c r="E67" s="7">
        <v>39</v>
      </c>
      <c r="F67" s="8">
        <v>60950</v>
      </c>
      <c r="G67" s="7">
        <v>56</v>
      </c>
      <c r="H67" s="11">
        <f t="shared" si="0"/>
        <v>47.5</v>
      </c>
      <c r="I67" s="12" t="s">
        <v>3761</v>
      </c>
      <c r="J67" s="13">
        <f t="shared" si="7"/>
        <v>0.2144469525959368</v>
      </c>
    </row>
    <row r="68" spans="1:10" x14ac:dyDescent="0.25">
      <c r="A68" s="4" t="s">
        <v>100</v>
      </c>
      <c r="B68" s="4" t="s">
        <v>1005</v>
      </c>
      <c r="C68" s="4" t="s">
        <v>907</v>
      </c>
      <c r="D68" s="8">
        <v>8000</v>
      </c>
      <c r="E68" s="7">
        <v>16</v>
      </c>
      <c r="F68" s="8">
        <v>10500</v>
      </c>
      <c r="G68" s="7">
        <v>14</v>
      </c>
      <c r="H68" s="11">
        <f t="shared" ref="H68:H131" si="8">SUM(E68,G68)/2</f>
        <v>15</v>
      </c>
      <c r="I68" s="12" t="s">
        <v>3761</v>
      </c>
      <c r="J68" s="13">
        <f t="shared" si="7"/>
        <v>6.772009029345373E-2</v>
      </c>
    </row>
    <row r="69" spans="1:10" x14ac:dyDescent="0.25">
      <c r="A69" s="4" t="s">
        <v>859</v>
      </c>
      <c r="B69" s="4" t="s">
        <v>1006</v>
      </c>
      <c r="C69" s="4" t="s">
        <v>907</v>
      </c>
      <c r="D69" s="8">
        <v>39750</v>
      </c>
      <c r="E69" s="7">
        <v>43</v>
      </c>
      <c r="F69" s="8">
        <v>75075</v>
      </c>
      <c r="G69" s="7">
        <v>69</v>
      </c>
      <c r="H69" s="11">
        <f t="shared" si="8"/>
        <v>56</v>
      </c>
      <c r="I69" s="12" t="s">
        <v>3761</v>
      </c>
      <c r="J69" s="13">
        <f t="shared" si="7"/>
        <v>0.25282167042889392</v>
      </c>
    </row>
    <row r="70" spans="1:10" x14ac:dyDescent="0.25">
      <c r="A70" s="4" t="s">
        <v>859</v>
      </c>
      <c r="B70" s="4" t="s">
        <v>1007</v>
      </c>
      <c r="C70" s="4" t="s">
        <v>907</v>
      </c>
      <c r="D70" s="8">
        <v>8000</v>
      </c>
      <c r="E70" s="7">
        <v>16</v>
      </c>
      <c r="F70" s="8">
        <v>10500</v>
      </c>
      <c r="G70" s="7">
        <v>14</v>
      </c>
      <c r="H70" s="11">
        <f t="shared" si="8"/>
        <v>15</v>
      </c>
      <c r="I70" s="12" t="s">
        <v>3761</v>
      </c>
      <c r="J70" s="13">
        <f t="shared" si="7"/>
        <v>6.772009029345373E-2</v>
      </c>
    </row>
    <row r="71" spans="1:10" x14ac:dyDescent="0.25">
      <c r="A71" s="4" t="s">
        <v>53</v>
      </c>
      <c r="B71" s="4" t="s">
        <v>1008</v>
      </c>
      <c r="C71" s="4" t="s">
        <v>907</v>
      </c>
      <c r="D71" s="8">
        <v>20800</v>
      </c>
      <c r="E71" s="7">
        <v>20</v>
      </c>
      <c r="F71" s="8">
        <v>18975</v>
      </c>
      <c r="G71" s="7">
        <v>17</v>
      </c>
      <c r="H71" s="11">
        <f t="shared" si="8"/>
        <v>18.5</v>
      </c>
      <c r="I71" s="12" t="s">
        <v>3761</v>
      </c>
      <c r="J71" s="13">
        <f t="shared" si="7"/>
        <v>8.35214446952596E-2</v>
      </c>
    </row>
    <row r="72" spans="1:10" x14ac:dyDescent="0.25">
      <c r="A72" s="4" t="s">
        <v>53</v>
      </c>
      <c r="B72" s="4" t="s">
        <v>1009</v>
      </c>
      <c r="C72" s="4" t="s">
        <v>907</v>
      </c>
      <c r="D72" s="8">
        <v>0</v>
      </c>
      <c r="E72" s="7">
        <v>0</v>
      </c>
      <c r="F72" s="8">
        <v>13200</v>
      </c>
      <c r="G72" s="7">
        <v>16</v>
      </c>
      <c r="H72" s="11">
        <f t="shared" si="8"/>
        <v>8</v>
      </c>
      <c r="I72" s="12" t="s">
        <v>3761</v>
      </c>
      <c r="J72" s="13">
        <f t="shared" si="7"/>
        <v>3.6117381489841983E-2</v>
      </c>
    </row>
    <row r="73" spans="1:10" x14ac:dyDescent="0.25">
      <c r="A73" s="4" t="s">
        <v>1010</v>
      </c>
      <c r="B73" s="4" t="s">
        <v>1011</v>
      </c>
      <c r="C73" s="4" t="s">
        <v>907</v>
      </c>
      <c r="D73" s="8">
        <v>10400</v>
      </c>
      <c r="E73" s="7">
        <v>16</v>
      </c>
      <c r="F73" s="8">
        <v>0</v>
      </c>
      <c r="G73" s="7">
        <v>0</v>
      </c>
      <c r="H73" s="11">
        <f t="shared" si="8"/>
        <v>8</v>
      </c>
      <c r="I73" s="12" t="s">
        <v>3763</v>
      </c>
      <c r="J73" s="13">
        <f>H73/SUM(H$73:H$77)</f>
        <v>0.14285714285714285</v>
      </c>
    </row>
    <row r="74" spans="1:10" x14ac:dyDescent="0.25">
      <c r="A74" s="4" t="s">
        <v>283</v>
      </c>
      <c r="B74" s="4" t="s">
        <v>1012</v>
      </c>
      <c r="C74" s="4" t="s">
        <v>907</v>
      </c>
      <c r="D74" s="8">
        <v>6650</v>
      </c>
      <c r="E74" s="7">
        <v>10</v>
      </c>
      <c r="F74" s="8">
        <v>38080</v>
      </c>
      <c r="G74" s="7">
        <v>32</v>
      </c>
      <c r="H74" s="11">
        <f t="shared" si="8"/>
        <v>21</v>
      </c>
      <c r="I74" s="12" t="s">
        <v>3763</v>
      </c>
      <c r="J74" s="13">
        <f t="shared" ref="J74:J77" si="9">H74/SUM(H$73:H$77)</f>
        <v>0.375</v>
      </c>
    </row>
    <row r="75" spans="1:10" x14ac:dyDescent="0.25">
      <c r="A75" s="4" t="s">
        <v>283</v>
      </c>
      <c r="B75" s="4" t="s">
        <v>1013</v>
      </c>
      <c r="C75" s="4" t="s">
        <v>907</v>
      </c>
      <c r="D75" s="8">
        <v>0</v>
      </c>
      <c r="E75" s="7">
        <v>0</v>
      </c>
      <c r="F75" s="8">
        <v>19800</v>
      </c>
      <c r="G75" s="7">
        <v>24</v>
      </c>
      <c r="H75" s="11">
        <f t="shared" si="8"/>
        <v>12</v>
      </c>
      <c r="I75" s="12" t="s">
        <v>3763</v>
      </c>
      <c r="J75" s="13">
        <f t="shared" si="9"/>
        <v>0.21428571428571427</v>
      </c>
    </row>
    <row r="76" spans="1:10" x14ac:dyDescent="0.25">
      <c r="A76" s="4" t="s">
        <v>1014</v>
      </c>
      <c r="B76" s="4" t="s">
        <v>1015</v>
      </c>
      <c r="C76" s="4" t="s">
        <v>907</v>
      </c>
      <c r="D76" s="8">
        <v>7400</v>
      </c>
      <c r="E76" s="7">
        <v>10</v>
      </c>
      <c r="F76" s="8">
        <v>0</v>
      </c>
      <c r="G76" s="7">
        <v>0</v>
      </c>
      <c r="H76" s="11">
        <f t="shared" si="8"/>
        <v>5</v>
      </c>
      <c r="I76" s="12" t="s">
        <v>3763</v>
      </c>
      <c r="J76" s="13">
        <f t="shared" si="9"/>
        <v>8.9285714285714288E-2</v>
      </c>
    </row>
    <row r="77" spans="1:10" x14ac:dyDescent="0.25">
      <c r="A77" s="4" t="s">
        <v>1014</v>
      </c>
      <c r="B77" s="4" t="s">
        <v>1016</v>
      </c>
      <c r="C77" s="4" t="s">
        <v>907</v>
      </c>
      <c r="D77" s="8">
        <v>0</v>
      </c>
      <c r="E77" s="7">
        <v>0</v>
      </c>
      <c r="F77" s="8">
        <v>18000</v>
      </c>
      <c r="G77" s="7">
        <v>20</v>
      </c>
      <c r="H77" s="11">
        <f t="shared" si="8"/>
        <v>10</v>
      </c>
      <c r="I77" s="12" t="s">
        <v>3763</v>
      </c>
      <c r="J77" s="13">
        <f t="shared" si="9"/>
        <v>0.17857142857142858</v>
      </c>
    </row>
    <row r="78" spans="1:10" x14ac:dyDescent="0.25">
      <c r="A78" s="4" t="s">
        <v>860</v>
      </c>
      <c r="B78" s="4" t="s">
        <v>1017</v>
      </c>
      <c r="C78" s="4" t="s">
        <v>907</v>
      </c>
      <c r="D78" s="8">
        <v>0</v>
      </c>
      <c r="E78" s="7">
        <v>0</v>
      </c>
      <c r="F78" s="8">
        <v>26880</v>
      </c>
      <c r="G78" s="7">
        <v>22</v>
      </c>
      <c r="H78" s="11">
        <f t="shared" si="8"/>
        <v>11</v>
      </c>
      <c r="I78" s="12" t="s">
        <v>3764</v>
      </c>
      <c r="J78" s="13">
        <f>H78/SUM(H$78:H$83)</f>
        <v>3.2786885245901641E-2</v>
      </c>
    </row>
    <row r="79" spans="1:10" x14ac:dyDescent="0.25">
      <c r="A79" s="4" t="s">
        <v>860</v>
      </c>
      <c r="B79" s="4" t="s">
        <v>1018</v>
      </c>
      <c r="C79" s="4" t="s">
        <v>907</v>
      </c>
      <c r="D79" s="8">
        <v>107200</v>
      </c>
      <c r="E79" s="7">
        <v>131</v>
      </c>
      <c r="F79" s="8">
        <v>134400</v>
      </c>
      <c r="G79" s="7">
        <v>99</v>
      </c>
      <c r="H79" s="11">
        <f t="shared" si="8"/>
        <v>115</v>
      </c>
      <c r="I79" s="12" t="s">
        <v>3764</v>
      </c>
      <c r="J79" s="13">
        <f t="shared" ref="J79:J83" si="10">H79/SUM(H$78:H$83)</f>
        <v>0.34277198211624443</v>
      </c>
    </row>
    <row r="80" spans="1:10" x14ac:dyDescent="0.25">
      <c r="A80" s="4" t="s">
        <v>861</v>
      </c>
      <c r="B80" s="4" t="s">
        <v>1019</v>
      </c>
      <c r="C80" s="4" t="s">
        <v>907</v>
      </c>
      <c r="D80" s="8">
        <v>0</v>
      </c>
      <c r="E80" s="7">
        <v>0</v>
      </c>
      <c r="F80" s="8">
        <v>3520</v>
      </c>
      <c r="G80" s="7">
        <v>4</v>
      </c>
      <c r="H80" s="11">
        <f t="shared" si="8"/>
        <v>2</v>
      </c>
      <c r="I80" s="12" t="s">
        <v>3764</v>
      </c>
      <c r="J80" s="13">
        <f t="shared" si="10"/>
        <v>5.9612518628912071E-3</v>
      </c>
    </row>
    <row r="81" spans="1:10" x14ac:dyDescent="0.25">
      <c r="A81" s="4" t="s">
        <v>861</v>
      </c>
      <c r="B81" s="4" t="s">
        <v>1020</v>
      </c>
      <c r="C81" s="4" t="s">
        <v>907</v>
      </c>
      <c r="D81" s="8">
        <v>124000</v>
      </c>
      <c r="E81" s="7">
        <v>145</v>
      </c>
      <c r="F81" s="8">
        <v>114000</v>
      </c>
      <c r="G81" s="7">
        <v>85</v>
      </c>
      <c r="H81" s="11">
        <f t="shared" si="8"/>
        <v>115</v>
      </c>
      <c r="I81" s="12" t="s">
        <v>3764</v>
      </c>
      <c r="J81" s="13">
        <f t="shared" si="10"/>
        <v>0.34277198211624443</v>
      </c>
    </row>
    <row r="82" spans="1:10" x14ac:dyDescent="0.25">
      <c r="A82" s="4" t="s">
        <v>862</v>
      </c>
      <c r="B82" s="4" t="s">
        <v>1021</v>
      </c>
      <c r="C82" s="4" t="s">
        <v>907</v>
      </c>
      <c r="D82" s="8">
        <v>0</v>
      </c>
      <c r="E82" s="7">
        <v>3</v>
      </c>
      <c r="F82" s="8">
        <v>1870</v>
      </c>
      <c r="G82" s="7">
        <v>2</v>
      </c>
      <c r="H82" s="11">
        <f t="shared" si="8"/>
        <v>2.5</v>
      </c>
      <c r="I82" s="12" t="s">
        <v>3764</v>
      </c>
      <c r="J82" s="13">
        <f t="shared" si="10"/>
        <v>7.4515648286140089E-3</v>
      </c>
    </row>
    <row r="83" spans="1:10" x14ac:dyDescent="0.25">
      <c r="A83" s="4" t="s">
        <v>862</v>
      </c>
      <c r="B83" s="4" t="s">
        <v>1022</v>
      </c>
      <c r="C83" s="4" t="s">
        <v>907</v>
      </c>
      <c r="D83" s="8">
        <v>110500</v>
      </c>
      <c r="E83" s="7">
        <v>120</v>
      </c>
      <c r="F83" s="8">
        <v>85000</v>
      </c>
      <c r="G83" s="7">
        <v>60</v>
      </c>
      <c r="H83" s="11">
        <f t="shared" si="8"/>
        <v>90</v>
      </c>
      <c r="I83" s="12" t="s">
        <v>3764</v>
      </c>
      <c r="J83" s="13">
        <f t="shared" si="10"/>
        <v>0.26825633383010433</v>
      </c>
    </row>
    <row r="84" spans="1:10" x14ac:dyDescent="0.25">
      <c r="A84" s="4" t="s">
        <v>1023</v>
      </c>
      <c r="B84" s="4" t="s">
        <v>1024</v>
      </c>
      <c r="C84" s="4" t="s">
        <v>907</v>
      </c>
      <c r="D84" s="8">
        <v>0</v>
      </c>
      <c r="E84" s="7">
        <v>0</v>
      </c>
      <c r="F84" s="8">
        <v>6000</v>
      </c>
      <c r="G84" s="7">
        <v>8</v>
      </c>
      <c r="H84" s="11">
        <f t="shared" si="8"/>
        <v>4</v>
      </c>
      <c r="I84" s="12" t="s">
        <v>3765</v>
      </c>
      <c r="J84" s="13">
        <f>H84/SUM(H$84:H$86)</f>
        <v>2.3054755043227664E-2</v>
      </c>
    </row>
    <row r="85" spans="1:10" x14ac:dyDescent="0.25">
      <c r="A85" s="4" t="s">
        <v>855</v>
      </c>
      <c r="B85" s="4" t="s">
        <v>1025</v>
      </c>
      <c r="C85" s="4" t="s">
        <v>907</v>
      </c>
      <c r="D85" s="8">
        <v>41250</v>
      </c>
      <c r="E85" s="7">
        <v>75</v>
      </c>
      <c r="F85" s="8">
        <v>78540</v>
      </c>
      <c r="G85" s="7">
        <v>86</v>
      </c>
      <c r="H85" s="11">
        <f t="shared" si="8"/>
        <v>80.5</v>
      </c>
      <c r="I85" s="12" t="s">
        <v>3765</v>
      </c>
      <c r="J85" s="13">
        <f t="shared" ref="J85:J86" si="11">H85/SUM(H$84:H$86)</f>
        <v>0.46397694524495675</v>
      </c>
    </row>
    <row r="86" spans="1:10" x14ac:dyDescent="0.25">
      <c r="A86" s="4" t="s">
        <v>856</v>
      </c>
      <c r="B86" s="4" t="s">
        <v>1026</v>
      </c>
      <c r="C86" s="4" t="s">
        <v>907</v>
      </c>
      <c r="D86" s="8">
        <v>45000</v>
      </c>
      <c r="E86" s="7">
        <v>75</v>
      </c>
      <c r="F86" s="8">
        <v>96900</v>
      </c>
      <c r="G86" s="7">
        <v>103</v>
      </c>
      <c r="H86" s="11">
        <f t="shared" si="8"/>
        <v>89</v>
      </c>
      <c r="I86" s="12" t="s">
        <v>3765</v>
      </c>
      <c r="J86" s="13">
        <f t="shared" si="11"/>
        <v>0.51296829971181557</v>
      </c>
    </row>
    <row r="87" spans="1:10" x14ac:dyDescent="0.25">
      <c r="A87" s="4" t="s">
        <v>1027</v>
      </c>
      <c r="B87" s="4" t="s">
        <v>1028</v>
      </c>
      <c r="C87" s="4" t="s">
        <v>907</v>
      </c>
      <c r="D87" s="8">
        <v>3000</v>
      </c>
      <c r="E87" s="7">
        <v>5</v>
      </c>
      <c r="F87" s="8">
        <v>0</v>
      </c>
      <c r="G87" s="7">
        <v>0</v>
      </c>
      <c r="H87" s="11">
        <f t="shared" si="8"/>
        <v>2.5</v>
      </c>
      <c r="I87" s="12" t="s">
        <v>3766</v>
      </c>
      <c r="J87" s="13">
        <v>0.5</v>
      </c>
    </row>
    <row r="88" spans="1:10" x14ac:dyDescent="0.25">
      <c r="A88" s="4" t="s">
        <v>1029</v>
      </c>
      <c r="B88" s="4" t="s">
        <v>1030</v>
      </c>
      <c r="C88" s="4" t="s">
        <v>907</v>
      </c>
      <c r="D88" s="8">
        <v>3250</v>
      </c>
      <c r="E88" s="7">
        <v>5</v>
      </c>
      <c r="F88" s="8">
        <v>0</v>
      </c>
      <c r="G88" s="7">
        <v>0</v>
      </c>
      <c r="H88" s="11">
        <f t="shared" si="8"/>
        <v>2.5</v>
      </c>
      <c r="I88" s="12" t="s">
        <v>3766</v>
      </c>
      <c r="J88" s="13">
        <v>0.5</v>
      </c>
    </row>
    <row r="89" spans="1:10" x14ac:dyDescent="0.25">
      <c r="A89" s="4" t="s">
        <v>1031</v>
      </c>
      <c r="B89" s="4" t="s">
        <v>1032</v>
      </c>
      <c r="C89" s="4" t="s">
        <v>907</v>
      </c>
      <c r="D89" s="8">
        <v>9450</v>
      </c>
      <c r="E89" s="7">
        <v>9</v>
      </c>
      <c r="F89" s="8">
        <v>0</v>
      </c>
      <c r="G89" s="7">
        <v>0</v>
      </c>
      <c r="H89" s="11">
        <f t="shared" si="8"/>
        <v>4.5</v>
      </c>
      <c r="I89" s="12" t="s">
        <v>3767</v>
      </c>
      <c r="J89" s="13">
        <f>H89/SUM(H$89:H$105)</f>
        <v>8.7548638132295721E-3</v>
      </c>
    </row>
    <row r="90" spans="1:10" x14ac:dyDescent="0.25">
      <c r="A90" s="4" t="s">
        <v>1033</v>
      </c>
      <c r="B90" s="4" t="s">
        <v>1034</v>
      </c>
      <c r="C90" s="4" t="s">
        <v>907</v>
      </c>
      <c r="D90" s="8">
        <v>131150</v>
      </c>
      <c r="E90" s="7">
        <v>68</v>
      </c>
      <c r="F90" s="8">
        <v>12250</v>
      </c>
      <c r="G90" s="7">
        <v>5</v>
      </c>
      <c r="H90" s="11">
        <f t="shared" si="8"/>
        <v>36.5</v>
      </c>
      <c r="I90" s="12" t="s">
        <v>3767</v>
      </c>
      <c r="J90" s="13">
        <f t="shared" ref="J90:J105" si="12">H90/SUM(H$89:H$105)</f>
        <v>7.101167315175097E-2</v>
      </c>
    </row>
    <row r="91" spans="1:10" x14ac:dyDescent="0.25">
      <c r="A91" s="4" t="s">
        <v>1035</v>
      </c>
      <c r="B91" s="4" t="s">
        <v>1036</v>
      </c>
      <c r="C91" s="4" t="s">
        <v>907</v>
      </c>
      <c r="D91" s="8">
        <v>101250</v>
      </c>
      <c r="E91" s="7">
        <v>61</v>
      </c>
      <c r="F91" s="8">
        <v>14000</v>
      </c>
      <c r="G91" s="7">
        <v>6</v>
      </c>
      <c r="H91" s="11">
        <f t="shared" si="8"/>
        <v>33.5</v>
      </c>
      <c r="I91" s="12" t="s">
        <v>3767</v>
      </c>
      <c r="J91" s="13">
        <f t="shared" si="12"/>
        <v>6.5175097276264596E-2</v>
      </c>
    </row>
    <row r="92" spans="1:10" x14ac:dyDescent="0.25">
      <c r="A92" s="4" t="s">
        <v>1037</v>
      </c>
      <c r="B92" s="4" t="s">
        <v>1038</v>
      </c>
      <c r="C92" s="4" t="s">
        <v>907</v>
      </c>
      <c r="D92" s="8">
        <v>106250</v>
      </c>
      <c r="E92" s="7">
        <v>63</v>
      </c>
      <c r="F92" s="8">
        <v>196125</v>
      </c>
      <c r="G92" s="7">
        <v>87</v>
      </c>
      <c r="H92" s="11">
        <f t="shared" si="8"/>
        <v>75</v>
      </c>
      <c r="I92" s="12" t="s">
        <v>3767</v>
      </c>
      <c r="J92" s="13">
        <f t="shared" si="12"/>
        <v>0.14591439688715954</v>
      </c>
    </row>
    <row r="93" spans="1:10" x14ac:dyDescent="0.25">
      <c r="A93" s="4" t="s">
        <v>845</v>
      </c>
      <c r="B93" s="4" t="s">
        <v>1039</v>
      </c>
      <c r="C93" s="4" t="s">
        <v>907</v>
      </c>
      <c r="D93" s="8">
        <v>98191.23</v>
      </c>
      <c r="E93" s="7">
        <v>61</v>
      </c>
      <c r="F93" s="8">
        <v>202817.69</v>
      </c>
      <c r="G93" s="7">
        <v>40</v>
      </c>
      <c r="H93" s="11">
        <f t="shared" si="8"/>
        <v>50.5</v>
      </c>
      <c r="I93" s="12" t="s">
        <v>3767</v>
      </c>
      <c r="J93" s="13">
        <f t="shared" si="12"/>
        <v>9.8249027237354083E-2</v>
      </c>
    </row>
    <row r="94" spans="1:10" x14ac:dyDescent="0.25">
      <c r="A94" s="4" t="s">
        <v>846</v>
      </c>
      <c r="B94" s="4" t="s">
        <v>1040</v>
      </c>
      <c r="C94" s="4" t="s">
        <v>907</v>
      </c>
      <c r="D94" s="8">
        <v>188941.23</v>
      </c>
      <c r="E94" s="7">
        <v>79</v>
      </c>
      <c r="F94" s="8">
        <v>148217.69</v>
      </c>
      <c r="G94" s="7">
        <v>34</v>
      </c>
      <c r="H94" s="11">
        <f t="shared" si="8"/>
        <v>56.5</v>
      </c>
      <c r="I94" s="12" t="s">
        <v>3767</v>
      </c>
      <c r="J94" s="13">
        <f t="shared" si="12"/>
        <v>0.10992217898832685</v>
      </c>
    </row>
    <row r="95" spans="1:10" x14ac:dyDescent="0.25">
      <c r="A95" s="4" t="s">
        <v>99</v>
      </c>
      <c r="B95" s="4" t="s">
        <v>1041</v>
      </c>
      <c r="C95" s="4" t="s">
        <v>907</v>
      </c>
      <c r="D95" s="8">
        <v>86250</v>
      </c>
      <c r="E95" s="7">
        <v>54</v>
      </c>
      <c r="F95" s="8">
        <v>2500</v>
      </c>
      <c r="G95" s="7">
        <v>1</v>
      </c>
      <c r="H95" s="11">
        <f t="shared" si="8"/>
        <v>27.5</v>
      </c>
      <c r="I95" s="12" t="s">
        <v>3767</v>
      </c>
      <c r="J95" s="13">
        <f t="shared" si="12"/>
        <v>5.3501945525291826E-2</v>
      </c>
    </row>
    <row r="96" spans="1:10" x14ac:dyDescent="0.25">
      <c r="A96" s="4" t="s">
        <v>1042</v>
      </c>
      <c r="B96" s="4" t="s">
        <v>1043</v>
      </c>
      <c r="C96" s="4" t="s">
        <v>907</v>
      </c>
      <c r="D96" s="8">
        <v>58500</v>
      </c>
      <c r="E96" s="7">
        <v>38</v>
      </c>
      <c r="F96" s="8">
        <v>40500</v>
      </c>
      <c r="G96" s="7">
        <v>6</v>
      </c>
      <c r="H96" s="11">
        <f t="shared" si="8"/>
        <v>22</v>
      </c>
      <c r="I96" s="12" t="s">
        <v>3767</v>
      </c>
      <c r="J96" s="13">
        <f t="shared" si="12"/>
        <v>4.2801556420233464E-2</v>
      </c>
    </row>
    <row r="97" spans="1:10" x14ac:dyDescent="0.25">
      <c r="A97" s="4" t="s">
        <v>1044</v>
      </c>
      <c r="B97" s="4" t="s">
        <v>1045</v>
      </c>
      <c r="C97" s="4" t="s">
        <v>907</v>
      </c>
      <c r="D97" s="8">
        <v>61000</v>
      </c>
      <c r="E97" s="7">
        <v>32</v>
      </c>
      <c r="F97" s="8">
        <v>0</v>
      </c>
      <c r="G97" s="7">
        <v>0</v>
      </c>
      <c r="H97" s="11">
        <f t="shared" si="8"/>
        <v>16</v>
      </c>
      <c r="I97" s="12" t="s">
        <v>3767</v>
      </c>
      <c r="J97" s="13">
        <f t="shared" si="12"/>
        <v>3.1128404669260701E-2</v>
      </c>
    </row>
    <row r="98" spans="1:10" x14ac:dyDescent="0.25">
      <c r="A98" s="4" t="s">
        <v>276</v>
      </c>
      <c r="B98" s="4" t="s">
        <v>1046</v>
      </c>
      <c r="C98" s="4" t="s">
        <v>907</v>
      </c>
      <c r="D98" s="8">
        <v>110494.9</v>
      </c>
      <c r="E98" s="7">
        <v>38</v>
      </c>
      <c r="F98" s="8">
        <v>118579.08</v>
      </c>
      <c r="G98" s="7">
        <v>33</v>
      </c>
      <c r="H98" s="11">
        <f t="shared" si="8"/>
        <v>35.5</v>
      </c>
      <c r="I98" s="12" t="s">
        <v>3767</v>
      </c>
      <c r="J98" s="13">
        <f t="shared" si="12"/>
        <v>6.9066147859922183E-2</v>
      </c>
    </row>
    <row r="99" spans="1:10" x14ac:dyDescent="0.25">
      <c r="A99" s="4" t="s">
        <v>849</v>
      </c>
      <c r="B99" s="4" t="s">
        <v>1047</v>
      </c>
      <c r="C99" s="4" t="s">
        <v>907</v>
      </c>
      <c r="D99" s="8">
        <v>56500</v>
      </c>
      <c r="E99" s="7">
        <v>42</v>
      </c>
      <c r="F99" s="8">
        <v>35800</v>
      </c>
      <c r="G99" s="7">
        <v>12</v>
      </c>
      <c r="H99" s="11">
        <f t="shared" si="8"/>
        <v>27</v>
      </c>
      <c r="I99" s="12" t="s">
        <v>3767</v>
      </c>
      <c r="J99" s="13">
        <f t="shared" si="12"/>
        <v>5.2529182879377433E-2</v>
      </c>
    </row>
    <row r="100" spans="1:10" x14ac:dyDescent="0.25">
      <c r="A100" s="4" t="s">
        <v>1048</v>
      </c>
      <c r="B100" s="4" t="s">
        <v>1049</v>
      </c>
      <c r="C100" s="4" t="s">
        <v>907</v>
      </c>
      <c r="D100" s="8">
        <v>36000</v>
      </c>
      <c r="E100" s="7">
        <v>18</v>
      </c>
      <c r="F100" s="8">
        <v>64200</v>
      </c>
      <c r="G100" s="7">
        <v>22</v>
      </c>
      <c r="H100" s="11">
        <f t="shared" si="8"/>
        <v>20</v>
      </c>
      <c r="I100" s="12" t="s">
        <v>3767</v>
      </c>
      <c r="J100" s="13">
        <f t="shared" si="12"/>
        <v>3.8910505836575876E-2</v>
      </c>
    </row>
    <row r="101" spans="1:10" x14ac:dyDescent="0.25">
      <c r="A101" s="4" t="s">
        <v>1050</v>
      </c>
      <c r="B101" s="4" t="s">
        <v>1032</v>
      </c>
      <c r="C101" s="4" t="s">
        <v>907</v>
      </c>
      <c r="D101" s="8">
        <v>0</v>
      </c>
      <c r="E101" s="7">
        <v>0</v>
      </c>
      <c r="F101" s="8">
        <v>14400</v>
      </c>
      <c r="G101" s="7">
        <v>5</v>
      </c>
      <c r="H101" s="11">
        <f t="shared" si="8"/>
        <v>2.5</v>
      </c>
      <c r="I101" s="12" t="s">
        <v>3767</v>
      </c>
      <c r="J101" s="13">
        <f t="shared" si="12"/>
        <v>4.8638132295719845E-3</v>
      </c>
    </row>
    <row r="102" spans="1:10" x14ac:dyDescent="0.25">
      <c r="A102" s="4" t="s">
        <v>844</v>
      </c>
      <c r="B102" s="4" t="s">
        <v>1034</v>
      </c>
      <c r="C102" s="4" t="s">
        <v>907</v>
      </c>
      <c r="D102" s="8">
        <v>10500</v>
      </c>
      <c r="E102" s="7">
        <v>3</v>
      </c>
      <c r="F102" s="8">
        <v>207900</v>
      </c>
      <c r="G102" s="7">
        <v>46</v>
      </c>
      <c r="H102" s="11">
        <f t="shared" si="8"/>
        <v>24.5</v>
      </c>
      <c r="I102" s="12" t="s">
        <v>3767</v>
      </c>
      <c r="J102" s="13">
        <f t="shared" si="12"/>
        <v>4.7665369649805445E-2</v>
      </c>
    </row>
    <row r="103" spans="1:10" x14ac:dyDescent="0.25">
      <c r="A103" s="4" t="s">
        <v>1051</v>
      </c>
      <c r="B103" s="4" t="s">
        <v>1036</v>
      </c>
      <c r="C103" s="4" t="s">
        <v>907</v>
      </c>
      <c r="D103" s="8">
        <v>11700</v>
      </c>
      <c r="E103" s="7">
        <v>6</v>
      </c>
      <c r="F103" s="8">
        <v>143700</v>
      </c>
      <c r="G103" s="7">
        <v>48</v>
      </c>
      <c r="H103" s="11">
        <f t="shared" si="8"/>
        <v>27</v>
      </c>
      <c r="I103" s="12" t="s">
        <v>3767</v>
      </c>
      <c r="J103" s="13">
        <f t="shared" si="12"/>
        <v>5.2529182879377433E-2</v>
      </c>
    </row>
    <row r="104" spans="1:10" x14ac:dyDescent="0.25">
      <c r="A104" s="4" t="s">
        <v>1052</v>
      </c>
      <c r="B104" s="4" t="s">
        <v>1038</v>
      </c>
      <c r="C104" s="4" t="s">
        <v>907</v>
      </c>
      <c r="D104" s="8">
        <v>46000</v>
      </c>
      <c r="E104" s="7">
        <v>15</v>
      </c>
      <c r="F104" s="8">
        <v>237400</v>
      </c>
      <c r="G104" s="7">
        <v>60</v>
      </c>
      <c r="H104" s="11">
        <f t="shared" si="8"/>
        <v>37.5</v>
      </c>
      <c r="I104" s="12" t="s">
        <v>3767</v>
      </c>
      <c r="J104" s="13">
        <f t="shared" si="12"/>
        <v>7.2957198443579771E-2</v>
      </c>
    </row>
    <row r="105" spans="1:10" x14ac:dyDescent="0.25">
      <c r="A105" s="4" t="s">
        <v>848</v>
      </c>
      <c r="B105" s="4" t="s">
        <v>1049</v>
      </c>
      <c r="C105" s="4" t="s">
        <v>907</v>
      </c>
      <c r="D105" s="8">
        <v>7000</v>
      </c>
      <c r="E105" s="7">
        <v>2</v>
      </c>
      <c r="F105" s="8">
        <v>161000</v>
      </c>
      <c r="G105" s="7">
        <v>34</v>
      </c>
      <c r="H105" s="11">
        <f t="shared" si="8"/>
        <v>18</v>
      </c>
      <c r="I105" s="12" t="s">
        <v>3767</v>
      </c>
      <c r="J105" s="13">
        <f t="shared" si="12"/>
        <v>3.5019455252918288E-2</v>
      </c>
    </row>
    <row r="106" spans="1:10" x14ac:dyDescent="0.25">
      <c r="A106" s="4" t="s">
        <v>803</v>
      </c>
      <c r="B106" s="4" t="s">
        <v>1053</v>
      </c>
      <c r="C106" s="4" t="s">
        <v>907</v>
      </c>
      <c r="D106" s="8">
        <v>33750</v>
      </c>
      <c r="E106" s="7">
        <v>11</v>
      </c>
      <c r="F106" s="8">
        <v>116100</v>
      </c>
      <c r="G106" s="7">
        <v>26</v>
      </c>
      <c r="H106" s="11">
        <f t="shared" si="8"/>
        <v>18.5</v>
      </c>
      <c r="I106" s="12" t="s">
        <v>3768</v>
      </c>
      <c r="J106" s="13">
        <f>H106/SUM(H$106:H$109)</f>
        <v>0.52857142857142858</v>
      </c>
    </row>
    <row r="107" spans="1:10" x14ac:dyDescent="0.25">
      <c r="A107" s="4" t="s">
        <v>804</v>
      </c>
      <c r="B107" s="4" t="s">
        <v>1054</v>
      </c>
      <c r="C107" s="4" t="s">
        <v>907</v>
      </c>
      <c r="D107" s="8">
        <v>33750</v>
      </c>
      <c r="E107" s="7">
        <v>8</v>
      </c>
      <c r="F107" s="8">
        <v>30600</v>
      </c>
      <c r="G107" s="7">
        <v>7</v>
      </c>
      <c r="H107" s="11">
        <f t="shared" si="8"/>
        <v>7.5</v>
      </c>
      <c r="I107" s="12" t="s">
        <v>3768</v>
      </c>
      <c r="J107" s="13">
        <f t="shared" ref="J107:J109" si="13">H107/SUM(H$106:H$109)</f>
        <v>0.21428571428571427</v>
      </c>
    </row>
    <row r="108" spans="1:10" x14ac:dyDescent="0.25">
      <c r="A108" s="4" t="s">
        <v>1055</v>
      </c>
      <c r="B108" s="4" t="s">
        <v>1056</v>
      </c>
      <c r="C108" s="4" t="s">
        <v>907</v>
      </c>
      <c r="D108" s="8">
        <v>13050</v>
      </c>
      <c r="E108" s="7">
        <v>5</v>
      </c>
      <c r="F108" s="8">
        <v>76500</v>
      </c>
      <c r="G108" s="7">
        <v>10</v>
      </c>
      <c r="H108" s="11">
        <f t="shared" si="8"/>
        <v>7.5</v>
      </c>
      <c r="I108" s="12" t="s">
        <v>3768</v>
      </c>
      <c r="J108" s="13">
        <f t="shared" si="13"/>
        <v>0.21428571428571427</v>
      </c>
    </row>
    <row r="109" spans="1:10" x14ac:dyDescent="0.25">
      <c r="A109" s="4" t="s">
        <v>1057</v>
      </c>
      <c r="B109" s="4" t="s">
        <v>1058</v>
      </c>
      <c r="C109" s="4" t="s">
        <v>907</v>
      </c>
      <c r="D109" s="8">
        <v>6750</v>
      </c>
      <c r="E109" s="7">
        <v>3</v>
      </c>
      <c r="F109" s="8">
        <v>0</v>
      </c>
      <c r="G109" s="7">
        <v>0</v>
      </c>
      <c r="H109" s="11">
        <f t="shared" si="8"/>
        <v>1.5</v>
      </c>
      <c r="I109" s="12" t="s">
        <v>3768</v>
      </c>
      <c r="J109" s="13">
        <f t="shared" si="13"/>
        <v>4.2857142857142858E-2</v>
      </c>
    </row>
    <row r="110" spans="1:10" x14ac:dyDescent="0.25">
      <c r="A110" s="4" t="s">
        <v>1059</v>
      </c>
      <c r="B110" s="4" t="s">
        <v>1060</v>
      </c>
      <c r="C110" s="4" t="s">
        <v>907</v>
      </c>
      <c r="D110" s="8">
        <v>1500</v>
      </c>
      <c r="E110" s="7">
        <v>1</v>
      </c>
      <c r="F110" s="8">
        <v>0</v>
      </c>
      <c r="G110" s="7">
        <v>0</v>
      </c>
      <c r="H110" s="11">
        <f t="shared" si="8"/>
        <v>0.5</v>
      </c>
      <c r="I110" s="12" t="s">
        <v>3769</v>
      </c>
      <c r="J110" s="13">
        <v>0.5</v>
      </c>
    </row>
    <row r="111" spans="1:10" x14ac:dyDescent="0.25">
      <c r="A111" s="4" t="s">
        <v>1061</v>
      </c>
      <c r="B111" s="4" t="s">
        <v>1060</v>
      </c>
      <c r="C111" s="4" t="s">
        <v>907</v>
      </c>
      <c r="D111" s="8">
        <v>1750</v>
      </c>
      <c r="E111" s="7">
        <v>1</v>
      </c>
      <c r="F111" s="8">
        <v>0</v>
      </c>
      <c r="G111" s="7">
        <v>0</v>
      </c>
      <c r="H111" s="11">
        <f t="shared" si="8"/>
        <v>0.5</v>
      </c>
      <c r="I111" s="12" t="s">
        <v>3769</v>
      </c>
      <c r="J111" s="13">
        <v>0.5</v>
      </c>
    </row>
    <row r="112" spans="1:10" x14ac:dyDescent="0.25">
      <c r="A112" s="4" t="s">
        <v>1063</v>
      </c>
      <c r="B112" s="4" t="s">
        <v>1062</v>
      </c>
      <c r="C112" s="4" t="s">
        <v>907</v>
      </c>
      <c r="D112" s="8">
        <v>0</v>
      </c>
      <c r="E112" s="7">
        <v>0</v>
      </c>
      <c r="F112" s="8">
        <v>27000</v>
      </c>
      <c r="G112" s="7">
        <v>9</v>
      </c>
      <c r="H112" s="11">
        <f t="shared" si="8"/>
        <v>4.5</v>
      </c>
      <c r="I112" s="12" t="s">
        <v>3770</v>
      </c>
      <c r="J112" s="13">
        <f>H112/SUM(H$112:H$119)</f>
        <v>2.2784810126582278E-2</v>
      </c>
    </row>
    <row r="113" spans="1:10" x14ac:dyDescent="0.25">
      <c r="A113" s="4" t="s">
        <v>1064</v>
      </c>
      <c r="B113" s="4" t="s">
        <v>1065</v>
      </c>
      <c r="C113" s="4" t="s">
        <v>907</v>
      </c>
      <c r="D113" s="8">
        <v>7200</v>
      </c>
      <c r="E113" s="7">
        <v>4</v>
      </c>
      <c r="F113" s="8">
        <v>20300</v>
      </c>
      <c r="G113" s="7">
        <v>7</v>
      </c>
      <c r="H113" s="11">
        <f t="shared" si="8"/>
        <v>5.5</v>
      </c>
      <c r="I113" s="12" t="s">
        <v>3770</v>
      </c>
      <c r="J113" s="13">
        <f t="shared" ref="J113:J119" si="14">H113/SUM(H$112:H$119)</f>
        <v>2.7848101265822784E-2</v>
      </c>
    </row>
    <row r="114" spans="1:10" x14ac:dyDescent="0.25">
      <c r="A114" s="4" t="s">
        <v>132</v>
      </c>
      <c r="B114" s="4" t="s">
        <v>1066</v>
      </c>
      <c r="C114" s="4" t="s">
        <v>907</v>
      </c>
      <c r="D114" s="8">
        <v>49825</v>
      </c>
      <c r="E114" s="7">
        <v>29</v>
      </c>
      <c r="F114" s="8">
        <v>308180</v>
      </c>
      <c r="G114" s="7">
        <v>85</v>
      </c>
      <c r="H114" s="11">
        <f t="shared" si="8"/>
        <v>57</v>
      </c>
      <c r="I114" s="12" t="s">
        <v>3770</v>
      </c>
      <c r="J114" s="13">
        <f t="shared" si="14"/>
        <v>0.28860759493670884</v>
      </c>
    </row>
    <row r="115" spans="1:10" x14ac:dyDescent="0.25">
      <c r="A115" s="4" t="s">
        <v>133</v>
      </c>
      <c r="B115" s="4" t="s">
        <v>1067</v>
      </c>
      <c r="C115" s="4" t="s">
        <v>907</v>
      </c>
      <c r="D115" s="8">
        <v>80891.23</v>
      </c>
      <c r="E115" s="7">
        <v>37</v>
      </c>
      <c r="F115" s="8">
        <v>275252.69</v>
      </c>
      <c r="G115" s="7">
        <v>59</v>
      </c>
      <c r="H115" s="11">
        <f t="shared" si="8"/>
        <v>48</v>
      </c>
      <c r="I115" s="12" t="s">
        <v>3770</v>
      </c>
      <c r="J115" s="13">
        <f t="shared" si="14"/>
        <v>0.24303797468354429</v>
      </c>
    </row>
    <row r="116" spans="1:10" x14ac:dyDescent="0.25">
      <c r="A116" s="4" t="s">
        <v>397</v>
      </c>
      <c r="B116" s="4" t="s">
        <v>1062</v>
      </c>
      <c r="C116" s="4" t="s">
        <v>907</v>
      </c>
      <c r="D116" s="8">
        <v>22800</v>
      </c>
      <c r="E116" s="7">
        <v>9</v>
      </c>
      <c r="F116" s="8">
        <v>157540</v>
      </c>
      <c r="G116" s="7">
        <v>36</v>
      </c>
      <c r="H116" s="11">
        <f t="shared" si="8"/>
        <v>22.5</v>
      </c>
      <c r="I116" s="12" t="s">
        <v>3770</v>
      </c>
      <c r="J116" s="13">
        <f t="shared" si="14"/>
        <v>0.11392405063291139</v>
      </c>
    </row>
    <row r="117" spans="1:10" x14ac:dyDescent="0.25">
      <c r="A117" s="4" t="s">
        <v>61</v>
      </c>
      <c r="B117" s="4" t="s">
        <v>1068</v>
      </c>
      <c r="C117" s="4" t="s">
        <v>907</v>
      </c>
      <c r="D117" s="8">
        <v>9800</v>
      </c>
      <c r="E117" s="7">
        <v>8</v>
      </c>
      <c r="F117" s="8">
        <v>169000</v>
      </c>
      <c r="G117" s="7">
        <v>67</v>
      </c>
      <c r="H117" s="11">
        <f t="shared" si="8"/>
        <v>37.5</v>
      </c>
      <c r="I117" s="12" t="s">
        <v>3770</v>
      </c>
      <c r="J117" s="13">
        <f t="shared" si="14"/>
        <v>0.189873417721519</v>
      </c>
    </row>
    <row r="118" spans="1:10" x14ac:dyDescent="0.25">
      <c r="A118" s="4" t="s">
        <v>62</v>
      </c>
      <c r="B118" s="4" t="s">
        <v>1069</v>
      </c>
      <c r="C118" s="4" t="s">
        <v>907</v>
      </c>
      <c r="D118" s="8">
        <v>7040</v>
      </c>
      <c r="E118" s="7">
        <v>4</v>
      </c>
      <c r="F118" s="8">
        <v>35600</v>
      </c>
      <c r="G118" s="7">
        <v>20</v>
      </c>
      <c r="H118" s="11">
        <f t="shared" si="8"/>
        <v>12</v>
      </c>
      <c r="I118" s="12" t="s">
        <v>3770</v>
      </c>
      <c r="J118" s="13">
        <f t="shared" si="14"/>
        <v>6.0759493670886074E-2</v>
      </c>
    </row>
    <row r="119" spans="1:10" x14ac:dyDescent="0.25">
      <c r="A119" s="4" t="s">
        <v>1070</v>
      </c>
      <c r="B119" s="4" t="s">
        <v>1071</v>
      </c>
      <c r="C119" s="4" t="s">
        <v>907</v>
      </c>
      <c r="D119" s="8">
        <v>0</v>
      </c>
      <c r="E119" s="7">
        <v>0</v>
      </c>
      <c r="F119" s="8">
        <v>91500</v>
      </c>
      <c r="G119" s="7">
        <v>21</v>
      </c>
      <c r="H119" s="11">
        <f t="shared" si="8"/>
        <v>10.5</v>
      </c>
      <c r="I119" s="12" t="s">
        <v>3770</v>
      </c>
      <c r="J119" s="13">
        <f t="shared" si="14"/>
        <v>5.3164556962025315E-2</v>
      </c>
    </row>
    <row r="120" spans="1:10" x14ac:dyDescent="0.25">
      <c r="A120" s="4" t="s">
        <v>1072</v>
      </c>
      <c r="B120" s="4" t="s">
        <v>1073</v>
      </c>
      <c r="C120" s="4" t="s">
        <v>907</v>
      </c>
      <c r="D120" s="8">
        <v>13800</v>
      </c>
      <c r="E120" s="7">
        <v>6</v>
      </c>
      <c r="F120" s="8">
        <v>89100</v>
      </c>
      <c r="G120" s="7">
        <v>26</v>
      </c>
      <c r="H120" s="11">
        <f t="shared" si="8"/>
        <v>16</v>
      </c>
      <c r="I120" s="12" t="s">
        <v>3771</v>
      </c>
      <c r="J120" s="13">
        <f>H120/SUM(H$120:H$122)</f>
        <v>0.1951219512195122</v>
      </c>
    </row>
    <row r="121" spans="1:10" x14ac:dyDescent="0.25">
      <c r="A121" s="4" t="s">
        <v>129</v>
      </c>
      <c r="B121" s="4" t="s">
        <v>1074</v>
      </c>
      <c r="C121" s="4" t="s">
        <v>907</v>
      </c>
      <c r="D121" s="8">
        <v>19350</v>
      </c>
      <c r="E121" s="7">
        <v>12</v>
      </c>
      <c r="F121" s="8">
        <v>174399.99</v>
      </c>
      <c r="G121" s="7">
        <v>69</v>
      </c>
      <c r="H121" s="11">
        <f t="shared" si="8"/>
        <v>40.5</v>
      </c>
      <c r="I121" s="12" t="s">
        <v>3771</v>
      </c>
      <c r="J121" s="13">
        <f>H121/SUM(H$120:H$122)</f>
        <v>0.49390243902439024</v>
      </c>
    </row>
    <row r="122" spans="1:10" x14ac:dyDescent="0.25">
      <c r="A122" s="4" t="s">
        <v>1075</v>
      </c>
      <c r="B122" s="4" t="s">
        <v>1076</v>
      </c>
      <c r="C122" s="4" t="s">
        <v>907</v>
      </c>
      <c r="D122" s="8">
        <v>11000</v>
      </c>
      <c r="E122" s="7">
        <v>8</v>
      </c>
      <c r="F122" s="8">
        <v>105600</v>
      </c>
      <c r="G122" s="7">
        <v>43</v>
      </c>
      <c r="H122" s="11">
        <f t="shared" si="8"/>
        <v>25.5</v>
      </c>
      <c r="I122" s="12" t="s">
        <v>3771</v>
      </c>
      <c r="J122" s="13">
        <f>H122/SUM(H$120:H$122)</f>
        <v>0.31097560975609756</v>
      </c>
    </row>
    <row r="123" spans="1:10" x14ac:dyDescent="0.25">
      <c r="A123" s="4" t="s">
        <v>1077</v>
      </c>
      <c r="B123" s="4" t="s">
        <v>1078</v>
      </c>
      <c r="C123" s="4" t="s">
        <v>907</v>
      </c>
      <c r="D123" s="8">
        <v>0</v>
      </c>
      <c r="E123" s="7">
        <v>0</v>
      </c>
      <c r="F123" s="8">
        <v>200400</v>
      </c>
      <c r="G123" s="7">
        <v>12</v>
      </c>
      <c r="H123" s="11">
        <f t="shared" si="8"/>
        <v>6</v>
      </c>
      <c r="I123" s="12" t="s">
        <v>3772</v>
      </c>
      <c r="J123" s="13">
        <f>H123/SUM(H$123:H$125)</f>
        <v>0.30769230769230771</v>
      </c>
    </row>
    <row r="124" spans="1:10" x14ac:dyDescent="0.25">
      <c r="A124" s="4" t="s">
        <v>1079</v>
      </c>
      <c r="B124" s="4" t="s">
        <v>1080</v>
      </c>
      <c r="C124" s="4" t="s">
        <v>907</v>
      </c>
      <c r="D124" s="8">
        <v>18000</v>
      </c>
      <c r="E124" s="7">
        <v>2</v>
      </c>
      <c r="F124" s="8">
        <v>248400</v>
      </c>
      <c r="G124" s="7">
        <v>16</v>
      </c>
      <c r="H124" s="11">
        <f t="shared" si="8"/>
        <v>9</v>
      </c>
      <c r="I124" s="12" t="s">
        <v>3772</v>
      </c>
      <c r="J124" s="13">
        <f t="shared" ref="J124:J125" si="15">H124/SUM(H$123:H$125)</f>
        <v>0.46153846153846156</v>
      </c>
    </row>
    <row r="125" spans="1:10" x14ac:dyDescent="0.25">
      <c r="A125" s="4" t="s">
        <v>1081</v>
      </c>
      <c r="B125" s="4" t="s">
        <v>1082</v>
      </c>
      <c r="C125" s="4" t="s">
        <v>907</v>
      </c>
      <c r="D125" s="8">
        <v>12000</v>
      </c>
      <c r="E125" s="7">
        <v>1</v>
      </c>
      <c r="F125" s="8">
        <v>85200</v>
      </c>
      <c r="G125" s="7">
        <v>8</v>
      </c>
      <c r="H125" s="11">
        <f t="shared" si="8"/>
        <v>4.5</v>
      </c>
      <c r="I125" s="12" t="s">
        <v>3772</v>
      </c>
      <c r="J125" s="13">
        <f t="shared" si="15"/>
        <v>0.23076923076923078</v>
      </c>
    </row>
    <row r="126" spans="1:10" x14ac:dyDescent="0.25">
      <c r="A126" s="4" t="s">
        <v>1083</v>
      </c>
      <c r="B126" s="4" t="s">
        <v>1084</v>
      </c>
      <c r="C126" s="4" t="s">
        <v>907</v>
      </c>
      <c r="D126" s="8">
        <v>10000</v>
      </c>
      <c r="E126" s="7">
        <v>3</v>
      </c>
      <c r="F126" s="8">
        <v>10000</v>
      </c>
      <c r="G126" s="7">
        <v>2</v>
      </c>
      <c r="H126" s="11">
        <f t="shared" si="8"/>
        <v>2.5</v>
      </c>
      <c r="I126" s="12" t="s">
        <v>3773</v>
      </c>
      <c r="J126" s="13">
        <f>H126/SUM(H$126:H$128)</f>
        <v>0.21739130434782608</v>
      </c>
    </row>
    <row r="127" spans="1:10" x14ac:dyDescent="0.25">
      <c r="A127" s="4" t="s">
        <v>1085</v>
      </c>
      <c r="B127" s="4" t="s">
        <v>1086</v>
      </c>
      <c r="C127" s="4" t="s">
        <v>907</v>
      </c>
      <c r="D127" s="8">
        <v>17000</v>
      </c>
      <c r="E127" s="7">
        <v>5</v>
      </c>
      <c r="F127" s="8">
        <v>50000</v>
      </c>
      <c r="G127" s="7">
        <v>10</v>
      </c>
      <c r="H127" s="11">
        <f t="shared" si="8"/>
        <v>7.5</v>
      </c>
      <c r="I127" s="12" t="s">
        <v>3773</v>
      </c>
      <c r="J127" s="13">
        <f t="shared" ref="J127:J128" si="16">H127/SUM(H$126:H$128)</f>
        <v>0.65217391304347827</v>
      </c>
    </row>
    <row r="128" spans="1:10" x14ac:dyDescent="0.25">
      <c r="A128" s="4" t="s">
        <v>270</v>
      </c>
      <c r="B128" s="4" t="s">
        <v>1087</v>
      </c>
      <c r="C128" s="4" t="s">
        <v>907</v>
      </c>
      <c r="D128" s="8">
        <v>0</v>
      </c>
      <c r="E128" s="7">
        <v>0</v>
      </c>
      <c r="F128" s="8">
        <v>14000</v>
      </c>
      <c r="G128" s="7">
        <v>3</v>
      </c>
      <c r="H128" s="11">
        <f t="shared" si="8"/>
        <v>1.5</v>
      </c>
      <c r="I128" s="12" t="s">
        <v>3773</v>
      </c>
      <c r="J128" s="13">
        <f t="shared" si="16"/>
        <v>0.13043478260869565</v>
      </c>
    </row>
    <row r="129" spans="1:10" x14ac:dyDescent="0.25">
      <c r="A129" s="4" t="s">
        <v>1088</v>
      </c>
      <c r="B129" s="4" t="s">
        <v>1089</v>
      </c>
      <c r="C129" s="4" t="s">
        <v>907</v>
      </c>
      <c r="D129" s="8">
        <v>24750</v>
      </c>
      <c r="E129" s="7">
        <v>8</v>
      </c>
      <c r="F129" s="8">
        <v>44000</v>
      </c>
      <c r="G129" s="7">
        <v>8</v>
      </c>
      <c r="H129" s="11">
        <f t="shared" si="8"/>
        <v>8</v>
      </c>
      <c r="I129" s="12" t="s">
        <v>3774</v>
      </c>
      <c r="J129" s="13">
        <v>0.5</v>
      </c>
    </row>
    <row r="130" spans="1:10" x14ac:dyDescent="0.25">
      <c r="A130" s="4" t="s">
        <v>1090</v>
      </c>
      <c r="B130" s="4" t="s">
        <v>1091</v>
      </c>
      <c r="C130" s="4" t="s">
        <v>907</v>
      </c>
      <c r="D130" s="8">
        <v>30250</v>
      </c>
      <c r="E130" s="7">
        <v>10</v>
      </c>
      <c r="F130" s="8">
        <v>27500</v>
      </c>
      <c r="G130" s="7">
        <v>5</v>
      </c>
      <c r="H130" s="11">
        <f t="shared" si="8"/>
        <v>7.5</v>
      </c>
      <c r="I130" s="12" t="s">
        <v>3774</v>
      </c>
      <c r="J130" s="13">
        <v>0.5</v>
      </c>
    </row>
    <row r="131" spans="1:10" x14ac:dyDescent="0.25">
      <c r="A131" s="4" t="s">
        <v>1092</v>
      </c>
      <c r="B131" s="4" t="s">
        <v>1093</v>
      </c>
      <c r="C131" s="4" t="s">
        <v>907</v>
      </c>
      <c r="D131" s="8">
        <v>2000</v>
      </c>
      <c r="E131" s="7">
        <v>1</v>
      </c>
      <c r="F131" s="8">
        <v>4000</v>
      </c>
      <c r="G131" s="7">
        <v>1</v>
      </c>
      <c r="H131" s="11">
        <f t="shared" si="8"/>
        <v>1</v>
      </c>
      <c r="I131" s="12" t="s">
        <v>3762</v>
      </c>
      <c r="J131" s="13">
        <v>0.5</v>
      </c>
    </row>
    <row r="132" spans="1:10" x14ac:dyDescent="0.25">
      <c r="A132" s="4" t="s">
        <v>1094</v>
      </c>
      <c r="B132" s="4" t="s">
        <v>1093</v>
      </c>
      <c r="C132" s="4" t="s">
        <v>907</v>
      </c>
      <c r="D132" s="8">
        <v>0</v>
      </c>
      <c r="E132" s="7">
        <v>0</v>
      </c>
      <c r="F132" s="8">
        <v>8000</v>
      </c>
      <c r="G132" s="7">
        <v>2</v>
      </c>
      <c r="H132" s="11">
        <f t="shared" ref="H132:H195" si="17">SUM(E132,G132)/2</f>
        <v>1</v>
      </c>
      <c r="I132" s="12" t="s">
        <v>3762</v>
      </c>
      <c r="J132" s="13">
        <v>0.5</v>
      </c>
    </row>
    <row r="133" spans="1:10" x14ac:dyDescent="0.25">
      <c r="A133" s="4" t="s">
        <v>1095</v>
      </c>
      <c r="B133" s="4" t="s">
        <v>1096</v>
      </c>
      <c r="C133" s="4" t="s">
        <v>907</v>
      </c>
      <c r="D133" s="8">
        <v>36000</v>
      </c>
      <c r="E133" s="7">
        <v>2</v>
      </c>
      <c r="F133" s="8">
        <v>36000</v>
      </c>
      <c r="G133" s="7">
        <v>1</v>
      </c>
      <c r="H133" s="11">
        <f t="shared" si="17"/>
        <v>1.5</v>
      </c>
      <c r="I133" s="12" t="s">
        <v>3775</v>
      </c>
      <c r="J133" s="13">
        <v>0.4</v>
      </c>
    </row>
    <row r="134" spans="1:10" x14ac:dyDescent="0.25">
      <c r="A134" s="4" t="s">
        <v>51</v>
      </c>
      <c r="B134" s="4" t="s">
        <v>1096</v>
      </c>
      <c r="C134" s="4" t="s">
        <v>907</v>
      </c>
      <c r="D134" s="8">
        <v>15000</v>
      </c>
      <c r="E134" s="7">
        <v>2</v>
      </c>
      <c r="F134" s="8">
        <v>60000</v>
      </c>
      <c r="G134" s="7">
        <v>4</v>
      </c>
      <c r="H134" s="11">
        <f t="shared" si="17"/>
        <v>3</v>
      </c>
      <c r="I134" s="12" t="s">
        <v>3775</v>
      </c>
      <c r="J134" s="13">
        <v>0.6</v>
      </c>
    </row>
    <row r="135" spans="1:10" x14ac:dyDescent="0.25">
      <c r="A135" s="4" t="s">
        <v>882</v>
      </c>
      <c r="B135" s="4" t="s">
        <v>1097</v>
      </c>
      <c r="C135" s="4" t="s">
        <v>907</v>
      </c>
      <c r="D135" s="8">
        <v>16041.23</v>
      </c>
      <c r="E135" s="7">
        <v>6</v>
      </c>
      <c r="F135" s="8">
        <v>144167.69</v>
      </c>
      <c r="G135" s="7">
        <v>17</v>
      </c>
      <c r="H135" s="11">
        <f t="shared" si="17"/>
        <v>11.5</v>
      </c>
      <c r="I135" s="12" t="s">
        <v>3776</v>
      </c>
      <c r="J135" s="13">
        <v>1</v>
      </c>
    </row>
    <row r="136" spans="1:10" x14ac:dyDescent="0.25">
      <c r="A136" s="4" t="s">
        <v>1098</v>
      </c>
      <c r="B136" s="4" t="s">
        <v>1099</v>
      </c>
      <c r="C136" s="4" t="s">
        <v>907</v>
      </c>
      <c r="D136" s="8">
        <v>7700</v>
      </c>
      <c r="E136" s="7">
        <v>4</v>
      </c>
      <c r="F136" s="8">
        <v>6300</v>
      </c>
      <c r="G136" s="7">
        <v>2</v>
      </c>
      <c r="H136" s="11">
        <f t="shared" si="17"/>
        <v>3</v>
      </c>
      <c r="I136" s="12" t="s">
        <v>3777</v>
      </c>
      <c r="J136" s="13">
        <v>1</v>
      </c>
    </row>
    <row r="137" spans="1:10" x14ac:dyDescent="0.25">
      <c r="A137" s="4" t="s">
        <v>1100</v>
      </c>
      <c r="B137" s="4" t="s">
        <v>1101</v>
      </c>
      <c r="C137" s="4" t="s">
        <v>907</v>
      </c>
      <c r="D137" s="8">
        <v>2500</v>
      </c>
      <c r="E137" s="7">
        <v>2</v>
      </c>
      <c r="F137" s="8">
        <v>2250</v>
      </c>
      <c r="G137" s="7">
        <v>1</v>
      </c>
      <c r="H137" s="11">
        <f t="shared" si="17"/>
        <v>1.5</v>
      </c>
      <c r="I137" s="12" t="s">
        <v>3778</v>
      </c>
      <c r="J137" s="13">
        <v>0.66</v>
      </c>
    </row>
    <row r="138" spans="1:10" x14ac:dyDescent="0.25">
      <c r="A138" s="4" t="s">
        <v>1102</v>
      </c>
      <c r="B138" s="4" t="s">
        <v>1103</v>
      </c>
      <c r="C138" s="4" t="s">
        <v>907</v>
      </c>
      <c r="D138" s="8">
        <v>0</v>
      </c>
      <c r="E138" s="7">
        <v>0</v>
      </c>
      <c r="F138" s="8">
        <v>2250</v>
      </c>
      <c r="G138" s="7">
        <v>1</v>
      </c>
      <c r="H138" s="11">
        <f t="shared" si="17"/>
        <v>0.5</v>
      </c>
      <c r="I138" s="12" t="s">
        <v>3778</v>
      </c>
      <c r="J138" s="13">
        <v>0.34</v>
      </c>
    </row>
    <row r="139" spans="1:10" x14ac:dyDescent="0.25">
      <c r="A139" s="4" t="s">
        <v>1104</v>
      </c>
      <c r="B139" s="4" t="s">
        <v>1105</v>
      </c>
      <c r="C139" s="4" t="s">
        <v>907</v>
      </c>
      <c r="D139" s="8">
        <v>0</v>
      </c>
      <c r="E139" s="7">
        <v>0</v>
      </c>
      <c r="F139" s="8">
        <v>6500</v>
      </c>
      <c r="G139" s="7">
        <v>1</v>
      </c>
      <c r="H139" s="11">
        <f t="shared" si="17"/>
        <v>0.5</v>
      </c>
      <c r="I139" s="12" t="s">
        <v>3779</v>
      </c>
      <c r="J139" s="13">
        <f>H139/SUM(H$139:H$142)</f>
        <v>0.125</v>
      </c>
    </row>
    <row r="140" spans="1:10" x14ac:dyDescent="0.25">
      <c r="A140" s="4" t="s">
        <v>1106</v>
      </c>
      <c r="B140" s="4" t="s">
        <v>1107</v>
      </c>
      <c r="C140" s="4" t="s">
        <v>907</v>
      </c>
      <c r="D140" s="8">
        <v>6750</v>
      </c>
      <c r="E140" s="7">
        <v>3</v>
      </c>
      <c r="F140" s="8">
        <v>0</v>
      </c>
      <c r="G140" s="7">
        <v>0</v>
      </c>
      <c r="H140" s="11">
        <f t="shared" si="17"/>
        <v>1.5</v>
      </c>
      <c r="I140" s="12" t="s">
        <v>3779</v>
      </c>
      <c r="J140" s="13">
        <f t="shared" ref="J140:J142" si="18">H140/SUM(H$139:H$142)</f>
        <v>0.375</v>
      </c>
    </row>
    <row r="141" spans="1:10" x14ac:dyDescent="0.25">
      <c r="A141" s="4" t="s">
        <v>1108</v>
      </c>
      <c r="B141" s="4" t="s">
        <v>1109</v>
      </c>
      <c r="C141" s="4" t="s">
        <v>907</v>
      </c>
      <c r="D141" s="8">
        <v>2750</v>
      </c>
      <c r="E141" s="7">
        <v>1</v>
      </c>
      <c r="F141" s="8">
        <v>5500</v>
      </c>
      <c r="G141" s="7">
        <v>1</v>
      </c>
      <c r="H141" s="11">
        <f t="shared" si="17"/>
        <v>1</v>
      </c>
      <c r="I141" s="12" t="s">
        <v>3779</v>
      </c>
      <c r="J141" s="13">
        <f t="shared" si="18"/>
        <v>0.25</v>
      </c>
    </row>
    <row r="142" spans="1:10" x14ac:dyDescent="0.25">
      <c r="A142" s="4" t="s">
        <v>1110</v>
      </c>
      <c r="B142" s="4" t="s">
        <v>1109</v>
      </c>
      <c r="C142" s="4" t="s">
        <v>907</v>
      </c>
      <c r="D142" s="8">
        <v>5500</v>
      </c>
      <c r="E142" s="7">
        <v>2</v>
      </c>
      <c r="F142" s="8">
        <v>0</v>
      </c>
      <c r="G142" s="7">
        <v>0</v>
      </c>
      <c r="H142" s="11">
        <f t="shared" si="17"/>
        <v>1</v>
      </c>
      <c r="I142" s="12" t="s">
        <v>3779</v>
      </c>
      <c r="J142" s="13">
        <f t="shared" si="18"/>
        <v>0.25</v>
      </c>
    </row>
    <row r="143" spans="1:10" x14ac:dyDescent="0.25">
      <c r="A143" s="4" t="s">
        <v>1111</v>
      </c>
      <c r="B143" s="4" t="s">
        <v>1112</v>
      </c>
      <c r="C143" s="4" t="s">
        <v>907</v>
      </c>
      <c r="D143" s="8">
        <v>4800</v>
      </c>
      <c r="E143" s="7">
        <v>12</v>
      </c>
      <c r="F143" s="8">
        <v>585</v>
      </c>
      <c r="G143" s="7">
        <v>1</v>
      </c>
      <c r="H143" s="11">
        <f t="shared" si="17"/>
        <v>6.5</v>
      </c>
      <c r="I143" s="12" t="s">
        <v>3780</v>
      </c>
      <c r="J143" s="13">
        <f>H143/SUM(H$143:H$156)</f>
        <v>0.28260869565217389</v>
      </c>
    </row>
    <row r="144" spans="1:10" x14ac:dyDescent="0.25">
      <c r="A144" s="4" t="s">
        <v>850</v>
      </c>
      <c r="B144" s="4" t="s">
        <v>1113</v>
      </c>
      <c r="C144" s="4" t="s">
        <v>907</v>
      </c>
      <c r="D144" s="8">
        <v>2400</v>
      </c>
      <c r="E144" s="7">
        <v>8</v>
      </c>
      <c r="F144" s="8">
        <v>1920</v>
      </c>
      <c r="G144" s="7">
        <v>5</v>
      </c>
      <c r="H144" s="11">
        <f t="shared" si="17"/>
        <v>6.5</v>
      </c>
      <c r="I144" s="12" t="s">
        <v>3780</v>
      </c>
      <c r="J144" s="13">
        <f t="shared" ref="J144:J156" si="19">H144/SUM(H$143:H$156)</f>
        <v>0.28260869565217389</v>
      </c>
    </row>
    <row r="145" spans="1:10" x14ac:dyDescent="0.25">
      <c r="A145" s="4" t="s">
        <v>1114</v>
      </c>
      <c r="B145" s="4" t="s">
        <v>1115</v>
      </c>
      <c r="C145" s="4" t="s">
        <v>907</v>
      </c>
      <c r="D145" s="8">
        <v>1583.33</v>
      </c>
      <c r="E145" s="7">
        <v>0</v>
      </c>
      <c r="F145" s="8">
        <v>6069.44</v>
      </c>
      <c r="G145" s="7">
        <v>1</v>
      </c>
      <c r="H145" s="11">
        <f t="shared" si="17"/>
        <v>0.5</v>
      </c>
      <c r="I145" s="12" t="s">
        <v>3780</v>
      </c>
      <c r="J145" s="13">
        <f t="shared" si="19"/>
        <v>2.1739130434782608E-2</v>
      </c>
    </row>
    <row r="146" spans="1:10" x14ac:dyDescent="0.25">
      <c r="A146" s="4" t="s">
        <v>1116</v>
      </c>
      <c r="B146" s="4" t="s">
        <v>1117</v>
      </c>
      <c r="C146" s="4" t="s">
        <v>907</v>
      </c>
      <c r="D146" s="8">
        <v>2783.33</v>
      </c>
      <c r="E146" s="7">
        <v>0</v>
      </c>
      <c r="F146" s="8">
        <v>10669.44</v>
      </c>
      <c r="G146" s="7">
        <v>1</v>
      </c>
      <c r="H146" s="11">
        <f t="shared" si="17"/>
        <v>0.5</v>
      </c>
      <c r="I146" s="12" t="s">
        <v>3780</v>
      </c>
      <c r="J146" s="13">
        <f t="shared" si="19"/>
        <v>2.1739130434782608E-2</v>
      </c>
    </row>
    <row r="147" spans="1:10" x14ac:dyDescent="0.25">
      <c r="A147" s="4" t="s">
        <v>1118</v>
      </c>
      <c r="B147" s="4" t="s">
        <v>1119</v>
      </c>
      <c r="C147" s="4" t="s">
        <v>907</v>
      </c>
      <c r="D147" s="8">
        <v>2483.33</v>
      </c>
      <c r="E147" s="7">
        <v>0</v>
      </c>
      <c r="F147" s="8">
        <v>9519.44</v>
      </c>
      <c r="G147" s="7">
        <v>1</v>
      </c>
      <c r="H147" s="11">
        <f t="shared" si="17"/>
        <v>0.5</v>
      </c>
      <c r="I147" s="12" t="s">
        <v>3780</v>
      </c>
      <c r="J147" s="13">
        <f t="shared" si="19"/>
        <v>2.1739130434782608E-2</v>
      </c>
    </row>
    <row r="148" spans="1:10" x14ac:dyDescent="0.25">
      <c r="A148" s="4" t="s">
        <v>1120</v>
      </c>
      <c r="B148" s="4" t="s">
        <v>943</v>
      </c>
      <c r="C148" s="4" t="s">
        <v>907</v>
      </c>
      <c r="D148" s="8">
        <v>3600</v>
      </c>
      <c r="E148" s="7">
        <v>1</v>
      </c>
      <c r="F148" s="8">
        <v>5200</v>
      </c>
      <c r="G148" s="7">
        <v>1</v>
      </c>
      <c r="H148" s="11">
        <f t="shared" si="17"/>
        <v>1</v>
      </c>
      <c r="I148" s="12" t="s">
        <v>3780</v>
      </c>
      <c r="J148" s="13">
        <f t="shared" si="19"/>
        <v>4.3478260869565216E-2</v>
      </c>
    </row>
    <row r="149" spans="1:10" x14ac:dyDescent="0.25">
      <c r="A149" s="4" t="s">
        <v>1121</v>
      </c>
      <c r="B149" s="4" t="s">
        <v>1122</v>
      </c>
      <c r="C149" s="4" t="s">
        <v>907</v>
      </c>
      <c r="D149" s="8">
        <v>0</v>
      </c>
      <c r="E149" s="7">
        <v>0</v>
      </c>
      <c r="F149" s="8">
        <v>8350</v>
      </c>
      <c r="G149" s="7">
        <v>1</v>
      </c>
      <c r="H149" s="11">
        <f t="shared" si="17"/>
        <v>0.5</v>
      </c>
      <c r="I149" s="12" t="s">
        <v>3780</v>
      </c>
      <c r="J149" s="13">
        <f t="shared" si="19"/>
        <v>2.1739130434782608E-2</v>
      </c>
    </row>
    <row r="150" spans="1:10" x14ac:dyDescent="0.25">
      <c r="A150" s="4" t="s">
        <v>1123</v>
      </c>
      <c r="B150" s="4" t="s">
        <v>1124</v>
      </c>
      <c r="C150" s="4" t="s">
        <v>907</v>
      </c>
      <c r="D150" s="8">
        <v>12900</v>
      </c>
      <c r="E150" s="7">
        <v>3</v>
      </c>
      <c r="F150" s="8">
        <v>9250</v>
      </c>
      <c r="G150" s="7">
        <v>1</v>
      </c>
      <c r="H150" s="11">
        <f t="shared" si="17"/>
        <v>2</v>
      </c>
      <c r="I150" s="12" t="s">
        <v>3780</v>
      </c>
      <c r="J150" s="13">
        <f t="shared" si="19"/>
        <v>8.6956521739130432E-2</v>
      </c>
    </row>
    <row r="151" spans="1:10" x14ac:dyDescent="0.25">
      <c r="A151" s="4" t="s">
        <v>131</v>
      </c>
      <c r="B151" s="4" t="s">
        <v>1125</v>
      </c>
      <c r="C151" s="4" t="s">
        <v>907</v>
      </c>
      <c r="D151" s="8">
        <v>0</v>
      </c>
      <c r="E151" s="7">
        <v>0</v>
      </c>
      <c r="F151" s="8">
        <v>16450</v>
      </c>
      <c r="G151" s="7">
        <v>3</v>
      </c>
      <c r="H151" s="11">
        <f t="shared" si="17"/>
        <v>1.5</v>
      </c>
      <c r="I151" s="12" t="s">
        <v>3780</v>
      </c>
      <c r="J151" s="13">
        <f t="shared" si="19"/>
        <v>6.5217391304347824E-2</v>
      </c>
    </row>
    <row r="152" spans="1:10" x14ac:dyDescent="0.25">
      <c r="A152" s="4" t="s">
        <v>1126</v>
      </c>
      <c r="B152" s="4" t="s">
        <v>1127</v>
      </c>
      <c r="C152" s="4" t="s">
        <v>907</v>
      </c>
      <c r="D152" s="8">
        <v>2333.33</v>
      </c>
      <c r="E152" s="7">
        <v>0</v>
      </c>
      <c r="F152" s="8">
        <v>8944.44</v>
      </c>
      <c r="G152" s="7">
        <v>1</v>
      </c>
      <c r="H152" s="11">
        <f t="shared" si="17"/>
        <v>0.5</v>
      </c>
      <c r="I152" s="12" t="s">
        <v>3780</v>
      </c>
      <c r="J152" s="13">
        <f t="shared" si="19"/>
        <v>2.1739130434782608E-2</v>
      </c>
    </row>
    <row r="153" spans="1:10" x14ac:dyDescent="0.25">
      <c r="A153" s="4" t="s">
        <v>1128</v>
      </c>
      <c r="B153" s="4" t="s">
        <v>432</v>
      </c>
      <c r="C153" s="4" t="s">
        <v>907</v>
      </c>
      <c r="D153" s="8">
        <v>1283.33</v>
      </c>
      <c r="E153" s="7">
        <v>0</v>
      </c>
      <c r="F153" s="8">
        <v>4919.4399999999996</v>
      </c>
      <c r="G153" s="7">
        <v>1</v>
      </c>
      <c r="H153" s="11">
        <f t="shared" si="17"/>
        <v>0.5</v>
      </c>
      <c r="I153" s="12" t="s">
        <v>3780</v>
      </c>
      <c r="J153" s="13">
        <f t="shared" si="19"/>
        <v>2.1739130434782608E-2</v>
      </c>
    </row>
    <row r="154" spans="1:10" x14ac:dyDescent="0.25">
      <c r="A154" s="4" t="s">
        <v>1129</v>
      </c>
      <c r="B154" s="4" t="s">
        <v>1130</v>
      </c>
      <c r="C154" s="4" t="s">
        <v>907</v>
      </c>
      <c r="D154" s="8">
        <v>2250</v>
      </c>
      <c r="E154" s="7">
        <v>0</v>
      </c>
      <c r="F154" s="8">
        <v>8625</v>
      </c>
      <c r="G154" s="7">
        <v>1</v>
      </c>
      <c r="H154" s="11">
        <f t="shared" si="17"/>
        <v>0.5</v>
      </c>
      <c r="I154" s="12" t="s">
        <v>3780</v>
      </c>
      <c r="J154" s="13">
        <f t="shared" si="19"/>
        <v>2.1739130434782608E-2</v>
      </c>
    </row>
    <row r="155" spans="1:10" x14ac:dyDescent="0.25">
      <c r="A155" s="4" t="s">
        <v>130</v>
      </c>
      <c r="B155" s="4" t="s">
        <v>1131</v>
      </c>
      <c r="C155" s="4" t="s">
        <v>907</v>
      </c>
      <c r="D155" s="8">
        <v>0</v>
      </c>
      <c r="E155" s="7">
        <v>0</v>
      </c>
      <c r="F155" s="8">
        <v>20250</v>
      </c>
      <c r="G155" s="7">
        <v>3</v>
      </c>
      <c r="H155" s="11">
        <f t="shared" si="17"/>
        <v>1.5</v>
      </c>
      <c r="I155" s="12" t="s">
        <v>3780</v>
      </c>
      <c r="J155" s="13">
        <f t="shared" si="19"/>
        <v>6.5217391304347824E-2</v>
      </c>
    </row>
    <row r="156" spans="1:10" x14ac:dyDescent="0.25">
      <c r="A156" s="4" t="s">
        <v>1132</v>
      </c>
      <c r="B156" s="4" t="s">
        <v>1133</v>
      </c>
      <c r="C156" s="4" t="s">
        <v>907</v>
      </c>
      <c r="D156" s="8">
        <v>2100</v>
      </c>
      <c r="E156" s="7">
        <v>0</v>
      </c>
      <c r="F156" s="8">
        <v>8050</v>
      </c>
      <c r="G156" s="7">
        <v>1</v>
      </c>
      <c r="H156" s="11">
        <f t="shared" si="17"/>
        <v>0.5</v>
      </c>
      <c r="I156" s="12" t="s">
        <v>3780</v>
      </c>
      <c r="J156" s="13">
        <f t="shared" si="19"/>
        <v>2.1739130434782608E-2</v>
      </c>
    </row>
    <row r="157" spans="1:10" x14ac:dyDescent="0.25">
      <c r="A157" s="4" t="s">
        <v>1134</v>
      </c>
      <c r="B157" s="4" t="s">
        <v>1135</v>
      </c>
      <c r="C157" s="4" t="s">
        <v>907</v>
      </c>
      <c r="D157" s="8">
        <v>30000</v>
      </c>
      <c r="E157" s="7">
        <v>1</v>
      </c>
      <c r="F157" s="8">
        <v>0</v>
      </c>
      <c r="G157" s="7">
        <v>0</v>
      </c>
      <c r="H157" s="11">
        <f t="shared" si="17"/>
        <v>0.5</v>
      </c>
      <c r="I157" s="12" t="s">
        <v>3781</v>
      </c>
      <c r="J157" s="13">
        <f>H157/SUM(H$157:H$162)</f>
        <v>0.1111111111111111</v>
      </c>
    </row>
    <row r="158" spans="1:10" x14ac:dyDescent="0.25">
      <c r="A158" s="4" t="s">
        <v>1136</v>
      </c>
      <c r="B158" s="4" t="s">
        <v>1137</v>
      </c>
      <c r="C158" s="4" t="s">
        <v>907</v>
      </c>
      <c r="D158" s="8">
        <v>10500</v>
      </c>
      <c r="E158" s="7">
        <v>1</v>
      </c>
      <c r="F158" s="8">
        <v>0</v>
      </c>
      <c r="G158" s="7">
        <v>0</v>
      </c>
      <c r="H158" s="11">
        <f t="shared" si="17"/>
        <v>0.5</v>
      </c>
      <c r="I158" s="12" t="s">
        <v>3781</v>
      </c>
      <c r="J158" s="13">
        <f t="shared" ref="J158:J162" si="20">H158/SUM(H$157:H$162)</f>
        <v>0.1111111111111111</v>
      </c>
    </row>
    <row r="159" spans="1:10" x14ac:dyDescent="0.25">
      <c r="A159" s="4" t="s">
        <v>1138</v>
      </c>
      <c r="B159" s="4" t="s">
        <v>1139</v>
      </c>
      <c r="C159" s="4" t="s">
        <v>907</v>
      </c>
      <c r="D159" s="8">
        <v>38250</v>
      </c>
      <c r="E159" s="7">
        <v>2</v>
      </c>
      <c r="F159" s="8">
        <v>25500</v>
      </c>
      <c r="G159" s="7">
        <v>1</v>
      </c>
      <c r="H159" s="11">
        <f t="shared" si="17"/>
        <v>1.5</v>
      </c>
      <c r="I159" s="12" t="s">
        <v>3781</v>
      </c>
      <c r="J159" s="13">
        <f t="shared" si="20"/>
        <v>0.33333333333333331</v>
      </c>
    </row>
    <row r="160" spans="1:10" x14ac:dyDescent="0.25">
      <c r="A160" s="4" t="s">
        <v>1140</v>
      </c>
      <c r="B160" s="4" t="s">
        <v>1141</v>
      </c>
      <c r="C160" s="4" t="s">
        <v>907</v>
      </c>
      <c r="D160" s="8">
        <v>10500</v>
      </c>
      <c r="E160" s="7">
        <v>1</v>
      </c>
      <c r="F160" s="8">
        <v>10500</v>
      </c>
      <c r="G160" s="7">
        <v>1</v>
      </c>
      <c r="H160" s="11">
        <f t="shared" si="17"/>
        <v>1</v>
      </c>
      <c r="I160" s="12" t="s">
        <v>3781</v>
      </c>
      <c r="J160" s="13">
        <f t="shared" si="20"/>
        <v>0.22222222222222221</v>
      </c>
    </row>
    <row r="161" spans="1:10" x14ac:dyDescent="0.25">
      <c r="A161" s="4" t="s">
        <v>1142</v>
      </c>
      <c r="B161" s="4" t="s">
        <v>1143</v>
      </c>
      <c r="C161" s="4" t="s">
        <v>907</v>
      </c>
      <c r="D161" s="8">
        <v>12000</v>
      </c>
      <c r="E161" s="7">
        <v>1</v>
      </c>
      <c r="F161" s="8">
        <v>0</v>
      </c>
      <c r="G161" s="7">
        <v>0</v>
      </c>
      <c r="H161" s="11">
        <f t="shared" si="17"/>
        <v>0.5</v>
      </c>
      <c r="I161" s="12" t="s">
        <v>3781</v>
      </c>
      <c r="J161" s="13">
        <f t="shared" si="20"/>
        <v>0.1111111111111111</v>
      </c>
    </row>
    <row r="162" spans="1:10" x14ac:dyDescent="0.25">
      <c r="A162" s="4" t="s">
        <v>1144</v>
      </c>
      <c r="B162" s="4" t="s">
        <v>1145</v>
      </c>
      <c r="C162" s="4" t="s">
        <v>907</v>
      </c>
      <c r="D162" s="8">
        <v>12000</v>
      </c>
      <c r="E162" s="7">
        <v>1</v>
      </c>
      <c r="F162" s="8">
        <v>0</v>
      </c>
      <c r="G162" s="7">
        <v>0</v>
      </c>
      <c r="H162" s="11">
        <f t="shared" si="17"/>
        <v>0.5</v>
      </c>
      <c r="I162" s="12" t="s">
        <v>3781</v>
      </c>
      <c r="J162" s="13">
        <f t="shared" si="20"/>
        <v>0.1111111111111111</v>
      </c>
    </row>
    <row r="163" spans="1:10" x14ac:dyDescent="0.25">
      <c r="A163" s="4" t="s">
        <v>50</v>
      </c>
      <c r="B163" s="4" t="s">
        <v>1146</v>
      </c>
      <c r="C163" s="4" t="s">
        <v>907</v>
      </c>
      <c r="D163" s="8">
        <v>22500</v>
      </c>
      <c r="E163" s="7">
        <v>1</v>
      </c>
      <c r="F163" s="8">
        <v>393450</v>
      </c>
      <c r="G163" s="7">
        <v>10</v>
      </c>
      <c r="H163" s="11">
        <f t="shared" si="17"/>
        <v>5.5</v>
      </c>
      <c r="I163" s="12" t="s">
        <v>3782</v>
      </c>
      <c r="J163" s="13">
        <v>0.24</v>
      </c>
    </row>
    <row r="164" spans="1:10" x14ac:dyDescent="0.25">
      <c r="A164" s="4" t="s">
        <v>49</v>
      </c>
      <c r="B164" s="4" t="s">
        <v>1147</v>
      </c>
      <c r="C164" s="4" t="s">
        <v>907</v>
      </c>
      <c r="D164" s="8">
        <v>6233.73</v>
      </c>
      <c r="E164" s="7">
        <v>11</v>
      </c>
      <c r="F164" s="8">
        <v>29788.11</v>
      </c>
      <c r="G164" s="7">
        <v>27</v>
      </c>
      <c r="H164" s="11">
        <f t="shared" si="17"/>
        <v>19</v>
      </c>
      <c r="I164" s="12" t="s">
        <v>3782</v>
      </c>
      <c r="J164" s="13">
        <v>0.76</v>
      </c>
    </row>
    <row r="165" spans="1:10" x14ac:dyDescent="0.25">
      <c r="A165" s="4" t="s">
        <v>1148</v>
      </c>
      <c r="B165" s="4" t="s">
        <v>1149</v>
      </c>
      <c r="C165" s="4" t="s">
        <v>907</v>
      </c>
      <c r="D165" s="8">
        <v>5600</v>
      </c>
      <c r="E165" s="7">
        <v>4</v>
      </c>
      <c r="F165" s="8">
        <v>0</v>
      </c>
      <c r="G165" s="7">
        <v>14</v>
      </c>
      <c r="H165" s="11">
        <f t="shared" si="17"/>
        <v>9</v>
      </c>
      <c r="I165" s="12" t="s">
        <v>3783</v>
      </c>
      <c r="J165" s="13">
        <f>H165/SUM(H$165:H$170,H$173:H$190)</f>
        <v>5.7729313662604233E-3</v>
      </c>
    </row>
    <row r="166" spans="1:10" x14ac:dyDescent="0.25">
      <c r="A166" s="4" t="s">
        <v>1150</v>
      </c>
      <c r="B166" s="4" t="s">
        <v>1151</v>
      </c>
      <c r="C166" s="4" t="s">
        <v>907</v>
      </c>
      <c r="D166" s="8">
        <v>11100</v>
      </c>
      <c r="E166" s="7">
        <v>5</v>
      </c>
      <c r="F166" s="8">
        <v>0</v>
      </c>
      <c r="G166" s="7">
        <v>11</v>
      </c>
      <c r="H166" s="11">
        <f t="shared" si="17"/>
        <v>8</v>
      </c>
      <c r="I166" s="12" t="s">
        <v>3783</v>
      </c>
      <c r="J166" s="13">
        <f t="shared" ref="J166:J190" si="21">H166/SUM(H$165:H$170,H$173:H$190)</f>
        <v>5.1314945477870426E-3</v>
      </c>
    </row>
    <row r="167" spans="1:10" x14ac:dyDescent="0.25">
      <c r="A167" s="4" t="s">
        <v>794</v>
      </c>
      <c r="B167" s="4" t="s">
        <v>1152</v>
      </c>
      <c r="C167" s="4" t="s">
        <v>907</v>
      </c>
      <c r="D167" s="8">
        <v>11100</v>
      </c>
      <c r="E167" s="7">
        <v>5</v>
      </c>
      <c r="F167" s="8">
        <v>2700</v>
      </c>
      <c r="G167" s="7">
        <v>11</v>
      </c>
      <c r="H167" s="11">
        <f t="shared" si="17"/>
        <v>8</v>
      </c>
      <c r="I167" s="12" t="s">
        <v>3783</v>
      </c>
      <c r="J167" s="13">
        <f t="shared" si="21"/>
        <v>5.1314945477870426E-3</v>
      </c>
    </row>
    <row r="168" spans="1:10" x14ac:dyDescent="0.25">
      <c r="A168" s="4" t="s">
        <v>101</v>
      </c>
      <c r="B168" s="4" t="s">
        <v>1153</v>
      </c>
      <c r="C168" s="4" t="s">
        <v>907</v>
      </c>
      <c r="D168" s="8">
        <v>1586850</v>
      </c>
      <c r="E168" s="7">
        <v>547</v>
      </c>
      <c r="F168" s="8">
        <v>785000</v>
      </c>
      <c r="G168" s="7">
        <v>185</v>
      </c>
      <c r="H168" s="11">
        <f t="shared" si="17"/>
        <v>366</v>
      </c>
      <c r="I168" s="12" t="s">
        <v>3783</v>
      </c>
      <c r="J168" s="13">
        <f t="shared" si="21"/>
        <v>0.23476587556125722</v>
      </c>
    </row>
    <row r="169" spans="1:10" x14ac:dyDescent="0.25">
      <c r="A169" s="4" t="s">
        <v>1154</v>
      </c>
      <c r="B169" s="4" t="s">
        <v>1155</v>
      </c>
      <c r="C169" s="4" t="s">
        <v>907</v>
      </c>
      <c r="D169" s="8">
        <v>389750</v>
      </c>
      <c r="E169" s="7">
        <v>115</v>
      </c>
      <c r="F169" s="8">
        <v>25500</v>
      </c>
      <c r="G169" s="7">
        <v>5</v>
      </c>
      <c r="H169" s="11">
        <f t="shared" si="17"/>
        <v>60</v>
      </c>
      <c r="I169" s="12" t="s">
        <v>3783</v>
      </c>
      <c r="J169" s="13">
        <f t="shared" si="21"/>
        <v>3.8486209108402822E-2</v>
      </c>
    </row>
    <row r="170" spans="1:10" x14ac:dyDescent="0.25">
      <c r="A170" s="4" t="s">
        <v>1156</v>
      </c>
      <c r="B170" s="4" t="s">
        <v>1157</v>
      </c>
      <c r="C170" s="4" t="s">
        <v>907</v>
      </c>
      <c r="D170" s="8">
        <v>43875</v>
      </c>
      <c r="E170" s="7">
        <v>7</v>
      </c>
      <c r="F170" s="8">
        <v>38250</v>
      </c>
      <c r="G170" s="7">
        <v>9</v>
      </c>
      <c r="H170" s="11">
        <f t="shared" si="17"/>
        <v>8</v>
      </c>
      <c r="I170" s="12" t="s">
        <v>3783</v>
      </c>
      <c r="J170" s="13">
        <f t="shared" si="21"/>
        <v>5.1314945477870426E-3</v>
      </c>
    </row>
    <row r="171" spans="1:10" x14ac:dyDescent="0.25">
      <c r="A171" s="4" t="s">
        <v>797</v>
      </c>
      <c r="B171" s="4" t="s">
        <v>1158</v>
      </c>
      <c r="C171" s="4" t="s">
        <v>907</v>
      </c>
      <c r="D171" s="8">
        <v>2287725.63</v>
      </c>
      <c r="E171" s="7">
        <v>1011</v>
      </c>
      <c r="F171" s="8">
        <v>2162438.0299999998</v>
      </c>
      <c r="G171" s="7">
        <v>886</v>
      </c>
      <c r="H171" s="11">
        <f t="shared" si="17"/>
        <v>948.5</v>
      </c>
      <c r="I171" s="12" t="s">
        <v>3784</v>
      </c>
      <c r="J171" s="13"/>
    </row>
    <row r="172" spans="1:10" x14ac:dyDescent="0.25">
      <c r="A172" s="4" t="s">
        <v>58</v>
      </c>
      <c r="B172" s="4" t="s">
        <v>1159</v>
      </c>
      <c r="C172" s="4" t="s">
        <v>907</v>
      </c>
      <c r="D172" s="8">
        <v>10987940.369999999</v>
      </c>
      <c r="E172" s="7">
        <v>3285</v>
      </c>
      <c r="F172" s="8">
        <v>13940546.98</v>
      </c>
      <c r="G172" s="7">
        <v>3495</v>
      </c>
      <c r="H172" s="11">
        <f t="shared" si="17"/>
        <v>3390</v>
      </c>
      <c r="I172" s="12" t="s">
        <v>3784</v>
      </c>
      <c r="J172" s="13"/>
    </row>
    <row r="173" spans="1:10" x14ac:dyDescent="0.25">
      <c r="A173" s="4" t="s">
        <v>271</v>
      </c>
      <c r="B173" s="4" t="s">
        <v>1160</v>
      </c>
      <c r="C173" s="4" t="s">
        <v>907</v>
      </c>
      <c r="D173" s="8">
        <v>581283.93999999994</v>
      </c>
      <c r="E173" s="7">
        <v>204</v>
      </c>
      <c r="F173" s="8">
        <v>689644.95</v>
      </c>
      <c r="G173" s="7">
        <v>184</v>
      </c>
      <c r="H173" s="11">
        <f t="shared" si="17"/>
        <v>194</v>
      </c>
      <c r="I173" s="12" t="s">
        <v>3783</v>
      </c>
      <c r="J173" s="13">
        <f t="shared" si="21"/>
        <v>0.12443874278383579</v>
      </c>
    </row>
    <row r="174" spans="1:10" x14ac:dyDescent="0.25">
      <c r="A174" s="4" t="s">
        <v>358</v>
      </c>
      <c r="B174" s="4" t="s">
        <v>1161</v>
      </c>
      <c r="C174" s="4" t="s">
        <v>907</v>
      </c>
      <c r="D174" s="8">
        <v>224000</v>
      </c>
      <c r="E174" s="7">
        <v>51</v>
      </c>
      <c r="F174" s="8">
        <v>119700</v>
      </c>
      <c r="G174" s="7">
        <v>18</v>
      </c>
      <c r="H174" s="11">
        <f t="shared" si="17"/>
        <v>34.5</v>
      </c>
      <c r="I174" s="12" t="s">
        <v>3783</v>
      </c>
      <c r="J174" s="13">
        <f t="shared" si="21"/>
        <v>2.2129570237331624E-2</v>
      </c>
    </row>
    <row r="175" spans="1:10" x14ac:dyDescent="0.25">
      <c r="A175" s="4" t="s">
        <v>1162</v>
      </c>
      <c r="B175" s="4" t="s">
        <v>1163</v>
      </c>
      <c r="C175" s="4" t="s">
        <v>907</v>
      </c>
      <c r="D175" s="8">
        <v>8000</v>
      </c>
      <c r="E175" s="7">
        <v>4</v>
      </c>
      <c r="F175" s="8">
        <v>0</v>
      </c>
      <c r="G175" s="7">
        <v>12</v>
      </c>
      <c r="H175" s="11">
        <f t="shared" si="17"/>
        <v>8</v>
      </c>
      <c r="I175" s="12" t="s">
        <v>3783</v>
      </c>
      <c r="J175" s="13">
        <f t="shared" si="21"/>
        <v>5.1314945477870426E-3</v>
      </c>
    </row>
    <row r="176" spans="1:10" x14ac:dyDescent="0.25">
      <c r="A176" s="4" t="s">
        <v>284</v>
      </c>
      <c r="B176" s="4" t="s">
        <v>1164</v>
      </c>
      <c r="C176" s="4" t="s">
        <v>907</v>
      </c>
      <c r="D176" s="8">
        <v>1220045.8500000001</v>
      </c>
      <c r="E176" s="7">
        <v>539</v>
      </c>
      <c r="F176" s="8">
        <v>1543921.54</v>
      </c>
      <c r="G176" s="7">
        <v>581</v>
      </c>
      <c r="H176" s="11">
        <f t="shared" si="17"/>
        <v>560</v>
      </c>
      <c r="I176" s="12" t="s">
        <v>3783</v>
      </c>
      <c r="J176" s="13">
        <f t="shared" si="21"/>
        <v>0.35920461834509299</v>
      </c>
    </row>
    <row r="177" spans="1:10" x14ac:dyDescent="0.25">
      <c r="A177" s="4" t="s">
        <v>422</v>
      </c>
      <c r="B177" s="4" t="s">
        <v>1165</v>
      </c>
      <c r="C177" s="4" t="s">
        <v>907</v>
      </c>
      <c r="D177" s="8">
        <v>45561.19</v>
      </c>
      <c r="E177" s="7">
        <v>23</v>
      </c>
      <c r="F177" s="8">
        <v>47892.66</v>
      </c>
      <c r="G177" s="7">
        <v>22</v>
      </c>
      <c r="H177" s="11">
        <f t="shared" si="17"/>
        <v>22.5</v>
      </c>
      <c r="I177" s="12" t="s">
        <v>3783</v>
      </c>
      <c r="J177" s="13">
        <f t="shared" si="21"/>
        <v>1.4432328415651058E-2</v>
      </c>
    </row>
    <row r="178" spans="1:10" x14ac:dyDescent="0.25">
      <c r="A178" s="4" t="s">
        <v>420</v>
      </c>
      <c r="B178" s="4" t="s">
        <v>1166</v>
      </c>
      <c r="C178" s="4" t="s">
        <v>907</v>
      </c>
      <c r="D178" s="8">
        <v>161606.09</v>
      </c>
      <c r="E178" s="7">
        <v>38</v>
      </c>
      <c r="F178" s="8">
        <v>188871.74</v>
      </c>
      <c r="G178" s="7">
        <v>37</v>
      </c>
      <c r="H178" s="11">
        <f t="shared" si="17"/>
        <v>37.5</v>
      </c>
      <c r="I178" s="12" t="s">
        <v>3783</v>
      </c>
      <c r="J178" s="13">
        <f t="shared" si="21"/>
        <v>2.4053880692751765E-2</v>
      </c>
    </row>
    <row r="179" spans="1:10" x14ac:dyDescent="0.25">
      <c r="A179" s="4" t="s">
        <v>102</v>
      </c>
      <c r="B179" s="4" t="s">
        <v>1167</v>
      </c>
      <c r="C179" s="4" t="s">
        <v>907</v>
      </c>
      <c r="D179" s="8">
        <v>13300</v>
      </c>
      <c r="E179" s="7">
        <v>10</v>
      </c>
      <c r="F179" s="8">
        <v>2500</v>
      </c>
      <c r="G179" s="7">
        <v>11</v>
      </c>
      <c r="H179" s="11">
        <f t="shared" si="17"/>
        <v>10.5</v>
      </c>
      <c r="I179" s="12" t="s">
        <v>3783</v>
      </c>
      <c r="J179" s="13">
        <f t="shared" si="21"/>
        <v>6.7350865939704938E-3</v>
      </c>
    </row>
    <row r="180" spans="1:10" x14ac:dyDescent="0.25">
      <c r="A180" s="4" t="s">
        <v>98</v>
      </c>
      <c r="B180" s="4" t="s">
        <v>1168</v>
      </c>
      <c r="C180" s="4" t="s">
        <v>907</v>
      </c>
      <c r="D180" s="8">
        <v>570581.09</v>
      </c>
      <c r="E180" s="7">
        <v>46</v>
      </c>
      <c r="F180" s="8">
        <v>119821.74</v>
      </c>
      <c r="G180" s="7">
        <v>37</v>
      </c>
      <c r="H180" s="11">
        <f t="shared" si="17"/>
        <v>41.5</v>
      </c>
      <c r="I180" s="12" t="s">
        <v>3783</v>
      </c>
      <c r="J180" s="13">
        <f t="shared" si="21"/>
        <v>2.6619627966645285E-2</v>
      </c>
    </row>
    <row r="181" spans="1:10" x14ac:dyDescent="0.25">
      <c r="A181" s="4" t="s">
        <v>97</v>
      </c>
      <c r="B181" s="4" t="s">
        <v>1169</v>
      </c>
      <c r="C181" s="4" t="s">
        <v>907</v>
      </c>
      <c r="D181" s="8">
        <v>42600</v>
      </c>
      <c r="E181" s="7">
        <v>26</v>
      </c>
      <c r="F181" s="8">
        <v>3000</v>
      </c>
      <c r="G181" s="7">
        <v>1</v>
      </c>
      <c r="H181" s="11">
        <f t="shared" si="17"/>
        <v>13.5</v>
      </c>
      <c r="I181" s="12" t="s">
        <v>3783</v>
      </c>
      <c r="J181" s="13">
        <f t="shared" si="21"/>
        <v>8.6593970493906349E-3</v>
      </c>
    </row>
    <row r="182" spans="1:10" x14ac:dyDescent="0.25">
      <c r="A182" s="4" t="s">
        <v>864</v>
      </c>
      <c r="B182" s="4" t="s">
        <v>1166</v>
      </c>
      <c r="C182" s="4" t="s">
        <v>907</v>
      </c>
      <c r="D182" s="8">
        <v>59400</v>
      </c>
      <c r="E182" s="7">
        <v>10</v>
      </c>
      <c r="F182" s="8">
        <v>78050</v>
      </c>
      <c r="G182" s="7">
        <v>9</v>
      </c>
      <c r="H182" s="11">
        <f t="shared" si="17"/>
        <v>9.5</v>
      </c>
      <c r="I182" s="12" t="s">
        <v>3783</v>
      </c>
      <c r="J182" s="13">
        <f t="shared" si="21"/>
        <v>6.0936497754971132E-3</v>
      </c>
    </row>
    <row r="183" spans="1:10" x14ac:dyDescent="0.25">
      <c r="A183" s="4" t="s">
        <v>1170</v>
      </c>
      <c r="B183" s="4" t="s">
        <v>1166</v>
      </c>
      <c r="C183" s="4" t="s">
        <v>907</v>
      </c>
      <c r="D183" s="8">
        <v>59961.19</v>
      </c>
      <c r="E183" s="7">
        <v>23</v>
      </c>
      <c r="F183" s="8">
        <v>60092.66</v>
      </c>
      <c r="G183" s="7">
        <v>20</v>
      </c>
      <c r="H183" s="11">
        <f t="shared" si="17"/>
        <v>21.5</v>
      </c>
      <c r="I183" s="12" t="s">
        <v>3783</v>
      </c>
      <c r="J183" s="13">
        <f t="shared" si="21"/>
        <v>1.3790891597177678E-2</v>
      </c>
    </row>
    <row r="184" spans="1:10" x14ac:dyDescent="0.25">
      <c r="A184" s="4" t="s">
        <v>1171</v>
      </c>
      <c r="B184" s="4" t="s">
        <v>1172</v>
      </c>
      <c r="C184" s="4" t="s">
        <v>907</v>
      </c>
      <c r="D184" s="8">
        <v>3350</v>
      </c>
      <c r="E184" s="7">
        <v>2</v>
      </c>
      <c r="F184" s="8">
        <v>5000</v>
      </c>
      <c r="G184" s="7">
        <v>16</v>
      </c>
      <c r="H184" s="11">
        <f t="shared" si="17"/>
        <v>9</v>
      </c>
      <c r="I184" s="12" t="s">
        <v>3783</v>
      </c>
      <c r="J184" s="13">
        <f t="shared" si="21"/>
        <v>5.7729313662604233E-3</v>
      </c>
    </row>
    <row r="185" spans="1:10" x14ac:dyDescent="0.25">
      <c r="A185" s="4" t="s">
        <v>1173</v>
      </c>
      <c r="B185" s="4" t="s">
        <v>1174</v>
      </c>
      <c r="C185" s="4" t="s">
        <v>907</v>
      </c>
      <c r="D185" s="8">
        <v>3000</v>
      </c>
      <c r="E185" s="7">
        <v>1</v>
      </c>
      <c r="F185" s="8">
        <v>3000</v>
      </c>
      <c r="G185" s="7">
        <v>17</v>
      </c>
      <c r="H185" s="11">
        <f t="shared" si="17"/>
        <v>9</v>
      </c>
      <c r="I185" s="12" t="s">
        <v>3783</v>
      </c>
      <c r="J185" s="13">
        <f t="shared" si="21"/>
        <v>5.7729313662604233E-3</v>
      </c>
    </row>
    <row r="186" spans="1:10" x14ac:dyDescent="0.25">
      <c r="A186" s="4" t="s">
        <v>1175</v>
      </c>
      <c r="B186" s="4" t="s">
        <v>1176</v>
      </c>
      <c r="C186" s="4" t="s">
        <v>907</v>
      </c>
      <c r="D186" s="8">
        <v>83772.38</v>
      </c>
      <c r="E186" s="7">
        <v>42</v>
      </c>
      <c r="F186" s="8">
        <v>72185.320000000007</v>
      </c>
      <c r="G186" s="7">
        <v>35</v>
      </c>
      <c r="H186" s="11">
        <f t="shared" si="17"/>
        <v>38.5</v>
      </c>
      <c r="I186" s="12" t="s">
        <v>3783</v>
      </c>
      <c r="J186" s="13">
        <f t="shared" si="21"/>
        <v>2.4695317511225143E-2</v>
      </c>
    </row>
    <row r="187" spans="1:10" x14ac:dyDescent="0.25">
      <c r="A187" s="4" t="s">
        <v>863</v>
      </c>
      <c r="B187" s="4" t="s">
        <v>1177</v>
      </c>
      <c r="C187" s="4" t="s">
        <v>907</v>
      </c>
      <c r="D187" s="8">
        <v>34200</v>
      </c>
      <c r="E187" s="7">
        <v>7</v>
      </c>
      <c r="F187" s="8">
        <v>86850</v>
      </c>
      <c r="G187" s="7">
        <v>11</v>
      </c>
      <c r="H187" s="11">
        <f t="shared" si="17"/>
        <v>9</v>
      </c>
      <c r="I187" s="12" t="s">
        <v>3783</v>
      </c>
      <c r="J187" s="13">
        <f t="shared" si="21"/>
        <v>5.7729313662604233E-3</v>
      </c>
    </row>
    <row r="188" spans="1:10" x14ac:dyDescent="0.25">
      <c r="A188" s="4" t="s">
        <v>1178</v>
      </c>
      <c r="B188" s="4" t="s">
        <v>1177</v>
      </c>
      <c r="C188" s="4" t="s">
        <v>907</v>
      </c>
      <c r="D188" s="8">
        <v>34200</v>
      </c>
      <c r="E188" s="7">
        <v>7</v>
      </c>
      <c r="F188" s="8">
        <v>107100</v>
      </c>
      <c r="G188" s="7">
        <v>15</v>
      </c>
      <c r="H188" s="11">
        <f t="shared" si="17"/>
        <v>11</v>
      </c>
      <c r="I188" s="12" t="s">
        <v>3783</v>
      </c>
      <c r="J188" s="13">
        <f t="shared" si="21"/>
        <v>7.0558050032071837E-3</v>
      </c>
    </row>
    <row r="189" spans="1:10" x14ac:dyDescent="0.25">
      <c r="A189" s="4" t="s">
        <v>1179</v>
      </c>
      <c r="B189" s="4" t="s">
        <v>1180</v>
      </c>
      <c r="C189" s="4" t="s">
        <v>907</v>
      </c>
      <c r="D189" s="8">
        <v>80922.38</v>
      </c>
      <c r="E189" s="7">
        <v>41</v>
      </c>
      <c r="F189" s="8">
        <v>66185.320000000007</v>
      </c>
      <c r="G189" s="7">
        <v>33</v>
      </c>
      <c r="H189" s="11">
        <f t="shared" si="17"/>
        <v>37</v>
      </c>
      <c r="I189" s="12" t="s">
        <v>3783</v>
      </c>
      <c r="J189" s="13">
        <f t="shared" si="21"/>
        <v>2.3733162283515075E-2</v>
      </c>
    </row>
    <row r="190" spans="1:10" x14ac:dyDescent="0.25">
      <c r="A190" s="4" t="s">
        <v>365</v>
      </c>
      <c r="B190" s="4" t="s">
        <v>1181</v>
      </c>
      <c r="C190" s="4" t="s">
        <v>907</v>
      </c>
      <c r="D190" s="8">
        <v>283316.09000000003</v>
      </c>
      <c r="E190" s="7">
        <v>32</v>
      </c>
      <c r="F190" s="8">
        <v>113821.74</v>
      </c>
      <c r="G190" s="7">
        <v>35</v>
      </c>
      <c r="H190" s="11">
        <f t="shared" si="17"/>
        <v>33.5</v>
      </c>
      <c r="I190" s="12" t="s">
        <v>3783</v>
      </c>
      <c r="J190" s="13">
        <f t="shared" si="21"/>
        <v>2.1488133418858243E-2</v>
      </c>
    </row>
    <row r="191" spans="1:10" x14ac:dyDescent="0.25">
      <c r="A191" s="4" t="s">
        <v>1187</v>
      </c>
      <c r="B191" s="4" t="s">
        <v>1188</v>
      </c>
      <c r="C191" s="4" t="s">
        <v>907</v>
      </c>
      <c r="D191" s="8">
        <v>0</v>
      </c>
      <c r="E191" s="7">
        <v>0</v>
      </c>
      <c r="F191" s="8">
        <v>5625</v>
      </c>
      <c r="G191" s="7">
        <v>3</v>
      </c>
      <c r="H191" s="11">
        <f t="shared" si="17"/>
        <v>1.5</v>
      </c>
      <c r="I191" s="12" t="s">
        <v>3785</v>
      </c>
      <c r="J191" s="13">
        <f>H191/SUM(H$191:H$194)</f>
        <v>0.25</v>
      </c>
    </row>
    <row r="192" spans="1:10" x14ac:dyDescent="0.25">
      <c r="A192" s="4" t="s">
        <v>1189</v>
      </c>
      <c r="B192" s="4" t="s">
        <v>1190</v>
      </c>
      <c r="C192" s="4" t="s">
        <v>907</v>
      </c>
      <c r="D192" s="8">
        <v>0</v>
      </c>
      <c r="E192" s="7">
        <v>0</v>
      </c>
      <c r="F192" s="8">
        <v>5625</v>
      </c>
      <c r="G192" s="7">
        <v>3</v>
      </c>
      <c r="H192" s="11">
        <f t="shared" si="17"/>
        <v>1.5</v>
      </c>
      <c r="I192" s="12" t="s">
        <v>3785</v>
      </c>
      <c r="J192" s="13">
        <f t="shared" ref="J192:J194" si="22">H192/SUM(H$191:H$194)</f>
        <v>0.25</v>
      </c>
    </row>
    <row r="193" spans="1:10" x14ac:dyDescent="0.25">
      <c r="A193" s="4" t="s">
        <v>1191</v>
      </c>
      <c r="B193" s="4" t="s">
        <v>1192</v>
      </c>
      <c r="C193" s="4" t="s">
        <v>907</v>
      </c>
      <c r="D193" s="8">
        <v>0</v>
      </c>
      <c r="E193" s="7">
        <v>0</v>
      </c>
      <c r="F193" s="8">
        <v>5625</v>
      </c>
      <c r="G193" s="7">
        <v>3</v>
      </c>
      <c r="H193" s="11">
        <f t="shared" si="17"/>
        <v>1.5</v>
      </c>
      <c r="I193" s="12" t="s">
        <v>3785</v>
      </c>
      <c r="J193" s="13">
        <f t="shared" si="22"/>
        <v>0.25</v>
      </c>
    </row>
    <row r="194" spans="1:10" x14ac:dyDescent="0.25">
      <c r="A194" s="4" t="s">
        <v>1193</v>
      </c>
      <c r="B194" s="4" t="s">
        <v>1194</v>
      </c>
      <c r="C194" s="4" t="s">
        <v>907</v>
      </c>
      <c r="D194" s="8">
        <v>0</v>
      </c>
      <c r="E194" s="7">
        <v>0</v>
      </c>
      <c r="F194" s="8">
        <v>5625</v>
      </c>
      <c r="G194" s="7">
        <v>3</v>
      </c>
      <c r="H194" s="11">
        <f t="shared" si="17"/>
        <v>1.5</v>
      </c>
      <c r="I194" s="12" t="s">
        <v>3785</v>
      </c>
      <c r="J194" s="13">
        <f t="shared" si="22"/>
        <v>0.25</v>
      </c>
    </row>
    <row r="195" spans="1:10" x14ac:dyDescent="0.25">
      <c r="A195" s="4" t="s">
        <v>1195</v>
      </c>
      <c r="B195" s="4" t="s">
        <v>1196</v>
      </c>
      <c r="C195" s="4" t="s">
        <v>907</v>
      </c>
      <c r="D195" s="8">
        <v>2000</v>
      </c>
      <c r="E195" s="7">
        <v>10</v>
      </c>
      <c r="F195" s="8">
        <v>0</v>
      </c>
      <c r="G195" s="7">
        <v>0</v>
      </c>
      <c r="H195" s="11">
        <f t="shared" si="17"/>
        <v>5</v>
      </c>
      <c r="I195" s="12" t="s">
        <v>3786</v>
      </c>
      <c r="J195" s="13">
        <f>H195/SUM(H$195:H$204)</f>
        <v>2.8409090909090908E-2</v>
      </c>
    </row>
    <row r="196" spans="1:10" x14ac:dyDescent="0.25">
      <c r="A196" s="4" t="s">
        <v>1197</v>
      </c>
      <c r="B196" s="4" t="s">
        <v>1198</v>
      </c>
      <c r="C196" s="4" t="s">
        <v>907</v>
      </c>
      <c r="D196" s="8">
        <v>27550</v>
      </c>
      <c r="E196" s="7">
        <v>122</v>
      </c>
      <c r="F196" s="8">
        <v>0</v>
      </c>
      <c r="G196" s="7">
        <v>0</v>
      </c>
      <c r="H196" s="11">
        <f t="shared" ref="H196:H259" si="23">SUM(E196,G196)/2</f>
        <v>61</v>
      </c>
      <c r="I196" s="12" t="s">
        <v>3786</v>
      </c>
      <c r="J196" s="13">
        <f t="shared" ref="J196:J204" si="24">H196/SUM(H$195:H$204)</f>
        <v>0.34659090909090912</v>
      </c>
    </row>
    <row r="197" spans="1:10" x14ac:dyDescent="0.25">
      <c r="A197" s="4" t="s">
        <v>1199</v>
      </c>
      <c r="B197" s="4" t="s">
        <v>1200</v>
      </c>
      <c r="C197" s="4" t="s">
        <v>907</v>
      </c>
      <c r="D197" s="8">
        <v>12000</v>
      </c>
      <c r="E197" s="7">
        <v>60</v>
      </c>
      <c r="F197" s="8">
        <v>3500</v>
      </c>
      <c r="G197" s="7">
        <v>10</v>
      </c>
      <c r="H197" s="11">
        <f t="shared" si="23"/>
        <v>35</v>
      </c>
      <c r="I197" s="12" t="s">
        <v>3786</v>
      </c>
      <c r="J197" s="13">
        <f t="shared" si="24"/>
        <v>0.19886363636363635</v>
      </c>
    </row>
    <row r="198" spans="1:10" x14ac:dyDescent="0.25">
      <c r="A198" s="4" t="s">
        <v>1201</v>
      </c>
      <c r="B198" s="4" t="s">
        <v>1202</v>
      </c>
      <c r="C198" s="4" t="s">
        <v>907</v>
      </c>
      <c r="D198" s="8">
        <v>12000</v>
      </c>
      <c r="E198" s="7">
        <v>60</v>
      </c>
      <c r="F198" s="8">
        <v>3500</v>
      </c>
      <c r="G198" s="7">
        <v>10</v>
      </c>
      <c r="H198" s="11">
        <f t="shared" si="23"/>
        <v>35</v>
      </c>
      <c r="I198" s="12" t="s">
        <v>3786</v>
      </c>
      <c r="J198" s="13">
        <f t="shared" si="24"/>
        <v>0.19886363636363635</v>
      </c>
    </row>
    <row r="199" spans="1:10" x14ac:dyDescent="0.25">
      <c r="A199" s="4" t="s">
        <v>1203</v>
      </c>
      <c r="B199" s="4" t="s">
        <v>1204</v>
      </c>
      <c r="C199" s="4" t="s">
        <v>907</v>
      </c>
      <c r="D199" s="8">
        <v>2000</v>
      </c>
      <c r="E199" s="7">
        <v>10</v>
      </c>
      <c r="F199" s="8">
        <v>0</v>
      </c>
      <c r="G199" s="7">
        <v>0</v>
      </c>
      <c r="H199" s="11">
        <f t="shared" si="23"/>
        <v>5</v>
      </c>
      <c r="I199" s="12" t="s">
        <v>3786</v>
      </c>
      <c r="J199" s="13">
        <f t="shared" si="24"/>
        <v>2.8409090909090908E-2</v>
      </c>
    </row>
    <row r="200" spans="1:10" x14ac:dyDescent="0.25">
      <c r="A200" s="4" t="s">
        <v>1205</v>
      </c>
      <c r="B200" s="4" t="s">
        <v>1206</v>
      </c>
      <c r="C200" s="4" t="s">
        <v>907</v>
      </c>
      <c r="D200" s="8">
        <v>2000</v>
      </c>
      <c r="E200" s="7">
        <v>10</v>
      </c>
      <c r="F200" s="8">
        <v>0</v>
      </c>
      <c r="G200" s="7">
        <v>0</v>
      </c>
      <c r="H200" s="11">
        <f t="shared" si="23"/>
        <v>5</v>
      </c>
      <c r="I200" s="12" t="s">
        <v>3786</v>
      </c>
      <c r="J200" s="13">
        <f t="shared" si="24"/>
        <v>2.8409090909090908E-2</v>
      </c>
    </row>
    <row r="201" spans="1:10" x14ac:dyDescent="0.25">
      <c r="A201" s="4" t="s">
        <v>1207</v>
      </c>
      <c r="B201" s="4" t="s">
        <v>1208</v>
      </c>
      <c r="C201" s="4" t="s">
        <v>907</v>
      </c>
      <c r="D201" s="8">
        <v>2000</v>
      </c>
      <c r="E201" s="7">
        <v>10</v>
      </c>
      <c r="F201" s="8">
        <v>4000</v>
      </c>
      <c r="G201" s="7">
        <v>10</v>
      </c>
      <c r="H201" s="11">
        <f t="shared" si="23"/>
        <v>10</v>
      </c>
      <c r="I201" s="12" t="s">
        <v>3786</v>
      </c>
      <c r="J201" s="13">
        <f t="shared" si="24"/>
        <v>5.6818181818181816E-2</v>
      </c>
    </row>
    <row r="202" spans="1:10" x14ac:dyDescent="0.25">
      <c r="A202" s="4" t="s">
        <v>1209</v>
      </c>
      <c r="B202" s="4" t="s">
        <v>1210</v>
      </c>
      <c r="C202" s="4" t="s">
        <v>907</v>
      </c>
      <c r="D202" s="8">
        <v>2000</v>
      </c>
      <c r="E202" s="7">
        <v>10</v>
      </c>
      <c r="F202" s="8">
        <v>4000</v>
      </c>
      <c r="G202" s="7">
        <v>10</v>
      </c>
      <c r="H202" s="11">
        <f t="shared" si="23"/>
        <v>10</v>
      </c>
      <c r="I202" s="12" t="s">
        <v>3786</v>
      </c>
      <c r="J202" s="13">
        <f t="shared" si="24"/>
        <v>5.6818181818181816E-2</v>
      </c>
    </row>
    <row r="203" spans="1:10" x14ac:dyDescent="0.25">
      <c r="A203" s="4" t="s">
        <v>1211</v>
      </c>
      <c r="B203" s="4" t="s">
        <v>1212</v>
      </c>
      <c r="C203" s="4" t="s">
        <v>907</v>
      </c>
      <c r="D203" s="8">
        <v>2500</v>
      </c>
      <c r="E203" s="7">
        <v>10</v>
      </c>
      <c r="F203" s="8">
        <v>0</v>
      </c>
      <c r="G203" s="7">
        <v>0</v>
      </c>
      <c r="H203" s="11">
        <f t="shared" si="23"/>
        <v>5</v>
      </c>
      <c r="I203" s="12" t="s">
        <v>3786</v>
      </c>
      <c r="J203" s="13">
        <f t="shared" si="24"/>
        <v>2.8409090909090908E-2</v>
      </c>
    </row>
    <row r="204" spans="1:10" x14ac:dyDescent="0.25">
      <c r="A204" s="4" t="s">
        <v>1213</v>
      </c>
      <c r="B204" s="4" t="s">
        <v>1214</v>
      </c>
      <c r="C204" s="4" t="s">
        <v>907</v>
      </c>
      <c r="D204" s="8">
        <v>2500</v>
      </c>
      <c r="E204" s="7">
        <v>10</v>
      </c>
      <c r="F204" s="8">
        <v>0</v>
      </c>
      <c r="G204" s="7">
        <v>0</v>
      </c>
      <c r="H204" s="11">
        <f t="shared" si="23"/>
        <v>5</v>
      </c>
      <c r="I204" s="12" t="s">
        <v>3786</v>
      </c>
      <c r="J204" s="13">
        <f t="shared" si="24"/>
        <v>2.8409090909090908E-2</v>
      </c>
    </row>
    <row r="205" spans="1:10" x14ac:dyDescent="0.25">
      <c r="A205" s="4" t="s">
        <v>1215</v>
      </c>
      <c r="B205" s="4" t="s">
        <v>1216</v>
      </c>
      <c r="C205" s="4" t="s">
        <v>907</v>
      </c>
      <c r="D205" s="8">
        <v>0</v>
      </c>
      <c r="E205" s="7">
        <v>0</v>
      </c>
      <c r="F205" s="8">
        <v>12610</v>
      </c>
      <c r="G205" s="7">
        <v>22</v>
      </c>
      <c r="H205" s="11">
        <f t="shared" si="23"/>
        <v>11</v>
      </c>
      <c r="I205" s="12" t="s">
        <v>3787</v>
      </c>
      <c r="J205" s="13">
        <f>H205/SUM(H$205:H$208)</f>
        <v>0.17460317460317459</v>
      </c>
    </row>
    <row r="206" spans="1:10" x14ac:dyDescent="0.25">
      <c r="A206" s="4" t="s">
        <v>1217</v>
      </c>
      <c r="B206" s="4" t="s">
        <v>1218</v>
      </c>
      <c r="C206" s="4" t="s">
        <v>907</v>
      </c>
      <c r="D206" s="8">
        <v>5630</v>
      </c>
      <c r="E206" s="7">
        <v>10</v>
      </c>
      <c r="F206" s="8">
        <v>21581.67</v>
      </c>
      <c r="G206" s="7">
        <v>38</v>
      </c>
      <c r="H206" s="11">
        <f t="shared" si="23"/>
        <v>24</v>
      </c>
      <c r="I206" s="12" t="s">
        <v>3787</v>
      </c>
      <c r="J206" s="13">
        <f t="shared" ref="J206:J208" si="25">H206/SUM(H$205:H$208)</f>
        <v>0.38095238095238093</v>
      </c>
    </row>
    <row r="207" spans="1:10" x14ac:dyDescent="0.25">
      <c r="A207" s="4" t="s">
        <v>1219</v>
      </c>
      <c r="B207" s="4" t="s">
        <v>1220</v>
      </c>
      <c r="C207" s="4" t="s">
        <v>907</v>
      </c>
      <c r="D207" s="8">
        <v>0</v>
      </c>
      <c r="E207" s="7">
        <v>0</v>
      </c>
      <c r="F207" s="8">
        <v>26122</v>
      </c>
      <c r="G207" s="7">
        <v>46</v>
      </c>
      <c r="H207" s="11">
        <f t="shared" si="23"/>
        <v>23</v>
      </c>
      <c r="I207" s="12" t="s">
        <v>3787</v>
      </c>
      <c r="J207" s="13">
        <f t="shared" si="25"/>
        <v>0.36507936507936506</v>
      </c>
    </row>
    <row r="208" spans="1:10" x14ac:dyDescent="0.25">
      <c r="A208" s="4" t="s">
        <v>1221</v>
      </c>
      <c r="B208" s="4" t="s">
        <v>1222</v>
      </c>
      <c r="C208" s="4" t="s">
        <v>907</v>
      </c>
      <c r="D208" s="8">
        <v>1126</v>
      </c>
      <c r="E208" s="7">
        <v>2</v>
      </c>
      <c r="F208" s="8">
        <v>4316.33</v>
      </c>
      <c r="G208" s="7">
        <v>8</v>
      </c>
      <c r="H208" s="11">
        <f t="shared" si="23"/>
        <v>5</v>
      </c>
      <c r="I208" s="12" t="s">
        <v>3787</v>
      </c>
      <c r="J208" s="13">
        <f t="shared" si="25"/>
        <v>7.9365079365079361E-2</v>
      </c>
    </row>
    <row r="209" spans="1:10" x14ac:dyDescent="0.25">
      <c r="A209" s="4" t="s">
        <v>1224</v>
      </c>
      <c r="B209" s="4" t="s">
        <v>1225</v>
      </c>
      <c r="C209" s="4" t="s">
        <v>907</v>
      </c>
      <c r="D209" s="8">
        <v>625</v>
      </c>
      <c r="E209" s="7">
        <v>15</v>
      </c>
      <c r="F209" s="8">
        <v>0</v>
      </c>
      <c r="G209" s="7">
        <v>18</v>
      </c>
      <c r="H209" s="11">
        <f t="shared" si="23"/>
        <v>16.5</v>
      </c>
      <c r="I209" s="12" t="s">
        <v>3788</v>
      </c>
      <c r="J209" s="13">
        <f>H209/SUM(H$209:H$254)</f>
        <v>5.0068274920345929E-3</v>
      </c>
    </row>
    <row r="210" spans="1:10" x14ac:dyDescent="0.25">
      <c r="A210" s="4" t="s">
        <v>1226</v>
      </c>
      <c r="B210" s="4" t="s">
        <v>1227</v>
      </c>
      <c r="C210" s="4" t="s">
        <v>907</v>
      </c>
      <c r="D210" s="8">
        <v>4250</v>
      </c>
      <c r="E210" s="7">
        <v>34</v>
      </c>
      <c r="F210" s="8">
        <v>0</v>
      </c>
      <c r="G210" s="7">
        <v>0</v>
      </c>
      <c r="H210" s="11">
        <f t="shared" si="23"/>
        <v>17</v>
      </c>
      <c r="I210" s="12" t="s">
        <v>3788</v>
      </c>
      <c r="J210" s="13">
        <f t="shared" ref="J210:J255" si="26">H210/SUM(H$209:H$254)</f>
        <v>5.158549537247762E-3</v>
      </c>
    </row>
    <row r="211" spans="1:10" x14ac:dyDescent="0.25">
      <c r="A211" s="4" t="s">
        <v>1228</v>
      </c>
      <c r="B211" s="4" t="s">
        <v>1229</v>
      </c>
      <c r="C211" s="4" t="s">
        <v>907</v>
      </c>
      <c r="D211" s="8">
        <v>2500</v>
      </c>
      <c r="E211" s="7">
        <v>20</v>
      </c>
      <c r="F211" s="8">
        <v>0</v>
      </c>
      <c r="G211" s="7">
        <v>16</v>
      </c>
      <c r="H211" s="11">
        <f t="shared" si="23"/>
        <v>18</v>
      </c>
      <c r="I211" s="12" t="s">
        <v>3788</v>
      </c>
      <c r="J211" s="13">
        <f t="shared" si="26"/>
        <v>5.4619936276741011E-3</v>
      </c>
    </row>
    <row r="212" spans="1:10" x14ac:dyDescent="0.25">
      <c r="A212" s="4" t="s">
        <v>1230</v>
      </c>
      <c r="B212" s="4" t="s">
        <v>1231</v>
      </c>
      <c r="C212" s="4" t="s">
        <v>907</v>
      </c>
      <c r="D212" s="8">
        <v>5000</v>
      </c>
      <c r="E212" s="7">
        <v>40</v>
      </c>
      <c r="F212" s="8">
        <v>0</v>
      </c>
      <c r="G212" s="7">
        <v>0</v>
      </c>
      <c r="H212" s="11">
        <f t="shared" si="23"/>
        <v>20</v>
      </c>
      <c r="I212" s="12" t="s">
        <v>3788</v>
      </c>
      <c r="J212" s="13">
        <f t="shared" si="26"/>
        <v>6.0688818085267793E-3</v>
      </c>
    </row>
    <row r="213" spans="1:10" x14ac:dyDescent="0.25">
      <c r="A213" s="4" t="s">
        <v>1232</v>
      </c>
      <c r="B213" s="4" t="s">
        <v>1233</v>
      </c>
      <c r="C213" s="4" t="s">
        <v>907</v>
      </c>
      <c r="D213" s="8">
        <v>2125</v>
      </c>
      <c r="E213" s="7">
        <v>17</v>
      </c>
      <c r="F213" s="8">
        <v>0</v>
      </c>
      <c r="G213" s="7">
        <v>17</v>
      </c>
      <c r="H213" s="11">
        <f t="shared" si="23"/>
        <v>17</v>
      </c>
      <c r="I213" s="12" t="s">
        <v>3788</v>
      </c>
      <c r="J213" s="13">
        <f t="shared" si="26"/>
        <v>5.158549537247762E-3</v>
      </c>
    </row>
    <row r="214" spans="1:10" x14ac:dyDescent="0.25">
      <c r="A214" s="4" t="s">
        <v>1234</v>
      </c>
      <c r="B214" s="4" t="s">
        <v>1235</v>
      </c>
      <c r="C214" s="4" t="s">
        <v>907</v>
      </c>
      <c r="D214" s="8">
        <v>2750</v>
      </c>
      <c r="E214" s="7">
        <v>25</v>
      </c>
      <c r="F214" s="8">
        <v>0</v>
      </c>
      <c r="G214" s="7">
        <v>16</v>
      </c>
      <c r="H214" s="11">
        <f t="shared" si="23"/>
        <v>20.5</v>
      </c>
      <c r="I214" s="12" t="s">
        <v>3788</v>
      </c>
      <c r="J214" s="13">
        <f t="shared" si="26"/>
        <v>6.2206038537399484E-3</v>
      </c>
    </row>
    <row r="215" spans="1:10" x14ac:dyDescent="0.25">
      <c r="A215" s="4" t="s">
        <v>1236</v>
      </c>
      <c r="B215" s="4" t="s">
        <v>1237</v>
      </c>
      <c r="C215" s="4" t="s">
        <v>907</v>
      </c>
      <c r="D215" s="8">
        <v>3750</v>
      </c>
      <c r="E215" s="7">
        <v>35</v>
      </c>
      <c r="F215" s="8">
        <v>0</v>
      </c>
      <c r="G215" s="7">
        <v>14</v>
      </c>
      <c r="H215" s="11">
        <f t="shared" si="23"/>
        <v>24.5</v>
      </c>
      <c r="I215" s="12" t="s">
        <v>3788</v>
      </c>
      <c r="J215" s="13">
        <f t="shared" si="26"/>
        <v>7.4343802154453039E-3</v>
      </c>
    </row>
    <row r="216" spans="1:10" x14ac:dyDescent="0.25">
      <c r="A216" s="4" t="s">
        <v>1238</v>
      </c>
      <c r="B216" s="4" t="s">
        <v>1239</v>
      </c>
      <c r="C216" s="4" t="s">
        <v>907</v>
      </c>
      <c r="D216" s="8">
        <v>1750</v>
      </c>
      <c r="E216" s="7">
        <v>14</v>
      </c>
      <c r="F216" s="8">
        <v>0</v>
      </c>
      <c r="G216" s="7">
        <v>19</v>
      </c>
      <c r="H216" s="11">
        <f t="shared" si="23"/>
        <v>16.5</v>
      </c>
      <c r="I216" s="12" t="s">
        <v>3788</v>
      </c>
      <c r="J216" s="13">
        <f t="shared" si="26"/>
        <v>5.0068274920345929E-3</v>
      </c>
    </row>
    <row r="217" spans="1:10" x14ac:dyDescent="0.25">
      <c r="A217" s="4" t="s">
        <v>1240</v>
      </c>
      <c r="B217" s="4" t="s">
        <v>1241</v>
      </c>
      <c r="C217" s="4" t="s">
        <v>907</v>
      </c>
      <c r="D217" s="8">
        <v>1250</v>
      </c>
      <c r="E217" s="7">
        <v>10</v>
      </c>
      <c r="F217" s="8">
        <v>0</v>
      </c>
      <c r="G217" s="7">
        <v>23</v>
      </c>
      <c r="H217" s="11">
        <f t="shared" si="23"/>
        <v>16.5</v>
      </c>
      <c r="I217" s="12" t="s">
        <v>3788</v>
      </c>
      <c r="J217" s="13">
        <f t="shared" si="26"/>
        <v>5.0068274920345929E-3</v>
      </c>
    </row>
    <row r="218" spans="1:10" x14ac:dyDescent="0.25">
      <c r="A218" s="4" t="s">
        <v>1242</v>
      </c>
      <c r="B218" s="4" t="s">
        <v>1243</v>
      </c>
      <c r="C218" s="4" t="s">
        <v>907</v>
      </c>
      <c r="D218" s="8">
        <v>2375</v>
      </c>
      <c r="E218" s="7">
        <v>19</v>
      </c>
      <c r="F218" s="8">
        <v>0</v>
      </c>
      <c r="G218" s="7">
        <v>18</v>
      </c>
      <c r="H218" s="11">
        <f t="shared" si="23"/>
        <v>18.5</v>
      </c>
      <c r="I218" s="12" t="s">
        <v>3788</v>
      </c>
      <c r="J218" s="13">
        <f t="shared" si="26"/>
        <v>5.6137156728872702E-3</v>
      </c>
    </row>
    <row r="219" spans="1:10" x14ac:dyDescent="0.25">
      <c r="A219" s="4" t="s">
        <v>1244</v>
      </c>
      <c r="B219" s="4" t="s">
        <v>1245</v>
      </c>
      <c r="C219" s="4" t="s">
        <v>907</v>
      </c>
      <c r="D219" s="8">
        <v>2375</v>
      </c>
      <c r="E219" s="7">
        <v>19</v>
      </c>
      <c r="F219" s="8">
        <v>0</v>
      </c>
      <c r="G219" s="7">
        <v>15</v>
      </c>
      <c r="H219" s="11">
        <f t="shared" si="23"/>
        <v>17</v>
      </c>
      <c r="I219" s="12" t="s">
        <v>3788</v>
      </c>
      <c r="J219" s="13">
        <f t="shared" si="26"/>
        <v>5.158549537247762E-3</v>
      </c>
    </row>
    <row r="220" spans="1:10" x14ac:dyDescent="0.25">
      <c r="A220" s="4" t="s">
        <v>1246</v>
      </c>
      <c r="B220" s="4" t="s">
        <v>1247</v>
      </c>
      <c r="C220" s="4" t="s">
        <v>907</v>
      </c>
      <c r="D220" s="8">
        <v>2500</v>
      </c>
      <c r="E220" s="7">
        <v>20</v>
      </c>
      <c r="F220" s="8">
        <v>0</v>
      </c>
      <c r="G220" s="7">
        <v>14</v>
      </c>
      <c r="H220" s="11">
        <f t="shared" si="23"/>
        <v>17</v>
      </c>
      <c r="I220" s="12" t="s">
        <v>3788</v>
      </c>
      <c r="J220" s="13">
        <f t="shared" si="26"/>
        <v>5.158549537247762E-3</v>
      </c>
    </row>
    <row r="221" spans="1:10" x14ac:dyDescent="0.25">
      <c r="A221" s="4" t="s">
        <v>1248</v>
      </c>
      <c r="B221" s="4" t="s">
        <v>1249</v>
      </c>
      <c r="C221" s="4" t="s">
        <v>907</v>
      </c>
      <c r="D221" s="8">
        <v>1250</v>
      </c>
      <c r="E221" s="7">
        <v>10</v>
      </c>
      <c r="F221" s="8">
        <v>0</v>
      </c>
      <c r="G221" s="7">
        <v>25</v>
      </c>
      <c r="H221" s="11">
        <f t="shared" si="23"/>
        <v>17.5</v>
      </c>
      <c r="I221" s="12" t="s">
        <v>3788</v>
      </c>
      <c r="J221" s="13">
        <f t="shared" si="26"/>
        <v>5.310271582460932E-3</v>
      </c>
    </row>
    <row r="222" spans="1:10" x14ac:dyDescent="0.25">
      <c r="A222" s="4" t="s">
        <v>1250</v>
      </c>
      <c r="B222" s="4" t="s">
        <v>1251</v>
      </c>
      <c r="C222" s="4" t="s">
        <v>907</v>
      </c>
      <c r="D222" s="8">
        <v>1250</v>
      </c>
      <c r="E222" s="7">
        <v>10</v>
      </c>
      <c r="F222" s="8">
        <v>0</v>
      </c>
      <c r="G222" s="7">
        <v>27</v>
      </c>
      <c r="H222" s="11">
        <f t="shared" si="23"/>
        <v>18.5</v>
      </c>
      <c r="I222" s="12" t="s">
        <v>3788</v>
      </c>
      <c r="J222" s="13">
        <f t="shared" si="26"/>
        <v>5.6137156728872702E-3</v>
      </c>
    </row>
    <row r="223" spans="1:10" x14ac:dyDescent="0.25">
      <c r="A223" s="4" t="s">
        <v>1252</v>
      </c>
      <c r="B223" s="4" t="s">
        <v>1253</v>
      </c>
      <c r="C223" s="4" t="s">
        <v>907</v>
      </c>
      <c r="D223" s="8">
        <v>3375</v>
      </c>
      <c r="E223" s="7">
        <v>27</v>
      </c>
      <c r="F223" s="8">
        <v>0</v>
      </c>
      <c r="G223" s="7">
        <v>12</v>
      </c>
      <c r="H223" s="11">
        <f t="shared" si="23"/>
        <v>19.5</v>
      </c>
      <c r="I223" s="12" t="s">
        <v>3788</v>
      </c>
      <c r="J223" s="13">
        <f t="shared" si="26"/>
        <v>5.9171597633136093E-3</v>
      </c>
    </row>
    <row r="224" spans="1:10" x14ac:dyDescent="0.25">
      <c r="A224" s="4" t="s">
        <v>1254</v>
      </c>
      <c r="B224" s="4" t="s">
        <v>1255</v>
      </c>
      <c r="C224" s="4" t="s">
        <v>907</v>
      </c>
      <c r="D224" s="8">
        <v>5250</v>
      </c>
      <c r="E224" s="7">
        <v>16</v>
      </c>
      <c r="F224" s="8">
        <v>3920</v>
      </c>
      <c r="G224" s="7">
        <v>19</v>
      </c>
      <c r="H224" s="11">
        <f t="shared" si="23"/>
        <v>17.5</v>
      </c>
      <c r="I224" s="12" t="s">
        <v>3788</v>
      </c>
      <c r="J224" s="13">
        <f t="shared" si="26"/>
        <v>5.310271582460932E-3</v>
      </c>
    </row>
    <row r="225" spans="1:10" x14ac:dyDescent="0.25">
      <c r="A225" s="4" t="s">
        <v>1256</v>
      </c>
      <c r="B225" s="4" t="s">
        <v>1257</v>
      </c>
      <c r="C225" s="4" t="s">
        <v>907</v>
      </c>
      <c r="D225" s="8">
        <v>5250</v>
      </c>
      <c r="E225" s="7">
        <v>16</v>
      </c>
      <c r="F225" s="8">
        <v>7420</v>
      </c>
      <c r="G225" s="7">
        <v>18</v>
      </c>
      <c r="H225" s="11">
        <f t="shared" si="23"/>
        <v>17</v>
      </c>
      <c r="I225" s="12" t="s">
        <v>3788</v>
      </c>
      <c r="J225" s="13">
        <f t="shared" si="26"/>
        <v>5.158549537247762E-3</v>
      </c>
    </row>
    <row r="226" spans="1:10" x14ac:dyDescent="0.25">
      <c r="A226" s="4" t="s">
        <v>710</v>
      </c>
      <c r="B226" s="4" t="s">
        <v>1258</v>
      </c>
      <c r="C226" s="4" t="s">
        <v>907</v>
      </c>
      <c r="D226" s="8">
        <v>7000</v>
      </c>
      <c r="E226" s="7">
        <v>15</v>
      </c>
      <c r="F226" s="8">
        <v>20195</v>
      </c>
      <c r="G226" s="7">
        <v>39</v>
      </c>
      <c r="H226" s="11">
        <f t="shared" si="23"/>
        <v>27</v>
      </c>
      <c r="I226" s="12" t="s">
        <v>3788</v>
      </c>
      <c r="J226" s="13">
        <f t="shared" si="26"/>
        <v>8.1929904415111512E-3</v>
      </c>
    </row>
    <row r="227" spans="1:10" x14ac:dyDescent="0.25">
      <c r="A227" s="4" t="s">
        <v>0</v>
      </c>
      <c r="B227" s="4" t="s">
        <v>1259</v>
      </c>
      <c r="C227" s="4" t="s">
        <v>907</v>
      </c>
      <c r="D227" s="8">
        <v>19250</v>
      </c>
      <c r="E227" s="7">
        <v>45</v>
      </c>
      <c r="F227" s="8">
        <v>50645</v>
      </c>
      <c r="G227" s="7">
        <v>97</v>
      </c>
      <c r="H227" s="11">
        <f t="shared" si="23"/>
        <v>71</v>
      </c>
      <c r="I227" s="12" t="s">
        <v>3788</v>
      </c>
      <c r="J227" s="13">
        <f t="shared" si="26"/>
        <v>2.1544530420270065E-2</v>
      </c>
    </row>
    <row r="228" spans="1:10" x14ac:dyDescent="0.25">
      <c r="A228" s="4" t="s">
        <v>1</v>
      </c>
      <c r="B228" s="4" t="s">
        <v>1260</v>
      </c>
      <c r="C228" s="4" t="s">
        <v>907</v>
      </c>
      <c r="D228" s="8">
        <v>49525</v>
      </c>
      <c r="E228" s="7">
        <v>109</v>
      </c>
      <c r="F228" s="8">
        <v>111370</v>
      </c>
      <c r="G228" s="7">
        <v>195</v>
      </c>
      <c r="H228" s="11">
        <f t="shared" si="23"/>
        <v>152</v>
      </c>
      <c r="I228" s="12" t="s">
        <v>3788</v>
      </c>
      <c r="J228" s="13">
        <f t="shared" si="26"/>
        <v>4.6123501744803522E-2</v>
      </c>
    </row>
    <row r="229" spans="1:10" x14ac:dyDescent="0.25">
      <c r="A229" s="4" t="s">
        <v>2</v>
      </c>
      <c r="B229" s="4" t="s">
        <v>1261</v>
      </c>
      <c r="C229" s="4" t="s">
        <v>907</v>
      </c>
      <c r="D229" s="8">
        <v>90066.67</v>
      </c>
      <c r="E229" s="7">
        <v>180</v>
      </c>
      <c r="F229" s="8">
        <v>204555.56</v>
      </c>
      <c r="G229" s="7">
        <v>369</v>
      </c>
      <c r="H229" s="11">
        <f t="shared" si="23"/>
        <v>274.5</v>
      </c>
      <c r="I229" s="12" t="s">
        <v>3788</v>
      </c>
      <c r="J229" s="13">
        <f t="shared" si="26"/>
        <v>8.3295402822030046E-2</v>
      </c>
    </row>
    <row r="230" spans="1:10" x14ac:dyDescent="0.25">
      <c r="A230" s="4" t="s">
        <v>3</v>
      </c>
      <c r="B230" s="4" t="s">
        <v>1262</v>
      </c>
      <c r="C230" s="4" t="s">
        <v>907</v>
      </c>
      <c r="D230" s="8">
        <v>124425</v>
      </c>
      <c r="E230" s="7">
        <v>256</v>
      </c>
      <c r="F230" s="8">
        <v>234080</v>
      </c>
      <c r="G230" s="7">
        <v>427</v>
      </c>
      <c r="H230" s="11">
        <f t="shared" si="23"/>
        <v>341.5</v>
      </c>
      <c r="I230" s="12" t="s">
        <v>3788</v>
      </c>
      <c r="J230" s="13">
        <f t="shared" si="26"/>
        <v>0.10362615688059475</v>
      </c>
    </row>
    <row r="231" spans="1:10" x14ac:dyDescent="0.25">
      <c r="A231" s="4" t="s">
        <v>4</v>
      </c>
      <c r="B231" s="4" t="s">
        <v>1263</v>
      </c>
      <c r="C231" s="4" t="s">
        <v>907</v>
      </c>
      <c r="D231" s="8">
        <v>145123</v>
      </c>
      <c r="E231" s="7">
        <v>271</v>
      </c>
      <c r="F231" s="8">
        <v>273539</v>
      </c>
      <c r="G231" s="7">
        <v>471</v>
      </c>
      <c r="H231" s="11">
        <f t="shared" si="23"/>
        <v>371</v>
      </c>
      <c r="I231" s="12" t="s">
        <v>3788</v>
      </c>
      <c r="J231" s="13">
        <f t="shared" si="26"/>
        <v>0.11257775754817174</v>
      </c>
    </row>
    <row r="232" spans="1:10" x14ac:dyDescent="0.25">
      <c r="A232" s="4" t="s">
        <v>5</v>
      </c>
      <c r="B232" s="4" t="s">
        <v>1264</v>
      </c>
      <c r="C232" s="4" t="s">
        <v>907</v>
      </c>
      <c r="D232" s="8">
        <v>136522</v>
      </c>
      <c r="E232" s="7">
        <v>285</v>
      </c>
      <c r="F232" s="8">
        <v>223248</v>
      </c>
      <c r="G232" s="7">
        <v>381</v>
      </c>
      <c r="H232" s="11">
        <f t="shared" si="23"/>
        <v>333</v>
      </c>
      <c r="I232" s="12" t="s">
        <v>3788</v>
      </c>
      <c r="J232" s="13">
        <f t="shared" si="26"/>
        <v>0.10104688211197087</v>
      </c>
    </row>
    <row r="233" spans="1:10" x14ac:dyDescent="0.25">
      <c r="A233" s="4" t="s">
        <v>6</v>
      </c>
      <c r="B233" s="4" t="s">
        <v>1265</v>
      </c>
      <c r="C233" s="4" t="s">
        <v>907</v>
      </c>
      <c r="D233" s="8">
        <v>48289.93</v>
      </c>
      <c r="E233" s="7">
        <v>107</v>
      </c>
      <c r="F233" s="8">
        <v>132091.6</v>
      </c>
      <c r="G233" s="7">
        <v>221</v>
      </c>
      <c r="H233" s="11">
        <f t="shared" si="23"/>
        <v>164</v>
      </c>
      <c r="I233" s="12" t="s">
        <v>3788</v>
      </c>
      <c r="J233" s="13">
        <f t="shared" si="26"/>
        <v>4.9764830829919587E-2</v>
      </c>
    </row>
    <row r="234" spans="1:10" x14ac:dyDescent="0.25">
      <c r="A234" s="4" t="s">
        <v>7</v>
      </c>
      <c r="B234" s="4" t="s">
        <v>1266</v>
      </c>
      <c r="C234" s="4" t="s">
        <v>907</v>
      </c>
      <c r="D234" s="8">
        <v>20963.849999999999</v>
      </c>
      <c r="E234" s="7">
        <v>42</v>
      </c>
      <c r="F234" s="8">
        <v>58164.88</v>
      </c>
      <c r="G234" s="7">
        <v>95</v>
      </c>
      <c r="H234" s="11">
        <f t="shared" si="23"/>
        <v>68.5</v>
      </c>
      <c r="I234" s="12" t="s">
        <v>3788</v>
      </c>
      <c r="J234" s="13">
        <f t="shared" si="26"/>
        <v>2.0785920194204218E-2</v>
      </c>
    </row>
    <row r="235" spans="1:10" x14ac:dyDescent="0.25">
      <c r="A235" s="4" t="s">
        <v>711</v>
      </c>
      <c r="B235" s="4" t="s">
        <v>1267</v>
      </c>
      <c r="C235" s="4" t="s">
        <v>907</v>
      </c>
      <c r="D235" s="8">
        <v>15067</v>
      </c>
      <c r="E235" s="7">
        <v>34</v>
      </c>
      <c r="F235" s="8">
        <v>54146</v>
      </c>
      <c r="G235" s="7">
        <v>90</v>
      </c>
      <c r="H235" s="11">
        <f t="shared" si="23"/>
        <v>62</v>
      </c>
      <c r="I235" s="12" t="s">
        <v>3788</v>
      </c>
      <c r="J235" s="13">
        <f t="shared" si="26"/>
        <v>1.8813533606433015E-2</v>
      </c>
    </row>
    <row r="236" spans="1:10" x14ac:dyDescent="0.25">
      <c r="A236" s="4" t="s">
        <v>1268</v>
      </c>
      <c r="B236" s="4" t="s">
        <v>1269</v>
      </c>
      <c r="C236" s="4" t="s">
        <v>907</v>
      </c>
      <c r="D236" s="8">
        <v>7011.22</v>
      </c>
      <c r="E236" s="7">
        <v>15</v>
      </c>
      <c r="F236" s="8">
        <v>18416.849999999999</v>
      </c>
      <c r="G236" s="7">
        <v>37</v>
      </c>
      <c r="H236" s="11">
        <f t="shared" si="23"/>
        <v>26</v>
      </c>
      <c r="I236" s="12" t="s">
        <v>3788</v>
      </c>
      <c r="J236" s="13">
        <f t="shared" si="26"/>
        <v>7.889546351084813E-3</v>
      </c>
    </row>
    <row r="237" spans="1:10" x14ac:dyDescent="0.25">
      <c r="A237" s="4" t="s">
        <v>1270</v>
      </c>
      <c r="B237" s="4" t="s">
        <v>1271</v>
      </c>
      <c r="C237" s="4" t="s">
        <v>907</v>
      </c>
      <c r="D237" s="8">
        <v>8000</v>
      </c>
      <c r="E237" s="7">
        <v>20</v>
      </c>
      <c r="F237" s="8">
        <v>10825</v>
      </c>
      <c r="G237" s="7">
        <v>23</v>
      </c>
      <c r="H237" s="11">
        <f t="shared" si="23"/>
        <v>21.5</v>
      </c>
      <c r="I237" s="12" t="s">
        <v>3788</v>
      </c>
      <c r="J237" s="13">
        <f t="shared" si="26"/>
        <v>6.5240479441662875E-3</v>
      </c>
    </row>
    <row r="238" spans="1:10" x14ac:dyDescent="0.25">
      <c r="A238" s="4" t="s">
        <v>1272</v>
      </c>
      <c r="B238" s="4" t="s">
        <v>1273</v>
      </c>
      <c r="C238" s="4" t="s">
        <v>907</v>
      </c>
      <c r="D238" s="8">
        <v>2850</v>
      </c>
      <c r="E238" s="7">
        <v>19</v>
      </c>
      <c r="F238" s="8">
        <v>0</v>
      </c>
      <c r="G238" s="7">
        <v>17</v>
      </c>
      <c r="H238" s="11">
        <f t="shared" si="23"/>
        <v>18</v>
      </c>
      <c r="I238" s="12" t="s">
        <v>3788</v>
      </c>
      <c r="J238" s="13">
        <f t="shared" si="26"/>
        <v>5.4619936276741011E-3</v>
      </c>
    </row>
    <row r="239" spans="1:10" x14ac:dyDescent="0.25">
      <c r="A239" s="4" t="s">
        <v>1274</v>
      </c>
      <c r="B239" s="4" t="s">
        <v>1275</v>
      </c>
      <c r="C239" s="4" t="s">
        <v>907</v>
      </c>
      <c r="D239" s="8">
        <v>4500</v>
      </c>
      <c r="E239" s="7">
        <v>30</v>
      </c>
      <c r="F239" s="8">
        <v>11920</v>
      </c>
      <c r="G239" s="7">
        <v>40</v>
      </c>
      <c r="H239" s="11">
        <f t="shared" si="23"/>
        <v>35</v>
      </c>
      <c r="I239" s="12" t="s">
        <v>3788</v>
      </c>
      <c r="J239" s="13">
        <f t="shared" si="26"/>
        <v>1.0620543164921864E-2</v>
      </c>
    </row>
    <row r="240" spans="1:10" x14ac:dyDescent="0.25">
      <c r="A240" s="4" t="s">
        <v>1276</v>
      </c>
      <c r="B240" s="4" t="s">
        <v>1277</v>
      </c>
      <c r="C240" s="4" t="s">
        <v>907</v>
      </c>
      <c r="D240" s="8">
        <v>20100</v>
      </c>
      <c r="E240" s="7">
        <v>134</v>
      </c>
      <c r="F240" s="8">
        <v>78770</v>
      </c>
      <c r="G240" s="7">
        <v>295</v>
      </c>
      <c r="H240" s="11">
        <f t="shared" si="23"/>
        <v>214.5</v>
      </c>
      <c r="I240" s="12" t="s">
        <v>3788</v>
      </c>
      <c r="J240" s="13">
        <f t="shared" si="26"/>
        <v>6.5088757396449703E-2</v>
      </c>
    </row>
    <row r="241" spans="1:10" x14ac:dyDescent="0.25">
      <c r="A241" s="4" t="s">
        <v>467</v>
      </c>
      <c r="B241" s="4" t="s">
        <v>1278</v>
      </c>
      <c r="C241" s="4" t="s">
        <v>907</v>
      </c>
      <c r="D241" s="8">
        <v>18600</v>
      </c>
      <c r="E241" s="7">
        <v>124</v>
      </c>
      <c r="F241" s="8">
        <v>18190</v>
      </c>
      <c r="G241" s="7">
        <v>65</v>
      </c>
      <c r="H241" s="11">
        <f t="shared" si="23"/>
        <v>94.5</v>
      </c>
      <c r="I241" s="12" t="s">
        <v>3788</v>
      </c>
      <c r="J241" s="13">
        <f t="shared" si="26"/>
        <v>2.8675466545289029E-2</v>
      </c>
    </row>
    <row r="242" spans="1:10" x14ac:dyDescent="0.25">
      <c r="A242" s="4" t="s">
        <v>468</v>
      </c>
      <c r="B242" s="4" t="s">
        <v>1279</v>
      </c>
      <c r="C242" s="4" t="s">
        <v>907</v>
      </c>
      <c r="D242" s="8">
        <v>19950</v>
      </c>
      <c r="E242" s="7">
        <v>133</v>
      </c>
      <c r="F242" s="8">
        <v>46759</v>
      </c>
      <c r="G242" s="7">
        <v>153</v>
      </c>
      <c r="H242" s="11">
        <f t="shared" si="23"/>
        <v>143</v>
      </c>
      <c r="I242" s="12" t="s">
        <v>3788</v>
      </c>
      <c r="J242" s="13">
        <f t="shared" si="26"/>
        <v>4.3392504930966469E-2</v>
      </c>
    </row>
    <row r="243" spans="1:10" x14ac:dyDescent="0.25">
      <c r="A243" s="4" t="s">
        <v>469</v>
      </c>
      <c r="B243" s="4" t="s">
        <v>1280</v>
      </c>
      <c r="C243" s="4" t="s">
        <v>907</v>
      </c>
      <c r="D243" s="8">
        <v>7800</v>
      </c>
      <c r="E243" s="7">
        <v>52</v>
      </c>
      <c r="F243" s="8">
        <v>47015</v>
      </c>
      <c r="G243" s="7">
        <v>155</v>
      </c>
      <c r="H243" s="11">
        <f t="shared" si="23"/>
        <v>103.5</v>
      </c>
      <c r="I243" s="12" t="s">
        <v>3788</v>
      </c>
      <c r="J243" s="13">
        <f t="shared" si="26"/>
        <v>3.1406463359126079E-2</v>
      </c>
    </row>
    <row r="244" spans="1:10" x14ac:dyDescent="0.25">
      <c r="A244" s="4" t="s">
        <v>470</v>
      </c>
      <c r="B244" s="4" t="s">
        <v>1281</v>
      </c>
      <c r="C244" s="4" t="s">
        <v>907</v>
      </c>
      <c r="D244" s="8">
        <v>16200</v>
      </c>
      <c r="E244" s="7">
        <v>74</v>
      </c>
      <c r="F244" s="8">
        <v>23300</v>
      </c>
      <c r="G244" s="7">
        <v>72</v>
      </c>
      <c r="H244" s="11">
        <f t="shared" si="23"/>
        <v>73</v>
      </c>
      <c r="I244" s="12" t="s">
        <v>3788</v>
      </c>
      <c r="J244" s="13">
        <f t="shared" si="26"/>
        <v>2.2151418601122744E-2</v>
      </c>
    </row>
    <row r="245" spans="1:10" x14ac:dyDescent="0.25">
      <c r="A245" s="4" t="s">
        <v>471</v>
      </c>
      <c r="B245" s="4" t="s">
        <v>1282</v>
      </c>
      <c r="C245" s="4" t="s">
        <v>907</v>
      </c>
      <c r="D245" s="8">
        <v>18500</v>
      </c>
      <c r="E245" s="7">
        <v>86</v>
      </c>
      <c r="F245" s="8">
        <v>27700</v>
      </c>
      <c r="G245" s="7">
        <v>95</v>
      </c>
      <c r="H245" s="11">
        <f t="shared" si="23"/>
        <v>90.5</v>
      </c>
      <c r="I245" s="12" t="s">
        <v>3788</v>
      </c>
      <c r="J245" s="13">
        <f t="shared" si="26"/>
        <v>2.7461690183583673E-2</v>
      </c>
    </row>
    <row r="246" spans="1:10" x14ac:dyDescent="0.25">
      <c r="A246" s="4" t="s">
        <v>472</v>
      </c>
      <c r="B246" s="4" t="s">
        <v>1283</v>
      </c>
      <c r="C246" s="4" t="s">
        <v>907</v>
      </c>
      <c r="D246" s="8">
        <v>15900</v>
      </c>
      <c r="E246" s="7">
        <v>73</v>
      </c>
      <c r="F246" s="8">
        <v>23300</v>
      </c>
      <c r="G246" s="7">
        <v>80</v>
      </c>
      <c r="H246" s="11">
        <f t="shared" si="23"/>
        <v>76.5</v>
      </c>
      <c r="I246" s="12" t="s">
        <v>3788</v>
      </c>
      <c r="J246" s="13">
        <f t="shared" si="26"/>
        <v>2.3213472917614931E-2</v>
      </c>
    </row>
    <row r="247" spans="1:10" x14ac:dyDescent="0.25">
      <c r="A247" s="4" t="s">
        <v>473</v>
      </c>
      <c r="B247" s="4" t="s">
        <v>1284</v>
      </c>
      <c r="C247" s="4" t="s">
        <v>907</v>
      </c>
      <c r="D247" s="8">
        <v>10000</v>
      </c>
      <c r="E247" s="7">
        <v>50</v>
      </c>
      <c r="F247" s="8">
        <v>17940</v>
      </c>
      <c r="G247" s="7">
        <v>58</v>
      </c>
      <c r="H247" s="11">
        <f t="shared" si="23"/>
        <v>54</v>
      </c>
      <c r="I247" s="12" t="s">
        <v>3788</v>
      </c>
      <c r="J247" s="13">
        <f t="shared" si="26"/>
        <v>1.6385980883022302E-2</v>
      </c>
    </row>
    <row r="248" spans="1:10" x14ac:dyDescent="0.25">
      <c r="A248" s="4" t="s">
        <v>1285</v>
      </c>
      <c r="B248" s="4" t="s">
        <v>1286</v>
      </c>
      <c r="C248" s="4" t="s">
        <v>907</v>
      </c>
      <c r="D248" s="8">
        <v>6300</v>
      </c>
      <c r="E248" s="7">
        <v>31</v>
      </c>
      <c r="F248" s="8">
        <v>15880</v>
      </c>
      <c r="G248" s="7">
        <v>51</v>
      </c>
      <c r="H248" s="11">
        <f t="shared" si="23"/>
        <v>41</v>
      </c>
      <c r="I248" s="12" t="s">
        <v>3788</v>
      </c>
      <c r="J248" s="13">
        <f t="shared" si="26"/>
        <v>1.2441207707479897E-2</v>
      </c>
    </row>
    <row r="249" spans="1:10" x14ac:dyDescent="0.25">
      <c r="A249" s="4" t="s">
        <v>1287</v>
      </c>
      <c r="B249" s="4" t="s">
        <v>1288</v>
      </c>
      <c r="C249" s="4" t="s">
        <v>907</v>
      </c>
      <c r="D249" s="8">
        <v>4300</v>
      </c>
      <c r="E249" s="7">
        <v>21</v>
      </c>
      <c r="F249" s="8">
        <v>1780</v>
      </c>
      <c r="G249" s="7">
        <v>6</v>
      </c>
      <c r="H249" s="11">
        <f t="shared" si="23"/>
        <v>13.5</v>
      </c>
      <c r="I249" s="12" t="s">
        <v>3788</v>
      </c>
      <c r="J249" s="13">
        <f t="shared" si="26"/>
        <v>4.0964952207555756E-3</v>
      </c>
    </row>
    <row r="250" spans="1:10" x14ac:dyDescent="0.25">
      <c r="A250" s="4" t="s">
        <v>474</v>
      </c>
      <c r="B250" s="4" t="s">
        <v>1289</v>
      </c>
      <c r="C250" s="4" t="s">
        <v>907</v>
      </c>
      <c r="D250" s="8">
        <v>4000</v>
      </c>
      <c r="E250" s="7">
        <v>20</v>
      </c>
      <c r="F250" s="8">
        <v>945</v>
      </c>
      <c r="G250" s="7">
        <v>16</v>
      </c>
      <c r="H250" s="11">
        <f t="shared" si="23"/>
        <v>18</v>
      </c>
      <c r="I250" s="12" t="s">
        <v>3788</v>
      </c>
      <c r="J250" s="13">
        <f t="shared" si="26"/>
        <v>5.4619936276741011E-3</v>
      </c>
    </row>
    <row r="251" spans="1:10" x14ac:dyDescent="0.25">
      <c r="A251" s="4" t="s">
        <v>475</v>
      </c>
      <c r="B251" s="4" t="s">
        <v>1290</v>
      </c>
      <c r="C251" s="4" t="s">
        <v>907</v>
      </c>
      <c r="D251" s="8">
        <v>2000</v>
      </c>
      <c r="E251" s="7">
        <v>10</v>
      </c>
      <c r="F251" s="8">
        <v>630</v>
      </c>
      <c r="G251" s="7">
        <v>24</v>
      </c>
      <c r="H251" s="11">
        <f t="shared" si="23"/>
        <v>17</v>
      </c>
      <c r="I251" s="12" t="s">
        <v>3788</v>
      </c>
      <c r="J251" s="13">
        <f t="shared" si="26"/>
        <v>5.158549537247762E-3</v>
      </c>
    </row>
    <row r="252" spans="1:10" x14ac:dyDescent="0.25">
      <c r="A252" s="4" t="s">
        <v>1291</v>
      </c>
      <c r="B252" s="4" t="s">
        <v>1292</v>
      </c>
      <c r="C252" s="4" t="s">
        <v>907</v>
      </c>
      <c r="D252" s="8">
        <v>2000</v>
      </c>
      <c r="E252" s="7">
        <v>10</v>
      </c>
      <c r="F252" s="8">
        <v>0</v>
      </c>
      <c r="G252" s="7">
        <v>25</v>
      </c>
      <c r="H252" s="11">
        <f t="shared" si="23"/>
        <v>17.5</v>
      </c>
      <c r="I252" s="12" t="s">
        <v>3788</v>
      </c>
      <c r="J252" s="13">
        <f t="shared" si="26"/>
        <v>5.310271582460932E-3</v>
      </c>
    </row>
    <row r="253" spans="1:10" x14ac:dyDescent="0.25">
      <c r="A253" s="4" t="s">
        <v>1293</v>
      </c>
      <c r="B253" s="4" t="s">
        <v>1294</v>
      </c>
      <c r="C253" s="4" t="s">
        <v>907</v>
      </c>
      <c r="D253" s="8">
        <v>2000</v>
      </c>
      <c r="E253" s="7">
        <v>10</v>
      </c>
      <c r="F253" s="8">
        <v>0</v>
      </c>
      <c r="G253" s="7">
        <v>25</v>
      </c>
      <c r="H253" s="11">
        <f t="shared" si="23"/>
        <v>17.5</v>
      </c>
      <c r="I253" s="12" t="s">
        <v>3788</v>
      </c>
      <c r="J253" s="13">
        <f t="shared" si="26"/>
        <v>5.310271582460932E-3</v>
      </c>
    </row>
    <row r="254" spans="1:10" x14ac:dyDescent="0.25">
      <c r="A254" s="4" t="s">
        <v>782</v>
      </c>
      <c r="B254" s="4" t="s">
        <v>1295</v>
      </c>
      <c r="C254" s="4" t="s">
        <v>907</v>
      </c>
      <c r="D254" s="8">
        <v>12697.5</v>
      </c>
      <c r="E254" s="7">
        <v>45</v>
      </c>
      <c r="F254" s="8">
        <v>16900</v>
      </c>
      <c r="G254" s="7">
        <v>50</v>
      </c>
      <c r="H254" s="11">
        <f t="shared" si="23"/>
        <v>47.5</v>
      </c>
      <c r="I254" s="12" t="s">
        <v>3788</v>
      </c>
      <c r="J254" s="13">
        <f t="shared" si="26"/>
        <v>1.44135942952511E-2</v>
      </c>
    </row>
    <row r="255" spans="1:10" x14ac:dyDescent="0.25">
      <c r="A255" s="4" t="s">
        <v>1296</v>
      </c>
      <c r="B255" s="4" t="s">
        <v>1297</v>
      </c>
      <c r="C255" s="4" t="s">
        <v>907</v>
      </c>
      <c r="D255" s="8">
        <v>2000</v>
      </c>
      <c r="E255" s="7">
        <v>22</v>
      </c>
      <c r="F255" s="8">
        <v>2000</v>
      </c>
      <c r="G255" s="7">
        <v>18</v>
      </c>
      <c r="H255" s="11">
        <f t="shared" si="23"/>
        <v>20</v>
      </c>
      <c r="I255" s="12" t="s">
        <v>3788</v>
      </c>
      <c r="J255" s="13">
        <f t="shared" si="26"/>
        <v>6.0688818085267793E-3</v>
      </c>
    </row>
    <row r="256" spans="1:10" x14ac:dyDescent="0.25">
      <c r="A256" s="4" t="s">
        <v>1298</v>
      </c>
      <c r="B256" s="4" t="s">
        <v>1299</v>
      </c>
      <c r="C256" s="4" t="s">
        <v>907</v>
      </c>
      <c r="D256" s="8">
        <v>38700</v>
      </c>
      <c r="E256" s="7">
        <v>310</v>
      </c>
      <c r="F256" s="8">
        <v>25180</v>
      </c>
      <c r="G256" s="7">
        <v>157</v>
      </c>
      <c r="H256" s="11">
        <f t="shared" si="23"/>
        <v>233.5</v>
      </c>
      <c r="I256" s="12" t="s">
        <v>3789</v>
      </c>
      <c r="J256" s="13">
        <f>H257/SUM(H$257:H$363)</f>
        <v>1.2110752834673085E-3</v>
      </c>
    </row>
    <row r="257" spans="1:10" x14ac:dyDescent="0.25">
      <c r="A257" s="4" t="s">
        <v>1300</v>
      </c>
      <c r="B257" s="4" t="s">
        <v>1301</v>
      </c>
      <c r="C257" s="4" t="s">
        <v>907</v>
      </c>
      <c r="D257" s="8">
        <v>13000</v>
      </c>
      <c r="E257" s="7">
        <v>50</v>
      </c>
      <c r="F257" s="8">
        <v>10400</v>
      </c>
      <c r="G257" s="7">
        <v>30</v>
      </c>
      <c r="H257" s="11">
        <f t="shared" si="23"/>
        <v>40</v>
      </c>
      <c r="I257" s="12" t="s">
        <v>3789</v>
      </c>
      <c r="J257" s="13">
        <f t="shared" ref="J257:J320" si="27">H258/SUM(H$257:H$363)</f>
        <v>1.2867674886840154E-3</v>
      </c>
    </row>
    <row r="258" spans="1:10" x14ac:dyDescent="0.25">
      <c r="A258" s="4" t="s">
        <v>1302</v>
      </c>
      <c r="B258" s="4" t="s">
        <v>1303</v>
      </c>
      <c r="C258" s="4" t="s">
        <v>907</v>
      </c>
      <c r="D258" s="8">
        <v>11690</v>
      </c>
      <c r="E258" s="7">
        <v>45</v>
      </c>
      <c r="F258" s="8">
        <v>13520</v>
      </c>
      <c r="G258" s="7">
        <v>40</v>
      </c>
      <c r="H258" s="11">
        <f t="shared" si="23"/>
        <v>42.5</v>
      </c>
      <c r="I258" s="12" t="s">
        <v>3789</v>
      </c>
      <c r="J258" s="13">
        <f t="shared" si="27"/>
        <v>3.7997487018786805E-3</v>
      </c>
    </row>
    <row r="259" spans="1:10" x14ac:dyDescent="0.25">
      <c r="A259" s="4" t="s">
        <v>1304</v>
      </c>
      <c r="B259" s="4" t="s">
        <v>1305</v>
      </c>
      <c r="C259" s="4" t="s">
        <v>907</v>
      </c>
      <c r="D259" s="8">
        <v>36974.910000000003</v>
      </c>
      <c r="E259" s="7">
        <v>128</v>
      </c>
      <c r="F259" s="8">
        <v>41348.42</v>
      </c>
      <c r="G259" s="7">
        <v>123</v>
      </c>
      <c r="H259" s="11">
        <f t="shared" si="23"/>
        <v>125.5</v>
      </c>
      <c r="I259" s="12" t="s">
        <v>3789</v>
      </c>
      <c r="J259" s="13">
        <f t="shared" si="27"/>
        <v>1.0854262228075753E-2</v>
      </c>
    </row>
    <row r="260" spans="1:10" x14ac:dyDescent="0.25">
      <c r="A260" s="4" t="s">
        <v>747</v>
      </c>
      <c r="B260" s="4" t="s">
        <v>1306</v>
      </c>
      <c r="C260" s="4" t="s">
        <v>907</v>
      </c>
      <c r="D260" s="8">
        <v>100034</v>
      </c>
      <c r="E260" s="7">
        <v>381</v>
      </c>
      <c r="F260" s="8">
        <v>121550.17</v>
      </c>
      <c r="G260" s="7">
        <v>336</v>
      </c>
      <c r="H260" s="11">
        <f t="shared" ref="H260:H323" si="28">SUM(E260,G260)/2</f>
        <v>358.5</v>
      </c>
      <c r="I260" s="12" t="s">
        <v>3789</v>
      </c>
      <c r="J260" s="13">
        <f t="shared" si="27"/>
        <v>1.7727114461752728E-2</v>
      </c>
    </row>
    <row r="261" spans="1:10" x14ac:dyDescent="0.25">
      <c r="A261" s="4" t="s">
        <v>748</v>
      </c>
      <c r="B261" s="4" t="s">
        <v>1307</v>
      </c>
      <c r="C261" s="4" t="s">
        <v>907</v>
      </c>
      <c r="D261" s="8">
        <v>150187.32999999999</v>
      </c>
      <c r="E261" s="7">
        <v>567</v>
      </c>
      <c r="F261" s="8">
        <v>212122.61</v>
      </c>
      <c r="G261" s="7">
        <v>604</v>
      </c>
      <c r="H261" s="11">
        <f t="shared" si="28"/>
        <v>585.5</v>
      </c>
      <c r="I261" s="12" t="s">
        <v>3789</v>
      </c>
      <c r="J261" s="13">
        <f t="shared" si="27"/>
        <v>2.0830494875637706E-2</v>
      </c>
    </row>
    <row r="262" spans="1:10" x14ac:dyDescent="0.25">
      <c r="A262" s="4" t="s">
        <v>216</v>
      </c>
      <c r="B262" s="4" t="s">
        <v>1308</v>
      </c>
      <c r="C262" s="4" t="s">
        <v>907</v>
      </c>
      <c r="D262" s="8">
        <v>206538.95</v>
      </c>
      <c r="E262" s="7">
        <v>775</v>
      </c>
      <c r="F262" s="8">
        <v>210846.29</v>
      </c>
      <c r="G262" s="7">
        <v>601</v>
      </c>
      <c r="H262" s="11">
        <f t="shared" si="28"/>
        <v>688</v>
      </c>
      <c r="I262" s="12" t="s">
        <v>3789</v>
      </c>
      <c r="J262" s="13">
        <f t="shared" si="27"/>
        <v>2.0346064762250784E-2</v>
      </c>
    </row>
    <row r="263" spans="1:10" x14ac:dyDescent="0.25">
      <c r="A263" s="4" t="s">
        <v>217</v>
      </c>
      <c r="B263" s="4" t="s">
        <v>668</v>
      </c>
      <c r="C263" s="4" t="s">
        <v>907</v>
      </c>
      <c r="D263" s="8">
        <v>155728</v>
      </c>
      <c r="E263" s="7">
        <v>585</v>
      </c>
      <c r="F263" s="8">
        <v>307679.5</v>
      </c>
      <c r="G263" s="7">
        <v>759</v>
      </c>
      <c r="H263" s="11">
        <f t="shared" si="28"/>
        <v>672</v>
      </c>
      <c r="I263" s="12" t="s">
        <v>3789</v>
      </c>
      <c r="J263" s="13">
        <f t="shared" si="27"/>
        <v>1.4078750170307462E-2</v>
      </c>
    </row>
    <row r="264" spans="1:10" x14ac:dyDescent="0.25">
      <c r="A264" s="4" t="s">
        <v>218</v>
      </c>
      <c r="B264" s="4" t="s">
        <v>1309</v>
      </c>
      <c r="C264" s="4" t="s">
        <v>907</v>
      </c>
      <c r="D264" s="8">
        <v>132479</v>
      </c>
      <c r="E264" s="7">
        <v>458</v>
      </c>
      <c r="F264" s="8">
        <v>163790.32999999999</v>
      </c>
      <c r="G264" s="7">
        <v>472</v>
      </c>
      <c r="H264" s="11">
        <f t="shared" si="28"/>
        <v>465</v>
      </c>
      <c r="I264" s="12" t="s">
        <v>3789</v>
      </c>
      <c r="J264" s="13">
        <f t="shared" si="27"/>
        <v>1.0702877817642339E-2</v>
      </c>
    </row>
    <row r="265" spans="1:10" x14ac:dyDescent="0.25">
      <c r="A265" s="4" t="s">
        <v>749</v>
      </c>
      <c r="B265" s="4" t="s">
        <v>1310</v>
      </c>
      <c r="C265" s="4" t="s">
        <v>907</v>
      </c>
      <c r="D265" s="8">
        <v>104225.08</v>
      </c>
      <c r="E265" s="7">
        <v>351</v>
      </c>
      <c r="F265" s="8">
        <v>120990.39999999999</v>
      </c>
      <c r="G265" s="7">
        <v>356</v>
      </c>
      <c r="H265" s="11">
        <f t="shared" si="28"/>
        <v>353.5</v>
      </c>
      <c r="I265" s="12" t="s">
        <v>3789</v>
      </c>
      <c r="J265" s="13">
        <f t="shared" si="27"/>
        <v>9.0982030670481561E-3</v>
      </c>
    </row>
    <row r="266" spans="1:10" x14ac:dyDescent="0.25">
      <c r="A266" s="4" t="s">
        <v>750</v>
      </c>
      <c r="B266" s="4" t="s">
        <v>1311</v>
      </c>
      <c r="C266" s="4" t="s">
        <v>907</v>
      </c>
      <c r="D266" s="8">
        <v>97828</v>
      </c>
      <c r="E266" s="7">
        <v>357</v>
      </c>
      <c r="F266" s="8">
        <v>82674.5</v>
      </c>
      <c r="G266" s="7">
        <v>244</v>
      </c>
      <c r="H266" s="11">
        <f t="shared" si="28"/>
        <v>300.5</v>
      </c>
      <c r="I266" s="12" t="s">
        <v>3789</v>
      </c>
      <c r="J266" s="13">
        <f t="shared" si="27"/>
        <v>8.1293428402743079E-3</v>
      </c>
    </row>
    <row r="267" spans="1:10" x14ac:dyDescent="0.25">
      <c r="A267" s="4" t="s">
        <v>751</v>
      </c>
      <c r="B267" s="4" t="s">
        <v>1312</v>
      </c>
      <c r="C267" s="4" t="s">
        <v>907</v>
      </c>
      <c r="D267" s="8">
        <v>85068</v>
      </c>
      <c r="E267" s="7">
        <v>316</v>
      </c>
      <c r="F267" s="8">
        <v>76000.5</v>
      </c>
      <c r="G267" s="7">
        <v>221</v>
      </c>
      <c r="H267" s="11">
        <f t="shared" si="28"/>
        <v>268.5</v>
      </c>
      <c r="I267" s="12" t="s">
        <v>3789</v>
      </c>
      <c r="J267" s="13">
        <f t="shared" si="27"/>
        <v>9.6431869446084451E-3</v>
      </c>
    </row>
    <row r="268" spans="1:10" x14ac:dyDescent="0.25">
      <c r="A268" s="4" t="s">
        <v>752</v>
      </c>
      <c r="B268" s="4" t="s">
        <v>1313</v>
      </c>
      <c r="C268" s="4" t="s">
        <v>907</v>
      </c>
      <c r="D268" s="8">
        <v>97230</v>
      </c>
      <c r="E268" s="7">
        <v>356</v>
      </c>
      <c r="F268" s="8">
        <v>98290.5</v>
      </c>
      <c r="G268" s="7">
        <v>281</v>
      </c>
      <c r="H268" s="11">
        <f t="shared" si="28"/>
        <v>318.5</v>
      </c>
      <c r="I268" s="12" t="s">
        <v>3789</v>
      </c>
      <c r="J268" s="13">
        <f t="shared" si="27"/>
        <v>8.2958656917510639E-3</v>
      </c>
    </row>
    <row r="269" spans="1:10" x14ac:dyDescent="0.25">
      <c r="A269" s="4" t="s">
        <v>753</v>
      </c>
      <c r="B269" s="4" t="s">
        <v>1314</v>
      </c>
      <c r="C269" s="4" t="s">
        <v>907</v>
      </c>
      <c r="D269" s="8">
        <v>81487.5</v>
      </c>
      <c r="E269" s="7">
        <v>275</v>
      </c>
      <c r="F269" s="8">
        <v>105125</v>
      </c>
      <c r="G269" s="7">
        <v>273</v>
      </c>
      <c r="H269" s="11">
        <f t="shared" si="28"/>
        <v>274</v>
      </c>
      <c r="I269" s="12" t="s">
        <v>3789</v>
      </c>
      <c r="J269" s="13">
        <f t="shared" si="27"/>
        <v>8.9619570976580826E-3</v>
      </c>
    </row>
    <row r="270" spans="1:10" x14ac:dyDescent="0.25">
      <c r="A270" s="4" t="s">
        <v>754</v>
      </c>
      <c r="B270" s="4" t="s">
        <v>1315</v>
      </c>
      <c r="C270" s="4" t="s">
        <v>907</v>
      </c>
      <c r="D270" s="8">
        <v>84450</v>
      </c>
      <c r="E270" s="7">
        <v>301</v>
      </c>
      <c r="F270" s="8">
        <v>110825</v>
      </c>
      <c r="G270" s="7">
        <v>291</v>
      </c>
      <c r="H270" s="11">
        <f t="shared" si="28"/>
        <v>296</v>
      </c>
      <c r="I270" s="12" t="s">
        <v>3789</v>
      </c>
      <c r="J270" s="13">
        <f t="shared" si="27"/>
        <v>8.8862648924413756E-3</v>
      </c>
    </row>
    <row r="271" spans="1:10" x14ac:dyDescent="0.25">
      <c r="A271" s="4" t="s">
        <v>755</v>
      </c>
      <c r="B271" s="4" t="s">
        <v>1316</v>
      </c>
      <c r="C271" s="4" t="s">
        <v>907</v>
      </c>
      <c r="D271" s="8">
        <v>96750</v>
      </c>
      <c r="E271" s="7">
        <v>298</v>
      </c>
      <c r="F271" s="8">
        <v>109375</v>
      </c>
      <c r="G271" s="7">
        <v>289</v>
      </c>
      <c r="H271" s="11">
        <f t="shared" si="28"/>
        <v>293.5</v>
      </c>
      <c r="I271" s="12" t="s">
        <v>3789</v>
      </c>
      <c r="J271" s="13">
        <f t="shared" si="27"/>
        <v>8.8862648924413756E-3</v>
      </c>
    </row>
    <row r="272" spans="1:10" x14ac:dyDescent="0.25">
      <c r="A272" s="4" t="s">
        <v>756</v>
      </c>
      <c r="B272" s="4" t="s">
        <v>1317</v>
      </c>
      <c r="C272" s="4" t="s">
        <v>907</v>
      </c>
      <c r="D272" s="8">
        <v>92719</v>
      </c>
      <c r="E272" s="7">
        <v>303</v>
      </c>
      <c r="F272" s="8">
        <v>110411.66</v>
      </c>
      <c r="G272" s="7">
        <v>284</v>
      </c>
      <c r="H272" s="11">
        <f t="shared" si="28"/>
        <v>293.5</v>
      </c>
      <c r="I272" s="12" t="s">
        <v>3789</v>
      </c>
      <c r="J272" s="13">
        <f t="shared" si="27"/>
        <v>7.8871277835808468E-3</v>
      </c>
    </row>
    <row r="273" spans="1:10" x14ac:dyDescent="0.25">
      <c r="A273" s="4" t="s">
        <v>219</v>
      </c>
      <c r="B273" s="4" t="s">
        <v>1318</v>
      </c>
      <c r="C273" s="4" t="s">
        <v>907</v>
      </c>
      <c r="D273" s="8">
        <v>95969</v>
      </c>
      <c r="E273" s="7">
        <v>272</v>
      </c>
      <c r="F273" s="8">
        <v>91161.66</v>
      </c>
      <c r="G273" s="7">
        <v>249</v>
      </c>
      <c r="H273" s="11">
        <f t="shared" si="28"/>
        <v>260.5</v>
      </c>
      <c r="I273" s="12" t="s">
        <v>3789</v>
      </c>
      <c r="J273" s="13">
        <f t="shared" si="27"/>
        <v>7.569220521670678E-5</v>
      </c>
    </row>
    <row r="274" spans="1:10" x14ac:dyDescent="0.25">
      <c r="A274" s="4" t="s">
        <v>1319</v>
      </c>
      <c r="B274" s="4" t="s">
        <v>1320</v>
      </c>
      <c r="C274" s="4" t="s">
        <v>907</v>
      </c>
      <c r="D274" s="8">
        <v>1687.5</v>
      </c>
      <c r="E274" s="7">
        <v>5</v>
      </c>
      <c r="F274" s="8">
        <v>0</v>
      </c>
      <c r="G274" s="7">
        <v>0</v>
      </c>
      <c r="H274" s="11">
        <f t="shared" si="28"/>
        <v>2.5</v>
      </c>
      <c r="I274" s="12" t="s">
        <v>3789</v>
      </c>
      <c r="J274" s="13">
        <f t="shared" si="27"/>
        <v>4.5415323130024072E-5</v>
      </c>
    </row>
    <row r="275" spans="1:10" x14ac:dyDescent="0.25">
      <c r="A275" s="4" t="s">
        <v>1321</v>
      </c>
      <c r="B275" s="4" t="s">
        <v>1322</v>
      </c>
      <c r="C275" s="4" t="s">
        <v>907</v>
      </c>
      <c r="D275" s="8">
        <v>1187.5</v>
      </c>
      <c r="E275" s="7">
        <v>3</v>
      </c>
      <c r="F275" s="8">
        <v>0</v>
      </c>
      <c r="G275" s="7">
        <v>0</v>
      </c>
      <c r="H275" s="11">
        <f t="shared" si="28"/>
        <v>1.5</v>
      </c>
      <c r="I275" s="12" t="s">
        <v>3789</v>
      </c>
      <c r="J275" s="13">
        <f t="shared" si="27"/>
        <v>7.8265740194074819E-3</v>
      </c>
    </row>
    <row r="276" spans="1:10" x14ac:dyDescent="0.25">
      <c r="A276" s="4" t="s">
        <v>220</v>
      </c>
      <c r="B276" s="4" t="s">
        <v>1323</v>
      </c>
      <c r="C276" s="4" t="s">
        <v>907</v>
      </c>
      <c r="D276" s="8">
        <v>75187.5</v>
      </c>
      <c r="E276" s="7">
        <v>235</v>
      </c>
      <c r="F276" s="8">
        <v>102000</v>
      </c>
      <c r="G276" s="7">
        <v>282</v>
      </c>
      <c r="H276" s="11">
        <f t="shared" si="28"/>
        <v>258.5</v>
      </c>
      <c r="I276" s="12" t="s">
        <v>3789</v>
      </c>
      <c r="J276" s="13">
        <f t="shared" si="27"/>
        <v>-1.3624596939007221E-4</v>
      </c>
    </row>
    <row r="277" spans="1:10" x14ac:dyDescent="0.25">
      <c r="A277" s="4" t="s">
        <v>1324</v>
      </c>
      <c r="B277" s="4" t="s">
        <v>1325</v>
      </c>
      <c r="C277" s="4" t="s">
        <v>907</v>
      </c>
      <c r="D277" s="8">
        <v>-1812.5</v>
      </c>
      <c r="E277" s="7">
        <v>-9</v>
      </c>
      <c r="F277" s="8">
        <v>0</v>
      </c>
      <c r="G277" s="7">
        <v>0</v>
      </c>
      <c r="H277" s="11">
        <f t="shared" si="28"/>
        <v>-4.5</v>
      </c>
      <c r="I277" s="12" t="s">
        <v>3789</v>
      </c>
      <c r="J277" s="13">
        <f t="shared" si="27"/>
        <v>1.5138441043341357E-5</v>
      </c>
    </row>
    <row r="278" spans="1:10" x14ac:dyDescent="0.25">
      <c r="A278" s="4" t="s">
        <v>1326</v>
      </c>
      <c r="B278" s="4" t="s">
        <v>1327</v>
      </c>
      <c r="C278" s="4" t="s">
        <v>907</v>
      </c>
      <c r="D278" s="8">
        <v>1562.5</v>
      </c>
      <c r="E278" s="7">
        <v>1</v>
      </c>
      <c r="F278" s="8">
        <v>0</v>
      </c>
      <c r="G278" s="7">
        <v>0</v>
      </c>
      <c r="H278" s="11">
        <f t="shared" si="28"/>
        <v>0.5</v>
      </c>
      <c r="I278" s="12" t="s">
        <v>3789</v>
      </c>
      <c r="J278" s="13">
        <f t="shared" si="27"/>
        <v>8.7802958051379863E-3</v>
      </c>
    </row>
    <row r="279" spans="1:10" x14ac:dyDescent="0.25">
      <c r="A279" s="4" t="s">
        <v>221</v>
      </c>
      <c r="B279" s="4" t="s">
        <v>1328</v>
      </c>
      <c r="C279" s="4" t="s">
        <v>907</v>
      </c>
      <c r="D279" s="8">
        <v>58937.5</v>
      </c>
      <c r="E279" s="7">
        <v>176</v>
      </c>
      <c r="F279" s="8">
        <v>143875</v>
      </c>
      <c r="G279" s="7">
        <v>404</v>
      </c>
      <c r="H279" s="11">
        <f t="shared" si="28"/>
        <v>290</v>
      </c>
      <c r="I279" s="12" t="s">
        <v>3789</v>
      </c>
      <c r="J279" s="13">
        <f t="shared" si="27"/>
        <v>-1.9679973356343764E-4</v>
      </c>
    </row>
    <row r="280" spans="1:10" x14ac:dyDescent="0.25">
      <c r="A280" s="4" t="s">
        <v>669</v>
      </c>
      <c r="B280" s="4" t="s">
        <v>670</v>
      </c>
      <c r="C280" s="4" t="s">
        <v>907</v>
      </c>
      <c r="D280" s="8">
        <v>-6500</v>
      </c>
      <c r="E280" s="7">
        <v>-26</v>
      </c>
      <c r="F280" s="8">
        <v>24117</v>
      </c>
      <c r="G280" s="7">
        <v>13</v>
      </c>
      <c r="H280" s="11">
        <f t="shared" si="28"/>
        <v>-6.5</v>
      </c>
      <c r="I280" s="12" t="s">
        <v>3789</v>
      </c>
      <c r="J280" s="13">
        <f t="shared" si="27"/>
        <v>1.5138441043341356E-4</v>
      </c>
    </row>
    <row r="281" spans="1:10" x14ac:dyDescent="0.25">
      <c r="A281" s="4" t="s">
        <v>1329</v>
      </c>
      <c r="B281" s="4" t="s">
        <v>1330</v>
      </c>
      <c r="C281" s="4" t="s">
        <v>907</v>
      </c>
      <c r="D281" s="8">
        <v>2000</v>
      </c>
      <c r="E281" s="7">
        <v>10</v>
      </c>
      <c r="F281" s="8">
        <v>0</v>
      </c>
      <c r="G281" s="7">
        <v>0</v>
      </c>
      <c r="H281" s="11">
        <f t="shared" si="28"/>
        <v>5</v>
      </c>
      <c r="I281" s="12" t="s">
        <v>3789</v>
      </c>
      <c r="J281" s="13">
        <f t="shared" si="27"/>
        <v>1.3624596939007221E-4</v>
      </c>
    </row>
    <row r="282" spans="1:10" x14ac:dyDescent="0.25">
      <c r="A282" s="4" t="s">
        <v>1331</v>
      </c>
      <c r="B282" s="4" t="s">
        <v>1332</v>
      </c>
      <c r="C282" s="4" t="s">
        <v>907</v>
      </c>
      <c r="D282" s="8">
        <v>1800</v>
      </c>
      <c r="E282" s="7">
        <v>9</v>
      </c>
      <c r="F282" s="8">
        <v>0</v>
      </c>
      <c r="G282" s="7">
        <v>0</v>
      </c>
      <c r="H282" s="11">
        <f t="shared" si="28"/>
        <v>4.5</v>
      </c>
      <c r="I282" s="12" t="s">
        <v>3789</v>
      </c>
      <c r="J282" s="13">
        <f t="shared" si="27"/>
        <v>7.569220521670678E-5</v>
      </c>
    </row>
    <row r="283" spans="1:10" x14ac:dyDescent="0.25">
      <c r="A283" s="4" t="s">
        <v>1333</v>
      </c>
      <c r="B283" s="4" t="s">
        <v>1334</v>
      </c>
      <c r="C283" s="4" t="s">
        <v>907</v>
      </c>
      <c r="D283" s="8">
        <v>1000</v>
      </c>
      <c r="E283" s="7">
        <v>5</v>
      </c>
      <c r="F283" s="8">
        <v>0</v>
      </c>
      <c r="G283" s="7">
        <v>0</v>
      </c>
      <c r="H283" s="11">
        <f t="shared" si="28"/>
        <v>2.5</v>
      </c>
      <c r="I283" s="12" t="s">
        <v>3789</v>
      </c>
      <c r="J283" s="13">
        <f t="shared" si="27"/>
        <v>1.5138441043341357E-5</v>
      </c>
    </row>
    <row r="284" spans="1:10" x14ac:dyDescent="0.25">
      <c r="A284" s="4" t="s">
        <v>791</v>
      </c>
      <c r="B284" s="4" t="s">
        <v>1335</v>
      </c>
      <c r="C284" s="4" t="s">
        <v>907</v>
      </c>
      <c r="D284" s="8">
        <v>0</v>
      </c>
      <c r="E284" s="7">
        <v>0</v>
      </c>
      <c r="F284" s="8">
        <v>400</v>
      </c>
      <c r="G284" s="7">
        <v>1</v>
      </c>
      <c r="H284" s="11">
        <f t="shared" si="28"/>
        <v>0.5</v>
      </c>
      <c r="I284" s="12" t="s">
        <v>3789</v>
      </c>
      <c r="J284" s="13">
        <f t="shared" si="27"/>
        <v>7.569220521670678E-5</v>
      </c>
    </row>
    <row r="285" spans="1:10" x14ac:dyDescent="0.25">
      <c r="A285" s="4" t="s">
        <v>1336</v>
      </c>
      <c r="B285" s="4" t="s">
        <v>1337</v>
      </c>
      <c r="C285" s="4" t="s">
        <v>907</v>
      </c>
      <c r="D285" s="8">
        <v>1000</v>
      </c>
      <c r="E285" s="7">
        <v>5</v>
      </c>
      <c r="F285" s="8">
        <v>0</v>
      </c>
      <c r="G285" s="7">
        <v>0</v>
      </c>
      <c r="H285" s="11">
        <f t="shared" si="28"/>
        <v>2.5</v>
      </c>
      <c r="I285" s="12" t="s">
        <v>3789</v>
      </c>
      <c r="J285" s="13">
        <f t="shared" si="27"/>
        <v>3.784610260835339E-4</v>
      </c>
    </row>
    <row r="286" spans="1:10" x14ac:dyDescent="0.25">
      <c r="A286" s="4" t="s">
        <v>1338</v>
      </c>
      <c r="B286" s="4" t="s">
        <v>1339</v>
      </c>
      <c r="C286" s="4" t="s">
        <v>907</v>
      </c>
      <c r="D286" s="8">
        <v>5000</v>
      </c>
      <c r="E286" s="7">
        <v>25</v>
      </c>
      <c r="F286" s="8">
        <v>0</v>
      </c>
      <c r="G286" s="7">
        <v>0</v>
      </c>
      <c r="H286" s="11">
        <f t="shared" si="28"/>
        <v>12.5</v>
      </c>
      <c r="I286" s="12" t="s">
        <v>3789</v>
      </c>
      <c r="J286" s="13">
        <f t="shared" si="27"/>
        <v>3.784610260835339E-4</v>
      </c>
    </row>
    <row r="287" spans="1:10" x14ac:dyDescent="0.25">
      <c r="A287" s="4" t="s">
        <v>1340</v>
      </c>
      <c r="B287" s="4" t="s">
        <v>1341</v>
      </c>
      <c r="C287" s="4" t="s">
        <v>907</v>
      </c>
      <c r="D287" s="8">
        <v>5000</v>
      </c>
      <c r="E287" s="7">
        <v>25</v>
      </c>
      <c r="F287" s="8">
        <v>0</v>
      </c>
      <c r="G287" s="7">
        <v>0</v>
      </c>
      <c r="H287" s="11">
        <f t="shared" si="28"/>
        <v>12.5</v>
      </c>
      <c r="I287" s="12" t="s">
        <v>3789</v>
      </c>
      <c r="J287" s="13">
        <f t="shared" si="27"/>
        <v>4.3901479025689936E-4</v>
      </c>
    </row>
    <row r="288" spans="1:10" x14ac:dyDescent="0.25">
      <c r="A288" s="4" t="s">
        <v>1342</v>
      </c>
      <c r="B288" s="4" t="s">
        <v>1343</v>
      </c>
      <c r="C288" s="4" t="s">
        <v>907</v>
      </c>
      <c r="D288" s="8">
        <v>7250</v>
      </c>
      <c r="E288" s="7">
        <v>29</v>
      </c>
      <c r="F288" s="8">
        <v>0</v>
      </c>
      <c r="G288" s="7">
        <v>0</v>
      </c>
      <c r="H288" s="11">
        <f t="shared" si="28"/>
        <v>14.5</v>
      </c>
      <c r="I288" s="12" t="s">
        <v>3789</v>
      </c>
      <c r="J288" s="13">
        <f t="shared" si="27"/>
        <v>3.784610260835339E-4</v>
      </c>
    </row>
    <row r="289" spans="1:10" x14ac:dyDescent="0.25">
      <c r="A289" s="4" t="s">
        <v>1344</v>
      </c>
      <c r="B289" s="4" t="s">
        <v>1345</v>
      </c>
      <c r="C289" s="4" t="s">
        <v>907</v>
      </c>
      <c r="D289" s="8">
        <v>6250</v>
      </c>
      <c r="E289" s="7">
        <v>25</v>
      </c>
      <c r="F289" s="8">
        <v>0</v>
      </c>
      <c r="G289" s="7">
        <v>0</v>
      </c>
      <c r="H289" s="11">
        <f t="shared" si="28"/>
        <v>12.5</v>
      </c>
      <c r="I289" s="12" t="s">
        <v>3789</v>
      </c>
      <c r="J289" s="13">
        <f t="shared" si="27"/>
        <v>7.569220521670678E-5</v>
      </c>
    </row>
    <row r="290" spans="1:10" x14ac:dyDescent="0.25">
      <c r="A290" s="4" t="s">
        <v>1346</v>
      </c>
      <c r="B290" s="4" t="s">
        <v>1347</v>
      </c>
      <c r="C290" s="4" t="s">
        <v>907</v>
      </c>
      <c r="D290" s="8">
        <v>1250</v>
      </c>
      <c r="E290" s="7">
        <v>5</v>
      </c>
      <c r="F290" s="8">
        <v>0</v>
      </c>
      <c r="G290" s="7">
        <v>0</v>
      </c>
      <c r="H290" s="11">
        <f t="shared" si="28"/>
        <v>2.5</v>
      </c>
      <c r="I290" s="12" t="s">
        <v>3789</v>
      </c>
      <c r="J290" s="13">
        <f t="shared" si="27"/>
        <v>1.0596908730338949E-4</v>
      </c>
    </row>
    <row r="291" spans="1:10" x14ac:dyDescent="0.25">
      <c r="A291" s="4" t="s">
        <v>1348</v>
      </c>
      <c r="B291" s="4" t="s">
        <v>1349</v>
      </c>
      <c r="C291" s="4" t="s">
        <v>907</v>
      </c>
      <c r="D291" s="8">
        <v>1750</v>
      </c>
      <c r="E291" s="7">
        <v>7</v>
      </c>
      <c r="F291" s="8">
        <v>0</v>
      </c>
      <c r="G291" s="7">
        <v>0</v>
      </c>
      <c r="H291" s="11">
        <f t="shared" si="28"/>
        <v>3.5</v>
      </c>
      <c r="I291" s="12" t="s">
        <v>3789</v>
      </c>
      <c r="J291" s="13">
        <f t="shared" si="27"/>
        <v>1.3624596939007221E-4</v>
      </c>
    </row>
    <row r="292" spans="1:10" x14ac:dyDescent="0.25">
      <c r="A292" s="4" t="s">
        <v>1350</v>
      </c>
      <c r="B292" s="4" t="s">
        <v>1351</v>
      </c>
      <c r="C292" s="4" t="s">
        <v>907</v>
      </c>
      <c r="D292" s="8">
        <v>2250</v>
      </c>
      <c r="E292" s="7">
        <v>9</v>
      </c>
      <c r="F292" s="8">
        <v>0</v>
      </c>
      <c r="G292" s="7">
        <v>0</v>
      </c>
      <c r="H292" s="11">
        <f t="shared" si="28"/>
        <v>4.5</v>
      </c>
      <c r="I292" s="12" t="s">
        <v>3789</v>
      </c>
      <c r="J292" s="13">
        <f t="shared" si="27"/>
        <v>7.569220521670678E-5</v>
      </c>
    </row>
    <row r="293" spans="1:10" x14ac:dyDescent="0.25">
      <c r="A293" s="4" t="s">
        <v>1352</v>
      </c>
      <c r="B293" s="4" t="s">
        <v>1353</v>
      </c>
      <c r="C293" s="4" t="s">
        <v>907</v>
      </c>
      <c r="D293" s="8">
        <v>1250</v>
      </c>
      <c r="E293" s="7">
        <v>5</v>
      </c>
      <c r="F293" s="8">
        <v>0</v>
      </c>
      <c r="G293" s="7">
        <v>0</v>
      </c>
      <c r="H293" s="11">
        <f t="shared" si="28"/>
        <v>2.5</v>
      </c>
      <c r="I293" s="12" t="s">
        <v>3789</v>
      </c>
      <c r="J293" s="13">
        <f t="shared" si="27"/>
        <v>7.569220521670678E-5</v>
      </c>
    </row>
    <row r="294" spans="1:10" x14ac:dyDescent="0.25">
      <c r="A294" s="4" t="s">
        <v>1354</v>
      </c>
      <c r="B294" s="4" t="s">
        <v>1355</v>
      </c>
      <c r="C294" s="4" t="s">
        <v>907</v>
      </c>
      <c r="D294" s="8">
        <v>1250</v>
      </c>
      <c r="E294" s="7">
        <v>5</v>
      </c>
      <c r="F294" s="8">
        <v>0</v>
      </c>
      <c r="G294" s="7">
        <v>0</v>
      </c>
      <c r="H294" s="11">
        <f t="shared" si="28"/>
        <v>2.5</v>
      </c>
      <c r="I294" s="12" t="s">
        <v>3789</v>
      </c>
      <c r="J294" s="13">
        <f t="shared" si="27"/>
        <v>7.569220521670678E-5</v>
      </c>
    </row>
    <row r="295" spans="1:10" x14ac:dyDescent="0.25">
      <c r="A295" s="4" t="s">
        <v>1356</v>
      </c>
      <c r="B295" s="4" t="s">
        <v>1357</v>
      </c>
      <c r="C295" s="4" t="s">
        <v>907</v>
      </c>
      <c r="D295" s="8">
        <v>1250</v>
      </c>
      <c r="E295" s="7">
        <v>5</v>
      </c>
      <c r="F295" s="8">
        <v>0</v>
      </c>
      <c r="G295" s="7">
        <v>0</v>
      </c>
      <c r="H295" s="11">
        <f t="shared" si="28"/>
        <v>2.5</v>
      </c>
      <c r="I295" s="12" t="s">
        <v>3789</v>
      </c>
      <c r="J295" s="13">
        <f t="shared" si="27"/>
        <v>7.569220521670678E-5</v>
      </c>
    </row>
    <row r="296" spans="1:10" x14ac:dyDescent="0.25">
      <c r="A296" s="4" t="s">
        <v>1358</v>
      </c>
      <c r="B296" s="4" t="s">
        <v>1359</v>
      </c>
      <c r="C296" s="4" t="s">
        <v>907</v>
      </c>
      <c r="D296" s="8">
        <v>1250</v>
      </c>
      <c r="E296" s="7">
        <v>5</v>
      </c>
      <c r="F296" s="8">
        <v>0</v>
      </c>
      <c r="G296" s="7">
        <v>0</v>
      </c>
      <c r="H296" s="11">
        <f t="shared" si="28"/>
        <v>2.5</v>
      </c>
      <c r="I296" s="12" t="s">
        <v>3789</v>
      </c>
      <c r="J296" s="13">
        <f t="shared" si="27"/>
        <v>1.0596908730338949E-4</v>
      </c>
    </row>
    <row r="297" spans="1:10" x14ac:dyDescent="0.25">
      <c r="A297" s="4" t="s">
        <v>1360</v>
      </c>
      <c r="B297" s="4" t="s">
        <v>1361</v>
      </c>
      <c r="C297" s="4" t="s">
        <v>907</v>
      </c>
      <c r="D297" s="8">
        <v>1250</v>
      </c>
      <c r="E297" s="7">
        <v>5</v>
      </c>
      <c r="F297" s="8">
        <v>676</v>
      </c>
      <c r="G297" s="7">
        <v>2</v>
      </c>
      <c r="H297" s="11">
        <f t="shared" si="28"/>
        <v>3.5</v>
      </c>
      <c r="I297" s="12" t="s">
        <v>3789</v>
      </c>
      <c r="J297" s="13">
        <f t="shared" si="27"/>
        <v>3.0882419728416369E-3</v>
      </c>
    </row>
    <row r="298" spans="1:10" x14ac:dyDescent="0.25">
      <c r="A298" s="4" t="s">
        <v>560</v>
      </c>
      <c r="B298" s="4" t="s">
        <v>1362</v>
      </c>
      <c r="C298" s="4" t="s">
        <v>907</v>
      </c>
      <c r="D298" s="8">
        <v>55291</v>
      </c>
      <c r="E298" s="7">
        <v>131</v>
      </c>
      <c r="F298" s="8">
        <v>43613.33</v>
      </c>
      <c r="G298" s="7">
        <v>73</v>
      </c>
      <c r="H298" s="11">
        <f t="shared" si="28"/>
        <v>102</v>
      </c>
      <c r="I298" s="12" t="s">
        <v>3789</v>
      </c>
      <c r="J298" s="13">
        <f t="shared" si="27"/>
        <v>9.9459557654752711E-3</v>
      </c>
    </row>
    <row r="299" spans="1:10" x14ac:dyDescent="0.25">
      <c r="A299" s="4" t="s">
        <v>318</v>
      </c>
      <c r="B299" s="4" t="s">
        <v>1363</v>
      </c>
      <c r="C299" s="4" t="s">
        <v>907</v>
      </c>
      <c r="D299" s="8">
        <v>80215.839999999997</v>
      </c>
      <c r="E299" s="7">
        <v>211</v>
      </c>
      <c r="F299" s="8">
        <v>280109.53999999998</v>
      </c>
      <c r="G299" s="7">
        <v>446</v>
      </c>
      <c r="H299" s="11">
        <f t="shared" si="28"/>
        <v>328.5</v>
      </c>
      <c r="I299" s="12" t="s">
        <v>3789</v>
      </c>
      <c r="J299" s="13">
        <f t="shared" si="27"/>
        <v>4.3038587886219476E-2</v>
      </c>
    </row>
    <row r="300" spans="1:10" x14ac:dyDescent="0.25">
      <c r="A300" s="4" t="s">
        <v>319</v>
      </c>
      <c r="B300" s="4" t="s">
        <v>1364</v>
      </c>
      <c r="C300" s="4" t="s">
        <v>907</v>
      </c>
      <c r="D300" s="8">
        <v>581227.98</v>
      </c>
      <c r="E300" s="7">
        <v>1082</v>
      </c>
      <c r="F300" s="8">
        <v>1154858.6499999999</v>
      </c>
      <c r="G300" s="7">
        <v>1761</v>
      </c>
      <c r="H300" s="11">
        <f t="shared" si="28"/>
        <v>1421.5</v>
      </c>
      <c r="I300" s="12" t="s">
        <v>3789</v>
      </c>
      <c r="J300" s="13">
        <f t="shared" si="27"/>
        <v>7.3345746854988875E-2</v>
      </c>
    </row>
    <row r="301" spans="1:10" x14ac:dyDescent="0.25">
      <c r="A301" s="4" t="s">
        <v>320</v>
      </c>
      <c r="B301" s="4" t="s">
        <v>1365</v>
      </c>
      <c r="C301" s="4" t="s">
        <v>907</v>
      </c>
      <c r="D301" s="8">
        <v>1011450.33</v>
      </c>
      <c r="E301" s="7">
        <v>1986</v>
      </c>
      <c r="F301" s="8">
        <v>1478345.19</v>
      </c>
      <c r="G301" s="7">
        <v>2859</v>
      </c>
      <c r="H301" s="11">
        <f t="shared" si="28"/>
        <v>2422.5</v>
      </c>
      <c r="I301" s="12" t="s">
        <v>3789</v>
      </c>
      <c r="J301" s="13">
        <f t="shared" si="27"/>
        <v>7.6328019740527123E-2</v>
      </c>
    </row>
    <row r="302" spans="1:10" x14ac:dyDescent="0.25">
      <c r="A302" s="4" t="s">
        <v>111</v>
      </c>
      <c r="B302" s="4" t="s">
        <v>1366</v>
      </c>
      <c r="C302" s="4" t="s">
        <v>907</v>
      </c>
      <c r="D302" s="8">
        <v>946712.37</v>
      </c>
      <c r="E302" s="7">
        <v>1990</v>
      </c>
      <c r="F302" s="8">
        <v>1488531.47</v>
      </c>
      <c r="G302" s="7">
        <v>3052</v>
      </c>
      <c r="H302" s="11">
        <f t="shared" si="28"/>
        <v>2521</v>
      </c>
      <c r="I302" s="12" t="s">
        <v>3789</v>
      </c>
      <c r="J302" s="13">
        <f t="shared" si="27"/>
        <v>6.9076706480766609E-2</v>
      </c>
    </row>
    <row r="303" spans="1:10" x14ac:dyDescent="0.25">
      <c r="A303" s="4" t="s">
        <v>112</v>
      </c>
      <c r="B303" s="4" t="s">
        <v>1367</v>
      </c>
      <c r="C303" s="4" t="s">
        <v>907</v>
      </c>
      <c r="D303" s="8">
        <v>862691.23</v>
      </c>
      <c r="E303" s="7">
        <v>2007</v>
      </c>
      <c r="F303" s="8">
        <v>1278280.3600000001</v>
      </c>
      <c r="G303" s="7">
        <v>2556</v>
      </c>
      <c r="H303" s="11">
        <f t="shared" si="28"/>
        <v>2281.5</v>
      </c>
      <c r="I303" s="12" t="s">
        <v>3789</v>
      </c>
      <c r="J303" s="13">
        <f t="shared" si="27"/>
        <v>4.149446689979866E-2</v>
      </c>
    </row>
    <row r="304" spans="1:10" x14ac:dyDescent="0.25">
      <c r="A304" s="4" t="s">
        <v>321</v>
      </c>
      <c r="B304" s="4" t="s">
        <v>1368</v>
      </c>
      <c r="C304" s="4" t="s">
        <v>907</v>
      </c>
      <c r="D304" s="8">
        <v>595117.93999999994</v>
      </c>
      <c r="E304" s="7">
        <v>1267</v>
      </c>
      <c r="F304" s="8">
        <v>743867.54</v>
      </c>
      <c r="G304" s="7">
        <v>1474</v>
      </c>
      <c r="H304" s="11">
        <f t="shared" si="28"/>
        <v>1370.5</v>
      </c>
      <c r="I304" s="12" t="s">
        <v>3789</v>
      </c>
      <c r="J304" s="13">
        <f t="shared" si="27"/>
        <v>3.6786411735319498E-2</v>
      </c>
    </row>
    <row r="305" spans="1:10" x14ac:dyDescent="0.25">
      <c r="A305" s="4" t="s">
        <v>322</v>
      </c>
      <c r="B305" s="4" t="s">
        <v>1369</v>
      </c>
      <c r="C305" s="4" t="s">
        <v>907</v>
      </c>
      <c r="D305" s="8">
        <v>512609.29</v>
      </c>
      <c r="E305" s="7">
        <v>1206</v>
      </c>
      <c r="F305" s="8">
        <v>643329.5</v>
      </c>
      <c r="G305" s="7">
        <v>1224</v>
      </c>
      <c r="H305" s="11">
        <f t="shared" si="28"/>
        <v>1215</v>
      </c>
      <c r="I305" s="12" t="s">
        <v>3789</v>
      </c>
      <c r="J305" s="13">
        <f t="shared" si="27"/>
        <v>3.8360809603826998E-2</v>
      </c>
    </row>
    <row r="306" spans="1:10" x14ac:dyDescent="0.25">
      <c r="A306" s="4" t="s">
        <v>68</v>
      </c>
      <c r="B306" s="4" t="s">
        <v>1370</v>
      </c>
      <c r="C306" s="4" t="s">
        <v>907</v>
      </c>
      <c r="D306" s="8">
        <v>541534.29</v>
      </c>
      <c r="E306" s="7">
        <v>1170</v>
      </c>
      <c r="F306" s="8">
        <v>745946.5</v>
      </c>
      <c r="G306" s="7">
        <v>1364</v>
      </c>
      <c r="H306" s="11">
        <f t="shared" si="28"/>
        <v>1267</v>
      </c>
      <c r="I306" s="12" t="s">
        <v>3789</v>
      </c>
      <c r="J306" s="13">
        <f t="shared" si="27"/>
        <v>1.9180404801913499E-2</v>
      </c>
    </row>
    <row r="307" spans="1:10" x14ac:dyDescent="0.25">
      <c r="A307" s="4" t="s">
        <v>323</v>
      </c>
      <c r="B307" s="4" t="s">
        <v>1371</v>
      </c>
      <c r="C307" s="4" t="s">
        <v>907</v>
      </c>
      <c r="D307" s="8">
        <v>242246.79</v>
      </c>
      <c r="E307" s="7">
        <v>570</v>
      </c>
      <c r="F307" s="8">
        <v>430946.5</v>
      </c>
      <c r="G307" s="7">
        <v>697</v>
      </c>
      <c r="H307" s="11">
        <f t="shared" si="28"/>
        <v>633.5</v>
      </c>
      <c r="I307" s="12" t="s">
        <v>3789</v>
      </c>
      <c r="J307" s="13">
        <f t="shared" si="27"/>
        <v>4.6035999212801063E-2</v>
      </c>
    </row>
    <row r="308" spans="1:10" x14ac:dyDescent="0.25">
      <c r="A308" s="4" t="s">
        <v>69</v>
      </c>
      <c r="B308" s="4" t="s">
        <v>1372</v>
      </c>
      <c r="C308" s="4" t="s">
        <v>907</v>
      </c>
      <c r="D308" s="8">
        <v>639262.5</v>
      </c>
      <c r="E308" s="7">
        <v>1319</v>
      </c>
      <c r="F308" s="8">
        <v>983122</v>
      </c>
      <c r="G308" s="7">
        <v>1722</v>
      </c>
      <c r="H308" s="11">
        <f t="shared" si="28"/>
        <v>1520.5</v>
      </c>
      <c r="I308" s="12" t="s">
        <v>3789</v>
      </c>
      <c r="J308" s="13">
        <f t="shared" si="27"/>
        <v>1.5153579484384698E-2</v>
      </c>
    </row>
    <row r="309" spans="1:10" x14ac:dyDescent="0.25">
      <c r="A309" s="4" t="s">
        <v>708</v>
      </c>
      <c r="B309" s="4" t="s">
        <v>1373</v>
      </c>
      <c r="C309" s="4" t="s">
        <v>907</v>
      </c>
      <c r="D309" s="8">
        <v>196275</v>
      </c>
      <c r="E309" s="7">
        <v>472</v>
      </c>
      <c r="F309" s="8">
        <v>283507.67</v>
      </c>
      <c r="G309" s="7">
        <v>529</v>
      </c>
      <c r="H309" s="11">
        <f t="shared" si="28"/>
        <v>500.5</v>
      </c>
      <c r="I309" s="12" t="s">
        <v>3789</v>
      </c>
      <c r="J309" s="13">
        <f t="shared" si="27"/>
        <v>1.4669149370997775E-2</v>
      </c>
    </row>
    <row r="310" spans="1:10" x14ac:dyDescent="0.25">
      <c r="A310" s="4" t="s">
        <v>680</v>
      </c>
      <c r="B310" s="4" t="s">
        <v>1374</v>
      </c>
      <c r="C310" s="4" t="s">
        <v>907</v>
      </c>
      <c r="D310" s="8">
        <v>192262.5</v>
      </c>
      <c r="E310" s="7">
        <v>467</v>
      </c>
      <c r="F310" s="8">
        <v>308266.67</v>
      </c>
      <c r="G310" s="7">
        <v>502</v>
      </c>
      <c r="H310" s="11">
        <f t="shared" si="28"/>
        <v>484.5</v>
      </c>
      <c r="I310" s="12" t="s">
        <v>3789</v>
      </c>
      <c r="J310" s="13">
        <f t="shared" si="27"/>
        <v>3.0655343112766246E-2</v>
      </c>
    </row>
    <row r="311" spans="1:10" x14ac:dyDescent="0.25">
      <c r="A311" s="4" t="s">
        <v>113</v>
      </c>
      <c r="B311" s="4" t="s">
        <v>1375</v>
      </c>
      <c r="C311" s="4" t="s">
        <v>907</v>
      </c>
      <c r="D311" s="8">
        <v>276269</v>
      </c>
      <c r="E311" s="7">
        <v>637</v>
      </c>
      <c r="F311" s="8">
        <v>732347.66</v>
      </c>
      <c r="G311" s="7">
        <v>1388</v>
      </c>
      <c r="H311" s="11">
        <f t="shared" si="28"/>
        <v>1012.5</v>
      </c>
      <c r="I311" s="12" t="s">
        <v>3789</v>
      </c>
      <c r="J311" s="13">
        <f t="shared" si="27"/>
        <v>1.5335240776904794E-2</v>
      </c>
    </row>
    <row r="312" spans="1:10" x14ac:dyDescent="0.25">
      <c r="A312" s="4" t="s">
        <v>433</v>
      </c>
      <c r="B312" s="4" t="s">
        <v>1376</v>
      </c>
      <c r="C312" s="4" t="s">
        <v>907</v>
      </c>
      <c r="D312" s="8">
        <v>203408.33</v>
      </c>
      <c r="E312" s="7">
        <v>462</v>
      </c>
      <c r="F312" s="8">
        <v>296569.78000000003</v>
      </c>
      <c r="G312" s="7">
        <v>551</v>
      </c>
      <c r="H312" s="11">
        <f t="shared" si="28"/>
        <v>506.5</v>
      </c>
      <c r="I312" s="12" t="s">
        <v>3789</v>
      </c>
      <c r="J312" s="13">
        <f t="shared" si="27"/>
        <v>3.6090043447325797E-2</v>
      </c>
    </row>
    <row r="313" spans="1:10" x14ac:dyDescent="0.25">
      <c r="A313" s="4" t="s">
        <v>401</v>
      </c>
      <c r="B313" s="4" t="s">
        <v>1377</v>
      </c>
      <c r="C313" s="4" t="s">
        <v>907</v>
      </c>
      <c r="D313" s="8">
        <v>505732.25</v>
      </c>
      <c r="E313" s="7">
        <v>995</v>
      </c>
      <c r="F313" s="8">
        <v>766312.46</v>
      </c>
      <c r="G313" s="7">
        <v>1389</v>
      </c>
      <c r="H313" s="11">
        <f t="shared" si="28"/>
        <v>1192</v>
      </c>
      <c r="I313" s="12" t="s">
        <v>3789</v>
      </c>
      <c r="J313" s="13">
        <f t="shared" si="27"/>
        <v>8.9014033334847177E-3</v>
      </c>
    </row>
    <row r="314" spans="1:10" x14ac:dyDescent="0.25">
      <c r="A314" s="4" t="s">
        <v>709</v>
      </c>
      <c r="B314" s="4" t="s">
        <v>1378</v>
      </c>
      <c r="C314" s="4" t="s">
        <v>907</v>
      </c>
      <c r="D314" s="8">
        <v>74845.38</v>
      </c>
      <c r="E314" s="7">
        <v>152</v>
      </c>
      <c r="F314" s="8">
        <v>264750.32</v>
      </c>
      <c r="G314" s="7">
        <v>436</v>
      </c>
      <c r="H314" s="11">
        <f t="shared" si="28"/>
        <v>294</v>
      </c>
      <c r="I314" s="12" t="s">
        <v>3789</v>
      </c>
      <c r="J314" s="13">
        <f t="shared" si="27"/>
        <v>8.053650635057601E-3</v>
      </c>
    </row>
    <row r="315" spans="1:10" x14ac:dyDescent="0.25">
      <c r="A315" s="4" t="s">
        <v>1379</v>
      </c>
      <c r="B315" s="4" t="s">
        <v>1380</v>
      </c>
      <c r="C315" s="4" t="s">
        <v>907</v>
      </c>
      <c r="D315" s="8">
        <v>13069.75</v>
      </c>
      <c r="E315" s="7">
        <v>31</v>
      </c>
      <c r="F315" s="8">
        <v>283851.46000000002</v>
      </c>
      <c r="G315" s="7">
        <v>501</v>
      </c>
      <c r="H315" s="11">
        <f t="shared" si="28"/>
        <v>266</v>
      </c>
      <c r="I315" s="12" t="s">
        <v>3789</v>
      </c>
      <c r="J315" s="13">
        <f t="shared" si="27"/>
        <v>2.3419168294049077E-2</v>
      </c>
    </row>
    <row r="316" spans="1:10" x14ac:dyDescent="0.25">
      <c r="A316" s="4" t="s">
        <v>70</v>
      </c>
      <c r="B316" s="4" t="s">
        <v>1381</v>
      </c>
      <c r="C316" s="4" t="s">
        <v>907</v>
      </c>
      <c r="D316" s="8">
        <v>302217.5</v>
      </c>
      <c r="E316" s="7">
        <v>591</v>
      </c>
      <c r="F316" s="8">
        <v>558510.5</v>
      </c>
      <c r="G316" s="7">
        <v>956</v>
      </c>
      <c r="H316" s="11">
        <f t="shared" si="28"/>
        <v>773.5</v>
      </c>
      <c r="I316" s="12" t="s">
        <v>3789</v>
      </c>
      <c r="J316" s="13">
        <f t="shared" si="27"/>
        <v>3.9965484354421181E-3</v>
      </c>
    </row>
    <row r="317" spans="1:10" x14ac:dyDescent="0.25">
      <c r="A317" s="4" t="s">
        <v>1382</v>
      </c>
      <c r="B317" s="4" t="s">
        <v>1383</v>
      </c>
      <c r="C317" s="4" t="s">
        <v>907</v>
      </c>
      <c r="D317" s="8">
        <v>34105.86</v>
      </c>
      <c r="E317" s="7">
        <v>69</v>
      </c>
      <c r="F317" s="8">
        <v>119171.55</v>
      </c>
      <c r="G317" s="7">
        <v>195</v>
      </c>
      <c r="H317" s="11">
        <f t="shared" si="28"/>
        <v>132</v>
      </c>
      <c r="I317" s="12" t="s">
        <v>3789</v>
      </c>
      <c r="J317" s="13">
        <f t="shared" si="27"/>
        <v>2.9519960034515647E-3</v>
      </c>
    </row>
    <row r="318" spans="1:10" x14ac:dyDescent="0.25">
      <c r="A318" s="4" t="s">
        <v>1384</v>
      </c>
      <c r="B318" s="4" t="s">
        <v>1385</v>
      </c>
      <c r="C318" s="4" t="s">
        <v>907</v>
      </c>
      <c r="D318" s="8">
        <v>17505.86</v>
      </c>
      <c r="E318" s="7">
        <v>39</v>
      </c>
      <c r="F318" s="8">
        <v>99138.22</v>
      </c>
      <c r="G318" s="7">
        <v>156</v>
      </c>
      <c r="H318" s="11">
        <f t="shared" si="28"/>
        <v>97.5</v>
      </c>
      <c r="I318" s="12" t="s">
        <v>3789</v>
      </c>
      <c r="J318" s="13">
        <f t="shared" si="27"/>
        <v>2.9398852506168915E-2</v>
      </c>
    </row>
    <row r="319" spans="1:10" x14ac:dyDescent="0.25">
      <c r="A319" s="4" t="s">
        <v>71</v>
      </c>
      <c r="B319" s="4" t="s">
        <v>1386</v>
      </c>
      <c r="C319" s="4" t="s">
        <v>907</v>
      </c>
      <c r="D319" s="8">
        <v>262160.65999999997</v>
      </c>
      <c r="E319" s="7">
        <v>548</v>
      </c>
      <c r="F319" s="8">
        <v>870064.55</v>
      </c>
      <c r="G319" s="7">
        <v>1394</v>
      </c>
      <c r="H319" s="11">
        <f t="shared" si="28"/>
        <v>971</v>
      </c>
      <c r="I319" s="12" t="s">
        <v>3789</v>
      </c>
      <c r="J319" s="13">
        <f t="shared" si="27"/>
        <v>1.7015607732715685E-2</v>
      </c>
    </row>
    <row r="320" spans="1:10" x14ac:dyDescent="0.25">
      <c r="A320" s="4" t="s">
        <v>434</v>
      </c>
      <c r="B320" s="4" t="s">
        <v>1387</v>
      </c>
      <c r="C320" s="4" t="s">
        <v>907</v>
      </c>
      <c r="D320" s="8">
        <v>143506.74</v>
      </c>
      <c r="E320" s="7">
        <v>275</v>
      </c>
      <c r="F320" s="8">
        <v>542433.54</v>
      </c>
      <c r="G320" s="7">
        <v>849</v>
      </c>
      <c r="H320" s="11">
        <f t="shared" si="28"/>
        <v>562</v>
      </c>
      <c r="I320" s="12" t="s">
        <v>3789</v>
      </c>
      <c r="J320" s="13">
        <f t="shared" si="27"/>
        <v>1.3094751502490273E-2</v>
      </c>
    </row>
    <row r="321" spans="1:10" x14ac:dyDescent="0.25">
      <c r="A321" s="4" t="s">
        <v>435</v>
      </c>
      <c r="B321" s="4" t="s">
        <v>1388</v>
      </c>
      <c r="C321" s="4" t="s">
        <v>907</v>
      </c>
      <c r="D321" s="8">
        <v>136742.5</v>
      </c>
      <c r="E321" s="7">
        <v>281</v>
      </c>
      <c r="F321" s="8">
        <v>389086</v>
      </c>
      <c r="G321" s="7">
        <v>584</v>
      </c>
      <c r="H321" s="11">
        <f t="shared" si="28"/>
        <v>432.5</v>
      </c>
      <c r="I321" s="12" t="s">
        <v>3789</v>
      </c>
      <c r="J321" s="13">
        <f t="shared" ref="J321:J363" si="29">H322/SUM(H$257:H$363)</f>
        <v>1.1853399336936282E-2</v>
      </c>
    </row>
    <row r="322" spans="1:10" x14ac:dyDescent="0.25">
      <c r="A322" s="4" t="s">
        <v>436</v>
      </c>
      <c r="B322" s="4" t="s">
        <v>1389</v>
      </c>
      <c r="C322" s="4" t="s">
        <v>907</v>
      </c>
      <c r="D322" s="8">
        <v>127738.75</v>
      </c>
      <c r="E322" s="7">
        <v>254</v>
      </c>
      <c r="F322" s="8">
        <v>373299.79</v>
      </c>
      <c r="G322" s="7">
        <v>529</v>
      </c>
      <c r="H322" s="11">
        <f t="shared" si="28"/>
        <v>391.5</v>
      </c>
      <c r="I322" s="12" t="s">
        <v>3789</v>
      </c>
      <c r="J322" s="13">
        <f t="shared" si="29"/>
        <v>1.2307552568236523E-2</v>
      </c>
    </row>
    <row r="323" spans="1:10" x14ac:dyDescent="0.25">
      <c r="A323" s="4" t="s">
        <v>241</v>
      </c>
      <c r="B323" s="4" t="s">
        <v>1390</v>
      </c>
      <c r="C323" s="4" t="s">
        <v>907</v>
      </c>
      <c r="D323" s="8">
        <v>131311.74</v>
      </c>
      <c r="E323" s="7">
        <v>277</v>
      </c>
      <c r="F323" s="8">
        <v>378653.54</v>
      </c>
      <c r="G323" s="7">
        <v>536</v>
      </c>
      <c r="H323" s="11">
        <f t="shared" si="28"/>
        <v>406.5</v>
      </c>
      <c r="I323" s="12" t="s">
        <v>3789</v>
      </c>
      <c r="J323" s="13">
        <f t="shared" si="29"/>
        <v>8.2050350454910149E-3</v>
      </c>
    </row>
    <row r="324" spans="1:10" x14ac:dyDescent="0.25">
      <c r="A324" s="4" t="s">
        <v>437</v>
      </c>
      <c r="B324" s="4" t="s">
        <v>1391</v>
      </c>
      <c r="C324" s="4" t="s">
        <v>907</v>
      </c>
      <c r="D324" s="8">
        <v>112371.62</v>
      </c>
      <c r="E324" s="7">
        <v>221</v>
      </c>
      <c r="F324" s="8">
        <v>247933.1</v>
      </c>
      <c r="G324" s="7">
        <v>321</v>
      </c>
      <c r="H324" s="11">
        <f t="shared" ref="H324:H387" si="30">SUM(E324,G324)/2</f>
        <v>271</v>
      </c>
      <c r="I324" s="12" t="s">
        <v>3789</v>
      </c>
      <c r="J324" s="13">
        <f t="shared" si="29"/>
        <v>9.0679261849614719E-3</v>
      </c>
    </row>
    <row r="325" spans="1:10" x14ac:dyDescent="0.25">
      <c r="A325" s="4" t="s">
        <v>201</v>
      </c>
      <c r="B325" s="4" t="s">
        <v>1392</v>
      </c>
      <c r="C325" s="4" t="s">
        <v>907</v>
      </c>
      <c r="D325" s="8">
        <v>98856.5</v>
      </c>
      <c r="E325" s="7">
        <v>190</v>
      </c>
      <c r="F325" s="8">
        <v>290294.65999999997</v>
      </c>
      <c r="G325" s="7">
        <v>409</v>
      </c>
      <c r="H325" s="11">
        <f t="shared" si="30"/>
        <v>299.5</v>
      </c>
      <c r="I325" s="12" t="s">
        <v>3789</v>
      </c>
      <c r="J325" s="13">
        <f t="shared" si="29"/>
        <v>7.7206049321040923E-4</v>
      </c>
    </row>
    <row r="326" spans="1:10" x14ac:dyDescent="0.25">
      <c r="A326" s="4" t="s">
        <v>55</v>
      </c>
      <c r="B326" s="4" t="s">
        <v>671</v>
      </c>
      <c r="C326" s="4" t="s">
        <v>907</v>
      </c>
      <c r="D326" s="8">
        <v>-800</v>
      </c>
      <c r="E326" s="7">
        <v>-2</v>
      </c>
      <c r="F326" s="8">
        <v>65618</v>
      </c>
      <c r="G326" s="7">
        <v>53</v>
      </c>
      <c r="H326" s="11">
        <f t="shared" si="30"/>
        <v>25.5</v>
      </c>
      <c r="I326" s="12" t="s">
        <v>3789</v>
      </c>
      <c r="J326" s="13">
        <f t="shared" si="29"/>
        <v>3.0276882086682712E-4</v>
      </c>
    </row>
    <row r="327" spans="1:10" x14ac:dyDescent="0.25">
      <c r="A327" s="4" t="s">
        <v>1393</v>
      </c>
      <c r="B327" s="4" t="s">
        <v>1394</v>
      </c>
      <c r="C327" s="4" t="s">
        <v>907</v>
      </c>
      <c r="D327" s="8">
        <v>4000</v>
      </c>
      <c r="E327" s="7">
        <v>10</v>
      </c>
      <c r="F327" s="8">
        <v>8000</v>
      </c>
      <c r="G327" s="7">
        <v>10</v>
      </c>
      <c r="H327" s="11">
        <f t="shared" si="30"/>
        <v>10</v>
      </c>
      <c r="I327" s="12" t="s">
        <v>3789</v>
      </c>
      <c r="J327" s="13">
        <f t="shared" si="29"/>
        <v>9.0830646260048144E-5</v>
      </c>
    </row>
    <row r="328" spans="1:10" x14ac:dyDescent="0.25">
      <c r="A328" s="4" t="s">
        <v>1395</v>
      </c>
      <c r="B328" s="4" t="s">
        <v>1396</v>
      </c>
      <c r="C328" s="4" t="s">
        <v>907</v>
      </c>
      <c r="D328" s="8">
        <v>0</v>
      </c>
      <c r="E328" s="7">
        <v>0</v>
      </c>
      <c r="F328" s="8">
        <v>2100</v>
      </c>
      <c r="G328" s="7">
        <v>6</v>
      </c>
      <c r="H328" s="11">
        <f t="shared" si="30"/>
        <v>3</v>
      </c>
      <c r="I328" s="12" t="s">
        <v>3789</v>
      </c>
      <c r="J328" s="13">
        <f t="shared" si="29"/>
        <v>5.9039920069031292E-4</v>
      </c>
    </row>
    <row r="329" spans="1:10" x14ac:dyDescent="0.25">
      <c r="A329" s="4" t="s">
        <v>1397</v>
      </c>
      <c r="B329" s="4" t="s">
        <v>1398</v>
      </c>
      <c r="C329" s="4" t="s">
        <v>907</v>
      </c>
      <c r="D329" s="8">
        <v>6062.5</v>
      </c>
      <c r="E329" s="7">
        <v>20</v>
      </c>
      <c r="F329" s="8">
        <v>7625</v>
      </c>
      <c r="G329" s="7">
        <v>19</v>
      </c>
      <c r="H329" s="11">
        <f t="shared" si="30"/>
        <v>19.5</v>
      </c>
      <c r="I329" s="12" t="s">
        <v>3789</v>
      </c>
      <c r="J329" s="13">
        <f t="shared" si="29"/>
        <v>1.1505215192939432E-3</v>
      </c>
    </row>
    <row r="330" spans="1:10" x14ac:dyDescent="0.25">
      <c r="A330" s="4" t="s">
        <v>1399</v>
      </c>
      <c r="B330" s="4" t="s">
        <v>1400</v>
      </c>
      <c r="C330" s="4" t="s">
        <v>907</v>
      </c>
      <c r="D330" s="8">
        <v>24062.5</v>
      </c>
      <c r="E330" s="7">
        <v>67</v>
      </c>
      <c r="F330" s="8">
        <v>3375</v>
      </c>
      <c r="G330" s="7">
        <v>9</v>
      </c>
      <c r="H330" s="11">
        <f t="shared" si="30"/>
        <v>38</v>
      </c>
      <c r="I330" s="12" t="s">
        <v>3789</v>
      </c>
      <c r="J330" s="13">
        <f t="shared" si="29"/>
        <v>5.0411008674326714E-3</v>
      </c>
    </row>
    <row r="331" spans="1:10" x14ac:dyDescent="0.25">
      <c r="A331" s="4" t="s">
        <v>451</v>
      </c>
      <c r="B331" s="4" t="s">
        <v>1401</v>
      </c>
      <c r="C331" s="4" t="s">
        <v>907</v>
      </c>
      <c r="D331" s="8">
        <v>33562.5</v>
      </c>
      <c r="E331" s="7">
        <v>123</v>
      </c>
      <c r="F331" s="8">
        <v>91250</v>
      </c>
      <c r="G331" s="7">
        <v>210</v>
      </c>
      <c r="H331" s="11">
        <f t="shared" si="30"/>
        <v>166.5</v>
      </c>
      <c r="I331" s="12" t="s">
        <v>3789</v>
      </c>
      <c r="J331" s="13">
        <f t="shared" si="29"/>
        <v>5.9645457710764942E-3</v>
      </c>
    </row>
    <row r="332" spans="1:10" x14ac:dyDescent="0.25">
      <c r="A332" s="4" t="s">
        <v>452</v>
      </c>
      <c r="B332" s="4" t="s">
        <v>1402</v>
      </c>
      <c r="C332" s="4" t="s">
        <v>907</v>
      </c>
      <c r="D332" s="8">
        <v>56812.5</v>
      </c>
      <c r="E332" s="7">
        <v>189</v>
      </c>
      <c r="F332" s="8">
        <v>87500</v>
      </c>
      <c r="G332" s="7">
        <v>205</v>
      </c>
      <c r="H332" s="11">
        <f t="shared" si="30"/>
        <v>197</v>
      </c>
      <c r="I332" s="12" t="s">
        <v>3789</v>
      </c>
      <c r="J332" s="13">
        <f t="shared" si="29"/>
        <v>8.1596197223609921E-3</v>
      </c>
    </row>
    <row r="333" spans="1:10" x14ac:dyDescent="0.25">
      <c r="A333" s="4" t="s">
        <v>773</v>
      </c>
      <c r="B333" s="4" t="s">
        <v>1403</v>
      </c>
      <c r="C333" s="4" t="s">
        <v>907</v>
      </c>
      <c r="D333" s="8">
        <v>90600</v>
      </c>
      <c r="E333" s="7">
        <v>250</v>
      </c>
      <c r="F333" s="8">
        <v>134750</v>
      </c>
      <c r="G333" s="7">
        <v>289</v>
      </c>
      <c r="H333" s="11">
        <f t="shared" si="30"/>
        <v>269.5</v>
      </c>
      <c r="I333" s="12" t="s">
        <v>3789</v>
      </c>
      <c r="J333" s="13">
        <f t="shared" si="29"/>
        <v>7.6146358448007023E-3</v>
      </c>
    </row>
    <row r="334" spans="1:10" x14ac:dyDescent="0.25">
      <c r="A334" s="4" t="s">
        <v>1404</v>
      </c>
      <c r="B334" s="4" t="s">
        <v>1405</v>
      </c>
      <c r="C334" s="4" t="s">
        <v>907</v>
      </c>
      <c r="D334" s="8">
        <v>104787.5</v>
      </c>
      <c r="E334" s="7">
        <v>288</v>
      </c>
      <c r="F334" s="8">
        <v>93625</v>
      </c>
      <c r="G334" s="7">
        <v>215</v>
      </c>
      <c r="H334" s="11">
        <f t="shared" si="30"/>
        <v>251.5</v>
      </c>
      <c r="I334" s="12" t="s">
        <v>3789</v>
      </c>
      <c r="J334" s="13">
        <f t="shared" si="29"/>
        <v>6.9182675568070003E-3</v>
      </c>
    </row>
    <row r="335" spans="1:10" x14ac:dyDescent="0.25">
      <c r="A335" s="4" t="s">
        <v>385</v>
      </c>
      <c r="B335" s="4" t="s">
        <v>1406</v>
      </c>
      <c r="C335" s="4" t="s">
        <v>907</v>
      </c>
      <c r="D335" s="8">
        <v>59812.5</v>
      </c>
      <c r="E335" s="7">
        <v>164</v>
      </c>
      <c r="F335" s="8">
        <v>140125</v>
      </c>
      <c r="G335" s="7">
        <v>293</v>
      </c>
      <c r="H335" s="11">
        <f t="shared" si="30"/>
        <v>228.5</v>
      </c>
      <c r="I335" s="12" t="s">
        <v>3789</v>
      </c>
      <c r="J335" s="13">
        <f t="shared" si="29"/>
        <v>2.8308884751048337E-3</v>
      </c>
    </row>
    <row r="336" spans="1:10" x14ac:dyDescent="0.25">
      <c r="A336" s="4" t="s">
        <v>386</v>
      </c>
      <c r="B336" s="4" t="s">
        <v>1407</v>
      </c>
      <c r="C336" s="4" t="s">
        <v>907</v>
      </c>
      <c r="D336" s="8">
        <v>20362.5</v>
      </c>
      <c r="E336" s="7">
        <v>74</v>
      </c>
      <c r="F336" s="8">
        <v>41145</v>
      </c>
      <c r="G336" s="7">
        <v>113</v>
      </c>
      <c r="H336" s="11">
        <f t="shared" si="30"/>
        <v>93.5</v>
      </c>
      <c r="I336" s="12" t="s">
        <v>3789</v>
      </c>
      <c r="J336" s="13">
        <f t="shared" si="29"/>
        <v>2.1193817460677901E-3</v>
      </c>
    </row>
    <row r="337" spans="1:10" x14ac:dyDescent="0.25">
      <c r="A337" s="4" t="s">
        <v>387</v>
      </c>
      <c r="B337" s="4" t="s">
        <v>1408</v>
      </c>
      <c r="C337" s="4" t="s">
        <v>907</v>
      </c>
      <c r="D337" s="8">
        <v>22925</v>
      </c>
      <c r="E337" s="7">
        <v>69</v>
      </c>
      <c r="F337" s="8">
        <v>29875</v>
      </c>
      <c r="G337" s="7">
        <v>71</v>
      </c>
      <c r="H337" s="11">
        <f t="shared" si="30"/>
        <v>70</v>
      </c>
      <c r="I337" s="12" t="s">
        <v>3789</v>
      </c>
      <c r="J337" s="13">
        <f t="shared" si="29"/>
        <v>4.7231936055225033E-3</v>
      </c>
    </row>
    <row r="338" spans="1:10" x14ac:dyDescent="0.25">
      <c r="A338" s="4" t="s">
        <v>388</v>
      </c>
      <c r="B338" s="4" t="s">
        <v>1409</v>
      </c>
      <c r="C338" s="4" t="s">
        <v>907</v>
      </c>
      <c r="D338" s="8">
        <v>56700</v>
      </c>
      <c r="E338" s="7">
        <v>155</v>
      </c>
      <c r="F338" s="8">
        <v>71815</v>
      </c>
      <c r="G338" s="7">
        <v>157</v>
      </c>
      <c r="H338" s="11">
        <f t="shared" si="30"/>
        <v>156</v>
      </c>
      <c r="I338" s="12" t="s">
        <v>3789</v>
      </c>
      <c r="J338" s="13">
        <f t="shared" si="29"/>
        <v>2.7703347109314684E-3</v>
      </c>
    </row>
    <row r="339" spans="1:10" x14ac:dyDescent="0.25">
      <c r="A339" s="4" t="s">
        <v>389</v>
      </c>
      <c r="B339" s="4" t="s">
        <v>954</v>
      </c>
      <c r="C339" s="4" t="s">
        <v>907</v>
      </c>
      <c r="D339" s="8">
        <v>11197.5</v>
      </c>
      <c r="E339" s="7">
        <v>31</v>
      </c>
      <c r="F339" s="8">
        <v>70110</v>
      </c>
      <c r="G339" s="7">
        <v>152</v>
      </c>
      <c r="H339" s="11">
        <f t="shared" si="30"/>
        <v>91.5</v>
      </c>
      <c r="I339" s="12" t="s">
        <v>3789</v>
      </c>
      <c r="J339" s="13">
        <f t="shared" si="29"/>
        <v>4.8897164569992584E-3</v>
      </c>
    </row>
    <row r="340" spans="1:10" x14ac:dyDescent="0.25">
      <c r="A340" s="4" t="s">
        <v>390</v>
      </c>
      <c r="B340" s="4" t="s">
        <v>956</v>
      </c>
      <c r="C340" s="4" t="s">
        <v>907</v>
      </c>
      <c r="D340" s="8">
        <v>79912.5</v>
      </c>
      <c r="E340" s="7">
        <v>176</v>
      </c>
      <c r="F340" s="8">
        <v>64800</v>
      </c>
      <c r="G340" s="7">
        <v>147</v>
      </c>
      <c r="H340" s="11">
        <f t="shared" si="30"/>
        <v>161.5</v>
      </c>
      <c r="I340" s="12" t="s">
        <v>3789</v>
      </c>
      <c r="J340" s="13">
        <f t="shared" si="29"/>
        <v>2.467565890064641E-3</v>
      </c>
    </row>
    <row r="341" spans="1:10" x14ac:dyDescent="0.25">
      <c r="A341" s="4" t="s">
        <v>391</v>
      </c>
      <c r="B341" s="4" t="s">
        <v>958</v>
      </c>
      <c r="C341" s="4" t="s">
        <v>907</v>
      </c>
      <c r="D341" s="8">
        <v>15225</v>
      </c>
      <c r="E341" s="7">
        <v>44</v>
      </c>
      <c r="F341" s="8">
        <v>55620</v>
      </c>
      <c r="G341" s="7">
        <v>119</v>
      </c>
      <c r="H341" s="11">
        <f t="shared" si="30"/>
        <v>81.5</v>
      </c>
      <c r="I341" s="12" t="s">
        <v>3789</v>
      </c>
      <c r="J341" s="13">
        <f t="shared" si="29"/>
        <v>3.5575336451852189E-3</v>
      </c>
    </row>
    <row r="342" spans="1:10" x14ac:dyDescent="0.25">
      <c r="A342" s="4" t="s">
        <v>392</v>
      </c>
      <c r="B342" s="4" t="s">
        <v>960</v>
      </c>
      <c r="C342" s="4" t="s">
        <v>907</v>
      </c>
      <c r="D342" s="8">
        <v>31170</v>
      </c>
      <c r="E342" s="7">
        <v>61</v>
      </c>
      <c r="F342" s="8">
        <v>79620</v>
      </c>
      <c r="G342" s="7">
        <v>174</v>
      </c>
      <c r="H342" s="11">
        <f t="shared" si="30"/>
        <v>117.5</v>
      </c>
      <c r="I342" s="12" t="s">
        <v>3789</v>
      </c>
      <c r="J342" s="13">
        <f t="shared" si="29"/>
        <v>2.0588279818944243E-3</v>
      </c>
    </row>
    <row r="343" spans="1:10" x14ac:dyDescent="0.25">
      <c r="A343" s="4" t="s">
        <v>393</v>
      </c>
      <c r="B343" s="4" t="s">
        <v>961</v>
      </c>
      <c r="C343" s="4" t="s">
        <v>907</v>
      </c>
      <c r="D343" s="8">
        <v>8550</v>
      </c>
      <c r="E343" s="7">
        <v>26</v>
      </c>
      <c r="F343" s="8">
        <v>51510</v>
      </c>
      <c r="G343" s="7">
        <v>110</v>
      </c>
      <c r="H343" s="11">
        <f t="shared" si="30"/>
        <v>68</v>
      </c>
      <c r="I343" s="12" t="s">
        <v>3789</v>
      </c>
      <c r="J343" s="13">
        <f t="shared" si="29"/>
        <v>6.5398065307234665E-3</v>
      </c>
    </row>
    <row r="344" spans="1:10" x14ac:dyDescent="0.25">
      <c r="A344" s="4" t="s">
        <v>394</v>
      </c>
      <c r="B344" s="4" t="s">
        <v>963</v>
      </c>
      <c r="C344" s="4" t="s">
        <v>907</v>
      </c>
      <c r="D344" s="8">
        <v>51180</v>
      </c>
      <c r="E344" s="7">
        <v>137</v>
      </c>
      <c r="F344" s="8">
        <v>154620</v>
      </c>
      <c r="G344" s="7">
        <v>295</v>
      </c>
      <c r="H344" s="11">
        <f t="shared" si="30"/>
        <v>216</v>
      </c>
      <c r="I344" s="12" t="s">
        <v>3789</v>
      </c>
      <c r="J344" s="13">
        <f t="shared" si="29"/>
        <v>1.3624596939007221E-3</v>
      </c>
    </row>
    <row r="345" spans="1:10" x14ac:dyDescent="0.25">
      <c r="A345" s="4" t="s">
        <v>1410</v>
      </c>
      <c r="B345" s="4" t="s">
        <v>1411</v>
      </c>
      <c r="C345" s="4" t="s">
        <v>907</v>
      </c>
      <c r="D345" s="8">
        <v>0</v>
      </c>
      <c r="E345" s="7">
        <v>0</v>
      </c>
      <c r="F345" s="8">
        <v>50400</v>
      </c>
      <c r="G345" s="7">
        <v>90</v>
      </c>
      <c r="H345" s="11">
        <f t="shared" si="30"/>
        <v>45</v>
      </c>
      <c r="I345" s="12" t="s">
        <v>3789</v>
      </c>
      <c r="J345" s="13">
        <f t="shared" si="29"/>
        <v>2.543258095281348E-3</v>
      </c>
    </row>
    <row r="346" spans="1:10" x14ac:dyDescent="0.25">
      <c r="A346" s="4" t="s">
        <v>395</v>
      </c>
      <c r="B346" s="4" t="s">
        <v>1412</v>
      </c>
      <c r="C346" s="4" t="s">
        <v>907</v>
      </c>
      <c r="D346" s="8">
        <v>10350</v>
      </c>
      <c r="E346" s="7">
        <v>31</v>
      </c>
      <c r="F346" s="8">
        <v>63120</v>
      </c>
      <c r="G346" s="7">
        <v>137</v>
      </c>
      <c r="H346" s="11">
        <f t="shared" si="30"/>
        <v>84</v>
      </c>
      <c r="I346" s="12" t="s">
        <v>3789</v>
      </c>
      <c r="J346" s="13">
        <f t="shared" si="29"/>
        <v>1.8166129252009627E-3</v>
      </c>
    </row>
    <row r="347" spans="1:10" x14ac:dyDescent="0.25">
      <c r="A347" s="4" t="s">
        <v>1413</v>
      </c>
      <c r="B347" s="4" t="s">
        <v>1414</v>
      </c>
      <c r="C347" s="4" t="s">
        <v>907</v>
      </c>
      <c r="D347" s="8">
        <v>0</v>
      </c>
      <c r="E347" s="7">
        <v>0</v>
      </c>
      <c r="F347" s="8">
        <v>71100</v>
      </c>
      <c r="G347" s="7">
        <v>120</v>
      </c>
      <c r="H347" s="11">
        <f t="shared" si="30"/>
        <v>60</v>
      </c>
      <c r="I347" s="12" t="s">
        <v>3789</v>
      </c>
      <c r="J347" s="13">
        <f t="shared" si="29"/>
        <v>6.2824530329866632E-3</v>
      </c>
    </row>
    <row r="348" spans="1:10" x14ac:dyDescent="0.25">
      <c r="A348" s="4" t="s">
        <v>396</v>
      </c>
      <c r="B348" s="4" t="s">
        <v>964</v>
      </c>
      <c r="C348" s="4" t="s">
        <v>907</v>
      </c>
      <c r="D348" s="8">
        <v>70650</v>
      </c>
      <c r="E348" s="7">
        <v>180</v>
      </c>
      <c r="F348" s="8">
        <v>131580</v>
      </c>
      <c r="G348" s="7">
        <v>235</v>
      </c>
      <c r="H348" s="11">
        <f t="shared" si="30"/>
        <v>207.5</v>
      </c>
      <c r="I348" s="12" t="s">
        <v>3789</v>
      </c>
      <c r="J348" s="13">
        <f t="shared" si="29"/>
        <v>1.5592594274641597E-3</v>
      </c>
    </row>
    <row r="349" spans="1:10" x14ac:dyDescent="0.25">
      <c r="A349" s="4" t="s">
        <v>453</v>
      </c>
      <c r="B349" s="4" t="s">
        <v>1415</v>
      </c>
      <c r="C349" s="4" t="s">
        <v>907</v>
      </c>
      <c r="D349" s="8">
        <v>22075</v>
      </c>
      <c r="E349" s="7">
        <v>48</v>
      </c>
      <c r="F349" s="8">
        <v>31675</v>
      </c>
      <c r="G349" s="7">
        <v>55</v>
      </c>
      <c r="H349" s="11">
        <f t="shared" si="30"/>
        <v>51.5</v>
      </c>
      <c r="I349" s="12" t="s">
        <v>3789</v>
      </c>
      <c r="J349" s="13">
        <f t="shared" si="29"/>
        <v>2.9974113265815888E-3</v>
      </c>
    </row>
    <row r="350" spans="1:10" x14ac:dyDescent="0.25">
      <c r="A350" s="4" t="s">
        <v>454</v>
      </c>
      <c r="B350" s="4" t="s">
        <v>965</v>
      </c>
      <c r="C350" s="4" t="s">
        <v>907</v>
      </c>
      <c r="D350" s="8">
        <v>59200</v>
      </c>
      <c r="E350" s="7">
        <v>143</v>
      </c>
      <c r="F350" s="8">
        <v>31675</v>
      </c>
      <c r="G350" s="7">
        <v>55</v>
      </c>
      <c r="H350" s="11">
        <f t="shared" si="30"/>
        <v>99</v>
      </c>
      <c r="I350" s="12" t="s">
        <v>3789</v>
      </c>
      <c r="J350" s="13">
        <f t="shared" si="29"/>
        <v>4.9956855443026476E-4</v>
      </c>
    </row>
    <row r="351" spans="1:10" x14ac:dyDescent="0.25">
      <c r="A351" s="4" t="s">
        <v>455</v>
      </c>
      <c r="B351" s="4" t="s">
        <v>1416</v>
      </c>
      <c r="C351" s="4" t="s">
        <v>907</v>
      </c>
      <c r="D351" s="8">
        <v>2300</v>
      </c>
      <c r="E351" s="7">
        <v>8</v>
      </c>
      <c r="F351" s="8">
        <v>12565</v>
      </c>
      <c r="G351" s="7">
        <v>25</v>
      </c>
      <c r="H351" s="11">
        <f t="shared" si="30"/>
        <v>16.5</v>
      </c>
      <c r="I351" s="12" t="s">
        <v>3789</v>
      </c>
      <c r="J351" s="13">
        <f t="shared" si="29"/>
        <v>2.2404892744145206E-3</v>
      </c>
    </row>
    <row r="352" spans="1:10" x14ac:dyDescent="0.25">
      <c r="A352" s="4" t="s">
        <v>456</v>
      </c>
      <c r="B352" s="4" t="s">
        <v>966</v>
      </c>
      <c r="C352" s="4" t="s">
        <v>907</v>
      </c>
      <c r="D352" s="8">
        <v>48125</v>
      </c>
      <c r="E352" s="7">
        <v>115</v>
      </c>
      <c r="F352" s="8">
        <v>17885</v>
      </c>
      <c r="G352" s="7">
        <v>33</v>
      </c>
      <c r="H352" s="11">
        <f t="shared" si="30"/>
        <v>74</v>
      </c>
      <c r="I352" s="12" t="s">
        <v>3789</v>
      </c>
      <c r="J352" s="13">
        <f t="shared" si="29"/>
        <v>6.2067608277699567E-4</v>
      </c>
    </row>
    <row r="353" spans="1:10" x14ac:dyDescent="0.25">
      <c r="A353" s="4" t="s">
        <v>457</v>
      </c>
      <c r="B353" s="4" t="s">
        <v>1417</v>
      </c>
      <c r="C353" s="4" t="s">
        <v>907</v>
      </c>
      <c r="D353" s="8">
        <v>2300</v>
      </c>
      <c r="E353" s="7">
        <v>8</v>
      </c>
      <c r="F353" s="8">
        <v>17885</v>
      </c>
      <c r="G353" s="7">
        <v>33</v>
      </c>
      <c r="H353" s="11">
        <f t="shared" si="30"/>
        <v>20.5</v>
      </c>
      <c r="I353" s="12" t="s">
        <v>3789</v>
      </c>
      <c r="J353" s="13">
        <f t="shared" si="29"/>
        <v>1.3019059297273566E-3</v>
      </c>
    </row>
    <row r="354" spans="1:10" x14ac:dyDescent="0.25">
      <c r="A354" s="4" t="s">
        <v>458</v>
      </c>
      <c r="B354" s="4" t="s">
        <v>967</v>
      </c>
      <c r="C354" s="4" t="s">
        <v>907</v>
      </c>
      <c r="D354" s="8">
        <v>28637.5</v>
      </c>
      <c r="E354" s="7">
        <v>63</v>
      </c>
      <c r="F354" s="8">
        <v>13240</v>
      </c>
      <c r="G354" s="7">
        <v>23</v>
      </c>
      <c r="H354" s="11">
        <f t="shared" si="30"/>
        <v>43</v>
      </c>
      <c r="I354" s="12" t="s">
        <v>3789</v>
      </c>
      <c r="J354" s="13">
        <f t="shared" si="29"/>
        <v>1.9679973356343764E-4</v>
      </c>
    </row>
    <row r="355" spans="1:10" x14ac:dyDescent="0.25">
      <c r="A355" s="4" t="s">
        <v>1418</v>
      </c>
      <c r="B355" s="4" t="s">
        <v>1419</v>
      </c>
      <c r="C355" s="4" t="s">
        <v>907</v>
      </c>
      <c r="D355" s="8">
        <v>3450</v>
      </c>
      <c r="E355" s="7">
        <v>8</v>
      </c>
      <c r="F355" s="8">
        <v>3240</v>
      </c>
      <c r="G355" s="7">
        <v>5</v>
      </c>
      <c r="H355" s="11">
        <f t="shared" si="30"/>
        <v>6.5</v>
      </c>
      <c r="I355" s="12" t="s">
        <v>3789</v>
      </c>
      <c r="J355" s="13">
        <f t="shared" si="29"/>
        <v>8.0233737529709188E-4</v>
      </c>
    </row>
    <row r="356" spans="1:10" x14ac:dyDescent="0.25">
      <c r="A356" s="4" t="s">
        <v>1420</v>
      </c>
      <c r="B356" s="4" t="s">
        <v>968</v>
      </c>
      <c r="C356" s="4" t="s">
        <v>907</v>
      </c>
      <c r="D356" s="8">
        <v>28975</v>
      </c>
      <c r="E356" s="7">
        <v>50</v>
      </c>
      <c r="F356" s="8">
        <v>2040</v>
      </c>
      <c r="G356" s="7">
        <v>3</v>
      </c>
      <c r="H356" s="11">
        <f t="shared" si="30"/>
        <v>26.5</v>
      </c>
      <c r="I356" s="12" t="s">
        <v>3789</v>
      </c>
      <c r="J356" s="13">
        <f t="shared" si="29"/>
        <v>9.0830646260048144E-5</v>
      </c>
    </row>
    <row r="357" spans="1:10" x14ac:dyDescent="0.25">
      <c r="A357" s="4" t="s">
        <v>1421</v>
      </c>
      <c r="B357" s="4" t="s">
        <v>1422</v>
      </c>
      <c r="C357" s="4" t="s">
        <v>907</v>
      </c>
      <c r="D357" s="8">
        <v>1700</v>
      </c>
      <c r="E357" s="7">
        <v>4</v>
      </c>
      <c r="F357" s="8">
        <v>1360</v>
      </c>
      <c r="G357" s="7">
        <v>2</v>
      </c>
      <c r="H357" s="11">
        <f t="shared" si="30"/>
        <v>3</v>
      </c>
      <c r="I357" s="12" t="s">
        <v>3789</v>
      </c>
      <c r="J357" s="13">
        <f t="shared" si="29"/>
        <v>5.1470699547360608E-4</v>
      </c>
    </row>
    <row r="358" spans="1:10" x14ac:dyDescent="0.25">
      <c r="A358" s="4" t="s">
        <v>1423</v>
      </c>
      <c r="B358" s="4" t="s">
        <v>1424</v>
      </c>
      <c r="C358" s="4" t="s">
        <v>907</v>
      </c>
      <c r="D358" s="8">
        <v>12900</v>
      </c>
      <c r="E358" s="7">
        <v>32</v>
      </c>
      <c r="F358" s="8">
        <v>1360</v>
      </c>
      <c r="G358" s="7">
        <v>2</v>
      </c>
      <c r="H358" s="11">
        <f t="shared" si="30"/>
        <v>17</v>
      </c>
      <c r="I358" s="12" t="s">
        <v>3789</v>
      </c>
      <c r="J358" s="13">
        <f t="shared" si="29"/>
        <v>1.3624596939007221E-4</v>
      </c>
    </row>
    <row r="359" spans="1:10" x14ac:dyDescent="0.25">
      <c r="A359" s="4" t="s">
        <v>1425</v>
      </c>
      <c r="B359" s="4" t="s">
        <v>1426</v>
      </c>
      <c r="C359" s="4" t="s">
        <v>907</v>
      </c>
      <c r="D359" s="8">
        <v>900</v>
      </c>
      <c r="E359" s="7">
        <v>2</v>
      </c>
      <c r="F359" s="8">
        <v>3780</v>
      </c>
      <c r="G359" s="7">
        <v>7</v>
      </c>
      <c r="H359" s="11">
        <f t="shared" si="30"/>
        <v>4.5</v>
      </c>
      <c r="I359" s="12" t="s">
        <v>3789</v>
      </c>
      <c r="J359" s="13">
        <f t="shared" si="29"/>
        <v>6.0553764173365429E-5</v>
      </c>
    </row>
    <row r="360" spans="1:10" x14ac:dyDescent="0.25">
      <c r="A360" s="4" t="s">
        <v>1427</v>
      </c>
      <c r="B360" s="4" t="s">
        <v>1428</v>
      </c>
      <c r="C360" s="4" t="s">
        <v>907</v>
      </c>
      <c r="D360" s="8">
        <v>900</v>
      </c>
      <c r="E360" s="7">
        <v>2</v>
      </c>
      <c r="F360" s="8">
        <v>1530</v>
      </c>
      <c r="G360" s="7">
        <v>2</v>
      </c>
      <c r="H360" s="11">
        <f t="shared" si="30"/>
        <v>2</v>
      </c>
      <c r="I360" s="12" t="s">
        <v>3789</v>
      </c>
      <c r="J360" s="13">
        <f t="shared" si="29"/>
        <v>1.6652285147675491E-4</v>
      </c>
    </row>
    <row r="361" spans="1:10" x14ac:dyDescent="0.25">
      <c r="A361" s="4" t="s">
        <v>1429</v>
      </c>
      <c r="B361" s="4" t="s">
        <v>1430</v>
      </c>
      <c r="C361" s="4" t="s">
        <v>907</v>
      </c>
      <c r="D361" s="8">
        <v>4050</v>
      </c>
      <c r="E361" s="7">
        <v>9</v>
      </c>
      <c r="F361" s="8">
        <v>1530</v>
      </c>
      <c r="G361" s="7">
        <v>2</v>
      </c>
      <c r="H361" s="11">
        <f t="shared" si="30"/>
        <v>5.5</v>
      </c>
      <c r="I361" s="12" t="s">
        <v>3789</v>
      </c>
      <c r="J361" s="13">
        <f t="shared" si="29"/>
        <v>3.9359946712687528E-4</v>
      </c>
    </row>
    <row r="362" spans="1:10" x14ac:dyDescent="0.25">
      <c r="A362" s="4" t="s">
        <v>1431</v>
      </c>
      <c r="B362" s="4" t="s">
        <v>969</v>
      </c>
      <c r="C362" s="4" t="s">
        <v>907</v>
      </c>
      <c r="D362" s="8">
        <v>15750</v>
      </c>
      <c r="E362" s="7">
        <v>24</v>
      </c>
      <c r="F362" s="8">
        <v>1530</v>
      </c>
      <c r="G362" s="7">
        <v>2</v>
      </c>
      <c r="H362" s="11">
        <f t="shared" si="30"/>
        <v>13</v>
      </c>
      <c r="I362" s="12" t="s">
        <v>3789</v>
      </c>
      <c r="J362" s="13">
        <f t="shared" si="29"/>
        <v>1.2110752834673085E-3</v>
      </c>
    </row>
    <row r="363" spans="1:10" x14ac:dyDescent="0.25">
      <c r="A363" s="4" t="s">
        <v>87</v>
      </c>
      <c r="B363" s="4" t="s">
        <v>971</v>
      </c>
      <c r="C363" s="4" t="s">
        <v>907</v>
      </c>
      <c r="D363" s="8">
        <v>36000</v>
      </c>
      <c r="E363" s="7">
        <v>54</v>
      </c>
      <c r="F363" s="8">
        <v>14130</v>
      </c>
      <c r="G363" s="7">
        <v>26</v>
      </c>
      <c r="H363" s="11">
        <f t="shared" si="30"/>
        <v>40</v>
      </c>
      <c r="I363" s="12" t="s">
        <v>3789</v>
      </c>
      <c r="J363" s="13">
        <f t="shared" si="29"/>
        <v>1.5138441043341356E-4</v>
      </c>
    </row>
    <row r="364" spans="1:10" x14ac:dyDescent="0.25">
      <c r="A364" s="4" t="s">
        <v>1432</v>
      </c>
      <c r="B364" s="4" t="s">
        <v>1433</v>
      </c>
      <c r="C364" s="4" t="s">
        <v>907</v>
      </c>
      <c r="D364" s="8">
        <v>2500</v>
      </c>
      <c r="E364" s="7">
        <v>10</v>
      </c>
      <c r="F364" s="8">
        <v>0</v>
      </c>
      <c r="G364" s="7">
        <v>0</v>
      </c>
      <c r="H364" s="11">
        <f t="shared" si="30"/>
        <v>5</v>
      </c>
      <c r="I364" s="12" t="s">
        <v>3790</v>
      </c>
      <c r="J364" s="13">
        <f>H364/SUM(H$364:H$377)</f>
        <v>5.1572975760701394E-3</v>
      </c>
    </row>
    <row r="365" spans="1:10" x14ac:dyDescent="0.25">
      <c r="A365" s="4" t="s">
        <v>1434</v>
      </c>
      <c r="B365" s="4" t="s">
        <v>1435</v>
      </c>
      <c r="C365" s="4" t="s">
        <v>907</v>
      </c>
      <c r="D365" s="8">
        <v>2500</v>
      </c>
      <c r="E365" s="7">
        <v>10</v>
      </c>
      <c r="F365" s="8">
        <v>0</v>
      </c>
      <c r="G365" s="7">
        <v>0</v>
      </c>
      <c r="H365" s="11">
        <f t="shared" si="30"/>
        <v>5</v>
      </c>
      <c r="I365" s="12" t="s">
        <v>3790</v>
      </c>
      <c r="J365" s="13">
        <f t="shared" ref="J365:J377" si="31">H365/SUM(H$364:H$377)</f>
        <v>5.1572975760701394E-3</v>
      </c>
    </row>
    <row r="366" spans="1:10" x14ac:dyDescent="0.25">
      <c r="A366" s="4" t="s">
        <v>1436</v>
      </c>
      <c r="B366" s="4" t="s">
        <v>1437</v>
      </c>
      <c r="C366" s="4" t="s">
        <v>907</v>
      </c>
      <c r="D366" s="8">
        <v>2500</v>
      </c>
      <c r="E366" s="7">
        <v>10</v>
      </c>
      <c r="F366" s="8">
        <v>0</v>
      </c>
      <c r="G366" s="7">
        <v>0</v>
      </c>
      <c r="H366" s="11">
        <f t="shared" si="30"/>
        <v>5</v>
      </c>
      <c r="I366" s="12" t="s">
        <v>3790</v>
      </c>
      <c r="J366" s="13">
        <f t="shared" si="31"/>
        <v>5.1572975760701394E-3</v>
      </c>
    </row>
    <row r="367" spans="1:10" x14ac:dyDescent="0.25">
      <c r="A367" s="4" t="s">
        <v>1438</v>
      </c>
      <c r="B367" s="4" t="s">
        <v>1439</v>
      </c>
      <c r="C367" s="4" t="s">
        <v>907</v>
      </c>
      <c r="D367" s="8">
        <v>0</v>
      </c>
      <c r="E367" s="7">
        <v>0</v>
      </c>
      <c r="F367" s="8">
        <v>11490</v>
      </c>
      <c r="G367" s="7">
        <v>30</v>
      </c>
      <c r="H367" s="11">
        <f t="shared" si="30"/>
        <v>15</v>
      </c>
      <c r="I367" s="12" t="s">
        <v>3790</v>
      </c>
      <c r="J367" s="13">
        <f t="shared" si="31"/>
        <v>1.5471892728210418E-2</v>
      </c>
    </row>
    <row r="368" spans="1:10" x14ac:dyDescent="0.25">
      <c r="A368" s="4" t="s">
        <v>1440</v>
      </c>
      <c r="B368" s="4" t="s">
        <v>1441</v>
      </c>
      <c r="C368" s="4" t="s">
        <v>907</v>
      </c>
      <c r="D368" s="8">
        <v>0</v>
      </c>
      <c r="E368" s="7">
        <v>14</v>
      </c>
      <c r="F368" s="8">
        <v>1690</v>
      </c>
      <c r="G368" s="7">
        <v>5</v>
      </c>
      <c r="H368" s="11">
        <f t="shared" si="30"/>
        <v>9.5</v>
      </c>
      <c r="I368" s="12" t="s">
        <v>3790</v>
      </c>
      <c r="J368" s="13">
        <f t="shared" si="31"/>
        <v>9.7988653945332641E-3</v>
      </c>
    </row>
    <row r="369" spans="1:10" x14ac:dyDescent="0.25">
      <c r="A369" s="4" t="s">
        <v>1442</v>
      </c>
      <c r="B369" s="4" t="s">
        <v>1443</v>
      </c>
      <c r="C369" s="4" t="s">
        <v>907</v>
      </c>
      <c r="D369" s="8">
        <v>2838</v>
      </c>
      <c r="E369" s="7">
        <v>11</v>
      </c>
      <c r="F369" s="8">
        <v>338</v>
      </c>
      <c r="G369" s="7">
        <v>1</v>
      </c>
      <c r="H369" s="11">
        <f t="shared" si="30"/>
        <v>6</v>
      </c>
      <c r="I369" s="12" t="s">
        <v>3790</v>
      </c>
      <c r="J369" s="13">
        <f t="shared" si="31"/>
        <v>6.1887570912841673E-3</v>
      </c>
    </row>
    <row r="370" spans="1:10" x14ac:dyDescent="0.25">
      <c r="A370" s="4" t="s">
        <v>1444</v>
      </c>
      <c r="B370" s="4" t="s">
        <v>1445</v>
      </c>
      <c r="C370" s="4" t="s">
        <v>907</v>
      </c>
      <c r="D370" s="8">
        <v>3176</v>
      </c>
      <c r="E370" s="7">
        <v>12</v>
      </c>
      <c r="F370" s="8">
        <v>676</v>
      </c>
      <c r="G370" s="7">
        <v>2</v>
      </c>
      <c r="H370" s="11">
        <f t="shared" si="30"/>
        <v>7</v>
      </c>
      <c r="I370" s="12" t="s">
        <v>3790</v>
      </c>
      <c r="J370" s="13">
        <f t="shared" si="31"/>
        <v>7.2202166064981952E-3</v>
      </c>
    </row>
    <row r="371" spans="1:10" x14ac:dyDescent="0.25">
      <c r="A371" s="4" t="s">
        <v>1446</v>
      </c>
      <c r="B371" s="4" t="s">
        <v>1447</v>
      </c>
      <c r="C371" s="4" t="s">
        <v>907</v>
      </c>
      <c r="D371" s="8">
        <v>9248.9699999999993</v>
      </c>
      <c r="E371" s="7">
        <v>34</v>
      </c>
      <c r="F371" s="8">
        <v>19030.810000000001</v>
      </c>
      <c r="G371" s="7">
        <v>50</v>
      </c>
      <c r="H371" s="11">
        <f t="shared" si="30"/>
        <v>42</v>
      </c>
      <c r="I371" s="12" t="s">
        <v>3790</v>
      </c>
      <c r="J371" s="13">
        <f t="shared" si="31"/>
        <v>4.3321299638989168E-2</v>
      </c>
    </row>
    <row r="372" spans="1:10" x14ac:dyDescent="0.25">
      <c r="A372" s="4" t="s">
        <v>303</v>
      </c>
      <c r="B372" s="4" t="s">
        <v>1448</v>
      </c>
      <c r="C372" s="4" t="s">
        <v>907</v>
      </c>
      <c r="D372" s="8">
        <v>22435.94</v>
      </c>
      <c r="E372" s="7">
        <v>69</v>
      </c>
      <c r="F372" s="8">
        <v>60651.62</v>
      </c>
      <c r="G372" s="7">
        <v>143</v>
      </c>
      <c r="H372" s="11">
        <f t="shared" si="30"/>
        <v>106</v>
      </c>
      <c r="I372" s="12" t="s">
        <v>3790</v>
      </c>
      <c r="J372" s="13">
        <f t="shared" si="31"/>
        <v>0.10933470861268695</v>
      </c>
    </row>
    <row r="373" spans="1:10" x14ac:dyDescent="0.25">
      <c r="A373" s="4" t="s">
        <v>222</v>
      </c>
      <c r="B373" s="4" t="s">
        <v>1449</v>
      </c>
      <c r="C373" s="4" t="s">
        <v>907</v>
      </c>
      <c r="D373" s="8">
        <v>43541.83</v>
      </c>
      <c r="E373" s="7">
        <v>135</v>
      </c>
      <c r="F373" s="8">
        <v>107612.78</v>
      </c>
      <c r="G373" s="7">
        <v>241</v>
      </c>
      <c r="H373" s="11">
        <f t="shared" si="30"/>
        <v>188</v>
      </c>
      <c r="I373" s="12" t="s">
        <v>3790</v>
      </c>
      <c r="J373" s="13">
        <f t="shared" si="31"/>
        <v>0.19391438886023724</v>
      </c>
    </row>
    <row r="374" spans="1:10" x14ac:dyDescent="0.25">
      <c r="A374" s="4" t="s">
        <v>223</v>
      </c>
      <c r="B374" s="4" t="s">
        <v>1450</v>
      </c>
      <c r="C374" s="4" t="s">
        <v>907</v>
      </c>
      <c r="D374" s="8">
        <v>63984.83</v>
      </c>
      <c r="E374" s="7">
        <v>198</v>
      </c>
      <c r="F374" s="8">
        <v>110959.78</v>
      </c>
      <c r="G374" s="7">
        <v>252</v>
      </c>
      <c r="H374" s="11">
        <f t="shared" si="30"/>
        <v>225</v>
      </c>
      <c r="I374" s="12" t="s">
        <v>3790</v>
      </c>
      <c r="J374" s="13">
        <f t="shared" si="31"/>
        <v>0.23207839092315627</v>
      </c>
    </row>
    <row r="375" spans="1:10" x14ac:dyDescent="0.25">
      <c r="A375" s="4" t="s">
        <v>224</v>
      </c>
      <c r="B375" s="4" t="s">
        <v>1451</v>
      </c>
      <c r="C375" s="4" t="s">
        <v>907</v>
      </c>
      <c r="D375" s="8">
        <v>65107.5</v>
      </c>
      <c r="E375" s="7">
        <v>208</v>
      </c>
      <c r="F375" s="8">
        <v>105493.5</v>
      </c>
      <c r="G375" s="7">
        <v>233</v>
      </c>
      <c r="H375" s="11">
        <f t="shared" si="30"/>
        <v>220.5</v>
      </c>
      <c r="I375" s="12" t="s">
        <v>3790</v>
      </c>
      <c r="J375" s="13">
        <f t="shared" si="31"/>
        <v>0.22743682310469315</v>
      </c>
    </row>
    <row r="376" spans="1:10" x14ac:dyDescent="0.25">
      <c r="A376" s="4" t="s">
        <v>1452</v>
      </c>
      <c r="B376" s="4" t="s">
        <v>1453</v>
      </c>
      <c r="C376" s="4" t="s">
        <v>907</v>
      </c>
      <c r="D376" s="8">
        <v>38939</v>
      </c>
      <c r="E376" s="7">
        <v>123</v>
      </c>
      <c r="F376" s="8">
        <v>8665</v>
      </c>
      <c r="G376" s="7">
        <v>17</v>
      </c>
      <c r="H376" s="11">
        <f t="shared" si="30"/>
        <v>70</v>
      </c>
      <c r="I376" s="12" t="s">
        <v>3790</v>
      </c>
      <c r="J376" s="13">
        <f t="shared" si="31"/>
        <v>7.2202166064981949E-2</v>
      </c>
    </row>
    <row r="377" spans="1:10" x14ac:dyDescent="0.25">
      <c r="A377" s="4" t="s">
        <v>1454</v>
      </c>
      <c r="B377" s="4" t="s">
        <v>1455</v>
      </c>
      <c r="C377" s="4" t="s">
        <v>907</v>
      </c>
      <c r="D377" s="8">
        <v>38326</v>
      </c>
      <c r="E377" s="7">
        <v>122</v>
      </c>
      <c r="F377" s="8">
        <v>3978</v>
      </c>
      <c r="G377" s="7">
        <v>9</v>
      </c>
      <c r="H377" s="11">
        <f t="shared" si="30"/>
        <v>65.5</v>
      </c>
      <c r="I377" s="12" t="s">
        <v>3790</v>
      </c>
      <c r="J377" s="13">
        <f t="shared" si="31"/>
        <v>6.7560598246518819E-2</v>
      </c>
    </row>
    <row r="378" spans="1:10" x14ac:dyDescent="0.25">
      <c r="A378" s="4" t="s">
        <v>1456</v>
      </c>
      <c r="B378" s="4" t="s">
        <v>1457</v>
      </c>
      <c r="C378" s="4" t="s">
        <v>907</v>
      </c>
      <c r="D378" s="8">
        <v>15000</v>
      </c>
      <c r="E378" s="7">
        <v>60</v>
      </c>
      <c r="F378" s="8">
        <v>22980</v>
      </c>
      <c r="G378" s="7">
        <v>60</v>
      </c>
      <c r="H378" s="11">
        <f t="shared" si="30"/>
        <v>60</v>
      </c>
      <c r="I378" s="12" t="s">
        <v>3791</v>
      </c>
      <c r="J378" s="13">
        <f>H378/SUM(H$378:H$391)</f>
        <v>7.1258907363420429E-2</v>
      </c>
    </row>
    <row r="379" spans="1:10" x14ac:dyDescent="0.25">
      <c r="A379" s="4" t="s">
        <v>1458</v>
      </c>
      <c r="B379" s="4" t="s">
        <v>1459</v>
      </c>
      <c r="C379" s="4" t="s">
        <v>907</v>
      </c>
      <c r="D379" s="8">
        <v>23514</v>
      </c>
      <c r="E379" s="7">
        <v>93</v>
      </c>
      <c r="F379" s="8">
        <v>34470</v>
      </c>
      <c r="G379" s="7">
        <v>90</v>
      </c>
      <c r="H379" s="11">
        <f t="shared" si="30"/>
        <v>91.5</v>
      </c>
      <c r="I379" s="12" t="s">
        <v>3791</v>
      </c>
      <c r="J379" s="13">
        <f t="shared" ref="J379:J391" si="32">H379/SUM(H$378:H$391)</f>
        <v>0.10866983372921615</v>
      </c>
    </row>
    <row r="380" spans="1:10" x14ac:dyDescent="0.25">
      <c r="A380" s="4" t="s">
        <v>315</v>
      </c>
      <c r="B380" s="4" t="s">
        <v>1460</v>
      </c>
      <c r="C380" s="4" t="s">
        <v>907</v>
      </c>
      <c r="D380" s="8">
        <v>38416</v>
      </c>
      <c r="E380" s="7">
        <v>150</v>
      </c>
      <c r="F380" s="8">
        <v>47755</v>
      </c>
      <c r="G380" s="7">
        <v>127</v>
      </c>
      <c r="H380" s="11">
        <f t="shared" si="30"/>
        <v>138.5</v>
      </c>
      <c r="I380" s="12" t="s">
        <v>3791</v>
      </c>
      <c r="J380" s="13">
        <f t="shared" si="32"/>
        <v>0.16448931116389548</v>
      </c>
    </row>
    <row r="381" spans="1:10" x14ac:dyDescent="0.25">
      <c r="A381" s="4" t="s">
        <v>1461</v>
      </c>
      <c r="B381" s="4" t="s">
        <v>1462</v>
      </c>
      <c r="C381" s="4" t="s">
        <v>907</v>
      </c>
      <c r="D381" s="8">
        <v>26590</v>
      </c>
      <c r="E381" s="7">
        <v>103</v>
      </c>
      <c r="F381" s="8">
        <v>27395</v>
      </c>
      <c r="G381" s="7">
        <v>75</v>
      </c>
      <c r="H381" s="11">
        <f t="shared" si="30"/>
        <v>89</v>
      </c>
      <c r="I381" s="12" t="s">
        <v>3791</v>
      </c>
      <c r="J381" s="13">
        <f t="shared" si="32"/>
        <v>0.10570071258907364</v>
      </c>
    </row>
    <row r="382" spans="1:10" x14ac:dyDescent="0.25">
      <c r="A382" s="4" t="s">
        <v>1463</v>
      </c>
      <c r="B382" s="4" t="s">
        <v>1464</v>
      </c>
      <c r="C382" s="4" t="s">
        <v>907</v>
      </c>
      <c r="D382" s="8">
        <v>17940</v>
      </c>
      <c r="E382" s="7">
        <v>68</v>
      </c>
      <c r="F382" s="8">
        <v>2500</v>
      </c>
      <c r="G382" s="7">
        <v>10</v>
      </c>
      <c r="H382" s="11">
        <f t="shared" si="30"/>
        <v>39</v>
      </c>
      <c r="I382" s="12" t="s">
        <v>3791</v>
      </c>
      <c r="J382" s="13">
        <f t="shared" si="32"/>
        <v>4.631828978622328E-2</v>
      </c>
    </row>
    <row r="383" spans="1:10" x14ac:dyDescent="0.25">
      <c r="A383" s="4" t="s">
        <v>1465</v>
      </c>
      <c r="B383" s="4" t="s">
        <v>1466</v>
      </c>
      <c r="C383" s="4" t="s">
        <v>907</v>
      </c>
      <c r="D383" s="8">
        <v>6690</v>
      </c>
      <c r="E383" s="7">
        <v>23</v>
      </c>
      <c r="F383" s="8">
        <v>0</v>
      </c>
      <c r="G383" s="7">
        <v>0</v>
      </c>
      <c r="H383" s="11">
        <f t="shared" si="30"/>
        <v>11.5</v>
      </c>
      <c r="I383" s="12" t="s">
        <v>3791</v>
      </c>
      <c r="J383" s="13">
        <f t="shared" si="32"/>
        <v>1.3657957244655582E-2</v>
      </c>
    </row>
    <row r="384" spans="1:10" x14ac:dyDescent="0.25">
      <c r="A384" s="4" t="s">
        <v>1467</v>
      </c>
      <c r="B384" s="4" t="s">
        <v>1468</v>
      </c>
      <c r="C384" s="4" t="s">
        <v>907</v>
      </c>
      <c r="D384" s="8">
        <v>13940</v>
      </c>
      <c r="E384" s="7">
        <v>52</v>
      </c>
      <c r="F384" s="8">
        <v>0</v>
      </c>
      <c r="G384" s="7">
        <v>0</v>
      </c>
      <c r="H384" s="11">
        <f t="shared" si="30"/>
        <v>26</v>
      </c>
      <c r="I384" s="12" t="s">
        <v>3791</v>
      </c>
      <c r="J384" s="13">
        <f t="shared" si="32"/>
        <v>3.0878859857482184E-2</v>
      </c>
    </row>
    <row r="385" spans="1:10" x14ac:dyDescent="0.25">
      <c r="A385" s="4" t="s">
        <v>1469</v>
      </c>
      <c r="B385" s="4" t="s">
        <v>1470</v>
      </c>
      <c r="C385" s="4" t="s">
        <v>907</v>
      </c>
      <c r="D385" s="8">
        <v>6690</v>
      </c>
      <c r="E385" s="7">
        <v>23</v>
      </c>
      <c r="F385" s="8">
        <v>4730</v>
      </c>
      <c r="G385" s="7">
        <v>12</v>
      </c>
      <c r="H385" s="11">
        <f t="shared" si="30"/>
        <v>17.5</v>
      </c>
      <c r="I385" s="12" t="s">
        <v>3791</v>
      </c>
      <c r="J385" s="13">
        <f t="shared" si="32"/>
        <v>2.0783847980997625E-2</v>
      </c>
    </row>
    <row r="386" spans="1:10" x14ac:dyDescent="0.25">
      <c r="A386" s="4" t="s">
        <v>339</v>
      </c>
      <c r="B386" s="4" t="s">
        <v>1471</v>
      </c>
      <c r="C386" s="4" t="s">
        <v>907</v>
      </c>
      <c r="D386" s="8">
        <v>17965</v>
      </c>
      <c r="E386" s="7">
        <v>58</v>
      </c>
      <c r="F386" s="8">
        <v>7158</v>
      </c>
      <c r="G386" s="7">
        <v>16</v>
      </c>
      <c r="H386" s="11">
        <f t="shared" si="30"/>
        <v>37</v>
      </c>
      <c r="I386" s="12" t="s">
        <v>3791</v>
      </c>
      <c r="J386" s="13">
        <f t="shared" si="32"/>
        <v>4.3942992874109264E-2</v>
      </c>
    </row>
    <row r="387" spans="1:10" x14ac:dyDescent="0.25">
      <c r="A387" s="4" t="s">
        <v>340</v>
      </c>
      <c r="B387" s="4" t="s">
        <v>1472</v>
      </c>
      <c r="C387" s="4" t="s">
        <v>907</v>
      </c>
      <c r="D387" s="8">
        <v>12028.57</v>
      </c>
      <c r="E387" s="7">
        <v>38</v>
      </c>
      <c r="F387" s="8">
        <v>14701.81</v>
      </c>
      <c r="G387" s="7">
        <v>31</v>
      </c>
      <c r="H387" s="11">
        <f t="shared" si="30"/>
        <v>34.5</v>
      </c>
      <c r="I387" s="12" t="s">
        <v>3791</v>
      </c>
      <c r="J387" s="13">
        <f t="shared" si="32"/>
        <v>4.0973871733966744E-2</v>
      </c>
    </row>
    <row r="388" spans="1:10" x14ac:dyDescent="0.25">
      <c r="A388" s="4" t="s">
        <v>341</v>
      </c>
      <c r="B388" s="4" t="s">
        <v>1473</v>
      </c>
      <c r="C388" s="4" t="s">
        <v>907</v>
      </c>
      <c r="D388" s="8">
        <v>59705.71</v>
      </c>
      <c r="E388" s="7">
        <v>164</v>
      </c>
      <c r="F388" s="8">
        <v>84865.43</v>
      </c>
      <c r="G388" s="7">
        <v>191</v>
      </c>
      <c r="H388" s="11">
        <f t="shared" ref="H388:H451" si="33">SUM(E388,G388)/2</f>
        <v>177.5</v>
      </c>
      <c r="I388" s="12" t="s">
        <v>3791</v>
      </c>
      <c r="J388" s="13">
        <f t="shared" si="32"/>
        <v>0.21080760095011877</v>
      </c>
    </row>
    <row r="389" spans="1:10" x14ac:dyDescent="0.25">
      <c r="A389" s="4" t="s">
        <v>1474</v>
      </c>
      <c r="B389" s="4" t="s">
        <v>1475</v>
      </c>
      <c r="C389" s="4" t="s">
        <v>907</v>
      </c>
      <c r="D389" s="8">
        <v>25027.62</v>
      </c>
      <c r="E389" s="7">
        <v>79</v>
      </c>
      <c r="F389" s="8">
        <v>48489.68</v>
      </c>
      <c r="G389" s="7">
        <v>101</v>
      </c>
      <c r="H389" s="11">
        <f t="shared" si="33"/>
        <v>90</v>
      </c>
      <c r="I389" s="12" t="s">
        <v>3791</v>
      </c>
      <c r="J389" s="13">
        <f t="shared" si="32"/>
        <v>0.10688836104513064</v>
      </c>
    </row>
    <row r="390" spans="1:10" x14ac:dyDescent="0.25">
      <c r="A390" s="4" t="s">
        <v>1476</v>
      </c>
      <c r="B390" s="4" t="s">
        <v>1477</v>
      </c>
      <c r="C390" s="4" t="s">
        <v>907</v>
      </c>
      <c r="D390" s="8">
        <v>6000</v>
      </c>
      <c r="E390" s="7">
        <v>20</v>
      </c>
      <c r="F390" s="8">
        <v>9360</v>
      </c>
      <c r="G390" s="7">
        <v>20</v>
      </c>
      <c r="H390" s="11">
        <f t="shared" si="33"/>
        <v>20</v>
      </c>
      <c r="I390" s="12" t="s">
        <v>3791</v>
      </c>
      <c r="J390" s="13">
        <f t="shared" si="32"/>
        <v>2.3752969121140142E-2</v>
      </c>
    </row>
    <row r="391" spans="1:10" x14ac:dyDescent="0.25">
      <c r="A391" s="4" t="s">
        <v>1478</v>
      </c>
      <c r="B391" s="4" t="s">
        <v>1479</v>
      </c>
      <c r="C391" s="4" t="s">
        <v>907</v>
      </c>
      <c r="D391" s="8">
        <v>3000</v>
      </c>
      <c r="E391" s="7">
        <v>10</v>
      </c>
      <c r="F391" s="8">
        <v>4680</v>
      </c>
      <c r="G391" s="7">
        <v>10</v>
      </c>
      <c r="H391" s="11">
        <f t="shared" si="33"/>
        <v>10</v>
      </c>
      <c r="I391" s="12" t="s">
        <v>3791</v>
      </c>
      <c r="J391" s="13">
        <f t="shared" si="32"/>
        <v>1.1876484560570071E-2</v>
      </c>
    </row>
    <row r="392" spans="1:10" x14ac:dyDescent="0.25">
      <c r="A392" s="4" t="s">
        <v>233</v>
      </c>
      <c r="B392" s="4" t="s">
        <v>1223</v>
      </c>
      <c r="C392" s="4" t="s">
        <v>907</v>
      </c>
      <c r="D392" s="8">
        <v>60800</v>
      </c>
      <c r="E392" s="7">
        <v>405</v>
      </c>
      <c r="F392" s="8">
        <v>45210</v>
      </c>
      <c r="G392" s="7">
        <v>282</v>
      </c>
      <c r="H392" s="11">
        <f t="shared" si="33"/>
        <v>343.5</v>
      </c>
      <c r="I392" s="12" t="s">
        <v>3792</v>
      </c>
      <c r="J392" s="13">
        <f>H392/SUM(H$392:H$453)</f>
        <v>9.1186620653039549E-2</v>
      </c>
    </row>
    <row r="393" spans="1:10" x14ac:dyDescent="0.25">
      <c r="A393" s="4" t="s">
        <v>873</v>
      </c>
      <c r="B393" s="4" t="s">
        <v>1480</v>
      </c>
      <c r="C393" s="4" t="s">
        <v>907</v>
      </c>
      <c r="D393" s="8">
        <v>40600</v>
      </c>
      <c r="E393" s="7">
        <v>194</v>
      </c>
      <c r="F393" s="8">
        <v>34560</v>
      </c>
      <c r="G393" s="7">
        <v>48</v>
      </c>
      <c r="H393" s="11">
        <f t="shared" si="33"/>
        <v>121</v>
      </c>
      <c r="I393" s="12" t="s">
        <v>3792</v>
      </c>
      <c r="J393" s="13">
        <f t="shared" ref="J393:J453" si="34">H393/SUM(H$392:H$453)</f>
        <v>3.2121051234404036E-2</v>
      </c>
    </row>
    <row r="394" spans="1:10" x14ac:dyDescent="0.25">
      <c r="A394" s="4" t="s">
        <v>1481</v>
      </c>
      <c r="B394" s="4" t="s">
        <v>1482</v>
      </c>
      <c r="C394" s="4" t="s">
        <v>907</v>
      </c>
      <c r="D394" s="8">
        <v>5000</v>
      </c>
      <c r="E394" s="7">
        <v>20</v>
      </c>
      <c r="F394" s="8">
        <v>450</v>
      </c>
      <c r="G394" s="7">
        <v>1</v>
      </c>
      <c r="H394" s="11">
        <f t="shared" si="33"/>
        <v>10.5</v>
      </c>
      <c r="I394" s="12" t="s">
        <v>3792</v>
      </c>
      <c r="J394" s="13">
        <f t="shared" si="34"/>
        <v>2.7873639500929121E-3</v>
      </c>
    </row>
    <row r="395" spans="1:10" x14ac:dyDescent="0.25">
      <c r="A395" s="4" t="s">
        <v>1483</v>
      </c>
      <c r="B395" s="4" t="s">
        <v>1484</v>
      </c>
      <c r="C395" s="4" t="s">
        <v>907</v>
      </c>
      <c r="D395" s="8">
        <v>5250</v>
      </c>
      <c r="E395" s="7">
        <v>21</v>
      </c>
      <c r="F395" s="8">
        <v>450</v>
      </c>
      <c r="G395" s="7">
        <v>1</v>
      </c>
      <c r="H395" s="11">
        <f t="shared" si="33"/>
        <v>11</v>
      </c>
      <c r="I395" s="12" t="s">
        <v>3792</v>
      </c>
      <c r="J395" s="13">
        <f t="shared" si="34"/>
        <v>2.9200955667640031E-3</v>
      </c>
    </row>
    <row r="396" spans="1:10" x14ac:dyDescent="0.25">
      <c r="A396" s="4" t="s">
        <v>757</v>
      </c>
      <c r="B396" s="4" t="s">
        <v>1485</v>
      </c>
      <c r="C396" s="4" t="s">
        <v>907</v>
      </c>
      <c r="D396" s="8">
        <v>588</v>
      </c>
      <c r="E396" s="7">
        <v>16</v>
      </c>
      <c r="F396" s="8">
        <v>1126</v>
      </c>
      <c r="G396" s="7">
        <v>19</v>
      </c>
      <c r="H396" s="11">
        <f t="shared" si="33"/>
        <v>17.5</v>
      </c>
      <c r="I396" s="12" t="s">
        <v>3792</v>
      </c>
      <c r="J396" s="13">
        <f t="shared" si="34"/>
        <v>4.6456065834881866E-3</v>
      </c>
    </row>
    <row r="397" spans="1:10" x14ac:dyDescent="0.25">
      <c r="A397" s="4" t="s">
        <v>758</v>
      </c>
      <c r="B397" s="4" t="s">
        <v>1486</v>
      </c>
      <c r="C397" s="4" t="s">
        <v>907</v>
      </c>
      <c r="D397" s="8">
        <v>6778</v>
      </c>
      <c r="E397" s="7">
        <v>25</v>
      </c>
      <c r="F397" s="8">
        <v>1576</v>
      </c>
      <c r="G397" s="7">
        <v>16</v>
      </c>
      <c r="H397" s="11">
        <f t="shared" si="33"/>
        <v>20.5</v>
      </c>
      <c r="I397" s="12" t="s">
        <v>3792</v>
      </c>
      <c r="J397" s="13">
        <f t="shared" si="34"/>
        <v>5.4419962835147336E-3</v>
      </c>
    </row>
    <row r="398" spans="1:10" x14ac:dyDescent="0.25">
      <c r="A398" s="4" t="s">
        <v>1487</v>
      </c>
      <c r="B398" s="4" t="s">
        <v>1488</v>
      </c>
      <c r="C398" s="4" t="s">
        <v>907</v>
      </c>
      <c r="D398" s="8">
        <v>2703.5</v>
      </c>
      <c r="E398" s="7">
        <v>8</v>
      </c>
      <c r="F398" s="8">
        <v>1576</v>
      </c>
      <c r="G398" s="7">
        <v>13</v>
      </c>
      <c r="H398" s="11">
        <f t="shared" si="33"/>
        <v>10.5</v>
      </c>
      <c r="I398" s="12" t="s">
        <v>3792</v>
      </c>
      <c r="J398" s="13">
        <f t="shared" si="34"/>
        <v>2.7873639500929121E-3</v>
      </c>
    </row>
    <row r="399" spans="1:10" x14ac:dyDescent="0.25">
      <c r="A399" s="4" t="s">
        <v>1489</v>
      </c>
      <c r="B399" s="4" t="s">
        <v>1490</v>
      </c>
      <c r="C399" s="4" t="s">
        <v>907</v>
      </c>
      <c r="D399" s="8">
        <v>8866</v>
      </c>
      <c r="E399" s="7">
        <v>33</v>
      </c>
      <c r="F399" s="8">
        <v>16233</v>
      </c>
      <c r="G399" s="7">
        <v>52</v>
      </c>
      <c r="H399" s="11">
        <f t="shared" si="33"/>
        <v>42.5</v>
      </c>
      <c r="I399" s="12" t="s">
        <v>3792</v>
      </c>
      <c r="J399" s="13">
        <f t="shared" si="34"/>
        <v>1.128218741704274E-2</v>
      </c>
    </row>
    <row r="400" spans="1:10" x14ac:dyDescent="0.25">
      <c r="A400" s="4" t="s">
        <v>759</v>
      </c>
      <c r="B400" s="4" t="s">
        <v>1491</v>
      </c>
      <c r="C400" s="4" t="s">
        <v>907</v>
      </c>
      <c r="D400" s="8">
        <v>4426</v>
      </c>
      <c r="E400" s="7">
        <v>17</v>
      </c>
      <c r="F400" s="8">
        <v>19499</v>
      </c>
      <c r="G400" s="7">
        <v>61</v>
      </c>
      <c r="H400" s="11">
        <f t="shared" si="33"/>
        <v>39</v>
      </c>
      <c r="I400" s="12" t="s">
        <v>3792</v>
      </c>
      <c r="J400" s="13">
        <f t="shared" si="34"/>
        <v>1.0353066100345103E-2</v>
      </c>
    </row>
    <row r="401" spans="1:10" x14ac:dyDescent="0.25">
      <c r="A401" s="4" t="s">
        <v>334</v>
      </c>
      <c r="B401" s="4" t="s">
        <v>1492</v>
      </c>
      <c r="C401" s="4" t="s">
        <v>907</v>
      </c>
      <c r="D401" s="8">
        <v>5454</v>
      </c>
      <c r="E401" s="7">
        <v>19</v>
      </c>
      <c r="F401" s="8">
        <v>94672</v>
      </c>
      <c r="G401" s="7">
        <v>212</v>
      </c>
      <c r="H401" s="11">
        <f t="shared" si="33"/>
        <v>115.5</v>
      </c>
      <c r="I401" s="12" t="s">
        <v>3792</v>
      </c>
      <c r="J401" s="13">
        <f t="shared" si="34"/>
        <v>3.0661003451022035E-2</v>
      </c>
    </row>
    <row r="402" spans="1:10" x14ac:dyDescent="0.25">
      <c r="A402" s="4" t="s">
        <v>124</v>
      </c>
      <c r="B402" s="4" t="s">
        <v>1493</v>
      </c>
      <c r="C402" s="4" t="s">
        <v>907</v>
      </c>
      <c r="D402" s="8">
        <v>14276</v>
      </c>
      <c r="E402" s="7">
        <v>50</v>
      </c>
      <c r="F402" s="8">
        <v>136522</v>
      </c>
      <c r="G402" s="7">
        <v>257</v>
      </c>
      <c r="H402" s="11">
        <f t="shared" si="33"/>
        <v>153.5</v>
      </c>
      <c r="I402" s="12" t="s">
        <v>3792</v>
      </c>
      <c r="J402" s="13">
        <f t="shared" si="34"/>
        <v>4.0748606318024953E-2</v>
      </c>
    </row>
    <row r="403" spans="1:10" x14ac:dyDescent="0.25">
      <c r="A403" s="4" t="s">
        <v>125</v>
      </c>
      <c r="B403" s="4" t="s">
        <v>1494</v>
      </c>
      <c r="C403" s="4" t="s">
        <v>907</v>
      </c>
      <c r="D403" s="8">
        <v>8452</v>
      </c>
      <c r="E403" s="7">
        <v>26</v>
      </c>
      <c r="F403" s="8">
        <v>81317.33</v>
      </c>
      <c r="G403" s="7">
        <v>156</v>
      </c>
      <c r="H403" s="11">
        <f t="shared" si="33"/>
        <v>91</v>
      </c>
      <c r="I403" s="12" t="s">
        <v>3792</v>
      </c>
      <c r="J403" s="13">
        <f t="shared" si="34"/>
        <v>2.4157154234138573E-2</v>
      </c>
    </row>
    <row r="404" spans="1:10" x14ac:dyDescent="0.25">
      <c r="A404" s="4" t="s">
        <v>126</v>
      </c>
      <c r="B404" s="4" t="s">
        <v>1495</v>
      </c>
      <c r="C404" s="4" t="s">
        <v>907</v>
      </c>
      <c r="D404" s="8">
        <v>19296.5</v>
      </c>
      <c r="E404" s="7">
        <v>59</v>
      </c>
      <c r="F404" s="8">
        <v>90407</v>
      </c>
      <c r="G404" s="7">
        <v>182</v>
      </c>
      <c r="H404" s="11">
        <f t="shared" si="33"/>
        <v>120.5</v>
      </c>
      <c r="I404" s="12" t="s">
        <v>3792</v>
      </c>
      <c r="J404" s="13">
        <f t="shared" si="34"/>
        <v>3.1988319617732942E-2</v>
      </c>
    </row>
    <row r="405" spans="1:10" x14ac:dyDescent="0.25">
      <c r="A405" s="4" t="s">
        <v>127</v>
      </c>
      <c r="B405" s="4" t="s">
        <v>1496</v>
      </c>
      <c r="C405" s="4" t="s">
        <v>907</v>
      </c>
      <c r="D405" s="8">
        <v>45446</v>
      </c>
      <c r="E405" s="7">
        <v>124</v>
      </c>
      <c r="F405" s="8">
        <v>120211</v>
      </c>
      <c r="G405" s="7">
        <v>249</v>
      </c>
      <c r="H405" s="11">
        <f t="shared" si="33"/>
        <v>186.5</v>
      </c>
      <c r="I405" s="12" t="s">
        <v>3792</v>
      </c>
      <c r="J405" s="13">
        <f t="shared" si="34"/>
        <v>4.9508893018316964E-2</v>
      </c>
    </row>
    <row r="406" spans="1:10" x14ac:dyDescent="0.25">
      <c r="A406" s="4" t="s">
        <v>128</v>
      </c>
      <c r="B406" s="4" t="s">
        <v>1497</v>
      </c>
      <c r="C406" s="4" t="s">
        <v>907</v>
      </c>
      <c r="D406" s="8">
        <v>41932.5</v>
      </c>
      <c r="E406" s="7">
        <v>109</v>
      </c>
      <c r="F406" s="8">
        <v>141754</v>
      </c>
      <c r="G406" s="7">
        <v>270</v>
      </c>
      <c r="H406" s="11">
        <f t="shared" si="33"/>
        <v>189.5</v>
      </c>
      <c r="I406" s="12" t="s">
        <v>3792</v>
      </c>
      <c r="J406" s="13">
        <f t="shared" si="34"/>
        <v>5.0305282718343509E-2</v>
      </c>
    </row>
    <row r="407" spans="1:10" x14ac:dyDescent="0.25">
      <c r="A407" s="4" t="s">
        <v>1498</v>
      </c>
      <c r="B407" s="4" t="s">
        <v>1499</v>
      </c>
      <c r="C407" s="4" t="s">
        <v>907</v>
      </c>
      <c r="D407" s="8">
        <v>28202</v>
      </c>
      <c r="E407" s="7">
        <v>70</v>
      </c>
      <c r="F407" s="8">
        <v>134249</v>
      </c>
      <c r="G407" s="7">
        <v>271</v>
      </c>
      <c r="H407" s="11">
        <f t="shared" si="33"/>
        <v>170.5</v>
      </c>
      <c r="I407" s="12" t="s">
        <v>3792</v>
      </c>
      <c r="J407" s="13">
        <f t="shared" si="34"/>
        <v>4.5261481284842052E-2</v>
      </c>
    </row>
    <row r="408" spans="1:10" x14ac:dyDescent="0.25">
      <c r="A408" s="4" t="s">
        <v>335</v>
      </c>
      <c r="B408" s="4" t="s">
        <v>1500</v>
      </c>
      <c r="C408" s="4" t="s">
        <v>907</v>
      </c>
      <c r="D408" s="8">
        <v>21568.5</v>
      </c>
      <c r="E408" s="7">
        <v>55</v>
      </c>
      <c r="F408" s="8">
        <v>122823</v>
      </c>
      <c r="G408" s="7">
        <v>243</v>
      </c>
      <c r="H408" s="11">
        <f t="shared" si="33"/>
        <v>149</v>
      </c>
      <c r="I408" s="12" t="s">
        <v>3792</v>
      </c>
      <c r="J408" s="13">
        <f t="shared" si="34"/>
        <v>3.9554021767985136E-2</v>
      </c>
    </row>
    <row r="409" spans="1:10" x14ac:dyDescent="0.25">
      <c r="A409" s="4" t="s">
        <v>336</v>
      </c>
      <c r="B409" s="4" t="s">
        <v>1501</v>
      </c>
      <c r="C409" s="4" t="s">
        <v>907</v>
      </c>
      <c r="D409" s="8">
        <v>22966</v>
      </c>
      <c r="E409" s="7">
        <v>66</v>
      </c>
      <c r="F409" s="8">
        <v>68522</v>
      </c>
      <c r="G409" s="7">
        <v>137</v>
      </c>
      <c r="H409" s="11">
        <f t="shared" si="33"/>
        <v>101.5</v>
      </c>
      <c r="I409" s="12" t="s">
        <v>3792</v>
      </c>
      <c r="J409" s="13">
        <f t="shared" si="34"/>
        <v>2.6944518184231485E-2</v>
      </c>
    </row>
    <row r="410" spans="1:10" x14ac:dyDescent="0.25">
      <c r="A410" s="4" t="s">
        <v>337</v>
      </c>
      <c r="B410" s="4" t="s">
        <v>1502</v>
      </c>
      <c r="C410" s="4" t="s">
        <v>907</v>
      </c>
      <c r="D410" s="8">
        <v>13542.5</v>
      </c>
      <c r="E410" s="7">
        <v>41</v>
      </c>
      <c r="F410" s="8">
        <v>112280</v>
      </c>
      <c r="G410" s="7">
        <v>200</v>
      </c>
      <c r="H410" s="11">
        <f t="shared" si="33"/>
        <v>120.5</v>
      </c>
      <c r="I410" s="12" t="s">
        <v>3792</v>
      </c>
      <c r="J410" s="13">
        <f t="shared" si="34"/>
        <v>3.1988319617732942E-2</v>
      </c>
    </row>
    <row r="411" spans="1:10" x14ac:dyDescent="0.25">
      <c r="A411" s="4" t="s">
        <v>1503</v>
      </c>
      <c r="B411" s="4" t="s">
        <v>1504</v>
      </c>
      <c r="C411" s="4" t="s">
        <v>907</v>
      </c>
      <c r="D411" s="8">
        <v>22543.5</v>
      </c>
      <c r="E411" s="7">
        <v>65</v>
      </c>
      <c r="F411" s="8">
        <v>37301</v>
      </c>
      <c r="G411" s="7">
        <v>77</v>
      </c>
      <c r="H411" s="11">
        <f t="shared" si="33"/>
        <v>71</v>
      </c>
      <c r="I411" s="12" t="s">
        <v>3792</v>
      </c>
      <c r="J411" s="13">
        <f t="shared" si="34"/>
        <v>1.8847889567294929E-2</v>
      </c>
    </row>
    <row r="412" spans="1:10" x14ac:dyDescent="0.25">
      <c r="A412" s="4" t="s">
        <v>766</v>
      </c>
      <c r="B412" s="4" t="s">
        <v>1505</v>
      </c>
      <c r="C412" s="4" t="s">
        <v>907</v>
      </c>
      <c r="D412" s="8">
        <v>6576</v>
      </c>
      <c r="E412" s="7">
        <v>18</v>
      </c>
      <c r="F412" s="8">
        <v>49038</v>
      </c>
      <c r="G412" s="7">
        <v>109</v>
      </c>
      <c r="H412" s="11">
        <f t="shared" si="33"/>
        <v>63.5</v>
      </c>
      <c r="I412" s="12" t="s">
        <v>3792</v>
      </c>
      <c r="J412" s="13">
        <f t="shared" si="34"/>
        <v>1.6856915317228563E-2</v>
      </c>
    </row>
    <row r="413" spans="1:10" x14ac:dyDescent="0.25">
      <c r="A413" s="4" t="s">
        <v>767</v>
      </c>
      <c r="B413" s="4" t="s">
        <v>1506</v>
      </c>
      <c r="C413" s="4" t="s">
        <v>907</v>
      </c>
      <c r="D413" s="8">
        <v>8389.5</v>
      </c>
      <c r="E413" s="7">
        <v>22</v>
      </c>
      <c r="F413" s="8">
        <v>40490</v>
      </c>
      <c r="G413" s="7">
        <v>83</v>
      </c>
      <c r="H413" s="11">
        <f t="shared" si="33"/>
        <v>52.5</v>
      </c>
      <c r="I413" s="12" t="s">
        <v>3792</v>
      </c>
      <c r="J413" s="13">
        <f t="shared" si="34"/>
        <v>1.393681975046456E-2</v>
      </c>
    </row>
    <row r="414" spans="1:10" x14ac:dyDescent="0.25">
      <c r="A414" s="4" t="s">
        <v>1507</v>
      </c>
      <c r="B414" s="4" t="s">
        <v>1508</v>
      </c>
      <c r="C414" s="4" t="s">
        <v>907</v>
      </c>
      <c r="D414" s="8">
        <v>9726</v>
      </c>
      <c r="E414" s="7">
        <v>27</v>
      </c>
      <c r="F414" s="8">
        <v>29266</v>
      </c>
      <c r="G414" s="7">
        <v>60</v>
      </c>
      <c r="H414" s="11">
        <f t="shared" si="33"/>
        <v>43.5</v>
      </c>
      <c r="I414" s="12" t="s">
        <v>3792</v>
      </c>
      <c r="J414" s="13">
        <f t="shared" si="34"/>
        <v>1.1547650650384921E-2</v>
      </c>
    </row>
    <row r="415" spans="1:10" x14ac:dyDescent="0.25">
      <c r="A415" s="4" t="s">
        <v>768</v>
      </c>
      <c r="B415" s="4" t="s">
        <v>1509</v>
      </c>
      <c r="C415" s="4" t="s">
        <v>907</v>
      </c>
      <c r="D415" s="8">
        <v>5738</v>
      </c>
      <c r="E415" s="7">
        <v>16</v>
      </c>
      <c r="F415" s="8">
        <v>33742</v>
      </c>
      <c r="G415" s="7">
        <v>72</v>
      </c>
      <c r="H415" s="11">
        <f t="shared" si="33"/>
        <v>44</v>
      </c>
      <c r="I415" s="12" t="s">
        <v>3792</v>
      </c>
      <c r="J415" s="13">
        <f t="shared" si="34"/>
        <v>1.1680382267056012E-2</v>
      </c>
    </row>
    <row r="416" spans="1:10" x14ac:dyDescent="0.25">
      <c r="A416" s="4" t="s">
        <v>769</v>
      </c>
      <c r="B416" s="4" t="s">
        <v>1510</v>
      </c>
      <c r="C416" s="4" t="s">
        <v>907</v>
      </c>
      <c r="D416" s="8">
        <v>6788</v>
      </c>
      <c r="E416" s="7">
        <v>19</v>
      </c>
      <c r="F416" s="8">
        <v>27802</v>
      </c>
      <c r="G416" s="7">
        <v>57</v>
      </c>
      <c r="H416" s="11">
        <f t="shared" si="33"/>
        <v>38</v>
      </c>
      <c r="I416" s="12" t="s">
        <v>3792</v>
      </c>
      <c r="J416" s="13">
        <f t="shared" si="34"/>
        <v>1.008760286700292E-2</v>
      </c>
    </row>
    <row r="417" spans="1:10" x14ac:dyDescent="0.25">
      <c r="A417" s="4" t="s">
        <v>770</v>
      </c>
      <c r="B417" s="4" t="s">
        <v>1511</v>
      </c>
      <c r="C417" s="4" t="s">
        <v>907</v>
      </c>
      <c r="D417" s="8">
        <v>5388</v>
      </c>
      <c r="E417" s="7">
        <v>15</v>
      </c>
      <c r="F417" s="8">
        <v>22434</v>
      </c>
      <c r="G417" s="7">
        <v>46</v>
      </c>
      <c r="H417" s="11">
        <f t="shared" si="33"/>
        <v>30.5</v>
      </c>
      <c r="I417" s="12" t="s">
        <v>3792</v>
      </c>
      <c r="J417" s="13">
        <f t="shared" si="34"/>
        <v>8.0966286169365537E-3</v>
      </c>
    </row>
    <row r="418" spans="1:10" x14ac:dyDescent="0.25">
      <c r="A418" s="4" t="s">
        <v>771</v>
      </c>
      <c r="B418" s="4" t="s">
        <v>1512</v>
      </c>
      <c r="C418" s="4" t="s">
        <v>907</v>
      </c>
      <c r="D418" s="8">
        <v>11688</v>
      </c>
      <c r="E418" s="7">
        <v>33</v>
      </c>
      <c r="F418" s="8">
        <v>27112</v>
      </c>
      <c r="G418" s="7">
        <v>57</v>
      </c>
      <c r="H418" s="11">
        <f t="shared" si="33"/>
        <v>45</v>
      </c>
      <c r="I418" s="12" t="s">
        <v>3792</v>
      </c>
      <c r="J418" s="13">
        <f t="shared" si="34"/>
        <v>1.1945845500398195E-2</v>
      </c>
    </row>
    <row r="419" spans="1:10" x14ac:dyDescent="0.25">
      <c r="A419" s="4" t="s">
        <v>772</v>
      </c>
      <c r="B419" s="4" t="s">
        <v>1513</v>
      </c>
      <c r="C419" s="4" t="s">
        <v>907</v>
      </c>
      <c r="D419" s="8">
        <v>3850</v>
      </c>
      <c r="E419" s="7">
        <v>11</v>
      </c>
      <c r="F419" s="8">
        <v>13011</v>
      </c>
      <c r="G419" s="7">
        <v>25</v>
      </c>
      <c r="H419" s="11">
        <f t="shared" si="33"/>
        <v>18</v>
      </c>
      <c r="I419" s="12" t="s">
        <v>3792</v>
      </c>
      <c r="J419" s="13">
        <f t="shared" si="34"/>
        <v>4.7783382001592781E-3</v>
      </c>
    </row>
    <row r="420" spans="1:10" x14ac:dyDescent="0.25">
      <c r="A420" s="4" t="s">
        <v>1514</v>
      </c>
      <c r="B420" s="4" t="s">
        <v>1515</v>
      </c>
      <c r="C420" s="4" t="s">
        <v>907</v>
      </c>
      <c r="D420" s="8">
        <v>350</v>
      </c>
      <c r="E420" s="7">
        <v>1</v>
      </c>
      <c r="F420" s="8">
        <v>12685</v>
      </c>
      <c r="G420" s="7">
        <v>24</v>
      </c>
      <c r="H420" s="11">
        <f t="shared" si="33"/>
        <v>12.5</v>
      </c>
      <c r="I420" s="12" t="s">
        <v>3792</v>
      </c>
      <c r="J420" s="13">
        <f t="shared" si="34"/>
        <v>3.3182904167772765E-3</v>
      </c>
    </row>
    <row r="421" spans="1:10" x14ac:dyDescent="0.25">
      <c r="A421" s="4" t="s">
        <v>1516</v>
      </c>
      <c r="B421" s="4" t="s">
        <v>1517</v>
      </c>
      <c r="C421" s="4" t="s">
        <v>907</v>
      </c>
      <c r="D421" s="8">
        <v>3150</v>
      </c>
      <c r="E421" s="7">
        <v>9</v>
      </c>
      <c r="F421" s="8">
        <v>15120</v>
      </c>
      <c r="G421" s="7">
        <v>31</v>
      </c>
      <c r="H421" s="11">
        <f t="shared" si="33"/>
        <v>20</v>
      </c>
      <c r="I421" s="12" t="s">
        <v>3792</v>
      </c>
      <c r="J421" s="13">
        <f t="shared" si="34"/>
        <v>5.3092646668436421E-3</v>
      </c>
    </row>
    <row r="422" spans="1:10" x14ac:dyDescent="0.25">
      <c r="A422" s="4" t="s">
        <v>1518</v>
      </c>
      <c r="B422" s="4" t="s">
        <v>1519</v>
      </c>
      <c r="C422" s="4" t="s">
        <v>907</v>
      </c>
      <c r="D422" s="8">
        <v>10150</v>
      </c>
      <c r="E422" s="7">
        <v>29</v>
      </c>
      <c r="F422" s="8">
        <v>15285</v>
      </c>
      <c r="G422" s="7">
        <v>31</v>
      </c>
      <c r="H422" s="11">
        <f t="shared" si="33"/>
        <v>30</v>
      </c>
      <c r="I422" s="12" t="s">
        <v>3792</v>
      </c>
      <c r="J422" s="13">
        <f t="shared" si="34"/>
        <v>7.963897000265464E-3</v>
      </c>
    </row>
    <row r="423" spans="1:10" x14ac:dyDescent="0.25">
      <c r="A423" s="4" t="s">
        <v>357</v>
      </c>
      <c r="B423" s="4" t="s">
        <v>1520</v>
      </c>
      <c r="C423" s="4" t="s">
        <v>907</v>
      </c>
      <c r="D423" s="8">
        <v>0</v>
      </c>
      <c r="E423" s="7">
        <v>0</v>
      </c>
      <c r="F423" s="8">
        <v>6750</v>
      </c>
      <c r="G423" s="7">
        <v>15</v>
      </c>
      <c r="H423" s="11">
        <f t="shared" si="33"/>
        <v>7.5</v>
      </c>
      <c r="I423" s="12" t="s">
        <v>3792</v>
      </c>
      <c r="J423" s="13">
        <f t="shared" si="34"/>
        <v>1.990974250066366E-3</v>
      </c>
    </row>
    <row r="424" spans="1:10" x14ac:dyDescent="0.25">
      <c r="A424" s="4" t="s">
        <v>1521</v>
      </c>
      <c r="B424" s="4" t="s">
        <v>1522</v>
      </c>
      <c r="C424" s="4" t="s">
        <v>907</v>
      </c>
      <c r="D424" s="8">
        <v>1500</v>
      </c>
      <c r="E424" s="7">
        <v>5</v>
      </c>
      <c r="F424" s="8">
        <v>1500</v>
      </c>
      <c r="G424" s="7">
        <v>5</v>
      </c>
      <c r="H424" s="11">
        <f t="shared" si="33"/>
        <v>5</v>
      </c>
      <c r="I424" s="12" t="s">
        <v>3792</v>
      </c>
      <c r="J424" s="13">
        <f t="shared" si="34"/>
        <v>1.3273161667109105E-3</v>
      </c>
    </row>
    <row r="425" spans="1:10" x14ac:dyDescent="0.25">
      <c r="A425" s="4" t="s">
        <v>1523</v>
      </c>
      <c r="B425" s="4" t="s">
        <v>1524</v>
      </c>
      <c r="C425" s="4" t="s">
        <v>907</v>
      </c>
      <c r="D425" s="8">
        <v>1500</v>
      </c>
      <c r="E425" s="7">
        <v>5</v>
      </c>
      <c r="F425" s="8">
        <v>0</v>
      </c>
      <c r="G425" s="7">
        <v>0</v>
      </c>
      <c r="H425" s="11">
        <f t="shared" si="33"/>
        <v>2.5</v>
      </c>
      <c r="I425" s="12" t="s">
        <v>3792</v>
      </c>
      <c r="J425" s="13">
        <f t="shared" si="34"/>
        <v>6.6365808335545526E-4</v>
      </c>
    </row>
    <row r="426" spans="1:10" x14ac:dyDescent="0.25">
      <c r="A426" s="4" t="s">
        <v>1525</v>
      </c>
      <c r="B426" s="4" t="s">
        <v>1526</v>
      </c>
      <c r="C426" s="4" t="s">
        <v>907</v>
      </c>
      <c r="D426" s="8">
        <v>12600</v>
      </c>
      <c r="E426" s="7">
        <v>42</v>
      </c>
      <c r="F426" s="8">
        <v>10500</v>
      </c>
      <c r="G426" s="7">
        <v>35</v>
      </c>
      <c r="H426" s="11">
        <f t="shared" si="33"/>
        <v>38.5</v>
      </c>
      <c r="I426" s="12" t="s">
        <v>3792</v>
      </c>
      <c r="J426" s="13">
        <f t="shared" si="34"/>
        <v>1.0220334483674012E-2</v>
      </c>
    </row>
    <row r="427" spans="1:10" x14ac:dyDescent="0.25">
      <c r="A427" s="4" t="s">
        <v>1527</v>
      </c>
      <c r="B427" s="4" t="s">
        <v>1528</v>
      </c>
      <c r="C427" s="4" t="s">
        <v>907</v>
      </c>
      <c r="D427" s="8">
        <v>17250</v>
      </c>
      <c r="E427" s="7">
        <v>50</v>
      </c>
      <c r="F427" s="8">
        <v>0</v>
      </c>
      <c r="G427" s="7">
        <v>0</v>
      </c>
      <c r="H427" s="11">
        <f t="shared" si="33"/>
        <v>25</v>
      </c>
      <c r="I427" s="12" t="s">
        <v>3792</v>
      </c>
      <c r="J427" s="13">
        <f t="shared" si="34"/>
        <v>6.6365808335545531E-3</v>
      </c>
    </row>
    <row r="428" spans="1:10" x14ac:dyDescent="0.25">
      <c r="A428" s="4" t="s">
        <v>1529</v>
      </c>
      <c r="B428" s="4" t="s">
        <v>1530</v>
      </c>
      <c r="C428" s="4" t="s">
        <v>907</v>
      </c>
      <c r="D428" s="8">
        <v>8250</v>
      </c>
      <c r="E428" s="7">
        <v>20</v>
      </c>
      <c r="F428" s="8">
        <v>0</v>
      </c>
      <c r="G428" s="7">
        <v>0</v>
      </c>
      <c r="H428" s="11">
        <f t="shared" si="33"/>
        <v>10</v>
      </c>
      <c r="I428" s="12" t="s">
        <v>3792</v>
      </c>
      <c r="J428" s="13">
        <f t="shared" si="34"/>
        <v>2.6546323334218211E-3</v>
      </c>
    </row>
    <row r="429" spans="1:10" x14ac:dyDescent="0.25">
      <c r="A429" s="4" t="s">
        <v>1531</v>
      </c>
      <c r="B429" s="4" t="s">
        <v>1532</v>
      </c>
      <c r="C429" s="4" t="s">
        <v>907</v>
      </c>
      <c r="D429" s="8">
        <v>19950</v>
      </c>
      <c r="E429" s="7">
        <v>59</v>
      </c>
      <c r="F429" s="8">
        <v>54000</v>
      </c>
      <c r="G429" s="7">
        <v>130</v>
      </c>
      <c r="H429" s="11">
        <f t="shared" si="33"/>
        <v>94.5</v>
      </c>
      <c r="I429" s="12" t="s">
        <v>3792</v>
      </c>
      <c r="J429" s="13">
        <f t="shared" si="34"/>
        <v>2.5086275550836208E-2</v>
      </c>
    </row>
    <row r="430" spans="1:10" x14ac:dyDescent="0.25">
      <c r="A430" s="4" t="s">
        <v>1533</v>
      </c>
      <c r="B430" s="4" t="s">
        <v>1534</v>
      </c>
      <c r="C430" s="4" t="s">
        <v>907</v>
      </c>
      <c r="D430" s="8">
        <v>22500</v>
      </c>
      <c r="E430" s="7">
        <v>75</v>
      </c>
      <c r="F430" s="8">
        <v>24825</v>
      </c>
      <c r="G430" s="7">
        <v>77</v>
      </c>
      <c r="H430" s="11">
        <f t="shared" si="33"/>
        <v>76</v>
      </c>
      <c r="I430" s="12" t="s">
        <v>3792</v>
      </c>
      <c r="J430" s="13">
        <f t="shared" si="34"/>
        <v>2.017520573400584E-2</v>
      </c>
    </row>
    <row r="431" spans="1:10" x14ac:dyDescent="0.25">
      <c r="A431" s="4" t="s">
        <v>1535</v>
      </c>
      <c r="B431" s="4" t="s">
        <v>1536</v>
      </c>
      <c r="C431" s="4" t="s">
        <v>907</v>
      </c>
      <c r="D431" s="8">
        <v>18200</v>
      </c>
      <c r="E431" s="7">
        <v>49</v>
      </c>
      <c r="F431" s="8">
        <v>34805</v>
      </c>
      <c r="G431" s="7">
        <v>70</v>
      </c>
      <c r="H431" s="11">
        <f t="shared" si="33"/>
        <v>59.5</v>
      </c>
      <c r="I431" s="12" t="s">
        <v>3792</v>
      </c>
      <c r="J431" s="13">
        <f t="shared" si="34"/>
        <v>1.5795062383859835E-2</v>
      </c>
    </row>
    <row r="432" spans="1:10" x14ac:dyDescent="0.25">
      <c r="A432" s="4" t="s">
        <v>1537</v>
      </c>
      <c r="B432" s="4" t="s">
        <v>1538</v>
      </c>
      <c r="C432" s="4" t="s">
        <v>907</v>
      </c>
      <c r="D432" s="8">
        <v>23450</v>
      </c>
      <c r="E432" s="7">
        <v>67</v>
      </c>
      <c r="F432" s="8">
        <v>59750</v>
      </c>
      <c r="G432" s="7">
        <v>115</v>
      </c>
      <c r="H432" s="11">
        <f t="shared" si="33"/>
        <v>91</v>
      </c>
      <c r="I432" s="12" t="s">
        <v>3792</v>
      </c>
      <c r="J432" s="13">
        <f t="shared" si="34"/>
        <v>2.4157154234138573E-2</v>
      </c>
    </row>
    <row r="433" spans="1:10" x14ac:dyDescent="0.25">
      <c r="A433" s="4" t="s">
        <v>1539</v>
      </c>
      <c r="B433" s="4" t="s">
        <v>1540</v>
      </c>
      <c r="C433" s="4" t="s">
        <v>907</v>
      </c>
      <c r="D433" s="8">
        <v>28900</v>
      </c>
      <c r="E433" s="7">
        <v>68</v>
      </c>
      <c r="F433" s="8">
        <v>95650</v>
      </c>
      <c r="G433" s="7">
        <v>187</v>
      </c>
      <c r="H433" s="11">
        <f t="shared" si="33"/>
        <v>127.5</v>
      </c>
      <c r="I433" s="12" t="s">
        <v>3792</v>
      </c>
      <c r="J433" s="13">
        <f t="shared" si="34"/>
        <v>3.3846562251128219E-2</v>
      </c>
    </row>
    <row r="434" spans="1:10" x14ac:dyDescent="0.25">
      <c r="A434" s="4" t="s">
        <v>783</v>
      </c>
      <c r="B434" s="4" t="s">
        <v>1541</v>
      </c>
      <c r="C434" s="4" t="s">
        <v>907</v>
      </c>
      <c r="D434" s="8">
        <v>57050</v>
      </c>
      <c r="E434" s="7">
        <v>115</v>
      </c>
      <c r="F434" s="8">
        <v>6374</v>
      </c>
      <c r="G434" s="7">
        <v>12</v>
      </c>
      <c r="H434" s="11">
        <f t="shared" si="33"/>
        <v>63.5</v>
      </c>
      <c r="I434" s="12" t="s">
        <v>3792</v>
      </c>
      <c r="J434" s="13">
        <f t="shared" si="34"/>
        <v>1.6856915317228563E-2</v>
      </c>
    </row>
    <row r="435" spans="1:10" x14ac:dyDescent="0.25">
      <c r="A435" s="4" t="s">
        <v>784</v>
      </c>
      <c r="B435" s="4" t="s">
        <v>1542</v>
      </c>
      <c r="C435" s="4" t="s">
        <v>907</v>
      </c>
      <c r="D435" s="8">
        <v>47814</v>
      </c>
      <c r="E435" s="7">
        <v>110</v>
      </c>
      <c r="F435" s="8">
        <v>47994</v>
      </c>
      <c r="G435" s="7">
        <v>95</v>
      </c>
      <c r="H435" s="11">
        <f t="shared" si="33"/>
        <v>102.5</v>
      </c>
      <c r="I435" s="12" t="s">
        <v>3792</v>
      </c>
      <c r="J435" s="13">
        <f t="shared" si="34"/>
        <v>2.7209981417573668E-2</v>
      </c>
    </row>
    <row r="436" spans="1:10" x14ac:dyDescent="0.25">
      <c r="A436" s="4" t="s">
        <v>785</v>
      </c>
      <c r="B436" s="4" t="s">
        <v>1543</v>
      </c>
      <c r="C436" s="4" t="s">
        <v>907</v>
      </c>
      <c r="D436" s="8">
        <v>85264</v>
      </c>
      <c r="E436" s="7">
        <v>229</v>
      </c>
      <c r="F436" s="8">
        <v>51689</v>
      </c>
      <c r="G436" s="7">
        <v>106</v>
      </c>
      <c r="H436" s="11">
        <f t="shared" si="33"/>
        <v>167.5</v>
      </c>
      <c r="I436" s="12" t="s">
        <v>3792</v>
      </c>
      <c r="J436" s="13">
        <f t="shared" si="34"/>
        <v>4.44650915848155E-2</v>
      </c>
    </row>
    <row r="437" spans="1:10" x14ac:dyDescent="0.25">
      <c r="A437" s="4" t="s">
        <v>1544</v>
      </c>
      <c r="B437" s="4" t="s">
        <v>1545</v>
      </c>
      <c r="C437" s="4" t="s">
        <v>907</v>
      </c>
      <c r="D437" s="8">
        <v>81800</v>
      </c>
      <c r="E437" s="7">
        <v>192</v>
      </c>
      <c r="F437" s="8">
        <v>6004</v>
      </c>
      <c r="G437" s="7">
        <v>10</v>
      </c>
      <c r="H437" s="11">
        <f t="shared" si="33"/>
        <v>101</v>
      </c>
      <c r="I437" s="12" t="s">
        <v>3792</v>
      </c>
      <c r="J437" s="13">
        <f t="shared" si="34"/>
        <v>2.6811786567560392E-2</v>
      </c>
    </row>
    <row r="438" spans="1:10" x14ac:dyDescent="0.25">
      <c r="A438" s="4" t="s">
        <v>1546</v>
      </c>
      <c r="B438" s="4" t="s">
        <v>1547</v>
      </c>
      <c r="C438" s="4" t="s">
        <v>907</v>
      </c>
      <c r="D438" s="8">
        <v>57800</v>
      </c>
      <c r="E438" s="7">
        <v>132</v>
      </c>
      <c r="F438" s="8">
        <v>3126</v>
      </c>
      <c r="G438" s="7">
        <v>7</v>
      </c>
      <c r="H438" s="11">
        <f t="shared" si="33"/>
        <v>69.5</v>
      </c>
      <c r="I438" s="12" t="s">
        <v>3792</v>
      </c>
      <c r="J438" s="13">
        <f t="shared" si="34"/>
        <v>1.8449694717281657E-2</v>
      </c>
    </row>
    <row r="439" spans="1:10" x14ac:dyDescent="0.25">
      <c r="A439" s="4" t="s">
        <v>1548</v>
      </c>
      <c r="B439" s="4" t="s">
        <v>1549</v>
      </c>
      <c r="C439" s="4" t="s">
        <v>907</v>
      </c>
      <c r="D439" s="8">
        <v>35800</v>
      </c>
      <c r="E439" s="7">
        <v>77</v>
      </c>
      <c r="F439" s="8">
        <v>2815</v>
      </c>
      <c r="G439" s="7">
        <v>5</v>
      </c>
      <c r="H439" s="11">
        <f t="shared" si="33"/>
        <v>41</v>
      </c>
      <c r="I439" s="12" t="s">
        <v>3792</v>
      </c>
      <c r="J439" s="13">
        <f t="shared" si="34"/>
        <v>1.0883992567029467E-2</v>
      </c>
    </row>
    <row r="440" spans="1:10" x14ac:dyDescent="0.25">
      <c r="A440" s="4" t="s">
        <v>1550</v>
      </c>
      <c r="B440" s="4" t="s">
        <v>1551</v>
      </c>
      <c r="C440" s="4" t="s">
        <v>907</v>
      </c>
      <c r="D440" s="8">
        <v>20800</v>
      </c>
      <c r="E440" s="7">
        <v>52</v>
      </c>
      <c r="F440" s="8">
        <v>0</v>
      </c>
      <c r="G440" s="7">
        <v>0</v>
      </c>
      <c r="H440" s="11">
        <f t="shared" si="33"/>
        <v>26</v>
      </c>
      <c r="I440" s="12" t="s">
        <v>3792</v>
      </c>
      <c r="J440" s="13">
        <f t="shared" si="34"/>
        <v>6.9020440668967351E-3</v>
      </c>
    </row>
    <row r="441" spans="1:10" x14ac:dyDescent="0.25">
      <c r="A441" s="4" t="s">
        <v>1552</v>
      </c>
      <c r="B441" s="4" t="s">
        <v>1553</v>
      </c>
      <c r="C441" s="4" t="s">
        <v>907</v>
      </c>
      <c r="D441" s="8">
        <v>12800</v>
      </c>
      <c r="E441" s="7">
        <v>32</v>
      </c>
      <c r="F441" s="8">
        <v>0</v>
      </c>
      <c r="G441" s="7">
        <v>0</v>
      </c>
      <c r="H441" s="11">
        <f t="shared" si="33"/>
        <v>16</v>
      </c>
      <c r="I441" s="12" t="s">
        <v>3792</v>
      </c>
      <c r="J441" s="13">
        <f t="shared" si="34"/>
        <v>4.247411733474914E-3</v>
      </c>
    </row>
    <row r="442" spans="1:10" x14ac:dyDescent="0.25">
      <c r="A442" s="4" t="s">
        <v>1554</v>
      </c>
      <c r="B442" s="4" t="s">
        <v>1555</v>
      </c>
      <c r="C442" s="4" t="s">
        <v>907</v>
      </c>
      <c r="D442" s="8">
        <v>14800</v>
      </c>
      <c r="E442" s="7">
        <v>37</v>
      </c>
      <c r="F442" s="8">
        <v>0</v>
      </c>
      <c r="G442" s="7">
        <v>0</v>
      </c>
      <c r="H442" s="11">
        <f t="shared" si="33"/>
        <v>18.5</v>
      </c>
      <c r="I442" s="12" t="s">
        <v>3792</v>
      </c>
      <c r="J442" s="13">
        <f t="shared" si="34"/>
        <v>4.9110698168303686E-3</v>
      </c>
    </row>
    <row r="443" spans="1:10" x14ac:dyDescent="0.25">
      <c r="A443" s="4" t="s">
        <v>1556</v>
      </c>
      <c r="B443" s="4" t="s">
        <v>1557</v>
      </c>
      <c r="C443" s="4" t="s">
        <v>907</v>
      </c>
      <c r="D443" s="8">
        <v>12800</v>
      </c>
      <c r="E443" s="7">
        <v>32</v>
      </c>
      <c r="F443" s="8">
        <v>0</v>
      </c>
      <c r="G443" s="7">
        <v>0</v>
      </c>
      <c r="H443" s="11">
        <f t="shared" si="33"/>
        <v>16</v>
      </c>
      <c r="I443" s="12" t="s">
        <v>3792</v>
      </c>
      <c r="J443" s="13">
        <f t="shared" si="34"/>
        <v>4.247411733474914E-3</v>
      </c>
    </row>
    <row r="444" spans="1:10" x14ac:dyDescent="0.25">
      <c r="A444" s="4" t="s">
        <v>1558</v>
      </c>
      <c r="B444" s="4" t="s">
        <v>1559</v>
      </c>
      <c r="C444" s="4" t="s">
        <v>907</v>
      </c>
      <c r="D444" s="8">
        <v>16800</v>
      </c>
      <c r="E444" s="7">
        <v>42</v>
      </c>
      <c r="F444" s="8">
        <v>0</v>
      </c>
      <c r="G444" s="7">
        <v>0</v>
      </c>
      <c r="H444" s="11">
        <f t="shared" si="33"/>
        <v>21</v>
      </c>
      <c r="I444" s="12" t="s">
        <v>3792</v>
      </c>
      <c r="J444" s="13">
        <f t="shared" si="34"/>
        <v>5.5747279001858241E-3</v>
      </c>
    </row>
    <row r="445" spans="1:10" x14ac:dyDescent="0.25">
      <c r="A445" s="4" t="s">
        <v>1560</v>
      </c>
      <c r="B445" s="4" t="s">
        <v>1561</v>
      </c>
      <c r="C445" s="4" t="s">
        <v>907</v>
      </c>
      <c r="D445" s="8">
        <v>800</v>
      </c>
      <c r="E445" s="7">
        <v>2</v>
      </c>
      <c r="F445" s="8">
        <v>2000</v>
      </c>
      <c r="G445" s="7">
        <v>5</v>
      </c>
      <c r="H445" s="11">
        <f t="shared" si="33"/>
        <v>3.5</v>
      </c>
      <c r="I445" s="12" t="s">
        <v>3792</v>
      </c>
      <c r="J445" s="13">
        <f t="shared" si="34"/>
        <v>9.2912131669763739E-4</v>
      </c>
    </row>
    <row r="446" spans="1:10" x14ac:dyDescent="0.25">
      <c r="A446" s="4" t="s">
        <v>1562</v>
      </c>
      <c r="B446" s="4" t="s">
        <v>1563</v>
      </c>
      <c r="C446" s="4" t="s">
        <v>907</v>
      </c>
      <c r="D446" s="8">
        <v>800</v>
      </c>
      <c r="E446" s="7">
        <v>2</v>
      </c>
      <c r="F446" s="8">
        <v>2000</v>
      </c>
      <c r="G446" s="7">
        <v>5</v>
      </c>
      <c r="H446" s="11">
        <f t="shared" si="33"/>
        <v>3.5</v>
      </c>
      <c r="I446" s="12" t="s">
        <v>3792</v>
      </c>
      <c r="J446" s="13">
        <f t="shared" si="34"/>
        <v>9.2912131669763739E-4</v>
      </c>
    </row>
    <row r="447" spans="1:10" x14ac:dyDescent="0.25">
      <c r="A447" s="4" t="s">
        <v>1564</v>
      </c>
      <c r="B447" s="4" t="s">
        <v>1565</v>
      </c>
      <c r="C447" s="4" t="s">
        <v>907</v>
      </c>
      <c r="D447" s="8">
        <v>12050</v>
      </c>
      <c r="E447" s="7">
        <v>27</v>
      </c>
      <c r="F447" s="8">
        <v>0</v>
      </c>
      <c r="G447" s="7">
        <v>0</v>
      </c>
      <c r="H447" s="11">
        <f t="shared" si="33"/>
        <v>13.5</v>
      </c>
      <c r="I447" s="12" t="s">
        <v>3792</v>
      </c>
      <c r="J447" s="13">
        <f t="shared" si="34"/>
        <v>3.5837536501194586E-3</v>
      </c>
    </row>
    <row r="448" spans="1:10" x14ac:dyDescent="0.25">
      <c r="A448" s="4" t="s">
        <v>1566</v>
      </c>
      <c r="B448" s="4" t="s">
        <v>1567</v>
      </c>
      <c r="C448" s="4" t="s">
        <v>907</v>
      </c>
      <c r="D448" s="8">
        <v>4950</v>
      </c>
      <c r="E448" s="7">
        <v>11</v>
      </c>
      <c r="F448" s="8">
        <v>0</v>
      </c>
      <c r="G448" s="7">
        <v>0</v>
      </c>
      <c r="H448" s="11">
        <f t="shared" si="33"/>
        <v>5.5</v>
      </c>
      <c r="I448" s="12" t="s">
        <v>3792</v>
      </c>
      <c r="J448" s="13">
        <f t="shared" si="34"/>
        <v>1.4600477833820015E-3</v>
      </c>
    </row>
    <row r="449" spans="1:10" x14ac:dyDescent="0.25">
      <c r="A449" s="4" t="s">
        <v>1568</v>
      </c>
      <c r="B449" s="4" t="s">
        <v>1569</v>
      </c>
      <c r="C449" s="4" t="s">
        <v>907</v>
      </c>
      <c r="D449" s="8">
        <v>16692</v>
      </c>
      <c r="E449" s="7">
        <v>30</v>
      </c>
      <c r="F449" s="8">
        <v>6380</v>
      </c>
      <c r="G449" s="7">
        <v>10</v>
      </c>
      <c r="H449" s="11">
        <f t="shared" si="33"/>
        <v>20</v>
      </c>
      <c r="I449" s="12" t="s">
        <v>3792</v>
      </c>
      <c r="J449" s="13">
        <f t="shared" si="34"/>
        <v>5.3092646668436421E-3</v>
      </c>
    </row>
    <row r="450" spans="1:10" x14ac:dyDescent="0.25">
      <c r="A450" s="4" t="s">
        <v>1570</v>
      </c>
      <c r="B450" s="4" t="s">
        <v>1571</v>
      </c>
      <c r="C450" s="4" t="s">
        <v>907</v>
      </c>
      <c r="D450" s="8">
        <v>16692</v>
      </c>
      <c r="E450" s="7">
        <v>30</v>
      </c>
      <c r="F450" s="8">
        <v>6380</v>
      </c>
      <c r="G450" s="7">
        <v>10</v>
      </c>
      <c r="H450" s="11">
        <f t="shared" si="33"/>
        <v>20</v>
      </c>
      <c r="I450" s="12" t="s">
        <v>3792</v>
      </c>
      <c r="J450" s="13">
        <f t="shared" si="34"/>
        <v>5.3092646668436421E-3</v>
      </c>
    </row>
    <row r="451" spans="1:10" x14ac:dyDescent="0.25">
      <c r="A451" s="4" t="s">
        <v>1572</v>
      </c>
      <c r="B451" s="4" t="s">
        <v>1573</v>
      </c>
      <c r="C451" s="4" t="s">
        <v>907</v>
      </c>
      <c r="D451" s="8">
        <v>5400</v>
      </c>
      <c r="E451" s="7">
        <v>12</v>
      </c>
      <c r="F451" s="8">
        <v>0</v>
      </c>
      <c r="G451" s="7">
        <v>0</v>
      </c>
      <c r="H451" s="11">
        <f t="shared" si="33"/>
        <v>6</v>
      </c>
      <c r="I451" s="12" t="s">
        <v>3792</v>
      </c>
      <c r="J451" s="13">
        <f t="shared" si="34"/>
        <v>1.5927794000530925E-3</v>
      </c>
    </row>
    <row r="452" spans="1:10" x14ac:dyDescent="0.25">
      <c r="A452" s="4" t="s">
        <v>1574</v>
      </c>
      <c r="B452" s="4" t="s">
        <v>1575</v>
      </c>
      <c r="C452" s="4" t="s">
        <v>907</v>
      </c>
      <c r="D452" s="8">
        <v>25800</v>
      </c>
      <c r="E452" s="7">
        <v>46</v>
      </c>
      <c r="F452" s="8">
        <v>6750</v>
      </c>
      <c r="G452" s="7">
        <v>10</v>
      </c>
      <c r="H452" s="11">
        <f t="shared" ref="H452:H515" si="35">SUM(E452,G452)/2</f>
        <v>28</v>
      </c>
      <c r="I452" s="12" t="s">
        <v>3792</v>
      </c>
      <c r="J452" s="13">
        <f t="shared" si="34"/>
        <v>7.4329705335810991E-3</v>
      </c>
    </row>
    <row r="453" spans="1:10" x14ac:dyDescent="0.25">
      <c r="A453" s="4" t="s">
        <v>1576</v>
      </c>
      <c r="B453" s="4" t="s">
        <v>1577</v>
      </c>
      <c r="C453" s="4" t="s">
        <v>907</v>
      </c>
      <c r="D453" s="8">
        <v>6000</v>
      </c>
      <c r="E453" s="7">
        <v>10</v>
      </c>
      <c r="F453" s="8">
        <v>0</v>
      </c>
      <c r="G453" s="7">
        <v>0</v>
      </c>
      <c r="H453" s="11">
        <f t="shared" si="35"/>
        <v>5</v>
      </c>
      <c r="I453" s="12" t="s">
        <v>3792</v>
      </c>
      <c r="J453" s="13">
        <f t="shared" si="34"/>
        <v>1.3273161667109105E-3</v>
      </c>
    </row>
    <row r="454" spans="1:10" x14ac:dyDescent="0.25">
      <c r="A454" s="4" t="s">
        <v>459</v>
      </c>
      <c r="B454" s="4" t="s">
        <v>1578</v>
      </c>
      <c r="C454" s="4" t="s">
        <v>907</v>
      </c>
      <c r="D454" s="8">
        <v>9000</v>
      </c>
      <c r="E454" s="7">
        <v>20</v>
      </c>
      <c r="F454" s="8">
        <v>28680</v>
      </c>
      <c r="G454" s="7">
        <v>63</v>
      </c>
      <c r="H454" s="11">
        <f t="shared" si="35"/>
        <v>41.5</v>
      </c>
      <c r="I454" s="12" t="s">
        <v>3793</v>
      </c>
      <c r="J454" s="13">
        <f>H454/SUM(H$454:H$458)</f>
        <v>0.18201754385964913</v>
      </c>
    </row>
    <row r="455" spans="1:10" x14ac:dyDescent="0.25">
      <c r="A455" s="4" t="s">
        <v>460</v>
      </c>
      <c r="B455" s="4" t="s">
        <v>1579</v>
      </c>
      <c r="C455" s="4" t="s">
        <v>907</v>
      </c>
      <c r="D455" s="8">
        <v>26650</v>
      </c>
      <c r="E455" s="7">
        <v>69</v>
      </c>
      <c r="F455" s="8">
        <v>14430</v>
      </c>
      <c r="G455" s="7">
        <v>32</v>
      </c>
      <c r="H455" s="11">
        <f t="shared" si="35"/>
        <v>50.5</v>
      </c>
      <c r="I455" s="12" t="s">
        <v>3793</v>
      </c>
      <c r="J455" s="13">
        <f t="shared" ref="J455:J458" si="36">H455/SUM(H$454:H$458)</f>
        <v>0.22149122807017543</v>
      </c>
    </row>
    <row r="456" spans="1:10" x14ac:dyDescent="0.25">
      <c r="A456" s="4" t="s">
        <v>461</v>
      </c>
      <c r="B456" s="4" t="s">
        <v>1580</v>
      </c>
      <c r="C456" s="4" t="s">
        <v>907</v>
      </c>
      <c r="D456" s="8">
        <v>22350</v>
      </c>
      <c r="E456" s="7">
        <v>57</v>
      </c>
      <c r="F456" s="8">
        <v>6180</v>
      </c>
      <c r="G456" s="7">
        <v>14</v>
      </c>
      <c r="H456" s="11">
        <f t="shared" si="35"/>
        <v>35.5</v>
      </c>
      <c r="I456" s="12" t="s">
        <v>3793</v>
      </c>
      <c r="J456" s="13">
        <f t="shared" si="36"/>
        <v>0.15570175438596492</v>
      </c>
    </row>
    <row r="457" spans="1:10" x14ac:dyDescent="0.25">
      <c r="A457" s="4" t="s">
        <v>462</v>
      </c>
      <c r="B457" s="4" t="s">
        <v>1581</v>
      </c>
      <c r="C457" s="4" t="s">
        <v>907</v>
      </c>
      <c r="D457" s="8">
        <v>34500</v>
      </c>
      <c r="E457" s="7">
        <v>96</v>
      </c>
      <c r="F457" s="8">
        <v>4320</v>
      </c>
      <c r="G457" s="7">
        <v>10</v>
      </c>
      <c r="H457" s="11">
        <f t="shared" si="35"/>
        <v>53</v>
      </c>
      <c r="I457" s="12" t="s">
        <v>3793</v>
      </c>
      <c r="J457" s="13">
        <f t="shared" si="36"/>
        <v>0.23245614035087719</v>
      </c>
    </row>
    <row r="458" spans="1:10" x14ac:dyDescent="0.25">
      <c r="A458" s="4" t="s">
        <v>1582</v>
      </c>
      <c r="B458" s="4" t="s">
        <v>1583</v>
      </c>
      <c r="C458" s="4" t="s">
        <v>907</v>
      </c>
      <c r="D458" s="8">
        <v>30350</v>
      </c>
      <c r="E458" s="7">
        <v>87</v>
      </c>
      <c r="F458" s="8">
        <v>3870</v>
      </c>
      <c r="G458" s="7">
        <v>8</v>
      </c>
      <c r="H458" s="11">
        <f t="shared" si="35"/>
        <v>47.5</v>
      </c>
      <c r="I458" s="12" t="s">
        <v>3793</v>
      </c>
      <c r="J458" s="13">
        <f t="shared" si="36"/>
        <v>0.20833333333333334</v>
      </c>
    </row>
    <row r="459" spans="1:10" x14ac:dyDescent="0.25">
      <c r="A459" s="4" t="s">
        <v>1584</v>
      </c>
      <c r="B459" s="4" t="s">
        <v>1585</v>
      </c>
      <c r="C459" s="4" t="s">
        <v>907</v>
      </c>
      <c r="D459" s="8">
        <v>2100</v>
      </c>
      <c r="E459" s="7">
        <v>6</v>
      </c>
      <c r="F459" s="8">
        <v>0</v>
      </c>
      <c r="G459" s="7">
        <v>0</v>
      </c>
      <c r="H459" s="11">
        <f t="shared" si="35"/>
        <v>3</v>
      </c>
      <c r="I459" s="12" t="s">
        <v>3794</v>
      </c>
      <c r="J459" s="13">
        <f>H459/SUM(H$459:H$477)</f>
        <v>4.4117647058823532E-2</v>
      </c>
    </row>
    <row r="460" spans="1:10" x14ac:dyDescent="0.25">
      <c r="A460" s="4" t="s">
        <v>1586</v>
      </c>
      <c r="B460" s="4" t="s">
        <v>1587</v>
      </c>
      <c r="C460" s="4" t="s">
        <v>907</v>
      </c>
      <c r="D460" s="8">
        <v>1750</v>
      </c>
      <c r="E460" s="7">
        <v>5</v>
      </c>
      <c r="F460" s="8">
        <v>0</v>
      </c>
      <c r="G460" s="7">
        <v>0</v>
      </c>
      <c r="H460" s="11">
        <f t="shared" si="35"/>
        <v>2.5</v>
      </c>
      <c r="I460" s="12" t="s">
        <v>3794</v>
      </c>
      <c r="J460" s="13">
        <f t="shared" ref="J460:J477" si="37">H460/SUM(H$459:H$477)</f>
        <v>3.6764705882352942E-2</v>
      </c>
    </row>
    <row r="461" spans="1:10" x14ac:dyDescent="0.25">
      <c r="A461" s="4" t="s">
        <v>1588</v>
      </c>
      <c r="B461" s="4" t="s">
        <v>1589</v>
      </c>
      <c r="C461" s="4" t="s">
        <v>907</v>
      </c>
      <c r="D461" s="8">
        <v>1750</v>
      </c>
      <c r="E461" s="7">
        <v>5</v>
      </c>
      <c r="F461" s="8">
        <v>0</v>
      </c>
      <c r="G461" s="7">
        <v>0</v>
      </c>
      <c r="H461" s="11">
        <f t="shared" si="35"/>
        <v>2.5</v>
      </c>
      <c r="I461" s="12" t="s">
        <v>3794</v>
      </c>
      <c r="J461" s="13">
        <f t="shared" si="37"/>
        <v>3.6764705882352942E-2</v>
      </c>
    </row>
    <row r="462" spans="1:10" x14ac:dyDescent="0.25">
      <c r="A462" s="4" t="s">
        <v>1590</v>
      </c>
      <c r="B462" s="4" t="s">
        <v>1591</v>
      </c>
      <c r="C462" s="4" t="s">
        <v>907</v>
      </c>
      <c r="D462" s="8">
        <v>5940</v>
      </c>
      <c r="E462" s="7">
        <v>15</v>
      </c>
      <c r="F462" s="8">
        <v>0</v>
      </c>
      <c r="G462" s="7">
        <v>0</v>
      </c>
      <c r="H462" s="11">
        <f t="shared" si="35"/>
        <v>7.5</v>
      </c>
      <c r="I462" s="12" t="s">
        <v>3794</v>
      </c>
      <c r="J462" s="13">
        <f t="shared" si="37"/>
        <v>0.11029411764705882</v>
      </c>
    </row>
    <row r="463" spans="1:10" x14ac:dyDescent="0.25">
      <c r="A463" s="4" t="s">
        <v>1592</v>
      </c>
      <c r="B463" s="4" t="s">
        <v>1593</v>
      </c>
      <c r="C463" s="4" t="s">
        <v>907</v>
      </c>
      <c r="D463" s="8">
        <v>2440</v>
      </c>
      <c r="E463" s="7">
        <v>5</v>
      </c>
      <c r="F463" s="8">
        <v>6500</v>
      </c>
      <c r="G463" s="7">
        <v>10</v>
      </c>
      <c r="H463" s="11">
        <f t="shared" si="35"/>
        <v>7.5</v>
      </c>
      <c r="I463" s="12" t="s">
        <v>3794</v>
      </c>
      <c r="J463" s="13">
        <f t="shared" si="37"/>
        <v>0.11029411764705882</v>
      </c>
    </row>
    <row r="464" spans="1:10" x14ac:dyDescent="0.25">
      <c r="A464" s="4" t="s">
        <v>1594</v>
      </c>
      <c r="B464" s="4" t="s">
        <v>1595</v>
      </c>
      <c r="C464" s="4" t="s">
        <v>907</v>
      </c>
      <c r="D464" s="8">
        <v>2815</v>
      </c>
      <c r="E464" s="7">
        <v>5</v>
      </c>
      <c r="F464" s="8">
        <v>0</v>
      </c>
      <c r="G464" s="7">
        <v>0</v>
      </c>
      <c r="H464" s="11">
        <f t="shared" si="35"/>
        <v>2.5</v>
      </c>
      <c r="I464" s="12" t="s">
        <v>3794</v>
      </c>
      <c r="J464" s="13">
        <f t="shared" si="37"/>
        <v>3.6764705882352942E-2</v>
      </c>
    </row>
    <row r="465" spans="1:10" x14ac:dyDescent="0.25">
      <c r="A465" s="4" t="s">
        <v>343</v>
      </c>
      <c r="B465" s="4" t="s">
        <v>1596</v>
      </c>
      <c r="C465" s="4" t="s">
        <v>907</v>
      </c>
      <c r="D465" s="8">
        <v>2815</v>
      </c>
      <c r="E465" s="7">
        <v>5</v>
      </c>
      <c r="F465" s="8">
        <v>9189</v>
      </c>
      <c r="G465" s="7">
        <v>13</v>
      </c>
      <c r="H465" s="11">
        <f t="shared" si="35"/>
        <v>9</v>
      </c>
      <c r="I465" s="12" t="s">
        <v>3794</v>
      </c>
      <c r="J465" s="13">
        <f t="shared" si="37"/>
        <v>0.13235294117647059</v>
      </c>
    </row>
    <row r="466" spans="1:10" x14ac:dyDescent="0.25">
      <c r="A466" s="4" t="s">
        <v>344</v>
      </c>
      <c r="B466" s="4" t="s">
        <v>1597</v>
      </c>
      <c r="C466" s="4" t="s">
        <v>907</v>
      </c>
      <c r="D466" s="8">
        <v>0</v>
      </c>
      <c r="E466" s="7">
        <v>0</v>
      </c>
      <c r="F466" s="8">
        <v>1613</v>
      </c>
      <c r="G466" s="7">
        <v>3</v>
      </c>
      <c r="H466" s="11">
        <f t="shared" si="35"/>
        <v>1.5</v>
      </c>
      <c r="I466" s="12" t="s">
        <v>3794</v>
      </c>
      <c r="J466" s="13">
        <f t="shared" si="37"/>
        <v>2.2058823529411766E-2</v>
      </c>
    </row>
    <row r="467" spans="1:10" x14ac:dyDescent="0.25">
      <c r="A467" s="4" t="s">
        <v>345</v>
      </c>
      <c r="B467" s="4" t="s">
        <v>1598</v>
      </c>
      <c r="C467" s="4" t="s">
        <v>907</v>
      </c>
      <c r="D467" s="8">
        <v>2252</v>
      </c>
      <c r="E467" s="7">
        <v>4</v>
      </c>
      <c r="F467" s="8">
        <v>2701</v>
      </c>
      <c r="G467" s="7">
        <v>5</v>
      </c>
      <c r="H467" s="11">
        <f t="shared" si="35"/>
        <v>4.5</v>
      </c>
      <c r="I467" s="12" t="s">
        <v>3794</v>
      </c>
      <c r="J467" s="13">
        <f t="shared" si="37"/>
        <v>6.6176470588235295E-2</v>
      </c>
    </row>
    <row r="468" spans="1:10" x14ac:dyDescent="0.25">
      <c r="A468" s="4" t="s">
        <v>346</v>
      </c>
      <c r="B468" s="4" t="s">
        <v>1599</v>
      </c>
      <c r="C468" s="4" t="s">
        <v>907</v>
      </c>
      <c r="D468" s="8">
        <v>0</v>
      </c>
      <c r="E468" s="7">
        <v>0</v>
      </c>
      <c r="F468" s="8">
        <v>2701</v>
      </c>
      <c r="G468" s="7">
        <v>5</v>
      </c>
      <c r="H468" s="11">
        <f t="shared" si="35"/>
        <v>2.5</v>
      </c>
      <c r="I468" s="12" t="s">
        <v>3794</v>
      </c>
      <c r="J468" s="13">
        <f t="shared" si="37"/>
        <v>3.6764705882352942E-2</v>
      </c>
    </row>
    <row r="469" spans="1:10" x14ac:dyDescent="0.25">
      <c r="A469" s="4" t="s">
        <v>347</v>
      </c>
      <c r="B469" s="4" t="s">
        <v>1600</v>
      </c>
      <c r="C469" s="4" t="s">
        <v>907</v>
      </c>
      <c r="D469" s="8">
        <v>3000</v>
      </c>
      <c r="E469" s="7">
        <v>10</v>
      </c>
      <c r="F469" s="8">
        <v>4991</v>
      </c>
      <c r="G469" s="7">
        <v>9</v>
      </c>
      <c r="H469" s="11">
        <f t="shared" si="35"/>
        <v>9.5</v>
      </c>
      <c r="I469" s="12" t="s">
        <v>3794</v>
      </c>
      <c r="J469" s="13">
        <f t="shared" si="37"/>
        <v>0.13970588235294118</v>
      </c>
    </row>
    <row r="470" spans="1:10" x14ac:dyDescent="0.25">
      <c r="A470" s="4" t="s">
        <v>348</v>
      </c>
      <c r="B470" s="4" t="s">
        <v>1601</v>
      </c>
      <c r="C470" s="4" t="s">
        <v>907</v>
      </c>
      <c r="D470" s="8">
        <v>300</v>
      </c>
      <c r="E470" s="7">
        <v>1</v>
      </c>
      <c r="F470" s="8">
        <v>3452</v>
      </c>
      <c r="G470" s="7">
        <v>6</v>
      </c>
      <c r="H470" s="11">
        <f t="shared" si="35"/>
        <v>3.5</v>
      </c>
      <c r="I470" s="12" t="s">
        <v>3794</v>
      </c>
      <c r="J470" s="13">
        <f t="shared" si="37"/>
        <v>5.1470588235294115E-2</v>
      </c>
    </row>
    <row r="471" spans="1:10" x14ac:dyDescent="0.25">
      <c r="A471" s="4" t="s">
        <v>349</v>
      </c>
      <c r="B471" s="4" t="s">
        <v>1602</v>
      </c>
      <c r="C471" s="4" t="s">
        <v>907</v>
      </c>
      <c r="D471" s="8">
        <v>0</v>
      </c>
      <c r="E471" s="7">
        <v>0</v>
      </c>
      <c r="F471" s="8">
        <v>5868</v>
      </c>
      <c r="G471" s="7">
        <v>9</v>
      </c>
      <c r="H471" s="11">
        <f t="shared" si="35"/>
        <v>4.5</v>
      </c>
      <c r="I471" s="12" t="s">
        <v>3794</v>
      </c>
      <c r="J471" s="13">
        <f t="shared" si="37"/>
        <v>6.6176470588235295E-2</v>
      </c>
    </row>
    <row r="472" spans="1:10" x14ac:dyDescent="0.25">
      <c r="A472" s="4" t="s">
        <v>1603</v>
      </c>
      <c r="B472" s="4" t="s">
        <v>1604</v>
      </c>
      <c r="C472" s="4" t="s">
        <v>907</v>
      </c>
      <c r="D472" s="8">
        <v>0</v>
      </c>
      <c r="E472" s="7">
        <v>0</v>
      </c>
      <c r="F472" s="8">
        <v>2040</v>
      </c>
      <c r="G472" s="7">
        <v>3</v>
      </c>
      <c r="H472" s="11">
        <f t="shared" si="35"/>
        <v>1.5</v>
      </c>
      <c r="I472" s="12" t="s">
        <v>3794</v>
      </c>
      <c r="J472" s="13">
        <f t="shared" si="37"/>
        <v>2.2058823529411766E-2</v>
      </c>
    </row>
    <row r="473" spans="1:10" x14ac:dyDescent="0.25">
      <c r="A473" s="4" t="s">
        <v>1605</v>
      </c>
      <c r="B473" s="4" t="s">
        <v>1606</v>
      </c>
      <c r="C473" s="4" t="s">
        <v>907</v>
      </c>
      <c r="D473" s="8">
        <v>0</v>
      </c>
      <c r="E473" s="7">
        <v>0</v>
      </c>
      <c r="F473" s="8">
        <v>2040</v>
      </c>
      <c r="G473" s="7">
        <v>3</v>
      </c>
      <c r="H473" s="11">
        <f t="shared" si="35"/>
        <v>1.5</v>
      </c>
      <c r="I473" s="12" t="s">
        <v>3794</v>
      </c>
      <c r="J473" s="13">
        <f t="shared" si="37"/>
        <v>2.2058823529411766E-2</v>
      </c>
    </row>
    <row r="474" spans="1:10" x14ac:dyDescent="0.25">
      <c r="A474" s="4" t="s">
        <v>1607</v>
      </c>
      <c r="B474" s="4" t="s">
        <v>1608</v>
      </c>
      <c r="C474" s="4" t="s">
        <v>907</v>
      </c>
      <c r="D474" s="8">
        <v>0</v>
      </c>
      <c r="E474" s="7">
        <v>0</v>
      </c>
      <c r="F474" s="8">
        <v>2040</v>
      </c>
      <c r="G474" s="7">
        <v>3</v>
      </c>
      <c r="H474" s="11">
        <f t="shared" si="35"/>
        <v>1.5</v>
      </c>
      <c r="I474" s="12" t="s">
        <v>3794</v>
      </c>
      <c r="J474" s="13">
        <f t="shared" si="37"/>
        <v>2.2058823529411766E-2</v>
      </c>
    </row>
    <row r="475" spans="1:10" x14ac:dyDescent="0.25">
      <c r="A475" s="4" t="s">
        <v>1609</v>
      </c>
      <c r="B475" s="4" t="s">
        <v>1610</v>
      </c>
      <c r="C475" s="4" t="s">
        <v>907</v>
      </c>
      <c r="D475" s="8">
        <v>0</v>
      </c>
      <c r="E475" s="7">
        <v>0</v>
      </c>
      <c r="F475" s="8">
        <v>680</v>
      </c>
      <c r="G475" s="7">
        <v>1</v>
      </c>
      <c r="H475" s="11">
        <f t="shared" si="35"/>
        <v>0.5</v>
      </c>
      <c r="I475" s="12" t="s">
        <v>3794</v>
      </c>
      <c r="J475" s="13">
        <f t="shared" si="37"/>
        <v>7.3529411764705881E-3</v>
      </c>
    </row>
    <row r="476" spans="1:10" x14ac:dyDescent="0.25">
      <c r="A476" s="4" t="s">
        <v>1611</v>
      </c>
      <c r="B476" s="4" t="s">
        <v>1612</v>
      </c>
      <c r="C476" s="4" t="s">
        <v>907</v>
      </c>
      <c r="D476" s="8">
        <v>1350</v>
      </c>
      <c r="E476" s="7">
        <v>3</v>
      </c>
      <c r="F476" s="8">
        <v>0</v>
      </c>
      <c r="G476" s="7">
        <v>0</v>
      </c>
      <c r="H476" s="11">
        <f t="shared" si="35"/>
        <v>1.5</v>
      </c>
      <c r="I476" s="12" t="s">
        <v>3794</v>
      </c>
      <c r="J476" s="13">
        <f t="shared" si="37"/>
        <v>2.2058823529411766E-2</v>
      </c>
    </row>
    <row r="477" spans="1:10" x14ac:dyDescent="0.25">
      <c r="A477" s="4" t="s">
        <v>1613</v>
      </c>
      <c r="B477" s="4" t="s">
        <v>1614</v>
      </c>
      <c r="C477" s="4" t="s">
        <v>907</v>
      </c>
      <c r="D477" s="8">
        <v>900</v>
      </c>
      <c r="E477" s="7">
        <v>2</v>
      </c>
      <c r="F477" s="8">
        <v>0</v>
      </c>
      <c r="G477" s="7">
        <v>0</v>
      </c>
      <c r="H477" s="11">
        <f t="shared" si="35"/>
        <v>1</v>
      </c>
      <c r="I477" s="12" t="s">
        <v>3794</v>
      </c>
      <c r="J477" s="13">
        <f t="shared" si="37"/>
        <v>1.4705882352941176E-2</v>
      </c>
    </row>
    <row r="478" spans="1:10" x14ac:dyDescent="0.25">
      <c r="A478" s="4" t="s">
        <v>1615</v>
      </c>
      <c r="B478" s="4" t="s">
        <v>1616</v>
      </c>
      <c r="C478" s="4" t="s">
        <v>907</v>
      </c>
      <c r="D478" s="8">
        <v>700</v>
      </c>
      <c r="E478" s="7">
        <v>2</v>
      </c>
      <c r="F478" s="8">
        <v>0</v>
      </c>
      <c r="G478" s="7">
        <v>0</v>
      </c>
      <c r="H478" s="11">
        <f t="shared" si="35"/>
        <v>1</v>
      </c>
      <c r="I478" s="12" t="s">
        <v>3795</v>
      </c>
      <c r="J478" s="13">
        <f>H478/SUM(H$478:H$492)</f>
        <v>2.6455026455026454E-3</v>
      </c>
    </row>
    <row r="479" spans="1:10" x14ac:dyDescent="0.25">
      <c r="A479" s="4" t="s">
        <v>1617</v>
      </c>
      <c r="B479" s="4" t="s">
        <v>1618</v>
      </c>
      <c r="C479" s="4" t="s">
        <v>907</v>
      </c>
      <c r="D479" s="8">
        <v>2375</v>
      </c>
      <c r="E479" s="7">
        <v>6</v>
      </c>
      <c r="F479" s="8">
        <v>14756</v>
      </c>
      <c r="G479" s="7">
        <v>32</v>
      </c>
      <c r="H479" s="11">
        <f t="shared" si="35"/>
        <v>19</v>
      </c>
      <c r="I479" s="12" t="s">
        <v>3795</v>
      </c>
      <c r="J479" s="13">
        <f>H479/SUM(H$478:H$492)</f>
        <v>5.0264550264550262E-2</v>
      </c>
    </row>
    <row r="480" spans="1:10" x14ac:dyDescent="0.25">
      <c r="A480" s="4" t="s">
        <v>1619</v>
      </c>
      <c r="B480" s="4" t="s">
        <v>1620</v>
      </c>
      <c r="C480" s="4" t="s">
        <v>907</v>
      </c>
      <c r="D480" s="8">
        <v>1188</v>
      </c>
      <c r="E480" s="7">
        <v>3</v>
      </c>
      <c r="F480" s="8">
        <v>15244</v>
      </c>
      <c r="G480" s="7">
        <v>33</v>
      </c>
      <c r="H480" s="11">
        <f t="shared" si="35"/>
        <v>18</v>
      </c>
      <c r="I480" s="12" t="s">
        <v>3795</v>
      </c>
      <c r="J480" s="13">
        <f>H480/SUM(H$478:H$492)</f>
        <v>4.7619047619047616E-2</v>
      </c>
    </row>
    <row r="481" spans="1:10" x14ac:dyDescent="0.25">
      <c r="A481" s="4" t="s">
        <v>1621</v>
      </c>
      <c r="B481" s="4" t="s">
        <v>1622</v>
      </c>
      <c r="C481" s="4" t="s">
        <v>907</v>
      </c>
      <c r="D481" s="8">
        <v>1926</v>
      </c>
      <c r="E481" s="7">
        <v>4</v>
      </c>
      <c r="F481" s="8">
        <v>18715</v>
      </c>
      <c r="G481" s="7">
        <v>35</v>
      </c>
      <c r="H481" s="11">
        <f t="shared" si="35"/>
        <v>19.5</v>
      </c>
      <c r="I481" s="12" t="s">
        <v>3795</v>
      </c>
      <c r="J481" s="13">
        <f>H481/SUM(H$478:H$492)</f>
        <v>5.1587301587301584E-2</v>
      </c>
    </row>
    <row r="482" spans="1:10" x14ac:dyDescent="0.25">
      <c r="A482" s="4" t="s">
        <v>350</v>
      </c>
      <c r="B482" s="4" t="s">
        <v>1623</v>
      </c>
      <c r="C482" s="4" t="s">
        <v>907</v>
      </c>
      <c r="D482" s="8">
        <v>3051</v>
      </c>
      <c r="E482" s="7">
        <v>6</v>
      </c>
      <c r="F482" s="8">
        <v>30583</v>
      </c>
      <c r="G482" s="7">
        <v>57</v>
      </c>
      <c r="H482" s="11">
        <f t="shared" si="35"/>
        <v>31.5</v>
      </c>
      <c r="I482" s="12" t="s">
        <v>3795</v>
      </c>
      <c r="J482" s="13">
        <f>H482/SUM(H$478:H$492)</f>
        <v>8.3333333333333329E-2</v>
      </c>
    </row>
    <row r="483" spans="1:10" x14ac:dyDescent="0.25">
      <c r="A483" s="4" t="s">
        <v>351</v>
      </c>
      <c r="B483" s="4" t="s">
        <v>1624</v>
      </c>
      <c r="C483" s="4" t="s">
        <v>907</v>
      </c>
      <c r="D483" s="8">
        <v>8682</v>
      </c>
      <c r="E483" s="7">
        <v>16</v>
      </c>
      <c r="F483" s="8">
        <v>37928</v>
      </c>
      <c r="G483" s="7">
        <v>70</v>
      </c>
      <c r="H483" s="11">
        <f t="shared" si="35"/>
        <v>43</v>
      </c>
      <c r="I483" s="12" t="s">
        <v>3795</v>
      </c>
      <c r="J483" s="13">
        <f>H483/SUM(H$478:H$492)</f>
        <v>0.11375661375661375</v>
      </c>
    </row>
    <row r="484" spans="1:10" x14ac:dyDescent="0.25">
      <c r="A484" s="4" t="s">
        <v>352</v>
      </c>
      <c r="B484" s="4" t="s">
        <v>1625</v>
      </c>
      <c r="C484" s="4" t="s">
        <v>907</v>
      </c>
      <c r="D484" s="8">
        <v>12060</v>
      </c>
      <c r="E484" s="7">
        <v>22</v>
      </c>
      <c r="F484" s="8">
        <v>32372</v>
      </c>
      <c r="G484" s="7">
        <v>60</v>
      </c>
      <c r="H484" s="11">
        <f t="shared" si="35"/>
        <v>41</v>
      </c>
      <c r="I484" s="12" t="s">
        <v>3795</v>
      </c>
      <c r="J484" s="13">
        <f>H484/SUM(H$478:H$492)</f>
        <v>0.10846560846560846</v>
      </c>
    </row>
    <row r="485" spans="1:10" x14ac:dyDescent="0.25">
      <c r="A485" s="4" t="s">
        <v>353</v>
      </c>
      <c r="B485" s="4" t="s">
        <v>1626</v>
      </c>
      <c r="C485" s="4" t="s">
        <v>907</v>
      </c>
      <c r="D485" s="8">
        <v>8419</v>
      </c>
      <c r="E485" s="7">
        <v>16</v>
      </c>
      <c r="F485" s="8">
        <v>42166</v>
      </c>
      <c r="G485" s="7">
        <v>78</v>
      </c>
      <c r="H485" s="11">
        <f t="shared" si="35"/>
        <v>47</v>
      </c>
      <c r="I485" s="12" t="s">
        <v>3795</v>
      </c>
      <c r="J485" s="13">
        <f>H485/SUM(H$478:H$492)</f>
        <v>0.12433862433862433</v>
      </c>
    </row>
    <row r="486" spans="1:10" x14ac:dyDescent="0.25">
      <c r="A486" s="4" t="s">
        <v>354</v>
      </c>
      <c r="B486" s="4" t="s">
        <v>1627</v>
      </c>
      <c r="C486" s="4" t="s">
        <v>907</v>
      </c>
      <c r="D486" s="8">
        <v>14123</v>
      </c>
      <c r="E486" s="7">
        <v>28</v>
      </c>
      <c r="F486" s="8">
        <v>39401</v>
      </c>
      <c r="G486" s="7">
        <v>73</v>
      </c>
      <c r="H486" s="11">
        <f t="shared" si="35"/>
        <v>50.5</v>
      </c>
      <c r="I486" s="12" t="s">
        <v>3795</v>
      </c>
      <c r="J486" s="13">
        <f>H486/SUM(H$478:H$492)</f>
        <v>0.1335978835978836</v>
      </c>
    </row>
    <row r="487" spans="1:10" x14ac:dyDescent="0.25">
      <c r="A487" s="4" t="s">
        <v>355</v>
      </c>
      <c r="B487" s="4" t="s">
        <v>1628</v>
      </c>
      <c r="C487" s="4" t="s">
        <v>907</v>
      </c>
      <c r="D487" s="8">
        <v>8297</v>
      </c>
      <c r="E487" s="7">
        <v>13</v>
      </c>
      <c r="F487" s="8">
        <v>27046</v>
      </c>
      <c r="G487" s="7">
        <v>50</v>
      </c>
      <c r="H487" s="11">
        <f t="shared" si="35"/>
        <v>31.5</v>
      </c>
      <c r="I487" s="12" t="s">
        <v>3795</v>
      </c>
      <c r="J487" s="13">
        <f>H487/SUM(H$478:H$492)</f>
        <v>8.3333333333333329E-2</v>
      </c>
    </row>
    <row r="488" spans="1:10" x14ac:dyDescent="0.25">
      <c r="A488" s="4" t="s">
        <v>356</v>
      </c>
      <c r="B488" s="4" t="s">
        <v>1629</v>
      </c>
      <c r="C488" s="4" t="s">
        <v>907</v>
      </c>
      <c r="D488" s="8">
        <v>752</v>
      </c>
      <c r="E488" s="7">
        <v>0</v>
      </c>
      <c r="F488" s="8">
        <v>26952</v>
      </c>
      <c r="G488" s="7">
        <v>44</v>
      </c>
      <c r="H488" s="11">
        <f t="shared" si="35"/>
        <v>22</v>
      </c>
      <c r="I488" s="12" t="s">
        <v>3795</v>
      </c>
      <c r="J488" s="13">
        <f>H488/SUM(H$478:H$492)</f>
        <v>5.8201058201058198E-2</v>
      </c>
    </row>
    <row r="489" spans="1:10" x14ac:dyDescent="0.25">
      <c r="A489" s="4" t="s">
        <v>1630</v>
      </c>
      <c r="B489" s="4" t="s">
        <v>1631</v>
      </c>
      <c r="C489" s="4" t="s">
        <v>907</v>
      </c>
      <c r="D489" s="8">
        <v>-1162</v>
      </c>
      <c r="E489" s="7">
        <v>-3</v>
      </c>
      <c r="F489" s="8">
        <v>21678</v>
      </c>
      <c r="G489" s="7">
        <v>36</v>
      </c>
      <c r="H489" s="11">
        <f t="shared" si="35"/>
        <v>16.5</v>
      </c>
      <c r="I489" s="12" t="s">
        <v>3795</v>
      </c>
      <c r="J489" s="13">
        <f>H489/SUM(H$478:H$492)</f>
        <v>4.3650793650793648E-2</v>
      </c>
    </row>
    <row r="490" spans="1:10" x14ac:dyDescent="0.25">
      <c r="A490" s="4" t="s">
        <v>1632</v>
      </c>
      <c r="B490" s="4" t="s">
        <v>1633</v>
      </c>
      <c r="C490" s="4" t="s">
        <v>907</v>
      </c>
      <c r="D490" s="8">
        <v>0</v>
      </c>
      <c r="E490" s="7">
        <v>0</v>
      </c>
      <c r="F490" s="8">
        <v>17850</v>
      </c>
      <c r="G490" s="7">
        <v>30</v>
      </c>
      <c r="H490" s="11">
        <f t="shared" si="35"/>
        <v>15</v>
      </c>
      <c r="I490" s="12" t="s">
        <v>3795</v>
      </c>
      <c r="J490" s="13">
        <f>H490/SUM(H$478:H$492)</f>
        <v>3.968253968253968E-2</v>
      </c>
    </row>
    <row r="491" spans="1:10" x14ac:dyDescent="0.25">
      <c r="A491" s="4" t="s">
        <v>1634</v>
      </c>
      <c r="B491" s="4" t="s">
        <v>1635</v>
      </c>
      <c r="C491" s="4" t="s">
        <v>907</v>
      </c>
      <c r="D491" s="8">
        <v>0</v>
      </c>
      <c r="E491" s="7">
        <v>0</v>
      </c>
      <c r="F491" s="8">
        <v>17850</v>
      </c>
      <c r="G491" s="7">
        <v>30</v>
      </c>
      <c r="H491" s="11">
        <f t="shared" si="35"/>
        <v>15</v>
      </c>
      <c r="I491" s="12" t="s">
        <v>3795</v>
      </c>
      <c r="J491" s="13">
        <f>H491/SUM(H$478:H$492)</f>
        <v>3.968253968253968E-2</v>
      </c>
    </row>
    <row r="492" spans="1:10" x14ac:dyDescent="0.25">
      <c r="A492" s="4" t="s">
        <v>1636</v>
      </c>
      <c r="B492" s="4" t="s">
        <v>1637</v>
      </c>
      <c r="C492" s="4" t="s">
        <v>907</v>
      </c>
      <c r="D492" s="8">
        <v>0</v>
      </c>
      <c r="E492" s="7">
        <v>0</v>
      </c>
      <c r="F492" s="8">
        <v>8925</v>
      </c>
      <c r="G492" s="7">
        <v>15</v>
      </c>
      <c r="H492" s="11">
        <f t="shared" si="35"/>
        <v>7.5</v>
      </c>
      <c r="I492" s="12" t="s">
        <v>3795</v>
      </c>
      <c r="J492" s="13">
        <f>H492/SUM(H$478:H$492)</f>
        <v>1.984126984126984E-2</v>
      </c>
    </row>
    <row r="493" spans="1:10" x14ac:dyDescent="0.25">
      <c r="A493" s="4" t="s">
        <v>556</v>
      </c>
      <c r="B493" s="4" t="s">
        <v>1638</v>
      </c>
      <c r="C493" s="4" t="s">
        <v>907</v>
      </c>
      <c r="D493" s="8">
        <v>0</v>
      </c>
      <c r="E493" s="7">
        <v>0</v>
      </c>
      <c r="F493" s="8">
        <v>4093.84</v>
      </c>
      <c r="G493" s="7">
        <v>4</v>
      </c>
      <c r="H493" s="11">
        <f t="shared" si="35"/>
        <v>2</v>
      </c>
      <c r="I493" s="12" t="s">
        <v>3796</v>
      </c>
      <c r="J493" s="13">
        <f>H493/SUM(H$493:H$507)</f>
        <v>7.677543186180422E-3</v>
      </c>
    </row>
    <row r="494" spans="1:10" x14ac:dyDescent="0.25">
      <c r="A494" s="4" t="s">
        <v>557</v>
      </c>
      <c r="B494" s="4" t="s">
        <v>1639</v>
      </c>
      <c r="C494" s="4" t="s">
        <v>907</v>
      </c>
      <c r="D494" s="8">
        <v>4476</v>
      </c>
      <c r="E494" s="7">
        <v>12</v>
      </c>
      <c r="F494" s="8">
        <v>5117.3</v>
      </c>
      <c r="G494" s="7">
        <v>5</v>
      </c>
      <c r="H494" s="11">
        <f t="shared" si="35"/>
        <v>8.5</v>
      </c>
      <c r="I494" s="12" t="s">
        <v>3796</v>
      </c>
      <c r="J494" s="13">
        <f t="shared" ref="J494:J507" si="38">H494/SUM(H$493:H$507)</f>
        <v>3.2629558541266791E-2</v>
      </c>
    </row>
    <row r="495" spans="1:10" x14ac:dyDescent="0.25">
      <c r="A495" s="4" t="s">
        <v>558</v>
      </c>
      <c r="B495" s="4" t="s">
        <v>1640</v>
      </c>
      <c r="C495" s="4" t="s">
        <v>907</v>
      </c>
      <c r="D495" s="8">
        <v>3850</v>
      </c>
      <c r="E495" s="7">
        <v>11</v>
      </c>
      <c r="F495" s="8">
        <v>11258.06</v>
      </c>
      <c r="G495" s="7">
        <v>11</v>
      </c>
      <c r="H495" s="11">
        <f t="shared" si="35"/>
        <v>11</v>
      </c>
      <c r="I495" s="12" t="s">
        <v>3796</v>
      </c>
      <c r="J495" s="13">
        <f t="shared" si="38"/>
        <v>4.2226487523992322E-2</v>
      </c>
    </row>
    <row r="496" spans="1:10" x14ac:dyDescent="0.25">
      <c r="A496" s="4" t="s">
        <v>559</v>
      </c>
      <c r="B496" s="4" t="s">
        <v>693</v>
      </c>
      <c r="C496" s="4" t="s">
        <v>907</v>
      </c>
      <c r="D496" s="8">
        <v>18415</v>
      </c>
      <c r="E496" s="7">
        <v>44</v>
      </c>
      <c r="F496" s="8">
        <v>36402.6</v>
      </c>
      <c r="G496" s="7">
        <v>56</v>
      </c>
      <c r="H496" s="11">
        <f t="shared" si="35"/>
        <v>50</v>
      </c>
      <c r="I496" s="12" t="s">
        <v>3796</v>
      </c>
      <c r="J496" s="13">
        <f t="shared" si="38"/>
        <v>0.19193857965451055</v>
      </c>
    </row>
    <row r="497" spans="1:10" x14ac:dyDescent="0.25">
      <c r="A497" s="4" t="s">
        <v>788</v>
      </c>
      <c r="B497" s="4" t="s">
        <v>1641</v>
      </c>
      <c r="C497" s="4" t="s">
        <v>907</v>
      </c>
      <c r="D497" s="8">
        <v>11230</v>
      </c>
      <c r="E497" s="7">
        <v>24</v>
      </c>
      <c r="F497" s="8">
        <v>24806</v>
      </c>
      <c r="G497" s="7">
        <v>45</v>
      </c>
      <c r="H497" s="11">
        <f t="shared" si="35"/>
        <v>34.5</v>
      </c>
      <c r="I497" s="12" t="s">
        <v>3796</v>
      </c>
      <c r="J497" s="13">
        <f t="shared" si="38"/>
        <v>0.1324376199616123</v>
      </c>
    </row>
    <row r="498" spans="1:10" x14ac:dyDescent="0.25">
      <c r="A498" s="4" t="s">
        <v>789</v>
      </c>
      <c r="B498" s="4" t="s">
        <v>1642</v>
      </c>
      <c r="C498" s="4" t="s">
        <v>907</v>
      </c>
      <c r="D498" s="8">
        <v>12430</v>
      </c>
      <c r="E498" s="7">
        <v>27</v>
      </c>
      <c r="F498" s="8">
        <v>25920</v>
      </c>
      <c r="G498" s="7">
        <v>46</v>
      </c>
      <c r="H498" s="11">
        <f t="shared" si="35"/>
        <v>36.5</v>
      </c>
      <c r="I498" s="12" t="s">
        <v>3796</v>
      </c>
      <c r="J498" s="13">
        <f t="shared" si="38"/>
        <v>0.14011516314779271</v>
      </c>
    </row>
    <row r="499" spans="1:10" x14ac:dyDescent="0.25">
      <c r="A499" s="4" t="s">
        <v>1643</v>
      </c>
      <c r="B499" s="4" t="s">
        <v>1644</v>
      </c>
      <c r="C499" s="4" t="s">
        <v>907</v>
      </c>
      <c r="D499" s="8">
        <v>8630</v>
      </c>
      <c r="E499" s="7">
        <v>15</v>
      </c>
      <c r="F499" s="8">
        <v>27249</v>
      </c>
      <c r="G499" s="7">
        <v>43</v>
      </c>
      <c r="H499" s="11">
        <f t="shared" si="35"/>
        <v>29</v>
      </c>
      <c r="I499" s="12" t="s">
        <v>3796</v>
      </c>
      <c r="J499" s="13">
        <f t="shared" si="38"/>
        <v>0.11132437619961612</v>
      </c>
    </row>
    <row r="500" spans="1:10" x14ac:dyDescent="0.25">
      <c r="A500" s="4" t="s">
        <v>342</v>
      </c>
      <c r="B500" s="4" t="s">
        <v>1645</v>
      </c>
      <c r="C500" s="4" t="s">
        <v>907</v>
      </c>
      <c r="D500" s="8">
        <v>5400</v>
      </c>
      <c r="E500" s="7">
        <v>12</v>
      </c>
      <c r="F500" s="8">
        <v>39583</v>
      </c>
      <c r="G500" s="7">
        <v>62</v>
      </c>
      <c r="H500" s="11">
        <f t="shared" si="35"/>
        <v>37</v>
      </c>
      <c r="I500" s="12" t="s">
        <v>3796</v>
      </c>
      <c r="J500" s="13">
        <f t="shared" si="38"/>
        <v>0.14203454894433781</v>
      </c>
    </row>
    <row r="501" spans="1:10" x14ac:dyDescent="0.25">
      <c r="A501" s="4" t="s">
        <v>1646</v>
      </c>
      <c r="B501" s="4" t="s">
        <v>1647</v>
      </c>
      <c r="C501" s="4" t="s">
        <v>907</v>
      </c>
      <c r="D501" s="8">
        <v>2700</v>
      </c>
      <c r="E501" s="7">
        <v>6</v>
      </c>
      <c r="F501" s="8">
        <v>13227</v>
      </c>
      <c r="G501" s="7">
        <v>19</v>
      </c>
      <c r="H501" s="11">
        <f t="shared" si="35"/>
        <v>12.5</v>
      </c>
      <c r="I501" s="12" t="s">
        <v>3796</v>
      </c>
      <c r="J501" s="13">
        <f t="shared" si="38"/>
        <v>4.7984644913627639E-2</v>
      </c>
    </row>
    <row r="502" spans="1:10" x14ac:dyDescent="0.25">
      <c r="A502" s="4" t="s">
        <v>1648</v>
      </c>
      <c r="B502" s="4" t="s">
        <v>1649</v>
      </c>
      <c r="C502" s="4" t="s">
        <v>907</v>
      </c>
      <c r="D502" s="8">
        <v>6152</v>
      </c>
      <c r="E502" s="7">
        <v>12</v>
      </c>
      <c r="F502" s="8">
        <v>9399</v>
      </c>
      <c r="G502" s="7">
        <v>13</v>
      </c>
      <c r="H502" s="11">
        <f t="shared" si="35"/>
        <v>12.5</v>
      </c>
      <c r="I502" s="12" t="s">
        <v>3796</v>
      </c>
      <c r="J502" s="13">
        <f t="shared" si="38"/>
        <v>4.7984644913627639E-2</v>
      </c>
    </row>
    <row r="503" spans="1:10" x14ac:dyDescent="0.25">
      <c r="A503" s="4" t="s">
        <v>1650</v>
      </c>
      <c r="B503" s="4" t="s">
        <v>1651</v>
      </c>
      <c r="C503" s="4" t="s">
        <v>907</v>
      </c>
      <c r="D503" s="8">
        <v>0</v>
      </c>
      <c r="E503" s="7">
        <v>0</v>
      </c>
      <c r="F503" s="8">
        <v>10759</v>
      </c>
      <c r="G503" s="7">
        <v>15</v>
      </c>
      <c r="H503" s="11">
        <f t="shared" si="35"/>
        <v>7.5</v>
      </c>
      <c r="I503" s="12" t="s">
        <v>3796</v>
      </c>
      <c r="J503" s="13">
        <f t="shared" si="38"/>
        <v>2.8790786948176585E-2</v>
      </c>
    </row>
    <row r="504" spans="1:10" x14ac:dyDescent="0.25">
      <c r="A504" s="4" t="s">
        <v>1652</v>
      </c>
      <c r="B504" s="4" t="s">
        <v>1653</v>
      </c>
      <c r="C504" s="4" t="s">
        <v>907</v>
      </c>
      <c r="D504" s="8">
        <v>2852</v>
      </c>
      <c r="E504" s="7">
        <v>4</v>
      </c>
      <c r="F504" s="8">
        <v>10504</v>
      </c>
      <c r="G504" s="7">
        <v>13</v>
      </c>
      <c r="H504" s="11">
        <f t="shared" si="35"/>
        <v>8.5</v>
      </c>
      <c r="I504" s="12" t="s">
        <v>3796</v>
      </c>
      <c r="J504" s="13">
        <f t="shared" si="38"/>
        <v>3.2629558541266791E-2</v>
      </c>
    </row>
    <row r="505" spans="1:10" x14ac:dyDescent="0.25">
      <c r="A505" s="4" t="s">
        <v>1654</v>
      </c>
      <c r="B505" s="4" t="s">
        <v>1655</v>
      </c>
      <c r="C505" s="4" t="s">
        <v>907</v>
      </c>
      <c r="D505" s="8">
        <v>0</v>
      </c>
      <c r="E505" s="7">
        <v>0</v>
      </c>
      <c r="F505" s="8">
        <v>8080</v>
      </c>
      <c r="G505" s="7">
        <v>10</v>
      </c>
      <c r="H505" s="11">
        <f t="shared" si="35"/>
        <v>5</v>
      </c>
      <c r="I505" s="12" t="s">
        <v>3796</v>
      </c>
      <c r="J505" s="13">
        <f t="shared" si="38"/>
        <v>1.9193857965451054E-2</v>
      </c>
    </row>
    <row r="506" spans="1:10" x14ac:dyDescent="0.25">
      <c r="A506" s="4" t="s">
        <v>1656</v>
      </c>
      <c r="B506" s="4" t="s">
        <v>1657</v>
      </c>
      <c r="C506" s="4" t="s">
        <v>907</v>
      </c>
      <c r="D506" s="8">
        <v>0</v>
      </c>
      <c r="E506" s="7">
        <v>0</v>
      </c>
      <c r="F506" s="8">
        <v>8080</v>
      </c>
      <c r="G506" s="7">
        <v>10</v>
      </c>
      <c r="H506" s="11">
        <f t="shared" si="35"/>
        <v>5</v>
      </c>
      <c r="I506" s="12" t="s">
        <v>3796</v>
      </c>
      <c r="J506" s="13">
        <f t="shared" si="38"/>
        <v>1.9193857965451054E-2</v>
      </c>
    </row>
    <row r="507" spans="1:10" x14ac:dyDescent="0.25">
      <c r="A507" s="4" t="s">
        <v>1658</v>
      </c>
      <c r="B507" s="4" t="s">
        <v>1659</v>
      </c>
      <c r="C507" s="4" t="s">
        <v>907</v>
      </c>
      <c r="D507" s="8">
        <v>1426</v>
      </c>
      <c r="E507" s="7">
        <v>2</v>
      </c>
      <c r="F507" s="8">
        <v>0</v>
      </c>
      <c r="G507" s="7">
        <v>0</v>
      </c>
      <c r="H507" s="11">
        <f t="shared" si="35"/>
        <v>1</v>
      </c>
      <c r="I507" s="12" t="s">
        <v>3796</v>
      </c>
      <c r="J507" s="13">
        <f t="shared" si="38"/>
        <v>3.838771593090211E-3</v>
      </c>
    </row>
    <row r="508" spans="1:10" x14ac:dyDescent="0.25">
      <c r="A508" s="4" t="s">
        <v>81</v>
      </c>
      <c r="B508" s="4" t="s">
        <v>1660</v>
      </c>
      <c r="C508" s="4" t="s">
        <v>907</v>
      </c>
      <c r="D508" s="8">
        <v>21000</v>
      </c>
      <c r="E508" s="7">
        <v>20</v>
      </c>
      <c r="F508" s="8">
        <v>58100</v>
      </c>
      <c r="G508" s="7">
        <v>37</v>
      </c>
      <c r="H508" s="11">
        <f t="shared" si="35"/>
        <v>28.5</v>
      </c>
      <c r="I508" s="12" t="s">
        <v>3797</v>
      </c>
      <c r="J508" s="13">
        <f>H508/SUM(H$508:H$545)</f>
        <v>1.9335142469470826E-2</v>
      </c>
    </row>
    <row r="509" spans="1:10" x14ac:dyDescent="0.25">
      <c r="A509" s="4" t="s">
        <v>1661</v>
      </c>
      <c r="B509" s="4" t="s">
        <v>1662</v>
      </c>
      <c r="C509" s="4" t="s">
        <v>907</v>
      </c>
      <c r="D509" s="8">
        <v>36600</v>
      </c>
      <c r="E509" s="7">
        <v>31</v>
      </c>
      <c r="F509" s="8">
        <v>23100</v>
      </c>
      <c r="G509" s="7">
        <v>14</v>
      </c>
      <c r="H509" s="11">
        <f t="shared" si="35"/>
        <v>22.5</v>
      </c>
      <c r="I509" s="12" t="s">
        <v>3797</v>
      </c>
      <c r="J509" s="13">
        <f t="shared" ref="J509:J545" si="39">H509/SUM(H$508:H$545)</f>
        <v>1.5264586160108548E-2</v>
      </c>
    </row>
    <row r="510" spans="1:10" x14ac:dyDescent="0.25">
      <c r="A510" s="4" t="s">
        <v>82</v>
      </c>
      <c r="B510" s="4" t="s">
        <v>1663</v>
      </c>
      <c r="C510" s="4" t="s">
        <v>907</v>
      </c>
      <c r="D510" s="8">
        <v>38100</v>
      </c>
      <c r="E510" s="7">
        <v>32</v>
      </c>
      <c r="F510" s="8">
        <v>26100</v>
      </c>
      <c r="G510" s="7">
        <v>16</v>
      </c>
      <c r="H510" s="11">
        <f t="shared" si="35"/>
        <v>24</v>
      </c>
      <c r="I510" s="12" t="s">
        <v>3797</v>
      </c>
      <c r="J510" s="13">
        <f t="shared" si="39"/>
        <v>1.6282225237449117E-2</v>
      </c>
    </row>
    <row r="511" spans="1:10" x14ac:dyDescent="0.25">
      <c r="A511" s="4" t="s">
        <v>1664</v>
      </c>
      <c r="B511" s="4" t="s">
        <v>1665</v>
      </c>
      <c r="C511" s="4" t="s">
        <v>907</v>
      </c>
      <c r="D511" s="8">
        <v>28500</v>
      </c>
      <c r="E511" s="7">
        <v>20</v>
      </c>
      <c r="F511" s="8">
        <v>38400</v>
      </c>
      <c r="G511" s="7">
        <v>30</v>
      </c>
      <c r="H511" s="11">
        <f t="shared" si="35"/>
        <v>25</v>
      </c>
      <c r="I511" s="12" t="s">
        <v>3797</v>
      </c>
      <c r="J511" s="13">
        <f t="shared" si="39"/>
        <v>1.6960651289009497E-2</v>
      </c>
    </row>
    <row r="512" spans="1:10" x14ac:dyDescent="0.25">
      <c r="A512" s="4" t="s">
        <v>1666</v>
      </c>
      <c r="B512" s="4" t="s">
        <v>1667</v>
      </c>
      <c r="C512" s="4" t="s">
        <v>907</v>
      </c>
      <c r="D512" s="8">
        <v>98100</v>
      </c>
      <c r="E512" s="7">
        <v>87</v>
      </c>
      <c r="F512" s="8">
        <v>227100</v>
      </c>
      <c r="G512" s="7">
        <v>110</v>
      </c>
      <c r="H512" s="11">
        <f t="shared" si="35"/>
        <v>98.5</v>
      </c>
      <c r="I512" s="12" t="s">
        <v>3797</v>
      </c>
      <c r="J512" s="13">
        <f t="shared" si="39"/>
        <v>6.6824966078697423E-2</v>
      </c>
    </row>
    <row r="513" spans="1:10" x14ac:dyDescent="0.25">
      <c r="A513" s="4" t="s">
        <v>1668</v>
      </c>
      <c r="B513" s="4" t="s">
        <v>1669</v>
      </c>
      <c r="C513" s="4" t="s">
        <v>907</v>
      </c>
      <c r="D513" s="8">
        <v>189400</v>
      </c>
      <c r="E513" s="7">
        <v>177</v>
      </c>
      <c r="F513" s="8">
        <v>-24600</v>
      </c>
      <c r="G513" s="7">
        <v>-53</v>
      </c>
      <c r="H513" s="11">
        <f t="shared" si="35"/>
        <v>62</v>
      </c>
      <c r="I513" s="12" t="s">
        <v>3797</v>
      </c>
      <c r="J513" s="13">
        <f t="shared" si="39"/>
        <v>4.2062415196743558E-2</v>
      </c>
    </row>
    <row r="514" spans="1:10" x14ac:dyDescent="0.25">
      <c r="A514" s="4" t="s">
        <v>730</v>
      </c>
      <c r="B514" s="4" t="s">
        <v>1670</v>
      </c>
      <c r="C514" s="4" t="s">
        <v>907</v>
      </c>
      <c r="D514" s="8">
        <v>154500</v>
      </c>
      <c r="E514" s="7">
        <v>117</v>
      </c>
      <c r="F514" s="8">
        <v>369720</v>
      </c>
      <c r="G514" s="7">
        <v>172</v>
      </c>
      <c r="H514" s="11">
        <f t="shared" si="35"/>
        <v>144.5</v>
      </c>
      <c r="I514" s="12" t="s">
        <v>3797</v>
      </c>
      <c r="J514" s="13">
        <f t="shared" si="39"/>
        <v>9.8032564450474896E-2</v>
      </c>
    </row>
    <row r="515" spans="1:10" x14ac:dyDescent="0.25">
      <c r="A515" s="4" t="s">
        <v>330</v>
      </c>
      <c r="B515" s="4" t="s">
        <v>1671</v>
      </c>
      <c r="C515" s="4" t="s">
        <v>907</v>
      </c>
      <c r="D515" s="8">
        <v>144600</v>
      </c>
      <c r="E515" s="7">
        <v>107</v>
      </c>
      <c r="F515" s="8">
        <v>135770</v>
      </c>
      <c r="G515" s="7">
        <v>67</v>
      </c>
      <c r="H515" s="11">
        <f t="shared" si="35"/>
        <v>87</v>
      </c>
      <c r="I515" s="12" t="s">
        <v>3797</v>
      </c>
      <c r="J515" s="13">
        <f t="shared" si="39"/>
        <v>5.9023066485753055E-2</v>
      </c>
    </row>
    <row r="516" spans="1:10" x14ac:dyDescent="0.25">
      <c r="A516" s="4" t="s">
        <v>325</v>
      </c>
      <c r="B516" s="4" t="s">
        <v>1672</v>
      </c>
      <c r="C516" s="4" t="s">
        <v>907</v>
      </c>
      <c r="D516" s="8">
        <v>121125</v>
      </c>
      <c r="E516" s="7">
        <v>84</v>
      </c>
      <c r="F516" s="8">
        <v>369095</v>
      </c>
      <c r="G516" s="7">
        <v>180</v>
      </c>
      <c r="H516" s="11">
        <f t="shared" ref="H516:H579" si="40">SUM(E516,G516)/2</f>
        <v>132</v>
      </c>
      <c r="I516" s="12" t="s">
        <v>3797</v>
      </c>
      <c r="J516" s="13">
        <f t="shared" si="39"/>
        <v>8.9552238805970144E-2</v>
      </c>
    </row>
    <row r="517" spans="1:10" x14ac:dyDescent="0.25">
      <c r="A517" s="4" t="s">
        <v>326</v>
      </c>
      <c r="B517" s="4" t="s">
        <v>1673</v>
      </c>
      <c r="C517" s="4" t="s">
        <v>907</v>
      </c>
      <c r="D517" s="8">
        <v>75375</v>
      </c>
      <c r="E517" s="7">
        <v>51</v>
      </c>
      <c r="F517" s="8">
        <v>43125</v>
      </c>
      <c r="G517" s="7">
        <v>24</v>
      </c>
      <c r="H517" s="11">
        <f t="shared" si="40"/>
        <v>37.5</v>
      </c>
      <c r="I517" s="12" t="s">
        <v>3797</v>
      </c>
      <c r="J517" s="13">
        <f t="shared" si="39"/>
        <v>2.5440976933514246E-2</v>
      </c>
    </row>
    <row r="518" spans="1:10" x14ac:dyDescent="0.25">
      <c r="A518" s="4" t="s">
        <v>1674</v>
      </c>
      <c r="B518" s="4" t="s">
        <v>1675</v>
      </c>
      <c r="C518" s="4" t="s">
        <v>907</v>
      </c>
      <c r="D518" s="8">
        <v>0</v>
      </c>
      <c r="E518" s="7">
        <v>0</v>
      </c>
      <c r="F518" s="8">
        <v>6000</v>
      </c>
      <c r="G518" s="7">
        <v>5</v>
      </c>
      <c r="H518" s="11">
        <f t="shared" si="40"/>
        <v>2.5</v>
      </c>
      <c r="I518" s="12" t="s">
        <v>3797</v>
      </c>
      <c r="J518" s="13">
        <f t="shared" si="39"/>
        <v>1.6960651289009499E-3</v>
      </c>
    </row>
    <row r="519" spans="1:10" x14ac:dyDescent="0.25">
      <c r="A519" s="4" t="s">
        <v>1676</v>
      </c>
      <c r="B519" s="4" t="s">
        <v>1677</v>
      </c>
      <c r="C519" s="4" t="s">
        <v>907</v>
      </c>
      <c r="D519" s="8">
        <v>0</v>
      </c>
      <c r="E519" s="7">
        <v>0</v>
      </c>
      <c r="F519" s="8">
        <v>6000</v>
      </c>
      <c r="G519" s="7">
        <v>5</v>
      </c>
      <c r="H519" s="11">
        <f t="shared" si="40"/>
        <v>2.5</v>
      </c>
      <c r="I519" s="12" t="s">
        <v>3797</v>
      </c>
      <c r="J519" s="13">
        <f t="shared" si="39"/>
        <v>1.6960651289009499E-3</v>
      </c>
    </row>
    <row r="520" spans="1:10" x14ac:dyDescent="0.25">
      <c r="A520" s="4" t="s">
        <v>1678</v>
      </c>
      <c r="B520" s="4" t="s">
        <v>1679</v>
      </c>
      <c r="C520" s="4" t="s">
        <v>907</v>
      </c>
      <c r="D520" s="8">
        <v>0</v>
      </c>
      <c r="E520" s="7">
        <v>0</v>
      </c>
      <c r="F520" s="8">
        <v>6000</v>
      </c>
      <c r="G520" s="7">
        <v>5</v>
      </c>
      <c r="H520" s="11">
        <f t="shared" si="40"/>
        <v>2.5</v>
      </c>
      <c r="I520" s="12" t="s">
        <v>3797</v>
      </c>
      <c r="J520" s="13">
        <f t="shared" si="39"/>
        <v>1.6960651289009499E-3</v>
      </c>
    </row>
    <row r="521" spans="1:10" x14ac:dyDescent="0.25">
      <c r="A521" s="4" t="s">
        <v>1680</v>
      </c>
      <c r="B521" s="4" t="s">
        <v>1681</v>
      </c>
      <c r="C521" s="4" t="s">
        <v>907</v>
      </c>
      <c r="D521" s="8">
        <v>0</v>
      </c>
      <c r="E521" s="7">
        <v>0</v>
      </c>
      <c r="F521" s="8">
        <v>7000</v>
      </c>
      <c r="G521" s="7">
        <v>5</v>
      </c>
      <c r="H521" s="11">
        <f t="shared" si="40"/>
        <v>2.5</v>
      </c>
      <c r="I521" s="12" t="s">
        <v>3797</v>
      </c>
      <c r="J521" s="13">
        <f t="shared" si="39"/>
        <v>1.6960651289009499E-3</v>
      </c>
    </row>
    <row r="522" spans="1:10" x14ac:dyDescent="0.25">
      <c r="A522" s="4" t="s">
        <v>1682</v>
      </c>
      <c r="B522" s="4" t="s">
        <v>1683</v>
      </c>
      <c r="C522" s="4" t="s">
        <v>907</v>
      </c>
      <c r="D522" s="8">
        <v>0</v>
      </c>
      <c r="E522" s="7">
        <v>0</v>
      </c>
      <c r="F522" s="8">
        <v>7000</v>
      </c>
      <c r="G522" s="7">
        <v>5</v>
      </c>
      <c r="H522" s="11">
        <f t="shared" si="40"/>
        <v>2.5</v>
      </c>
      <c r="I522" s="12" t="s">
        <v>3797</v>
      </c>
      <c r="J522" s="13">
        <f t="shared" si="39"/>
        <v>1.6960651289009499E-3</v>
      </c>
    </row>
    <row r="523" spans="1:10" x14ac:dyDescent="0.25">
      <c r="A523" s="4" t="s">
        <v>327</v>
      </c>
      <c r="B523" s="4" t="s">
        <v>1684</v>
      </c>
      <c r="C523" s="4" t="s">
        <v>907</v>
      </c>
      <c r="D523" s="8">
        <v>57210</v>
      </c>
      <c r="E523" s="7">
        <v>39</v>
      </c>
      <c r="F523" s="8">
        <v>44505</v>
      </c>
      <c r="G523" s="7">
        <v>24</v>
      </c>
      <c r="H523" s="11">
        <f t="shared" si="40"/>
        <v>31.5</v>
      </c>
      <c r="I523" s="12" t="s">
        <v>3797</v>
      </c>
      <c r="J523" s="13">
        <f t="shared" si="39"/>
        <v>2.1370420624151967E-2</v>
      </c>
    </row>
    <row r="524" spans="1:10" x14ac:dyDescent="0.25">
      <c r="A524" s="4" t="s">
        <v>328</v>
      </c>
      <c r="B524" s="4" t="s">
        <v>1685</v>
      </c>
      <c r="C524" s="4" t="s">
        <v>907</v>
      </c>
      <c r="D524" s="8">
        <v>5550</v>
      </c>
      <c r="E524" s="7">
        <v>4</v>
      </c>
      <c r="F524" s="8">
        <v>3450</v>
      </c>
      <c r="G524" s="7">
        <v>2</v>
      </c>
      <c r="H524" s="11">
        <f t="shared" si="40"/>
        <v>3</v>
      </c>
      <c r="I524" s="12" t="s">
        <v>3797</v>
      </c>
      <c r="J524" s="13">
        <f t="shared" si="39"/>
        <v>2.0352781546811396E-3</v>
      </c>
    </row>
    <row r="525" spans="1:10" x14ac:dyDescent="0.25">
      <c r="A525" s="4" t="s">
        <v>329</v>
      </c>
      <c r="B525" s="4" t="s">
        <v>1686</v>
      </c>
      <c r="C525" s="4" t="s">
        <v>907</v>
      </c>
      <c r="D525" s="8">
        <v>6075</v>
      </c>
      <c r="E525" s="7">
        <v>4</v>
      </c>
      <c r="F525" s="8">
        <v>6900</v>
      </c>
      <c r="G525" s="7">
        <v>4</v>
      </c>
      <c r="H525" s="11">
        <f t="shared" si="40"/>
        <v>4</v>
      </c>
      <c r="I525" s="12" t="s">
        <v>3797</v>
      </c>
      <c r="J525" s="13">
        <f t="shared" si="39"/>
        <v>2.7137042062415195E-3</v>
      </c>
    </row>
    <row r="526" spans="1:10" x14ac:dyDescent="0.25">
      <c r="A526" s="4" t="s">
        <v>449</v>
      </c>
      <c r="B526" s="4" t="s">
        <v>1687</v>
      </c>
      <c r="C526" s="4" t="s">
        <v>907</v>
      </c>
      <c r="D526" s="8">
        <v>0</v>
      </c>
      <c r="E526" s="7">
        <v>0</v>
      </c>
      <c r="F526" s="8">
        <v>7840</v>
      </c>
      <c r="G526" s="7">
        <v>4</v>
      </c>
      <c r="H526" s="11">
        <f t="shared" si="40"/>
        <v>2</v>
      </c>
      <c r="I526" s="12" t="s">
        <v>3797</v>
      </c>
      <c r="J526" s="13">
        <f t="shared" si="39"/>
        <v>1.3568521031207597E-3</v>
      </c>
    </row>
    <row r="527" spans="1:10" x14ac:dyDescent="0.25">
      <c r="A527" s="4" t="s">
        <v>450</v>
      </c>
      <c r="B527" s="4" t="s">
        <v>1688</v>
      </c>
      <c r="C527" s="4" t="s">
        <v>907</v>
      </c>
      <c r="D527" s="8">
        <v>0</v>
      </c>
      <c r="E527" s="7">
        <v>0</v>
      </c>
      <c r="F527" s="8">
        <v>7840</v>
      </c>
      <c r="G527" s="7">
        <v>4</v>
      </c>
      <c r="H527" s="11">
        <f t="shared" si="40"/>
        <v>2</v>
      </c>
      <c r="I527" s="12" t="s">
        <v>3797</v>
      </c>
      <c r="J527" s="13">
        <f t="shared" si="39"/>
        <v>1.3568521031207597E-3</v>
      </c>
    </row>
    <row r="528" spans="1:10" x14ac:dyDescent="0.25">
      <c r="A528" s="4" t="s">
        <v>444</v>
      </c>
      <c r="B528" s="4" t="s">
        <v>1689</v>
      </c>
      <c r="C528" s="4" t="s">
        <v>907</v>
      </c>
      <c r="D528" s="8">
        <v>0</v>
      </c>
      <c r="E528" s="7">
        <v>0</v>
      </c>
      <c r="F528" s="8">
        <v>12040</v>
      </c>
      <c r="G528" s="7">
        <v>6</v>
      </c>
      <c r="H528" s="11">
        <f t="shared" si="40"/>
        <v>3</v>
      </c>
      <c r="I528" s="12" t="s">
        <v>3797</v>
      </c>
      <c r="J528" s="13">
        <f t="shared" si="39"/>
        <v>2.0352781546811396E-3</v>
      </c>
    </row>
    <row r="529" spans="1:10" x14ac:dyDescent="0.25">
      <c r="A529" s="4" t="s">
        <v>445</v>
      </c>
      <c r="B529" s="4" t="s">
        <v>1690</v>
      </c>
      <c r="C529" s="4" t="s">
        <v>907</v>
      </c>
      <c r="D529" s="8">
        <v>0</v>
      </c>
      <c r="E529" s="7">
        <v>0</v>
      </c>
      <c r="F529" s="8">
        <v>12040</v>
      </c>
      <c r="G529" s="7">
        <v>6</v>
      </c>
      <c r="H529" s="11">
        <f t="shared" si="40"/>
        <v>3</v>
      </c>
      <c r="I529" s="12" t="s">
        <v>3797</v>
      </c>
      <c r="J529" s="13">
        <f t="shared" si="39"/>
        <v>2.0352781546811396E-3</v>
      </c>
    </row>
    <row r="530" spans="1:10" x14ac:dyDescent="0.25">
      <c r="A530" s="4" t="s">
        <v>446</v>
      </c>
      <c r="B530" s="4" t="s">
        <v>1691</v>
      </c>
      <c r="C530" s="4" t="s">
        <v>907</v>
      </c>
      <c r="D530" s="8">
        <v>0</v>
      </c>
      <c r="E530" s="7">
        <v>0</v>
      </c>
      <c r="F530" s="8">
        <v>16240</v>
      </c>
      <c r="G530" s="7">
        <v>8</v>
      </c>
      <c r="H530" s="11">
        <f t="shared" si="40"/>
        <v>4</v>
      </c>
      <c r="I530" s="12" t="s">
        <v>3797</v>
      </c>
      <c r="J530" s="13">
        <f t="shared" si="39"/>
        <v>2.7137042062415195E-3</v>
      </c>
    </row>
    <row r="531" spans="1:10" x14ac:dyDescent="0.25">
      <c r="A531" s="4" t="s">
        <v>447</v>
      </c>
      <c r="B531" s="4" t="s">
        <v>1692</v>
      </c>
      <c r="C531" s="4" t="s">
        <v>907</v>
      </c>
      <c r="D531" s="8">
        <v>0</v>
      </c>
      <c r="E531" s="7">
        <v>0</v>
      </c>
      <c r="F531" s="8">
        <v>12040</v>
      </c>
      <c r="G531" s="7">
        <v>6</v>
      </c>
      <c r="H531" s="11">
        <f t="shared" si="40"/>
        <v>3</v>
      </c>
      <c r="I531" s="12" t="s">
        <v>3797</v>
      </c>
      <c r="J531" s="13">
        <f t="shared" si="39"/>
        <v>2.0352781546811396E-3</v>
      </c>
    </row>
    <row r="532" spans="1:10" x14ac:dyDescent="0.25">
      <c r="A532" s="4" t="s">
        <v>448</v>
      </c>
      <c r="B532" s="4" t="s">
        <v>1693</v>
      </c>
      <c r="C532" s="4" t="s">
        <v>907</v>
      </c>
      <c r="D532" s="8">
        <v>0</v>
      </c>
      <c r="E532" s="7">
        <v>0</v>
      </c>
      <c r="F532" s="8">
        <v>7840</v>
      </c>
      <c r="G532" s="7">
        <v>4</v>
      </c>
      <c r="H532" s="11">
        <f t="shared" si="40"/>
        <v>2</v>
      </c>
      <c r="I532" s="12" t="s">
        <v>3797</v>
      </c>
      <c r="J532" s="13">
        <f t="shared" si="39"/>
        <v>1.3568521031207597E-3</v>
      </c>
    </row>
    <row r="533" spans="1:10" x14ac:dyDescent="0.25">
      <c r="A533" s="4" t="s">
        <v>1694</v>
      </c>
      <c r="B533" s="4" t="s">
        <v>1695</v>
      </c>
      <c r="C533" s="4" t="s">
        <v>907</v>
      </c>
      <c r="D533" s="8">
        <v>16500</v>
      </c>
      <c r="E533" s="7">
        <v>11</v>
      </c>
      <c r="F533" s="8">
        <v>18500</v>
      </c>
      <c r="G533" s="7">
        <v>12</v>
      </c>
      <c r="H533" s="11">
        <f t="shared" si="40"/>
        <v>11.5</v>
      </c>
      <c r="I533" s="12" t="s">
        <v>3797</v>
      </c>
      <c r="J533" s="13">
        <f t="shared" si="39"/>
        <v>7.8018995929443691E-3</v>
      </c>
    </row>
    <row r="534" spans="1:10" x14ac:dyDescent="0.25">
      <c r="A534" s="4" t="s">
        <v>1696</v>
      </c>
      <c r="B534" s="4" t="s">
        <v>1697</v>
      </c>
      <c r="C534" s="4" t="s">
        <v>907</v>
      </c>
      <c r="D534" s="8">
        <v>22500</v>
      </c>
      <c r="E534" s="7">
        <v>15</v>
      </c>
      <c r="F534" s="8">
        <v>25800</v>
      </c>
      <c r="G534" s="7">
        <v>17</v>
      </c>
      <c r="H534" s="11">
        <f t="shared" si="40"/>
        <v>16</v>
      </c>
      <c r="I534" s="12" t="s">
        <v>3797</v>
      </c>
      <c r="J534" s="13">
        <f t="shared" si="39"/>
        <v>1.0854816824966078E-2</v>
      </c>
    </row>
    <row r="535" spans="1:10" x14ac:dyDescent="0.25">
      <c r="A535" s="4" t="s">
        <v>84</v>
      </c>
      <c r="B535" s="4" t="s">
        <v>1698</v>
      </c>
      <c r="C535" s="4" t="s">
        <v>907</v>
      </c>
      <c r="D535" s="8">
        <v>34500</v>
      </c>
      <c r="E535" s="7">
        <v>23</v>
      </c>
      <c r="F535" s="8">
        <v>64200</v>
      </c>
      <c r="G535" s="7">
        <v>43</v>
      </c>
      <c r="H535" s="11">
        <f t="shared" si="40"/>
        <v>33</v>
      </c>
      <c r="I535" s="12" t="s">
        <v>3797</v>
      </c>
      <c r="J535" s="13">
        <f t="shared" si="39"/>
        <v>2.2388059701492536E-2</v>
      </c>
    </row>
    <row r="536" spans="1:10" x14ac:dyDescent="0.25">
      <c r="A536" s="4" t="s">
        <v>443</v>
      </c>
      <c r="B536" s="4" t="s">
        <v>1699</v>
      </c>
      <c r="C536" s="4" t="s">
        <v>907</v>
      </c>
      <c r="D536" s="8">
        <v>43000</v>
      </c>
      <c r="E536" s="7">
        <v>32</v>
      </c>
      <c r="F536" s="8">
        <v>42700</v>
      </c>
      <c r="G536" s="7">
        <v>29</v>
      </c>
      <c r="H536" s="11">
        <f t="shared" si="40"/>
        <v>30.5</v>
      </c>
      <c r="I536" s="12" t="s">
        <v>3797</v>
      </c>
      <c r="J536" s="13">
        <f t="shared" si="39"/>
        <v>2.0691994572591587E-2</v>
      </c>
    </row>
    <row r="537" spans="1:10" x14ac:dyDescent="0.25">
      <c r="A537" s="4" t="s">
        <v>85</v>
      </c>
      <c r="B537" s="4" t="s">
        <v>1700</v>
      </c>
      <c r="C537" s="4" t="s">
        <v>907</v>
      </c>
      <c r="D537" s="8">
        <v>52900</v>
      </c>
      <c r="E537" s="7">
        <v>41</v>
      </c>
      <c r="F537" s="8">
        <v>54300</v>
      </c>
      <c r="G537" s="7">
        <v>33</v>
      </c>
      <c r="H537" s="11">
        <f t="shared" si="40"/>
        <v>37</v>
      </c>
      <c r="I537" s="12" t="s">
        <v>3797</v>
      </c>
      <c r="J537" s="13">
        <f t="shared" si="39"/>
        <v>2.5101763907734057E-2</v>
      </c>
    </row>
    <row r="538" spans="1:10" x14ac:dyDescent="0.25">
      <c r="A538" s="4" t="s">
        <v>732</v>
      </c>
      <c r="B538" s="4" t="s">
        <v>1701</v>
      </c>
      <c r="C538" s="4" t="s">
        <v>907</v>
      </c>
      <c r="D538" s="8">
        <v>127175</v>
      </c>
      <c r="E538" s="7">
        <v>76</v>
      </c>
      <c r="F538" s="8">
        <v>73800</v>
      </c>
      <c r="G538" s="7">
        <v>47</v>
      </c>
      <c r="H538" s="11">
        <f t="shared" si="40"/>
        <v>61.5</v>
      </c>
      <c r="I538" s="12" t="s">
        <v>3797</v>
      </c>
      <c r="J538" s="13">
        <f t="shared" si="39"/>
        <v>4.1723202170963362E-2</v>
      </c>
    </row>
    <row r="539" spans="1:10" x14ac:dyDescent="0.25">
      <c r="A539" s="4" t="s">
        <v>86</v>
      </c>
      <c r="B539" s="4" t="s">
        <v>1702</v>
      </c>
      <c r="C539" s="4" t="s">
        <v>907</v>
      </c>
      <c r="D539" s="8">
        <v>204125</v>
      </c>
      <c r="E539" s="7">
        <v>115</v>
      </c>
      <c r="F539" s="8">
        <v>189865</v>
      </c>
      <c r="G539" s="7">
        <v>102</v>
      </c>
      <c r="H539" s="11">
        <f t="shared" si="40"/>
        <v>108.5</v>
      </c>
      <c r="I539" s="12" t="s">
        <v>3797</v>
      </c>
      <c r="J539" s="13">
        <f t="shared" si="39"/>
        <v>7.3609226594301219E-2</v>
      </c>
    </row>
    <row r="540" spans="1:10" x14ac:dyDescent="0.25">
      <c r="A540" s="4" t="s">
        <v>733</v>
      </c>
      <c r="B540" s="4" t="s">
        <v>1703</v>
      </c>
      <c r="C540" s="4" t="s">
        <v>907</v>
      </c>
      <c r="D540" s="8">
        <v>215725</v>
      </c>
      <c r="E540" s="7">
        <v>120</v>
      </c>
      <c r="F540" s="8">
        <v>185150</v>
      </c>
      <c r="G540" s="7">
        <v>102</v>
      </c>
      <c r="H540" s="11">
        <f t="shared" si="40"/>
        <v>111</v>
      </c>
      <c r="I540" s="12" t="s">
        <v>3797</v>
      </c>
      <c r="J540" s="13">
        <f t="shared" si="39"/>
        <v>7.5305291723202175E-2</v>
      </c>
    </row>
    <row r="541" spans="1:10" x14ac:dyDescent="0.25">
      <c r="A541" s="4" t="s">
        <v>83</v>
      </c>
      <c r="B541" s="4" t="s">
        <v>1704</v>
      </c>
      <c r="C541" s="4" t="s">
        <v>907</v>
      </c>
      <c r="D541" s="8">
        <v>247300</v>
      </c>
      <c r="E541" s="7">
        <v>138</v>
      </c>
      <c r="F541" s="8">
        <v>210335</v>
      </c>
      <c r="G541" s="7">
        <v>116</v>
      </c>
      <c r="H541" s="11">
        <f t="shared" si="40"/>
        <v>127</v>
      </c>
      <c r="I541" s="12" t="s">
        <v>3797</v>
      </c>
      <c r="J541" s="13">
        <f t="shared" si="39"/>
        <v>8.6160108548168246E-2</v>
      </c>
    </row>
    <row r="542" spans="1:10" x14ac:dyDescent="0.25">
      <c r="A542" s="4" t="s">
        <v>731</v>
      </c>
      <c r="B542" s="4" t="s">
        <v>1705</v>
      </c>
      <c r="C542" s="4" t="s">
        <v>907</v>
      </c>
      <c r="D542" s="8">
        <v>144225</v>
      </c>
      <c r="E542" s="7">
        <v>82</v>
      </c>
      <c r="F542" s="8">
        <v>132020</v>
      </c>
      <c r="G542" s="7">
        <v>70</v>
      </c>
      <c r="H542" s="11">
        <f t="shared" si="40"/>
        <v>76</v>
      </c>
      <c r="I542" s="12" t="s">
        <v>3797</v>
      </c>
      <c r="J542" s="13">
        <f t="shared" si="39"/>
        <v>5.1560379918588875E-2</v>
      </c>
    </row>
    <row r="543" spans="1:10" x14ac:dyDescent="0.25">
      <c r="A543" s="4" t="s">
        <v>1706</v>
      </c>
      <c r="B543" s="4" t="s">
        <v>1707</v>
      </c>
      <c r="C543" s="4" t="s">
        <v>907</v>
      </c>
      <c r="D543" s="8">
        <v>218675</v>
      </c>
      <c r="E543" s="7">
        <v>121</v>
      </c>
      <c r="F543" s="8">
        <v>25415</v>
      </c>
      <c r="G543" s="7">
        <v>14</v>
      </c>
      <c r="H543" s="11">
        <f t="shared" si="40"/>
        <v>67.5</v>
      </c>
      <c r="I543" s="12" t="s">
        <v>3797</v>
      </c>
      <c r="J543" s="13">
        <f t="shared" si="39"/>
        <v>4.5793758480325644E-2</v>
      </c>
    </row>
    <row r="544" spans="1:10" x14ac:dyDescent="0.25">
      <c r="A544" s="4" t="s">
        <v>214</v>
      </c>
      <c r="B544" s="4" t="s">
        <v>1708</v>
      </c>
      <c r="C544" s="4" t="s">
        <v>907</v>
      </c>
      <c r="D544" s="8">
        <v>63550</v>
      </c>
      <c r="E544" s="7">
        <v>40</v>
      </c>
      <c r="F544" s="8">
        <v>44850</v>
      </c>
      <c r="G544" s="7">
        <v>26</v>
      </c>
      <c r="H544" s="11">
        <f t="shared" si="40"/>
        <v>33</v>
      </c>
      <c r="I544" s="12" t="s">
        <v>3797</v>
      </c>
      <c r="J544" s="13">
        <f t="shared" si="39"/>
        <v>2.2388059701492536E-2</v>
      </c>
    </row>
    <row r="545" spans="1:10" x14ac:dyDescent="0.25">
      <c r="A545" s="4" t="s">
        <v>215</v>
      </c>
      <c r="B545" s="4" t="s">
        <v>1709</v>
      </c>
      <c r="C545" s="4" t="s">
        <v>907</v>
      </c>
      <c r="D545" s="8">
        <v>51475</v>
      </c>
      <c r="E545" s="7">
        <v>33</v>
      </c>
      <c r="F545" s="8">
        <v>46000</v>
      </c>
      <c r="G545" s="7">
        <v>27</v>
      </c>
      <c r="H545" s="11">
        <f t="shared" si="40"/>
        <v>30</v>
      </c>
      <c r="I545" s="12" t="s">
        <v>3797</v>
      </c>
      <c r="J545" s="13">
        <f t="shared" si="39"/>
        <v>2.0352781546811399E-2</v>
      </c>
    </row>
    <row r="546" spans="1:10" x14ac:dyDescent="0.25">
      <c r="A546" s="4" t="s">
        <v>1710</v>
      </c>
      <c r="B546" s="4" t="s">
        <v>1711</v>
      </c>
      <c r="C546" s="4" t="s">
        <v>907</v>
      </c>
      <c r="D546" s="8">
        <v>3600</v>
      </c>
      <c r="E546" s="7">
        <v>3</v>
      </c>
      <c r="F546" s="8">
        <v>0</v>
      </c>
      <c r="G546" s="7">
        <v>0</v>
      </c>
      <c r="H546" s="11">
        <f t="shared" si="40"/>
        <v>1.5</v>
      </c>
      <c r="I546" s="12" t="s">
        <v>3798</v>
      </c>
      <c r="J546" s="13">
        <f>H546/SUM(H$546:H$561)</f>
        <v>6.6518847006651885E-3</v>
      </c>
    </row>
    <row r="547" spans="1:10" x14ac:dyDescent="0.25">
      <c r="A547" s="4" t="s">
        <v>1712</v>
      </c>
      <c r="B547" s="4" t="s">
        <v>1713</v>
      </c>
      <c r="C547" s="4" t="s">
        <v>907</v>
      </c>
      <c r="D547" s="8">
        <v>16800</v>
      </c>
      <c r="E547" s="7">
        <v>14</v>
      </c>
      <c r="F547" s="8">
        <v>0</v>
      </c>
      <c r="G547" s="7">
        <v>0</v>
      </c>
      <c r="H547" s="11">
        <f t="shared" si="40"/>
        <v>7</v>
      </c>
      <c r="I547" s="12" t="s">
        <v>3798</v>
      </c>
      <c r="J547" s="13">
        <f t="shared" ref="J547:J561" si="41">H547/SUM(H$546:H$561)</f>
        <v>3.1042128603104215E-2</v>
      </c>
    </row>
    <row r="548" spans="1:10" x14ac:dyDescent="0.25">
      <c r="A548" s="4" t="s">
        <v>1714</v>
      </c>
      <c r="B548" s="4" t="s">
        <v>1715</v>
      </c>
      <c r="C548" s="4" t="s">
        <v>907</v>
      </c>
      <c r="D548" s="8">
        <v>4800</v>
      </c>
      <c r="E548" s="7">
        <v>4</v>
      </c>
      <c r="F548" s="8">
        <v>0</v>
      </c>
      <c r="G548" s="7">
        <v>0</v>
      </c>
      <c r="H548" s="11">
        <f t="shared" si="40"/>
        <v>2</v>
      </c>
      <c r="I548" s="12" t="s">
        <v>3798</v>
      </c>
      <c r="J548" s="13">
        <f t="shared" si="41"/>
        <v>8.869179600886918E-3</v>
      </c>
    </row>
    <row r="549" spans="1:10" x14ac:dyDescent="0.25">
      <c r="A549" s="4" t="s">
        <v>1716</v>
      </c>
      <c r="B549" s="4" t="s">
        <v>1717</v>
      </c>
      <c r="C549" s="4" t="s">
        <v>907</v>
      </c>
      <c r="D549" s="8">
        <v>19200</v>
      </c>
      <c r="E549" s="7">
        <v>16</v>
      </c>
      <c r="F549" s="8">
        <v>9000</v>
      </c>
      <c r="G549" s="7">
        <v>4</v>
      </c>
      <c r="H549" s="11">
        <f t="shared" si="40"/>
        <v>10</v>
      </c>
      <c r="I549" s="12" t="s">
        <v>3798</v>
      </c>
      <c r="J549" s="13">
        <f t="shared" si="41"/>
        <v>4.4345898004434593E-2</v>
      </c>
    </row>
    <row r="550" spans="1:10" x14ac:dyDescent="0.25">
      <c r="A550" s="4" t="s">
        <v>744</v>
      </c>
      <c r="B550" s="4" t="s">
        <v>1718</v>
      </c>
      <c r="C550" s="4" t="s">
        <v>907</v>
      </c>
      <c r="D550" s="8">
        <v>24000</v>
      </c>
      <c r="E550" s="7">
        <v>20</v>
      </c>
      <c r="F550" s="8">
        <v>24750</v>
      </c>
      <c r="G550" s="7">
        <v>12</v>
      </c>
      <c r="H550" s="11">
        <f t="shared" si="40"/>
        <v>16</v>
      </c>
      <c r="I550" s="12" t="s">
        <v>3798</v>
      </c>
      <c r="J550" s="13">
        <f t="shared" si="41"/>
        <v>7.0953436807095344E-2</v>
      </c>
    </row>
    <row r="551" spans="1:10" x14ac:dyDescent="0.25">
      <c r="A551" s="4" t="s">
        <v>1719</v>
      </c>
      <c r="B551" s="4" t="s">
        <v>1720</v>
      </c>
      <c r="C551" s="4" t="s">
        <v>907</v>
      </c>
      <c r="D551" s="8">
        <v>37125</v>
      </c>
      <c r="E551" s="7">
        <v>27</v>
      </c>
      <c r="F551" s="8">
        <v>32250</v>
      </c>
      <c r="G551" s="7">
        <v>16</v>
      </c>
      <c r="H551" s="11">
        <f t="shared" si="40"/>
        <v>21.5</v>
      </c>
      <c r="I551" s="12" t="s">
        <v>3798</v>
      </c>
      <c r="J551" s="13">
        <f t="shared" si="41"/>
        <v>9.5343680709534362E-2</v>
      </c>
    </row>
    <row r="552" spans="1:10" x14ac:dyDescent="0.25">
      <c r="A552" s="4" t="s">
        <v>1721</v>
      </c>
      <c r="B552" s="4" t="s">
        <v>1722</v>
      </c>
      <c r="C552" s="4" t="s">
        <v>907</v>
      </c>
      <c r="D552" s="8">
        <v>51525</v>
      </c>
      <c r="E552" s="7">
        <v>39</v>
      </c>
      <c r="F552" s="8">
        <v>23250</v>
      </c>
      <c r="G552" s="7">
        <v>12</v>
      </c>
      <c r="H552" s="11">
        <f t="shared" si="40"/>
        <v>25.5</v>
      </c>
      <c r="I552" s="12" t="s">
        <v>3798</v>
      </c>
      <c r="J552" s="13">
        <f t="shared" si="41"/>
        <v>0.1130820399113082</v>
      </c>
    </row>
    <row r="553" spans="1:10" x14ac:dyDescent="0.25">
      <c r="A553" s="4" t="s">
        <v>1723</v>
      </c>
      <c r="B553" s="4" t="s">
        <v>1724</v>
      </c>
      <c r="C553" s="4" t="s">
        <v>907</v>
      </c>
      <c r="D553" s="8">
        <v>22800</v>
      </c>
      <c r="E553" s="7">
        <v>19</v>
      </c>
      <c r="F553" s="8">
        <v>59000</v>
      </c>
      <c r="G553" s="7">
        <v>29</v>
      </c>
      <c r="H553" s="11">
        <f t="shared" si="40"/>
        <v>24</v>
      </c>
      <c r="I553" s="12" t="s">
        <v>3798</v>
      </c>
      <c r="J553" s="13">
        <f t="shared" si="41"/>
        <v>0.10643015521064302</v>
      </c>
    </row>
    <row r="554" spans="1:10" x14ac:dyDescent="0.25">
      <c r="A554" s="4" t="s">
        <v>1725</v>
      </c>
      <c r="B554" s="4" t="s">
        <v>1726</v>
      </c>
      <c r="C554" s="4" t="s">
        <v>907</v>
      </c>
      <c r="D554" s="8">
        <v>20800</v>
      </c>
      <c r="E554" s="7">
        <v>16</v>
      </c>
      <c r="F554" s="8">
        <v>64530</v>
      </c>
      <c r="G554" s="7">
        <v>30</v>
      </c>
      <c r="H554" s="11">
        <f t="shared" si="40"/>
        <v>23</v>
      </c>
      <c r="I554" s="12" t="s">
        <v>3798</v>
      </c>
      <c r="J554" s="13">
        <f t="shared" si="41"/>
        <v>0.10199556541019955</v>
      </c>
    </row>
    <row r="555" spans="1:10" x14ac:dyDescent="0.25">
      <c r="A555" s="4" t="s">
        <v>1727</v>
      </c>
      <c r="B555" s="4" t="s">
        <v>1728</v>
      </c>
      <c r="C555" s="4" t="s">
        <v>907</v>
      </c>
      <c r="D555" s="8">
        <v>36400</v>
      </c>
      <c r="E555" s="7">
        <v>28</v>
      </c>
      <c r="F555" s="8">
        <v>56700</v>
      </c>
      <c r="G555" s="7">
        <v>29</v>
      </c>
      <c r="H555" s="11">
        <f t="shared" si="40"/>
        <v>28.5</v>
      </c>
      <c r="I555" s="12" t="s">
        <v>3798</v>
      </c>
      <c r="J555" s="13">
        <f t="shared" si="41"/>
        <v>0.12638580931263857</v>
      </c>
    </row>
    <row r="556" spans="1:10" x14ac:dyDescent="0.25">
      <c r="A556" s="4" t="s">
        <v>1729</v>
      </c>
      <c r="B556" s="4" t="s">
        <v>1730</v>
      </c>
      <c r="C556" s="4" t="s">
        <v>907</v>
      </c>
      <c r="D556" s="8">
        <v>19075</v>
      </c>
      <c r="E556" s="7">
        <v>13</v>
      </c>
      <c r="F556" s="8">
        <v>61560</v>
      </c>
      <c r="G556" s="7">
        <v>31</v>
      </c>
      <c r="H556" s="11">
        <f t="shared" si="40"/>
        <v>22</v>
      </c>
      <c r="I556" s="12" t="s">
        <v>3798</v>
      </c>
      <c r="J556" s="13">
        <f t="shared" si="41"/>
        <v>9.7560975609756101E-2</v>
      </c>
    </row>
    <row r="557" spans="1:10" x14ac:dyDescent="0.25">
      <c r="A557" s="4" t="s">
        <v>745</v>
      </c>
      <c r="B557" s="4" t="s">
        <v>1731</v>
      </c>
      <c r="C557" s="4" t="s">
        <v>907</v>
      </c>
      <c r="D557" s="8">
        <v>21975</v>
      </c>
      <c r="E557" s="7">
        <v>13</v>
      </c>
      <c r="F557" s="8">
        <v>74925</v>
      </c>
      <c r="G557" s="7">
        <v>37</v>
      </c>
      <c r="H557" s="11">
        <f t="shared" si="40"/>
        <v>25</v>
      </c>
      <c r="I557" s="12" t="s">
        <v>3798</v>
      </c>
      <c r="J557" s="13">
        <f t="shared" si="41"/>
        <v>0.11086474501108648</v>
      </c>
    </row>
    <row r="558" spans="1:10" x14ac:dyDescent="0.25">
      <c r="A558" s="4" t="s">
        <v>1732</v>
      </c>
      <c r="B558" s="4" t="s">
        <v>1733</v>
      </c>
      <c r="C558" s="4" t="s">
        <v>907</v>
      </c>
      <c r="D558" s="8">
        <v>2600</v>
      </c>
      <c r="E558" s="7">
        <v>2</v>
      </c>
      <c r="F558" s="8">
        <v>37625</v>
      </c>
      <c r="G558" s="7">
        <v>19</v>
      </c>
      <c r="H558" s="11">
        <f t="shared" si="40"/>
        <v>10.5</v>
      </c>
      <c r="I558" s="12" t="s">
        <v>3798</v>
      </c>
      <c r="J558" s="13">
        <f t="shared" si="41"/>
        <v>4.6563192904656318E-2</v>
      </c>
    </row>
    <row r="559" spans="1:10" x14ac:dyDescent="0.25">
      <c r="A559" s="4" t="s">
        <v>1734</v>
      </c>
      <c r="B559" s="4" t="s">
        <v>1735</v>
      </c>
      <c r="C559" s="4" t="s">
        <v>907</v>
      </c>
      <c r="D559" s="8">
        <v>1300</v>
      </c>
      <c r="E559" s="7">
        <v>1</v>
      </c>
      <c r="F559" s="8">
        <v>12000</v>
      </c>
      <c r="G559" s="7">
        <v>6</v>
      </c>
      <c r="H559" s="11">
        <f t="shared" si="40"/>
        <v>3.5</v>
      </c>
      <c r="I559" s="12" t="s">
        <v>3798</v>
      </c>
      <c r="J559" s="13">
        <f t="shared" si="41"/>
        <v>1.5521064301552107E-2</v>
      </c>
    </row>
    <row r="560" spans="1:10" x14ac:dyDescent="0.25">
      <c r="A560" s="4" t="s">
        <v>1736</v>
      </c>
      <c r="B560" s="4" t="s">
        <v>1737</v>
      </c>
      <c r="C560" s="4" t="s">
        <v>907</v>
      </c>
      <c r="D560" s="8">
        <v>0</v>
      </c>
      <c r="E560" s="7">
        <v>0</v>
      </c>
      <c r="F560" s="8">
        <v>12150</v>
      </c>
      <c r="G560" s="7">
        <v>6</v>
      </c>
      <c r="H560" s="11">
        <f t="shared" si="40"/>
        <v>3</v>
      </c>
      <c r="I560" s="12" t="s">
        <v>3798</v>
      </c>
      <c r="J560" s="13">
        <f t="shared" si="41"/>
        <v>1.3303769401330377E-2</v>
      </c>
    </row>
    <row r="561" spans="1:10" x14ac:dyDescent="0.25">
      <c r="A561" s="4" t="s">
        <v>1738</v>
      </c>
      <c r="B561" s="4" t="s">
        <v>1739</v>
      </c>
      <c r="C561" s="4" t="s">
        <v>907</v>
      </c>
      <c r="D561" s="8">
        <v>0</v>
      </c>
      <c r="E561" s="7">
        <v>0</v>
      </c>
      <c r="F561" s="8">
        <v>10125</v>
      </c>
      <c r="G561" s="7">
        <v>5</v>
      </c>
      <c r="H561" s="11">
        <f t="shared" si="40"/>
        <v>2.5</v>
      </c>
      <c r="I561" s="12" t="s">
        <v>3798</v>
      </c>
      <c r="J561" s="13">
        <f t="shared" si="41"/>
        <v>1.1086474501108648E-2</v>
      </c>
    </row>
    <row r="562" spans="1:10" x14ac:dyDescent="0.25">
      <c r="A562" s="4" t="s">
        <v>412</v>
      </c>
      <c r="B562" s="4" t="s">
        <v>1740</v>
      </c>
      <c r="C562" s="4" t="s">
        <v>907</v>
      </c>
      <c r="D562" s="8">
        <v>14278.46</v>
      </c>
      <c r="E562" s="7">
        <v>33</v>
      </c>
      <c r="F562" s="8">
        <v>19558.72</v>
      </c>
      <c r="G562" s="7">
        <v>35</v>
      </c>
      <c r="H562" s="11">
        <f t="shared" si="40"/>
        <v>34</v>
      </c>
      <c r="I562" s="12" t="s">
        <v>3799</v>
      </c>
      <c r="J562" s="13">
        <f>H562/SUM(H$562:H$596)</f>
        <v>4.6915965226990482E-3</v>
      </c>
    </row>
    <row r="563" spans="1:10" x14ac:dyDescent="0.25">
      <c r="A563" s="4" t="s">
        <v>266</v>
      </c>
      <c r="B563" s="4" t="s">
        <v>1741</v>
      </c>
      <c r="C563" s="4" t="s">
        <v>907</v>
      </c>
      <c r="D563" s="8">
        <v>16015</v>
      </c>
      <c r="E563" s="7">
        <v>38</v>
      </c>
      <c r="F563" s="8">
        <v>10185</v>
      </c>
      <c r="G563" s="7">
        <v>17</v>
      </c>
      <c r="H563" s="11">
        <f t="shared" si="40"/>
        <v>27.5</v>
      </c>
      <c r="I563" s="12" t="s">
        <v>3799</v>
      </c>
      <c r="J563" s="13">
        <f t="shared" ref="J563:J596" si="42">H563/SUM(H$562:H$596)</f>
        <v>3.7946736580654066E-3</v>
      </c>
    </row>
    <row r="564" spans="1:10" x14ac:dyDescent="0.25">
      <c r="A564" s="4" t="s">
        <v>267</v>
      </c>
      <c r="B564" s="4" t="s">
        <v>1742</v>
      </c>
      <c r="C564" s="4" t="s">
        <v>907</v>
      </c>
      <c r="D564" s="8">
        <v>15013.46</v>
      </c>
      <c r="E564" s="7">
        <v>34</v>
      </c>
      <c r="F564" s="8">
        <v>10003.719999999999</v>
      </c>
      <c r="G564" s="7">
        <v>17</v>
      </c>
      <c r="H564" s="11">
        <f t="shared" si="40"/>
        <v>25.5</v>
      </c>
      <c r="I564" s="12" t="s">
        <v>3799</v>
      </c>
      <c r="J564" s="13">
        <f t="shared" si="42"/>
        <v>3.5186973920242857E-3</v>
      </c>
    </row>
    <row r="565" spans="1:10" x14ac:dyDescent="0.25">
      <c r="A565" s="4" t="s">
        <v>1743</v>
      </c>
      <c r="B565" s="4" t="s">
        <v>1744</v>
      </c>
      <c r="C565" s="4" t="s">
        <v>907</v>
      </c>
      <c r="D565" s="8">
        <v>12388.46</v>
      </c>
      <c r="E565" s="7">
        <v>28</v>
      </c>
      <c r="F565" s="8">
        <v>14308.72</v>
      </c>
      <c r="G565" s="7">
        <v>25</v>
      </c>
      <c r="H565" s="11">
        <f t="shared" si="40"/>
        <v>26.5</v>
      </c>
      <c r="I565" s="12" t="s">
        <v>3799</v>
      </c>
      <c r="J565" s="13">
        <f t="shared" si="42"/>
        <v>3.6566855250448459E-3</v>
      </c>
    </row>
    <row r="566" spans="1:10" x14ac:dyDescent="0.25">
      <c r="A566" s="4" t="s">
        <v>1745</v>
      </c>
      <c r="B566" s="4" t="s">
        <v>1746</v>
      </c>
      <c r="C566" s="4" t="s">
        <v>907</v>
      </c>
      <c r="D566" s="8">
        <v>9925</v>
      </c>
      <c r="E566" s="7">
        <v>21</v>
      </c>
      <c r="F566" s="8">
        <v>28490</v>
      </c>
      <c r="G566" s="7">
        <v>46</v>
      </c>
      <c r="H566" s="11">
        <f t="shared" si="40"/>
        <v>33.5</v>
      </c>
      <c r="I566" s="12" t="s">
        <v>3799</v>
      </c>
      <c r="J566" s="13">
        <f t="shared" si="42"/>
        <v>4.6226024561887681E-3</v>
      </c>
    </row>
    <row r="567" spans="1:10" x14ac:dyDescent="0.25">
      <c r="A567" s="4" t="s">
        <v>1747</v>
      </c>
      <c r="B567" s="4" t="s">
        <v>1748</v>
      </c>
      <c r="C567" s="4" t="s">
        <v>907</v>
      </c>
      <c r="D567" s="8">
        <v>10618</v>
      </c>
      <c r="E567" s="7">
        <v>26</v>
      </c>
      <c r="F567" s="8">
        <v>13173</v>
      </c>
      <c r="G567" s="7">
        <v>24</v>
      </c>
      <c r="H567" s="11">
        <f t="shared" si="40"/>
        <v>25</v>
      </c>
      <c r="I567" s="12" t="s">
        <v>3799</v>
      </c>
      <c r="J567" s="13">
        <f t="shared" si="42"/>
        <v>3.4497033255140057E-3</v>
      </c>
    </row>
    <row r="568" spans="1:10" x14ac:dyDescent="0.25">
      <c r="A568" s="4" t="s">
        <v>1749</v>
      </c>
      <c r="B568" s="4" t="s">
        <v>1750</v>
      </c>
      <c r="C568" s="4" t="s">
        <v>907</v>
      </c>
      <c r="D568" s="8">
        <v>23356</v>
      </c>
      <c r="E568" s="7">
        <v>62</v>
      </c>
      <c r="F568" s="8">
        <v>12687</v>
      </c>
      <c r="G568" s="7">
        <v>24</v>
      </c>
      <c r="H568" s="11">
        <f t="shared" si="40"/>
        <v>43</v>
      </c>
      <c r="I568" s="12" t="s">
        <v>3799</v>
      </c>
      <c r="J568" s="13">
        <f t="shared" si="42"/>
        <v>5.93348971988409E-3</v>
      </c>
    </row>
    <row r="569" spans="1:10" x14ac:dyDescent="0.25">
      <c r="A569" s="4" t="s">
        <v>1751</v>
      </c>
      <c r="B569" s="4" t="s">
        <v>1752</v>
      </c>
      <c r="C569" s="4" t="s">
        <v>907</v>
      </c>
      <c r="D569" s="8">
        <v>26343.5</v>
      </c>
      <c r="E569" s="7">
        <v>70</v>
      </c>
      <c r="F569" s="8">
        <v>12687</v>
      </c>
      <c r="G569" s="7">
        <v>24</v>
      </c>
      <c r="H569" s="11">
        <f t="shared" si="40"/>
        <v>47</v>
      </c>
      <c r="I569" s="12" t="s">
        <v>3799</v>
      </c>
      <c r="J569" s="13">
        <f t="shared" si="42"/>
        <v>6.4854422519663307E-3</v>
      </c>
    </row>
    <row r="570" spans="1:10" x14ac:dyDescent="0.25">
      <c r="A570" s="4" t="s">
        <v>1753</v>
      </c>
      <c r="B570" s="4" t="s">
        <v>1754</v>
      </c>
      <c r="C570" s="4" t="s">
        <v>907</v>
      </c>
      <c r="D570" s="8">
        <v>51107.5</v>
      </c>
      <c r="E570" s="7">
        <v>137</v>
      </c>
      <c r="F570" s="8">
        <v>86660</v>
      </c>
      <c r="G570" s="7">
        <v>149</v>
      </c>
      <c r="H570" s="11">
        <f t="shared" si="40"/>
        <v>143</v>
      </c>
      <c r="I570" s="12" t="s">
        <v>3799</v>
      </c>
      <c r="J570" s="13">
        <f t="shared" si="42"/>
        <v>1.9732303021940113E-2</v>
      </c>
    </row>
    <row r="571" spans="1:10" x14ac:dyDescent="0.25">
      <c r="A571" s="4" t="s">
        <v>1755</v>
      </c>
      <c r="B571" s="4" t="s">
        <v>1756</v>
      </c>
      <c r="C571" s="4" t="s">
        <v>907</v>
      </c>
      <c r="D571" s="8">
        <v>37373.5</v>
      </c>
      <c r="E571" s="7">
        <v>94</v>
      </c>
      <c r="F571" s="8">
        <v>17892</v>
      </c>
      <c r="G571" s="7">
        <v>34</v>
      </c>
      <c r="H571" s="11">
        <f t="shared" si="40"/>
        <v>64</v>
      </c>
      <c r="I571" s="12" t="s">
        <v>3799</v>
      </c>
      <c r="J571" s="13">
        <f t="shared" si="42"/>
        <v>8.831240513315854E-3</v>
      </c>
    </row>
    <row r="572" spans="1:10" x14ac:dyDescent="0.25">
      <c r="A572" s="4" t="s">
        <v>1757</v>
      </c>
      <c r="B572" s="4" t="s">
        <v>1758</v>
      </c>
      <c r="C572" s="4" t="s">
        <v>907</v>
      </c>
      <c r="D572" s="8">
        <v>62187.5</v>
      </c>
      <c r="E572" s="7">
        <v>168</v>
      </c>
      <c r="F572" s="8">
        <v>71837</v>
      </c>
      <c r="G572" s="7">
        <v>132</v>
      </c>
      <c r="H572" s="11">
        <f t="shared" si="40"/>
        <v>150</v>
      </c>
      <c r="I572" s="12" t="s">
        <v>3799</v>
      </c>
      <c r="J572" s="13">
        <f t="shared" si="42"/>
        <v>2.0698219953084036E-2</v>
      </c>
    </row>
    <row r="573" spans="1:10" x14ac:dyDescent="0.25">
      <c r="A573" s="4" t="s">
        <v>1759</v>
      </c>
      <c r="B573" s="4" t="s">
        <v>1760</v>
      </c>
      <c r="C573" s="4" t="s">
        <v>907</v>
      </c>
      <c r="D573" s="8">
        <v>0</v>
      </c>
      <c r="E573" s="7">
        <v>0</v>
      </c>
      <c r="F573" s="8">
        <v>45500</v>
      </c>
      <c r="G573" s="7">
        <v>70</v>
      </c>
      <c r="H573" s="11">
        <f t="shared" si="40"/>
        <v>35</v>
      </c>
      <c r="I573" s="12" t="s">
        <v>3799</v>
      </c>
      <c r="J573" s="13">
        <f t="shared" si="42"/>
        <v>4.8295846557196084E-3</v>
      </c>
    </row>
    <row r="574" spans="1:10" x14ac:dyDescent="0.25">
      <c r="A574" s="4" t="s">
        <v>561</v>
      </c>
      <c r="B574" s="4" t="s">
        <v>1761</v>
      </c>
      <c r="C574" s="4" t="s">
        <v>907</v>
      </c>
      <c r="D574" s="8">
        <v>54665.5</v>
      </c>
      <c r="E574" s="7">
        <v>130</v>
      </c>
      <c r="F574" s="8">
        <v>141074</v>
      </c>
      <c r="G574" s="7">
        <v>281</v>
      </c>
      <c r="H574" s="11">
        <f t="shared" si="40"/>
        <v>205.5</v>
      </c>
      <c r="I574" s="12" t="s">
        <v>3799</v>
      </c>
      <c r="J574" s="13">
        <f t="shared" si="42"/>
        <v>2.8356561335725127E-2</v>
      </c>
    </row>
    <row r="575" spans="1:10" x14ac:dyDescent="0.25">
      <c r="A575" s="4" t="s">
        <v>402</v>
      </c>
      <c r="B575" s="4" t="s">
        <v>1762</v>
      </c>
      <c r="C575" s="4" t="s">
        <v>907</v>
      </c>
      <c r="D575" s="8">
        <v>87961.5</v>
      </c>
      <c r="E575" s="7">
        <v>198</v>
      </c>
      <c r="F575" s="8">
        <v>159299.32999999999</v>
      </c>
      <c r="G575" s="7">
        <v>317</v>
      </c>
      <c r="H575" s="11">
        <f t="shared" si="40"/>
        <v>257.5</v>
      </c>
      <c r="I575" s="12" t="s">
        <v>3799</v>
      </c>
      <c r="J575" s="13">
        <f t="shared" si="42"/>
        <v>3.5531944252794261E-2</v>
      </c>
    </row>
    <row r="576" spans="1:10" x14ac:dyDescent="0.25">
      <c r="A576" s="4" t="s">
        <v>1763</v>
      </c>
      <c r="B576" s="4" t="s">
        <v>1764</v>
      </c>
      <c r="C576" s="4" t="s">
        <v>907</v>
      </c>
      <c r="D576" s="8">
        <v>222104</v>
      </c>
      <c r="E576" s="7">
        <v>498</v>
      </c>
      <c r="F576" s="8">
        <v>283730.33</v>
      </c>
      <c r="G576" s="7">
        <v>548</v>
      </c>
      <c r="H576" s="11">
        <f t="shared" si="40"/>
        <v>523</v>
      </c>
      <c r="I576" s="12" t="s">
        <v>3799</v>
      </c>
      <c r="J576" s="13">
        <f t="shared" si="42"/>
        <v>7.2167793569753003E-2</v>
      </c>
    </row>
    <row r="577" spans="1:10" x14ac:dyDescent="0.25">
      <c r="A577" s="4" t="s">
        <v>403</v>
      </c>
      <c r="B577" s="4" t="s">
        <v>1765</v>
      </c>
      <c r="C577" s="4" t="s">
        <v>907</v>
      </c>
      <c r="D577" s="8">
        <v>123174.5</v>
      </c>
      <c r="E577" s="7">
        <v>285</v>
      </c>
      <c r="F577" s="8">
        <v>182548.42</v>
      </c>
      <c r="G577" s="7">
        <v>358</v>
      </c>
      <c r="H577" s="11">
        <f t="shared" si="40"/>
        <v>321.5</v>
      </c>
      <c r="I577" s="12" t="s">
        <v>3799</v>
      </c>
      <c r="J577" s="13">
        <f t="shared" si="42"/>
        <v>4.4363184766110113E-2</v>
      </c>
    </row>
    <row r="578" spans="1:10" x14ac:dyDescent="0.25">
      <c r="A578" s="4" t="s">
        <v>114</v>
      </c>
      <c r="B578" s="4" t="s">
        <v>1766</v>
      </c>
      <c r="C578" s="4" t="s">
        <v>907</v>
      </c>
      <c r="D578" s="8">
        <v>135468.5</v>
      </c>
      <c r="E578" s="7">
        <v>331</v>
      </c>
      <c r="F578" s="8">
        <v>270412</v>
      </c>
      <c r="G578" s="7">
        <v>528</v>
      </c>
      <c r="H578" s="11">
        <f t="shared" si="40"/>
        <v>429.5</v>
      </c>
      <c r="I578" s="12" t="s">
        <v>3799</v>
      </c>
      <c r="J578" s="13">
        <f t="shared" si="42"/>
        <v>5.926590313233062E-2</v>
      </c>
    </row>
    <row r="579" spans="1:10" x14ac:dyDescent="0.25">
      <c r="A579" s="4" t="s">
        <v>404</v>
      </c>
      <c r="B579" s="4" t="s">
        <v>1767</v>
      </c>
      <c r="C579" s="4" t="s">
        <v>907</v>
      </c>
      <c r="D579" s="8">
        <v>0</v>
      </c>
      <c r="E579" s="7">
        <v>0</v>
      </c>
      <c r="F579" s="8">
        <v>49790</v>
      </c>
      <c r="G579" s="7">
        <v>77</v>
      </c>
      <c r="H579" s="11">
        <f t="shared" si="40"/>
        <v>38.5</v>
      </c>
      <c r="I579" s="12" t="s">
        <v>3799</v>
      </c>
      <c r="J579" s="13">
        <f t="shared" si="42"/>
        <v>5.3125431212915691E-3</v>
      </c>
    </row>
    <row r="580" spans="1:10" x14ac:dyDescent="0.25">
      <c r="A580" s="4" t="s">
        <v>115</v>
      </c>
      <c r="B580" s="4" t="s">
        <v>652</v>
      </c>
      <c r="C580" s="4" t="s">
        <v>907</v>
      </c>
      <c r="D580" s="8">
        <v>175295.5</v>
      </c>
      <c r="E580" s="7">
        <v>415</v>
      </c>
      <c r="F580" s="8">
        <v>389448</v>
      </c>
      <c r="G580" s="7">
        <v>724</v>
      </c>
      <c r="H580" s="11">
        <f t="shared" ref="H580:H643" si="43">SUM(E580,G580)/2</f>
        <v>569.5</v>
      </c>
      <c r="I580" s="12" t="s">
        <v>3799</v>
      </c>
      <c r="J580" s="13">
        <f t="shared" si="42"/>
        <v>7.8584241755209047E-2</v>
      </c>
    </row>
    <row r="581" spans="1:10" x14ac:dyDescent="0.25">
      <c r="A581" s="4" t="s">
        <v>438</v>
      </c>
      <c r="B581" s="4" t="s">
        <v>653</v>
      </c>
      <c r="C581" s="4" t="s">
        <v>907</v>
      </c>
      <c r="D581" s="8">
        <v>114503.75</v>
      </c>
      <c r="E581" s="7">
        <v>272</v>
      </c>
      <c r="F581" s="8">
        <v>281914.53999999998</v>
      </c>
      <c r="G581" s="7">
        <v>528</v>
      </c>
      <c r="H581" s="11">
        <f t="shared" si="43"/>
        <v>400</v>
      </c>
      <c r="I581" s="12" t="s">
        <v>3799</v>
      </c>
      <c r="J581" s="13">
        <f t="shared" si="42"/>
        <v>5.519525320822409E-2</v>
      </c>
    </row>
    <row r="582" spans="1:10" x14ac:dyDescent="0.25">
      <c r="A582" s="4" t="s">
        <v>202</v>
      </c>
      <c r="B582" s="4" t="s">
        <v>654</v>
      </c>
      <c r="C582" s="4" t="s">
        <v>907</v>
      </c>
      <c r="D582" s="8">
        <v>236997.19</v>
      </c>
      <c r="E582" s="7">
        <v>517</v>
      </c>
      <c r="F582" s="8">
        <v>394822.08</v>
      </c>
      <c r="G582" s="7">
        <v>739</v>
      </c>
      <c r="H582" s="11">
        <f t="shared" si="43"/>
        <v>628</v>
      </c>
      <c r="I582" s="12" t="s">
        <v>3799</v>
      </c>
      <c r="J582" s="13">
        <f t="shared" si="42"/>
        <v>8.6656547536911821E-2</v>
      </c>
    </row>
    <row r="583" spans="1:10" x14ac:dyDescent="0.25">
      <c r="A583" s="4" t="s">
        <v>250</v>
      </c>
      <c r="B583" s="4" t="s">
        <v>655</v>
      </c>
      <c r="C583" s="4" t="s">
        <v>907</v>
      </c>
      <c r="D583" s="8">
        <v>111957.69</v>
      </c>
      <c r="E583" s="7">
        <v>253</v>
      </c>
      <c r="F583" s="8">
        <v>248758.08</v>
      </c>
      <c r="G583" s="7">
        <v>417</v>
      </c>
      <c r="H583" s="11">
        <f t="shared" si="43"/>
        <v>335</v>
      </c>
      <c r="I583" s="12" t="s">
        <v>3799</v>
      </c>
      <c r="J583" s="13">
        <f t="shared" si="42"/>
        <v>4.622602456188768E-2</v>
      </c>
    </row>
    <row r="584" spans="1:10" x14ac:dyDescent="0.25">
      <c r="A584" s="4" t="s">
        <v>439</v>
      </c>
      <c r="B584" s="4" t="s">
        <v>1768</v>
      </c>
      <c r="C584" s="4" t="s">
        <v>907</v>
      </c>
      <c r="D584" s="8">
        <v>80050</v>
      </c>
      <c r="E584" s="7">
        <v>194</v>
      </c>
      <c r="F584" s="8">
        <v>225995</v>
      </c>
      <c r="G584" s="7">
        <v>431</v>
      </c>
      <c r="H584" s="11">
        <f t="shared" si="43"/>
        <v>312.5</v>
      </c>
      <c r="I584" s="12" t="s">
        <v>3799</v>
      </c>
      <c r="J584" s="13">
        <f t="shared" si="42"/>
        <v>4.3121291568925073E-2</v>
      </c>
    </row>
    <row r="585" spans="1:10" x14ac:dyDescent="0.25">
      <c r="A585" s="4" t="s">
        <v>1769</v>
      </c>
      <c r="B585" s="4" t="s">
        <v>1770</v>
      </c>
      <c r="C585" s="4" t="s">
        <v>907</v>
      </c>
      <c r="D585" s="8">
        <v>30900</v>
      </c>
      <c r="E585" s="7">
        <v>45</v>
      </c>
      <c r="F585" s="8">
        <v>23030</v>
      </c>
      <c r="G585" s="7">
        <v>36</v>
      </c>
      <c r="H585" s="11">
        <f t="shared" si="43"/>
        <v>40.5</v>
      </c>
      <c r="I585" s="12" t="s">
        <v>3799</v>
      </c>
      <c r="J585" s="13">
        <f t="shared" si="42"/>
        <v>5.5885193873326895E-3</v>
      </c>
    </row>
    <row r="586" spans="1:10" x14ac:dyDescent="0.25">
      <c r="A586" s="4" t="s">
        <v>251</v>
      </c>
      <c r="B586" s="4" t="s">
        <v>656</v>
      </c>
      <c r="C586" s="4" t="s">
        <v>907</v>
      </c>
      <c r="D586" s="8">
        <v>80750</v>
      </c>
      <c r="E586" s="7">
        <v>181</v>
      </c>
      <c r="F586" s="8">
        <v>211230</v>
      </c>
      <c r="G586" s="7">
        <v>328</v>
      </c>
      <c r="H586" s="11">
        <f t="shared" si="43"/>
        <v>254.5</v>
      </c>
      <c r="I586" s="12" t="s">
        <v>3799</v>
      </c>
      <c r="J586" s="13">
        <f t="shared" si="42"/>
        <v>3.5117979853732578E-2</v>
      </c>
    </row>
    <row r="587" spans="1:10" x14ac:dyDescent="0.25">
      <c r="A587" s="4" t="s">
        <v>252</v>
      </c>
      <c r="B587" s="4" t="s">
        <v>657</v>
      </c>
      <c r="C587" s="4" t="s">
        <v>907</v>
      </c>
      <c r="D587" s="8">
        <v>69825</v>
      </c>
      <c r="E587" s="7">
        <v>181</v>
      </c>
      <c r="F587" s="8">
        <v>175005</v>
      </c>
      <c r="G587" s="7">
        <v>298</v>
      </c>
      <c r="H587" s="11">
        <f t="shared" si="43"/>
        <v>239.5</v>
      </c>
      <c r="I587" s="12" t="s">
        <v>3799</v>
      </c>
      <c r="J587" s="13">
        <f t="shared" si="42"/>
        <v>3.3048157858424174E-2</v>
      </c>
    </row>
    <row r="588" spans="1:10" x14ac:dyDescent="0.25">
      <c r="A588" s="4" t="s">
        <v>253</v>
      </c>
      <c r="B588" s="4" t="s">
        <v>658</v>
      </c>
      <c r="C588" s="4" t="s">
        <v>907</v>
      </c>
      <c r="D588" s="8">
        <v>118775</v>
      </c>
      <c r="E588" s="7">
        <v>286</v>
      </c>
      <c r="F588" s="8">
        <v>256730</v>
      </c>
      <c r="G588" s="7">
        <v>423</v>
      </c>
      <c r="H588" s="11">
        <f t="shared" si="43"/>
        <v>354.5</v>
      </c>
      <c r="I588" s="12" t="s">
        <v>3799</v>
      </c>
      <c r="J588" s="13">
        <f t="shared" si="42"/>
        <v>4.8916793155788604E-2</v>
      </c>
    </row>
    <row r="589" spans="1:10" x14ac:dyDescent="0.25">
      <c r="A589" s="4" t="s">
        <v>254</v>
      </c>
      <c r="B589" s="4" t="s">
        <v>1771</v>
      </c>
      <c r="C589" s="4" t="s">
        <v>907</v>
      </c>
      <c r="D589" s="8">
        <v>104100</v>
      </c>
      <c r="E589" s="7">
        <v>255</v>
      </c>
      <c r="F589" s="8">
        <v>89180</v>
      </c>
      <c r="G589" s="7">
        <v>163</v>
      </c>
      <c r="H589" s="11">
        <f t="shared" si="43"/>
        <v>209</v>
      </c>
      <c r="I589" s="12" t="s">
        <v>3799</v>
      </c>
      <c r="J589" s="13">
        <f t="shared" si="42"/>
        <v>2.8839519801297089E-2</v>
      </c>
    </row>
    <row r="590" spans="1:10" x14ac:dyDescent="0.25">
      <c r="A590" s="4" t="s">
        <v>203</v>
      </c>
      <c r="B590" s="4" t="s">
        <v>659</v>
      </c>
      <c r="C590" s="4" t="s">
        <v>907</v>
      </c>
      <c r="D590" s="8">
        <v>118225</v>
      </c>
      <c r="E590" s="7">
        <v>245</v>
      </c>
      <c r="F590" s="8">
        <v>229815</v>
      </c>
      <c r="G590" s="7">
        <v>387</v>
      </c>
      <c r="H590" s="11">
        <f t="shared" si="43"/>
        <v>316</v>
      </c>
      <c r="I590" s="12" t="s">
        <v>3799</v>
      </c>
      <c r="J590" s="13">
        <f t="shared" si="42"/>
        <v>4.3604250034497034E-2</v>
      </c>
    </row>
    <row r="591" spans="1:10" x14ac:dyDescent="0.25">
      <c r="A591" s="4" t="s">
        <v>255</v>
      </c>
      <c r="B591" s="4" t="s">
        <v>1772</v>
      </c>
      <c r="C591" s="4" t="s">
        <v>907</v>
      </c>
      <c r="D591" s="8">
        <v>53200</v>
      </c>
      <c r="E591" s="7">
        <v>122</v>
      </c>
      <c r="F591" s="8">
        <v>97930</v>
      </c>
      <c r="G591" s="7">
        <v>169</v>
      </c>
      <c r="H591" s="11">
        <f t="shared" si="43"/>
        <v>145.5</v>
      </c>
      <c r="I591" s="12" t="s">
        <v>3799</v>
      </c>
      <c r="J591" s="13">
        <f t="shared" si="42"/>
        <v>2.0077273354491512E-2</v>
      </c>
    </row>
    <row r="592" spans="1:10" x14ac:dyDescent="0.25">
      <c r="A592" s="4" t="s">
        <v>204</v>
      </c>
      <c r="B592" s="4" t="s">
        <v>660</v>
      </c>
      <c r="C592" s="4" t="s">
        <v>907</v>
      </c>
      <c r="D592" s="8">
        <v>115225</v>
      </c>
      <c r="E592" s="7">
        <v>210</v>
      </c>
      <c r="F592" s="8">
        <v>309435</v>
      </c>
      <c r="G592" s="7">
        <v>459</v>
      </c>
      <c r="H592" s="11">
        <f t="shared" si="43"/>
        <v>334.5</v>
      </c>
      <c r="I592" s="12" t="s">
        <v>3799</v>
      </c>
      <c r="J592" s="13">
        <f t="shared" si="42"/>
        <v>4.61570304953774E-2</v>
      </c>
    </row>
    <row r="593" spans="1:10" x14ac:dyDescent="0.25">
      <c r="A593" s="4" t="s">
        <v>324</v>
      </c>
      <c r="B593" s="4" t="s">
        <v>1773</v>
      </c>
      <c r="C593" s="4" t="s">
        <v>907</v>
      </c>
      <c r="D593" s="8">
        <v>105550</v>
      </c>
      <c r="E593" s="7">
        <v>168</v>
      </c>
      <c r="F593" s="8">
        <v>135840</v>
      </c>
      <c r="G593" s="7">
        <v>221</v>
      </c>
      <c r="H593" s="11">
        <f t="shared" si="43"/>
        <v>194.5</v>
      </c>
      <c r="I593" s="12" t="s">
        <v>3799</v>
      </c>
      <c r="J593" s="13">
        <f t="shared" si="42"/>
        <v>2.6838691872498967E-2</v>
      </c>
    </row>
    <row r="594" spans="1:10" x14ac:dyDescent="0.25">
      <c r="A594" s="4" t="s">
        <v>256</v>
      </c>
      <c r="B594" s="4" t="s">
        <v>661</v>
      </c>
      <c r="C594" s="4" t="s">
        <v>907</v>
      </c>
      <c r="D594" s="8">
        <v>78137.5</v>
      </c>
      <c r="E594" s="7">
        <v>147</v>
      </c>
      <c r="F594" s="8">
        <v>142662.07999999999</v>
      </c>
      <c r="G594" s="7">
        <v>194</v>
      </c>
      <c r="H594" s="11">
        <f t="shared" si="43"/>
        <v>170.5</v>
      </c>
      <c r="I594" s="12" t="s">
        <v>3799</v>
      </c>
      <c r="J594" s="13">
        <f t="shared" si="42"/>
        <v>2.3526976680005519E-2</v>
      </c>
    </row>
    <row r="595" spans="1:10" x14ac:dyDescent="0.25">
      <c r="A595" s="4" t="s">
        <v>56</v>
      </c>
      <c r="B595" s="4" t="s">
        <v>1774</v>
      </c>
      <c r="C595" s="4" t="s">
        <v>907</v>
      </c>
      <c r="D595" s="8">
        <v>73881.25</v>
      </c>
      <c r="E595" s="7">
        <v>124</v>
      </c>
      <c r="F595" s="8">
        <v>107293.54</v>
      </c>
      <c r="G595" s="7">
        <v>172</v>
      </c>
      <c r="H595" s="11">
        <f t="shared" si="43"/>
        <v>148</v>
      </c>
      <c r="I595" s="12" t="s">
        <v>3799</v>
      </c>
      <c r="J595" s="13">
        <f t="shared" si="42"/>
        <v>2.0422243687042915E-2</v>
      </c>
    </row>
    <row r="596" spans="1:10" x14ac:dyDescent="0.25">
      <c r="A596" s="4" t="s">
        <v>205</v>
      </c>
      <c r="B596" s="4" t="s">
        <v>1775</v>
      </c>
      <c r="C596" s="4" t="s">
        <v>907</v>
      </c>
      <c r="D596" s="8">
        <v>92575</v>
      </c>
      <c r="E596" s="7">
        <v>171</v>
      </c>
      <c r="F596" s="8">
        <v>100120</v>
      </c>
      <c r="G596" s="7">
        <v>160</v>
      </c>
      <c r="H596" s="11">
        <f t="shared" si="43"/>
        <v>165.5</v>
      </c>
      <c r="I596" s="12" t="s">
        <v>3799</v>
      </c>
      <c r="J596" s="13">
        <f t="shared" si="42"/>
        <v>2.2837036014902719E-2</v>
      </c>
    </row>
    <row r="597" spans="1:10" x14ac:dyDescent="0.25">
      <c r="A597" s="4" t="s">
        <v>1776</v>
      </c>
      <c r="B597" s="4" t="s">
        <v>1777</v>
      </c>
      <c r="C597" s="4" t="s">
        <v>907</v>
      </c>
      <c r="D597" s="8">
        <v>101150</v>
      </c>
      <c r="E597" s="7">
        <v>111</v>
      </c>
      <c r="F597" s="8">
        <v>82025</v>
      </c>
      <c r="G597" s="7">
        <v>51</v>
      </c>
      <c r="H597" s="11">
        <f t="shared" si="43"/>
        <v>81</v>
      </c>
      <c r="I597" s="12" t="s">
        <v>3800</v>
      </c>
      <c r="J597" s="13">
        <f>H597/SUM(H$597:H$610)</f>
        <v>5.5958549222797929E-2</v>
      </c>
    </row>
    <row r="598" spans="1:10" x14ac:dyDescent="0.25">
      <c r="A598" s="4" t="s">
        <v>1778</v>
      </c>
      <c r="B598" s="4" t="s">
        <v>1779</v>
      </c>
      <c r="C598" s="4" t="s">
        <v>907</v>
      </c>
      <c r="D598" s="8">
        <v>107750</v>
      </c>
      <c r="E598" s="7">
        <v>105</v>
      </c>
      <c r="F598" s="8">
        <v>117045</v>
      </c>
      <c r="G598" s="7">
        <v>75</v>
      </c>
      <c r="H598" s="11">
        <f t="shared" si="43"/>
        <v>90</v>
      </c>
      <c r="I598" s="12" t="s">
        <v>3800</v>
      </c>
      <c r="J598" s="13">
        <f t="shared" ref="J598:J609" si="44">H598/SUM(H$597:H$610)</f>
        <v>6.2176165803108807E-2</v>
      </c>
    </row>
    <row r="599" spans="1:10" x14ac:dyDescent="0.25">
      <c r="A599" s="4" t="s">
        <v>1780</v>
      </c>
      <c r="B599" s="4" t="s">
        <v>1781</v>
      </c>
      <c r="C599" s="4" t="s">
        <v>907</v>
      </c>
      <c r="D599" s="8">
        <v>133100</v>
      </c>
      <c r="E599" s="7">
        <v>126</v>
      </c>
      <c r="F599" s="8">
        <v>175770</v>
      </c>
      <c r="G599" s="7">
        <v>119</v>
      </c>
      <c r="H599" s="11">
        <f t="shared" si="43"/>
        <v>122.5</v>
      </c>
      <c r="I599" s="12" t="s">
        <v>3800</v>
      </c>
      <c r="J599" s="13">
        <f t="shared" si="44"/>
        <v>8.46286701208981E-2</v>
      </c>
    </row>
    <row r="600" spans="1:10" x14ac:dyDescent="0.25">
      <c r="A600" s="4" t="s">
        <v>1782</v>
      </c>
      <c r="B600" s="4" t="s">
        <v>1783</v>
      </c>
      <c r="C600" s="4" t="s">
        <v>907</v>
      </c>
      <c r="D600" s="8">
        <v>103133.33</v>
      </c>
      <c r="E600" s="7">
        <v>105</v>
      </c>
      <c r="F600" s="8">
        <v>162026.10999999999</v>
      </c>
      <c r="G600" s="7">
        <v>107</v>
      </c>
      <c r="H600" s="11">
        <f t="shared" si="43"/>
        <v>106</v>
      </c>
      <c r="I600" s="12" t="s">
        <v>3800</v>
      </c>
      <c r="J600" s="13">
        <f t="shared" si="44"/>
        <v>7.322970639032815E-2</v>
      </c>
    </row>
    <row r="601" spans="1:10" x14ac:dyDescent="0.25">
      <c r="A601" s="4" t="s">
        <v>1784</v>
      </c>
      <c r="B601" s="4" t="s">
        <v>1785</v>
      </c>
      <c r="C601" s="4" t="s">
        <v>907</v>
      </c>
      <c r="D601" s="8">
        <v>179181.11</v>
      </c>
      <c r="E601" s="7">
        <v>166</v>
      </c>
      <c r="F601" s="8">
        <v>197836.76</v>
      </c>
      <c r="G601" s="7">
        <v>148</v>
      </c>
      <c r="H601" s="11">
        <f t="shared" si="43"/>
        <v>157</v>
      </c>
      <c r="I601" s="12" t="s">
        <v>3800</v>
      </c>
      <c r="J601" s="13">
        <f t="shared" si="44"/>
        <v>0.10846286701208981</v>
      </c>
    </row>
    <row r="602" spans="1:10" x14ac:dyDescent="0.25">
      <c r="A602" s="4" t="s">
        <v>1786</v>
      </c>
      <c r="B602" s="4" t="s">
        <v>1787</v>
      </c>
      <c r="C602" s="4" t="s">
        <v>907</v>
      </c>
      <c r="D602" s="8">
        <v>128058.86</v>
      </c>
      <c r="E602" s="7">
        <v>120</v>
      </c>
      <c r="F602" s="8">
        <v>123281.55</v>
      </c>
      <c r="G602" s="7">
        <v>91</v>
      </c>
      <c r="H602" s="11">
        <f t="shared" si="43"/>
        <v>105.5</v>
      </c>
      <c r="I602" s="12" t="s">
        <v>3800</v>
      </c>
      <c r="J602" s="13">
        <f t="shared" si="44"/>
        <v>7.2884283246977544E-2</v>
      </c>
    </row>
    <row r="603" spans="1:10" x14ac:dyDescent="0.25">
      <c r="A603" s="4" t="s">
        <v>1788</v>
      </c>
      <c r="B603" s="4" t="s">
        <v>1789</v>
      </c>
      <c r="C603" s="4" t="s">
        <v>907</v>
      </c>
      <c r="D603" s="8">
        <v>212014.2</v>
      </c>
      <c r="E603" s="7">
        <v>173</v>
      </c>
      <c r="F603" s="8">
        <v>270044.34000000003</v>
      </c>
      <c r="G603" s="7">
        <v>206</v>
      </c>
      <c r="H603" s="11">
        <f t="shared" si="43"/>
        <v>189.5</v>
      </c>
      <c r="I603" s="12" t="s">
        <v>3800</v>
      </c>
      <c r="J603" s="13">
        <f t="shared" si="44"/>
        <v>0.1309153713298791</v>
      </c>
    </row>
    <row r="604" spans="1:10" x14ac:dyDescent="0.25">
      <c r="A604" s="4" t="s">
        <v>1790</v>
      </c>
      <c r="B604" s="4" t="s">
        <v>1791</v>
      </c>
      <c r="C604" s="4" t="s">
        <v>907</v>
      </c>
      <c r="D604" s="8">
        <v>76575</v>
      </c>
      <c r="E604" s="7">
        <v>66</v>
      </c>
      <c r="F604" s="8">
        <v>56905</v>
      </c>
      <c r="G604" s="7">
        <v>37</v>
      </c>
      <c r="H604" s="11">
        <f t="shared" si="43"/>
        <v>51.5</v>
      </c>
      <c r="I604" s="12" t="s">
        <v>3800</v>
      </c>
      <c r="J604" s="13">
        <f t="shared" si="44"/>
        <v>3.5578583765112262E-2</v>
      </c>
    </row>
    <row r="605" spans="1:10" x14ac:dyDescent="0.25">
      <c r="A605" s="4" t="s">
        <v>211</v>
      </c>
      <c r="B605" s="4" t="s">
        <v>1792</v>
      </c>
      <c r="C605" s="4" t="s">
        <v>907</v>
      </c>
      <c r="D605" s="8">
        <v>134225</v>
      </c>
      <c r="E605" s="7">
        <v>93</v>
      </c>
      <c r="F605" s="8">
        <v>261570</v>
      </c>
      <c r="G605" s="7">
        <v>187</v>
      </c>
      <c r="H605" s="11">
        <f t="shared" si="43"/>
        <v>140</v>
      </c>
      <c r="I605" s="12" t="s">
        <v>3800</v>
      </c>
      <c r="J605" s="13">
        <f t="shared" si="44"/>
        <v>9.6718480138169263E-2</v>
      </c>
    </row>
    <row r="606" spans="1:10" x14ac:dyDescent="0.25">
      <c r="A606" s="4" t="s">
        <v>1793</v>
      </c>
      <c r="B606" s="4" t="s">
        <v>1794</v>
      </c>
      <c r="C606" s="4" t="s">
        <v>907</v>
      </c>
      <c r="D606" s="8">
        <v>86925</v>
      </c>
      <c r="E606" s="7">
        <v>88</v>
      </c>
      <c r="F606" s="8">
        <v>133760</v>
      </c>
      <c r="G606" s="7">
        <v>98</v>
      </c>
      <c r="H606" s="11">
        <f t="shared" si="43"/>
        <v>93</v>
      </c>
      <c r="I606" s="12" t="s">
        <v>3800</v>
      </c>
      <c r="J606" s="13">
        <f t="shared" si="44"/>
        <v>6.4248704663212433E-2</v>
      </c>
    </row>
    <row r="607" spans="1:10" x14ac:dyDescent="0.25">
      <c r="A607" s="4" t="s">
        <v>212</v>
      </c>
      <c r="B607" s="4" t="s">
        <v>1795</v>
      </c>
      <c r="C607" s="4" t="s">
        <v>907</v>
      </c>
      <c r="D607" s="8">
        <v>60525</v>
      </c>
      <c r="E607" s="7">
        <v>55</v>
      </c>
      <c r="F607" s="8">
        <v>132180</v>
      </c>
      <c r="G607" s="7">
        <v>93</v>
      </c>
      <c r="H607" s="11">
        <f t="shared" si="43"/>
        <v>74</v>
      </c>
      <c r="I607" s="12" t="s">
        <v>3800</v>
      </c>
      <c r="J607" s="13">
        <f t="shared" si="44"/>
        <v>5.1122625215889464E-2</v>
      </c>
    </row>
    <row r="608" spans="1:10" x14ac:dyDescent="0.25">
      <c r="A608" s="4" t="s">
        <v>1796</v>
      </c>
      <c r="B608" s="4" t="s">
        <v>1797</v>
      </c>
      <c r="C608" s="4" t="s">
        <v>907</v>
      </c>
      <c r="D608" s="8">
        <v>160358.35999999999</v>
      </c>
      <c r="E608" s="7">
        <v>126</v>
      </c>
      <c r="F608" s="8">
        <v>176897.8</v>
      </c>
      <c r="G608" s="7">
        <v>128</v>
      </c>
      <c r="H608" s="11">
        <f t="shared" si="43"/>
        <v>127</v>
      </c>
      <c r="I608" s="12" t="s">
        <v>3800</v>
      </c>
      <c r="J608" s="13">
        <f t="shared" si="44"/>
        <v>8.7737478411053546E-2</v>
      </c>
    </row>
    <row r="609" spans="1:10" x14ac:dyDescent="0.25">
      <c r="A609" s="4" t="s">
        <v>213</v>
      </c>
      <c r="B609" s="4" t="s">
        <v>1798</v>
      </c>
      <c r="C609" s="4" t="s">
        <v>907</v>
      </c>
      <c r="D609" s="8">
        <v>38525</v>
      </c>
      <c r="E609" s="7">
        <v>34</v>
      </c>
      <c r="F609" s="8">
        <v>111150</v>
      </c>
      <c r="G609" s="7">
        <v>77</v>
      </c>
      <c r="H609" s="11">
        <f t="shared" si="43"/>
        <v>55.5</v>
      </c>
      <c r="I609" s="12" t="s">
        <v>3800</v>
      </c>
      <c r="J609" s="13">
        <f t="shared" si="44"/>
        <v>3.8341968911917101E-2</v>
      </c>
    </row>
    <row r="610" spans="1:10" x14ac:dyDescent="0.25">
      <c r="A610" s="4" t="s">
        <v>562</v>
      </c>
      <c r="B610" s="4" t="s">
        <v>1799</v>
      </c>
      <c r="C610" s="4" t="s">
        <v>907</v>
      </c>
      <c r="D610" s="8">
        <v>62325</v>
      </c>
      <c r="E610" s="7">
        <v>63</v>
      </c>
      <c r="F610" s="8">
        <v>74320</v>
      </c>
      <c r="G610" s="7">
        <v>47</v>
      </c>
      <c r="H610" s="11">
        <f t="shared" si="43"/>
        <v>55</v>
      </c>
      <c r="I610" s="12" t="s">
        <v>3800</v>
      </c>
      <c r="J610" s="13">
        <f>H610/SUM(H$597:H$610)</f>
        <v>3.7996545768566495E-2</v>
      </c>
    </row>
    <row r="611" spans="1:10" x14ac:dyDescent="0.25">
      <c r="A611" s="4" t="s">
        <v>1800</v>
      </c>
      <c r="B611" s="4" t="s">
        <v>1801</v>
      </c>
      <c r="C611" s="4" t="s">
        <v>907</v>
      </c>
      <c r="D611" s="8">
        <v>32400</v>
      </c>
      <c r="E611" s="7">
        <v>36</v>
      </c>
      <c r="F611" s="8">
        <v>27455</v>
      </c>
      <c r="G611" s="7">
        <v>19</v>
      </c>
      <c r="H611" s="11">
        <f t="shared" si="43"/>
        <v>27.5</v>
      </c>
      <c r="I611" s="12" t="s">
        <v>3801</v>
      </c>
      <c r="J611" s="13">
        <f>H611/SUM(H$611:H$624)</f>
        <v>1.726844583987441E-2</v>
      </c>
    </row>
    <row r="612" spans="1:10" x14ac:dyDescent="0.25">
      <c r="A612" s="4" t="s">
        <v>737</v>
      </c>
      <c r="B612" s="4" t="s">
        <v>1802</v>
      </c>
      <c r="C612" s="4" t="s">
        <v>907</v>
      </c>
      <c r="D612" s="8">
        <v>103700</v>
      </c>
      <c r="E612" s="7">
        <v>113</v>
      </c>
      <c r="F612" s="8">
        <v>94905</v>
      </c>
      <c r="G612" s="7">
        <v>64</v>
      </c>
      <c r="H612" s="11">
        <f t="shared" si="43"/>
        <v>88.5</v>
      </c>
      <c r="I612" s="12" t="s">
        <v>3801</v>
      </c>
      <c r="J612" s="13">
        <f t="shared" ref="J612:J624" si="45">H612/SUM(H$611:H$624)</f>
        <v>5.5572998430141289E-2</v>
      </c>
    </row>
    <row r="613" spans="1:10" x14ac:dyDescent="0.25">
      <c r="A613" s="4" t="s">
        <v>738</v>
      </c>
      <c r="B613" s="4" t="s">
        <v>1803</v>
      </c>
      <c r="C613" s="4" t="s">
        <v>907</v>
      </c>
      <c r="D613" s="8">
        <v>250300</v>
      </c>
      <c r="E613" s="7">
        <v>251</v>
      </c>
      <c r="F613" s="8">
        <v>348840</v>
      </c>
      <c r="G613" s="7">
        <v>222</v>
      </c>
      <c r="H613" s="11">
        <f t="shared" si="43"/>
        <v>236.5</v>
      </c>
      <c r="I613" s="12" t="s">
        <v>3801</v>
      </c>
      <c r="J613" s="13">
        <f t="shared" si="45"/>
        <v>0.14850863422291993</v>
      </c>
    </row>
    <row r="614" spans="1:10" x14ac:dyDescent="0.25">
      <c r="A614" s="4" t="s">
        <v>333</v>
      </c>
      <c r="B614" s="4" t="s">
        <v>1804</v>
      </c>
      <c r="C614" s="4" t="s">
        <v>907</v>
      </c>
      <c r="D614" s="8">
        <v>341000</v>
      </c>
      <c r="E614" s="7">
        <v>314</v>
      </c>
      <c r="F614" s="8">
        <v>403900</v>
      </c>
      <c r="G614" s="7">
        <v>243</v>
      </c>
      <c r="H614" s="11">
        <f t="shared" si="43"/>
        <v>278.5</v>
      </c>
      <c r="I614" s="12" t="s">
        <v>3801</v>
      </c>
      <c r="J614" s="13">
        <f t="shared" si="45"/>
        <v>0.17488226059654632</v>
      </c>
    </row>
    <row r="615" spans="1:10" x14ac:dyDescent="0.25">
      <c r="A615" s="4" t="s">
        <v>16</v>
      </c>
      <c r="B615" s="4" t="s">
        <v>1805</v>
      </c>
      <c r="C615" s="4" t="s">
        <v>907</v>
      </c>
      <c r="D615" s="8">
        <v>312000</v>
      </c>
      <c r="E615" s="7">
        <v>300</v>
      </c>
      <c r="F615" s="8">
        <v>418000</v>
      </c>
      <c r="G615" s="7">
        <v>250</v>
      </c>
      <c r="H615" s="11">
        <f t="shared" si="43"/>
        <v>275</v>
      </c>
      <c r="I615" s="12" t="s">
        <v>3801</v>
      </c>
      <c r="J615" s="13">
        <f t="shared" si="45"/>
        <v>0.17268445839874411</v>
      </c>
    </row>
    <row r="616" spans="1:10" x14ac:dyDescent="0.25">
      <c r="A616" s="4" t="s">
        <v>739</v>
      </c>
      <c r="B616" s="4" t="s">
        <v>1806</v>
      </c>
      <c r="C616" s="4" t="s">
        <v>907</v>
      </c>
      <c r="D616" s="8">
        <v>279250</v>
      </c>
      <c r="E616" s="7">
        <v>246</v>
      </c>
      <c r="F616" s="8">
        <v>324240</v>
      </c>
      <c r="G616" s="7">
        <v>186</v>
      </c>
      <c r="H616" s="11">
        <f t="shared" si="43"/>
        <v>216</v>
      </c>
      <c r="I616" s="12" t="s">
        <v>3801</v>
      </c>
      <c r="J616" s="13">
        <f t="shared" si="45"/>
        <v>0.13563579277864993</v>
      </c>
    </row>
    <row r="617" spans="1:10" x14ac:dyDescent="0.25">
      <c r="A617" s="4" t="s">
        <v>310</v>
      </c>
      <c r="B617" s="4" t="s">
        <v>1807</v>
      </c>
      <c r="C617" s="4" t="s">
        <v>907</v>
      </c>
      <c r="D617" s="8">
        <v>243975</v>
      </c>
      <c r="E617" s="7">
        <v>210</v>
      </c>
      <c r="F617" s="8">
        <v>165755</v>
      </c>
      <c r="G617" s="7">
        <v>95</v>
      </c>
      <c r="H617" s="11">
        <f t="shared" si="43"/>
        <v>152.5</v>
      </c>
      <c r="I617" s="12" t="s">
        <v>3801</v>
      </c>
      <c r="J617" s="13">
        <f t="shared" si="45"/>
        <v>9.5761381475667193E-2</v>
      </c>
    </row>
    <row r="618" spans="1:10" x14ac:dyDescent="0.25">
      <c r="A618" s="4" t="s">
        <v>311</v>
      </c>
      <c r="B618" s="4" t="s">
        <v>1808</v>
      </c>
      <c r="C618" s="4" t="s">
        <v>907</v>
      </c>
      <c r="D618" s="8">
        <v>205775</v>
      </c>
      <c r="E618" s="7">
        <v>169</v>
      </c>
      <c r="F618" s="8">
        <v>94875</v>
      </c>
      <c r="G618" s="7">
        <v>50</v>
      </c>
      <c r="H618" s="11">
        <f t="shared" si="43"/>
        <v>109.5</v>
      </c>
      <c r="I618" s="12" t="s">
        <v>3801</v>
      </c>
      <c r="J618" s="13">
        <f t="shared" si="45"/>
        <v>6.8759811616954478E-2</v>
      </c>
    </row>
    <row r="619" spans="1:10" x14ac:dyDescent="0.25">
      <c r="A619" s="4" t="s">
        <v>312</v>
      </c>
      <c r="B619" s="4" t="s">
        <v>1809</v>
      </c>
      <c r="C619" s="4" t="s">
        <v>907</v>
      </c>
      <c r="D619" s="8">
        <v>125775</v>
      </c>
      <c r="E619" s="7">
        <v>105</v>
      </c>
      <c r="F619" s="8">
        <v>70380</v>
      </c>
      <c r="G619" s="7">
        <v>38</v>
      </c>
      <c r="H619" s="11">
        <f t="shared" si="43"/>
        <v>71.5</v>
      </c>
      <c r="I619" s="12" t="s">
        <v>3801</v>
      </c>
      <c r="J619" s="13">
        <f t="shared" si="45"/>
        <v>4.4897959183673466E-2</v>
      </c>
    </row>
    <row r="620" spans="1:10" x14ac:dyDescent="0.25">
      <c r="A620" s="4" t="s">
        <v>15</v>
      </c>
      <c r="B620" s="4" t="s">
        <v>1810</v>
      </c>
      <c r="C620" s="4" t="s">
        <v>907</v>
      </c>
      <c r="D620" s="8">
        <v>47700</v>
      </c>
      <c r="E620" s="7">
        <v>34</v>
      </c>
      <c r="F620" s="8">
        <v>136390</v>
      </c>
      <c r="G620" s="7">
        <v>72</v>
      </c>
      <c r="H620" s="11">
        <f t="shared" si="43"/>
        <v>53</v>
      </c>
      <c r="I620" s="12" t="s">
        <v>3801</v>
      </c>
      <c r="J620" s="13">
        <f t="shared" si="45"/>
        <v>3.3281004709576137E-2</v>
      </c>
    </row>
    <row r="621" spans="1:10" x14ac:dyDescent="0.25">
      <c r="A621" s="4" t="s">
        <v>313</v>
      </c>
      <c r="B621" s="4" t="s">
        <v>1811</v>
      </c>
      <c r="C621" s="4" t="s">
        <v>907</v>
      </c>
      <c r="D621" s="8">
        <v>29150</v>
      </c>
      <c r="E621" s="7">
        <v>19</v>
      </c>
      <c r="F621" s="8">
        <v>138460</v>
      </c>
      <c r="G621" s="7">
        <v>73</v>
      </c>
      <c r="H621" s="11">
        <f t="shared" si="43"/>
        <v>46</v>
      </c>
      <c r="I621" s="12" t="s">
        <v>3801</v>
      </c>
      <c r="J621" s="13">
        <f t="shared" si="45"/>
        <v>2.8885400313971743E-2</v>
      </c>
    </row>
    <row r="622" spans="1:10" x14ac:dyDescent="0.25">
      <c r="A622" s="4" t="s">
        <v>734</v>
      </c>
      <c r="B622" s="4" t="s">
        <v>1812</v>
      </c>
      <c r="C622" s="4" t="s">
        <v>907</v>
      </c>
      <c r="D622" s="8">
        <v>60100</v>
      </c>
      <c r="E622" s="7">
        <v>39</v>
      </c>
      <c r="F622" s="8">
        <v>29400</v>
      </c>
      <c r="G622" s="7">
        <v>14</v>
      </c>
      <c r="H622" s="11">
        <f t="shared" si="43"/>
        <v>26.5</v>
      </c>
      <c r="I622" s="12" t="s">
        <v>3801</v>
      </c>
      <c r="J622" s="13">
        <f t="shared" si="45"/>
        <v>1.6640502354788068E-2</v>
      </c>
    </row>
    <row r="623" spans="1:10" x14ac:dyDescent="0.25">
      <c r="A623" s="4" t="s">
        <v>735</v>
      </c>
      <c r="B623" s="4" t="s">
        <v>1813</v>
      </c>
      <c r="C623" s="4" t="s">
        <v>907</v>
      </c>
      <c r="D623" s="8">
        <v>13650</v>
      </c>
      <c r="E623" s="7">
        <v>8</v>
      </c>
      <c r="F623" s="8">
        <v>15750</v>
      </c>
      <c r="G623" s="7">
        <v>7</v>
      </c>
      <c r="H623" s="11">
        <f t="shared" si="43"/>
        <v>7.5</v>
      </c>
      <c r="I623" s="12" t="s">
        <v>3801</v>
      </c>
      <c r="J623" s="13">
        <f t="shared" si="45"/>
        <v>4.7095761381475663E-3</v>
      </c>
    </row>
    <row r="624" spans="1:10" x14ac:dyDescent="0.25">
      <c r="A624" s="4" t="s">
        <v>736</v>
      </c>
      <c r="B624" s="4" t="s">
        <v>1814</v>
      </c>
      <c r="C624" s="4" t="s">
        <v>907</v>
      </c>
      <c r="D624" s="8">
        <v>6000</v>
      </c>
      <c r="E624" s="7">
        <v>5</v>
      </c>
      <c r="F624" s="8">
        <v>6750</v>
      </c>
      <c r="G624" s="7">
        <v>3</v>
      </c>
      <c r="H624" s="11">
        <f t="shared" si="43"/>
        <v>4</v>
      </c>
      <c r="I624" s="12" t="s">
        <v>3801</v>
      </c>
      <c r="J624" s="13">
        <f t="shared" si="45"/>
        <v>2.511773940345369E-3</v>
      </c>
    </row>
    <row r="625" spans="1:10" x14ac:dyDescent="0.25">
      <c r="A625" s="4" t="s">
        <v>17</v>
      </c>
      <c r="B625" s="4" t="s">
        <v>1815</v>
      </c>
      <c r="C625" s="4" t="s">
        <v>907</v>
      </c>
      <c r="D625" s="8">
        <v>55825</v>
      </c>
      <c r="E625" s="7">
        <v>51</v>
      </c>
      <c r="F625" s="8">
        <v>148470</v>
      </c>
      <c r="G625" s="7">
        <v>103</v>
      </c>
      <c r="H625" s="11">
        <f t="shared" si="43"/>
        <v>77</v>
      </c>
      <c r="I625" s="12" t="s">
        <v>3802</v>
      </c>
      <c r="J625" s="13">
        <f>H625/SUM(H$625:H$635)</f>
        <v>0.14000000000000001</v>
      </c>
    </row>
    <row r="626" spans="1:10" x14ac:dyDescent="0.25">
      <c r="A626" s="4" t="s">
        <v>18</v>
      </c>
      <c r="B626" s="4" t="s">
        <v>1816</v>
      </c>
      <c r="C626" s="4" t="s">
        <v>907</v>
      </c>
      <c r="D626" s="8">
        <v>66775.64</v>
      </c>
      <c r="E626" s="7">
        <v>61</v>
      </c>
      <c r="F626" s="8">
        <v>227904.7</v>
      </c>
      <c r="G626" s="7">
        <v>155</v>
      </c>
      <c r="H626" s="11">
        <f t="shared" si="43"/>
        <v>108</v>
      </c>
      <c r="I626" s="12" t="s">
        <v>3802</v>
      </c>
      <c r="J626" s="13">
        <f t="shared" ref="J626:J635" si="46">H626/SUM(H$625:H$635)</f>
        <v>0.19636363636363635</v>
      </c>
    </row>
    <row r="627" spans="1:10" x14ac:dyDescent="0.25">
      <c r="A627" s="4" t="s">
        <v>19</v>
      </c>
      <c r="B627" s="4" t="s">
        <v>1817</v>
      </c>
      <c r="C627" s="4" t="s">
        <v>907</v>
      </c>
      <c r="D627" s="8">
        <v>76775.64</v>
      </c>
      <c r="E627" s="7">
        <v>64</v>
      </c>
      <c r="F627" s="8">
        <v>273384.7</v>
      </c>
      <c r="G627" s="7">
        <v>166</v>
      </c>
      <c r="H627" s="11">
        <f t="shared" si="43"/>
        <v>115</v>
      </c>
      <c r="I627" s="12" t="s">
        <v>3802</v>
      </c>
      <c r="J627" s="13">
        <f t="shared" si="46"/>
        <v>0.20909090909090908</v>
      </c>
    </row>
    <row r="628" spans="1:10" x14ac:dyDescent="0.25">
      <c r="A628" s="4" t="s">
        <v>20</v>
      </c>
      <c r="B628" s="4" t="s">
        <v>1818</v>
      </c>
      <c r="C628" s="4" t="s">
        <v>907</v>
      </c>
      <c r="D628" s="8">
        <v>56775.64</v>
      </c>
      <c r="E628" s="7">
        <v>50</v>
      </c>
      <c r="F628" s="8">
        <v>232824.7</v>
      </c>
      <c r="G628" s="7">
        <v>143</v>
      </c>
      <c r="H628" s="11">
        <f t="shared" si="43"/>
        <v>96.5</v>
      </c>
      <c r="I628" s="12" t="s">
        <v>3802</v>
      </c>
      <c r="J628" s="13">
        <f t="shared" si="46"/>
        <v>0.17545454545454545</v>
      </c>
    </row>
    <row r="629" spans="1:10" x14ac:dyDescent="0.25">
      <c r="A629" s="4" t="s">
        <v>21</v>
      </c>
      <c r="B629" s="4" t="s">
        <v>1819</v>
      </c>
      <c r="C629" s="4" t="s">
        <v>907</v>
      </c>
      <c r="D629" s="8">
        <v>60512.82</v>
      </c>
      <c r="E629" s="7">
        <v>59</v>
      </c>
      <c r="F629" s="8">
        <v>182607.35</v>
      </c>
      <c r="G629" s="7">
        <v>109</v>
      </c>
      <c r="H629" s="11">
        <f t="shared" si="43"/>
        <v>84</v>
      </c>
      <c r="I629" s="12" t="s">
        <v>3802</v>
      </c>
      <c r="J629" s="13">
        <f t="shared" si="46"/>
        <v>0.15272727272727274</v>
      </c>
    </row>
    <row r="630" spans="1:10" x14ac:dyDescent="0.25">
      <c r="A630" s="4" t="s">
        <v>1820</v>
      </c>
      <c r="B630" s="4" t="s">
        <v>1821</v>
      </c>
      <c r="C630" s="4" t="s">
        <v>907</v>
      </c>
      <c r="D630" s="8">
        <v>20812.82</v>
      </c>
      <c r="E630" s="7">
        <v>18</v>
      </c>
      <c r="F630" s="8">
        <v>90587.35</v>
      </c>
      <c r="G630" s="7">
        <v>47</v>
      </c>
      <c r="H630" s="11">
        <f t="shared" si="43"/>
        <v>32.5</v>
      </c>
      <c r="I630" s="12" t="s">
        <v>3802</v>
      </c>
      <c r="J630" s="13">
        <f t="shared" si="46"/>
        <v>5.909090909090909E-2</v>
      </c>
    </row>
    <row r="631" spans="1:10" x14ac:dyDescent="0.25">
      <c r="A631" s="4" t="s">
        <v>563</v>
      </c>
      <c r="B631" s="4" t="s">
        <v>1822</v>
      </c>
      <c r="C631" s="4" t="s">
        <v>907</v>
      </c>
      <c r="D631" s="8">
        <v>4650</v>
      </c>
      <c r="E631" s="7">
        <v>4</v>
      </c>
      <c r="F631" s="8">
        <v>88970</v>
      </c>
      <c r="G631" s="7">
        <v>42</v>
      </c>
      <c r="H631" s="11">
        <f t="shared" si="43"/>
        <v>23</v>
      </c>
      <c r="I631" s="12" t="s">
        <v>3802</v>
      </c>
      <c r="J631" s="13">
        <f t="shared" si="46"/>
        <v>4.1818181818181817E-2</v>
      </c>
    </row>
    <row r="632" spans="1:10" x14ac:dyDescent="0.25">
      <c r="A632" s="4" t="s">
        <v>740</v>
      </c>
      <c r="B632" s="4" t="s">
        <v>1823</v>
      </c>
      <c r="C632" s="4" t="s">
        <v>907</v>
      </c>
      <c r="D632" s="8">
        <v>2200</v>
      </c>
      <c r="E632" s="7">
        <v>2</v>
      </c>
      <c r="F632" s="8">
        <v>37045</v>
      </c>
      <c r="G632" s="7">
        <v>18</v>
      </c>
      <c r="H632" s="11">
        <f t="shared" si="43"/>
        <v>10</v>
      </c>
      <c r="I632" s="12" t="s">
        <v>3802</v>
      </c>
      <c r="J632" s="13">
        <f t="shared" si="46"/>
        <v>1.8181818181818181E-2</v>
      </c>
    </row>
    <row r="633" spans="1:10" x14ac:dyDescent="0.25">
      <c r="A633" s="4" t="s">
        <v>741</v>
      </c>
      <c r="B633" s="4" t="s">
        <v>1824</v>
      </c>
      <c r="C633" s="4" t="s">
        <v>907</v>
      </c>
      <c r="D633" s="8">
        <v>2600</v>
      </c>
      <c r="E633" s="7">
        <v>2</v>
      </c>
      <c r="F633" s="8">
        <v>4500</v>
      </c>
      <c r="G633" s="7">
        <v>2</v>
      </c>
      <c r="H633" s="11">
        <f t="shared" si="43"/>
        <v>2</v>
      </c>
      <c r="I633" s="12" t="s">
        <v>3802</v>
      </c>
      <c r="J633" s="13">
        <f t="shared" si="46"/>
        <v>3.6363636363636364E-3</v>
      </c>
    </row>
    <row r="634" spans="1:10" x14ac:dyDescent="0.25">
      <c r="A634" s="4" t="s">
        <v>742</v>
      </c>
      <c r="B634" s="4" t="s">
        <v>743</v>
      </c>
      <c r="C634" s="4" t="s">
        <v>907</v>
      </c>
      <c r="D634" s="8">
        <v>0</v>
      </c>
      <c r="E634" s="7">
        <v>0</v>
      </c>
      <c r="F634" s="8">
        <v>4500</v>
      </c>
      <c r="G634" s="7">
        <v>2</v>
      </c>
      <c r="H634" s="11">
        <f t="shared" si="43"/>
        <v>1</v>
      </c>
      <c r="I634" s="12" t="s">
        <v>3802</v>
      </c>
      <c r="J634" s="13">
        <f t="shared" si="46"/>
        <v>1.8181818181818182E-3</v>
      </c>
    </row>
    <row r="635" spans="1:10" x14ac:dyDescent="0.25">
      <c r="A635" s="4" t="s">
        <v>1825</v>
      </c>
      <c r="B635" s="4" t="s">
        <v>1826</v>
      </c>
      <c r="C635" s="4" t="s">
        <v>907</v>
      </c>
      <c r="D635" s="8">
        <v>2600</v>
      </c>
      <c r="E635" s="7">
        <v>2</v>
      </c>
      <c r="F635" s="8">
        <v>0</v>
      </c>
      <c r="G635" s="7">
        <v>0</v>
      </c>
      <c r="H635" s="11">
        <f t="shared" si="43"/>
        <v>1</v>
      </c>
      <c r="I635" s="12" t="s">
        <v>3802</v>
      </c>
      <c r="J635" s="13">
        <f t="shared" si="46"/>
        <v>1.8181818181818182E-3</v>
      </c>
    </row>
    <row r="636" spans="1:10" x14ac:dyDescent="0.25">
      <c r="A636" s="4" t="s">
        <v>143</v>
      </c>
      <c r="B636" s="4" t="s">
        <v>1827</v>
      </c>
      <c r="C636" s="4" t="s">
        <v>907</v>
      </c>
      <c r="D636" s="8">
        <v>0</v>
      </c>
      <c r="E636" s="7">
        <v>0</v>
      </c>
      <c r="F636" s="8">
        <v>27900</v>
      </c>
      <c r="G636" s="7">
        <v>12</v>
      </c>
      <c r="H636" s="11">
        <f t="shared" si="43"/>
        <v>6</v>
      </c>
      <c r="I636" s="12" t="s">
        <v>3803</v>
      </c>
      <c r="J636" s="13">
        <f>H636/SUM(H$636:H$649)</f>
        <v>2.0134228187919462E-2</v>
      </c>
    </row>
    <row r="637" spans="1:10" x14ac:dyDescent="0.25">
      <c r="A637" s="4" t="s">
        <v>144</v>
      </c>
      <c r="B637" s="4" t="s">
        <v>1828</v>
      </c>
      <c r="C637" s="4" t="s">
        <v>907</v>
      </c>
      <c r="D637" s="8">
        <v>0</v>
      </c>
      <c r="E637" s="7">
        <v>0</v>
      </c>
      <c r="F637" s="8">
        <v>39600</v>
      </c>
      <c r="G637" s="7">
        <v>17</v>
      </c>
      <c r="H637" s="11">
        <f t="shared" si="43"/>
        <v>8.5</v>
      </c>
      <c r="I637" s="12" t="s">
        <v>3803</v>
      </c>
      <c r="J637" s="13">
        <f t="shared" ref="J637:J649" si="47">H637/SUM(H$636:H$649)</f>
        <v>2.8523489932885907E-2</v>
      </c>
    </row>
    <row r="638" spans="1:10" x14ac:dyDescent="0.25">
      <c r="A638" s="4" t="s">
        <v>146</v>
      </c>
      <c r="B638" s="4" t="s">
        <v>1829</v>
      </c>
      <c r="C638" s="4" t="s">
        <v>907</v>
      </c>
      <c r="D638" s="8">
        <v>3000</v>
      </c>
      <c r="E638" s="7">
        <v>2</v>
      </c>
      <c r="F638" s="8">
        <v>41850</v>
      </c>
      <c r="G638" s="7">
        <v>18</v>
      </c>
      <c r="H638" s="11">
        <f t="shared" si="43"/>
        <v>10</v>
      </c>
      <c r="I638" s="12" t="s">
        <v>3803</v>
      </c>
      <c r="J638" s="13">
        <f t="shared" si="47"/>
        <v>3.3557046979865772E-2</v>
      </c>
    </row>
    <row r="639" spans="1:10" x14ac:dyDescent="0.25">
      <c r="A639" s="4" t="s">
        <v>147</v>
      </c>
      <c r="B639" s="4" t="s">
        <v>1830</v>
      </c>
      <c r="C639" s="4" t="s">
        <v>907</v>
      </c>
      <c r="D639" s="8">
        <v>0</v>
      </c>
      <c r="E639" s="7">
        <v>0</v>
      </c>
      <c r="F639" s="8">
        <v>10800</v>
      </c>
      <c r="G639" s="7">
        <v>3</v>
      </c>
      <c r="H639" s="11">
        <f t="shared" si="43"/>
        <v>1.5</v>
      </c>
      <c r="I639" s="12" t="s">
        <v>3803</v>
      </c>
      <c r="J639" s="13">
        <f t="shared" si="47"/>
        <v>5.0335570469798654E-3</v>
      </c>
    </row>
    <row r="640" spans="1:10" x14ac:dyDescent="0.25">
      <c r="A640" s="4" t="s">
        <v>148</v>
      </c>
      <c r="B640" s="4" t="s">
        <v>1831</v>
      </c>
      <c r="C640" s="4" t="s">
        <v>907</v>
      </c>
      <c r="D640" s="8">
        <v>0</v>
      </c>
      <c r="E640" s="7">
        <v>0</v>
      </c>
      <c r="F640" s="8">
        <v>10800</v>
      </c>
      <c r="G640" s="7">
        <v>3</v>
      </c>
      <c r="H640" s="11">
        <f t="shared" si="43"/>
        <v>1.5</v>
      </c>
      <c r="I640" s="12" t="s">
        <v>3803</v>
      </c>
      <c r="J640" s="13">
        <f t="shared" si="47"/>
        <v>5.0335570469798654E-3</v>
      </c>
    </row>
    <row r="641" spans="1:10" x14ac:dyDescent="0.25">
      <c r="A641" s="4" t="s">
        <v>419</v>
      </c>
      <c r="B641" s="4" t="s">
        <v>1832</v>
      </c>
      <c r="C641" s="4" t="s">
        <v>907</v>
      </c>
      <c r="D641" s="8">
        <v>94189</v>
      </c>
      <c r="E641" s="7">
        <v>139</v>
      </c>
      <c r="F641" s="8">
        <v>42518</v>
      </c>
      <c r="G641" s="7">
        <v>42</v>
      </c>
      <c r="H641" s="11">
        <f t="shared" si="43"/>
        <v>90.5</v>
      </c>
      <c r="I641" s="12" t="s">
        <v>3803</v>
      </c>
      <c r="J641" s="13">
        <f t="shared" si="47"/>
        <v>0.30369127516778521</v>
      </c>
    </row>
    <row r="642" spans="1:10" x14ac:dyDescent="0.25">
      <c r="A642" s="4" t="s">
        <v>1833</v>
      </c>
      <c r="B642" s="4" t="s">
        <v>1834</v>
      </c>
      <c r="C642" s="4" t="s">
        <v>907</v>
      </c>
      <c r="D642" s="8">
        <v>2500</v>
      </c>
      <c r="E642" s="7">
        <v>1</v>
      </c>
      <c r="F642" s="8">
        <v>37500</v>
      </c>
      <c r="G642" s="7">
        <v>8</v>
      </c>
      <c r="H642" s="11">
        <f t="shared" si="43"/>
        <v>4.5</v>
      </c>
      <c r="I642" s="12" t="s">
        <v>3803</v>
      </c>
      <c r="J642" s="13">
        <f t="shared" si="47"/>
        <v>1.5100671140939598E-2</v>
      </c>
    </row>
    <row r="643" spans="1:10" x14ac:dyDescent="0.25">
      <c r="A643" s="4" t="s">
        <v>156</v>
      </c>
      <c r="B643" s="4" t="s">
        <v>1835</v>
      </c>
      <c r="C643" s="4" t="s">
        <v>907</v>
      </c>
      <c r="D643" s="8">
        <v>52500</v>
      </c>
      <c r="E643" s="7">
        <v>17</v>
      </c>
      <c r="F643" s="8">
        <v>71000</v>
      </c>
      <c r="G643" s="7">
        <v>16</v>
      </c>
      <c r="H643" s="11">
        <f t="shared" si="43"/>
        <v>16.5</v>
      </c>
      <c r="I643" s="12" t="s">
        <v>3803</v>
      </c>
      <c r="J643" s="13">
        <f t="shared" si="47"/>
        <v>5.5369127516778527E-2</v>
      </c>
    </row>
    <row r="644" spans="1:10" x14ac:dyDescent="0.25">
      <c r="A644" s="4" t="s">
        <v>157</v>
      </c>
      <c r="B644" s="4" t="s">
        <v>1836</v>
      </c>
      <c r="C644" s="4" t="s">
        <v>907</v>
      </c>
      <c r="D644" s="8">
        <v>54375</v>
      </c>
      <c r="E644" s="7">
        <v>18</v>
      </c>
      <c r="F644" s="8">
        <v>95250</v>
      </c>
      <c r="G644" s="7">
        <v>22</v>
      </c>
      <c r="H644" s="11">
        <f t="shared" ref="H644:H707" si="48">SUM(E644,G644)/2</f>
        <v>20</v>
      </c>
      <c r="I644" s="12" t="s">
        <v>3803</v>
      </c>
      <c r="J644" s="13">
        <f t="shared" si="47"/>
        <v>6.7114093959731544E-2</v>
      </c>
    </row>
    <row r="645" spans="1:10" x14ac:dyDescent="0.25">
      <c r="A645" s="4" t="s">
        <v>158</v>
      </c>
      <c r="B645" s="4" t="s">
        <v>1837</v>
      </c>
      <c r="C645" s="4" t="s">
        <v>907</v>
      </c>
      <c r="D645" s="8">
        <v>50000</v>
      </c>
      <c r="E645" s="7">
        <v>16</v>
      </c>
      <c r="F645" s="8">
        <v>226500</v>
      </c>
      <c r="G645" s="7">
        <v>57</v>
      </c>
      <c r="H645" s="11">
        <f t="shared" si="48"/>
        <v>36.5</v>
      </c>
      <c r="I645" s="12" t="s">
        <v>3803</v>
      </c>
      <c r="J645" s="13">
        <f t="shared" si="47"/>
        <v>0.12248322147651007</v>
      </c>
    </row>
    <row r="646" spans="1:10" x14ac:dyDescent="0.25">
      <c r="A646" s="4" t="s">
        <v>499</v>
      </c>
      <c r="B646" s="4" t="s">
        <v>1838</v>
      </c>
      <c r="C646" s="4" t="s">
        <v>907</v>
      </c>
      <c r="D646" s="8">
        <v>72812.5</v>
      </c>
      <c r="E646" s="7">
        <v>20</v>
      </c>
      <c r="F646" s="8">
        <v>165250</v>
      </c>
      <c r="G646" s="7">
        <v>43</v>
      </c>
      <c r="H646" s="11">
        <f t="shared" si="48"/>
        <v>31.5</v>
      </c>
      <c r="I646" s="12" t="s">
        <v>3803</v>
      </c>
      <c r="J646" s="13">
        <f t="shared" si="47"/>
        <v>0.10570469798657718</v>
      </c>
    </row>
    <row r="647" spans="1:10" x14ac:dyDescent="0.25">
      <c r="A647" s="4" t="s">
        <v>497</v>
      </c>
      <c r="B647" s="4" t="s">
        <v>1839</v>
      </c>
      <c r="C647" s="4" t="s">
        <v>907</v>
      </c>
      <c r="D647" s="8">
        <v>112500</v>
      </c>
      <c r="E647" s="7">
        <v>34</v>
      </c>
      <c r="F647" s="8">
        <v>281000</v>
      </c>
      <c r="G647" s="7">
        <v>69</v>
      </c>
      <c r="H647" s="11">
        <f t="shared" si="48"/>
        <v>51.5</v>
      </c>
      <c r="I647" s="12" t="s">
        <v>3803</v>
      </c>
      <c r="J647" s="13">
        <f t="shared" si="47"/>
        <v>0.17281879194630873</v>
      </c>
    </row>
    <row r="648" spans="1:10" x14ac:dyDescent="0.25">
      <c r="A648" s="4" t="s">
        <v>1840</v>
      </c>
      <c r="B648" s="4" t="s">
        <v>1841</v>
      </c>
      <c r="C648" s="4" t="s">
        <v>907</v>
      </c>
      <c r="D648" s="8">
        <v>0</v>
      </c>
      <c r="E648" s="7">
        <v>0</v>
      </c>
      <c r="F648" s="8">
        <v>25000</v>
      </c>
      <c r="G648" s="7">
        <v>5</v>
      </c>
      <c r="H648" s="11">
        <f t="shared" si="48"/>
        <v>2.5</v>
      </c>
      <c r="I648" s="12" t="s">
        <v>3803</v>
      </c>
      <c r="J648" s="13">
        <f t="shared" si="47"/>
        <v>8.389261744966443E-3</v>
      </c>
    </row>
    <row r="649" spans="1:10" x14ac:dyDescent="0.25">
      <c r="A649" s="4" t="s">
        <v>498</v>
      </c>
      <c r="B649" s="4" t="s">
        <v>1842</v>
      </c>
      <c r="C649" s="4" t="s">
        <v>907</v>
      </c>
      <c r="D649" s="8">
        <v>22500</v>
      </c>
      <c r="E649" s="7">
        <v>6</v>
      </c>
      <c r="F649" s="8">
        <v>112250</v>
      </c>
      <c r="G649" s="7">
        <v>28</v>
      </c>
      <c r="H649" s="11">
        <f t="shared" si="48"/>
        <v>17</v>
      </c>
      <c r="I649" s="12" t="s">
        <v>3803</v>
      </c>
      <c r="J649" s="13">
        <f t="shared" si="47"/>
        <v>5.7046979865771813E-2</v>
      </c>
    </row>
    <row r="650" spans="1:10" x14ac:dyDescent="0.25">
      <c r="A650" s="4" t="s">
        <v>159</v>
      </c>
      <c r="B650" s="4" t="s">
        <v>1843</v>
      </c>
      <c r="C650" s="4" t="s">
        <v>907</v>
      </c>
      <c r="D650" s="8">
        <v>0</v>
      </c>
      <c r="E650" s="7">
        <v>0</v>
      </c>
      <c r="F650" s="8">
        <v>28200</v>
      </c>
      <c r="G650" s="7">
        <v>9</v>
      </c>
      <c r="H650" s="11">
        <f t="shared" si="48"/>
        <v>4.5</v>
      </c>
      <c r="I650" s="12" t="s">
        <v>3804</v>
      </c>
      <c r="J650" s="13">
        <f>H650/SUM(H$650:H$665)</f>
        <v>3.6734693877551024E-2</v>
      </c>
    </row>
    <row r="651" spans="1:10" x14ac:dyDescent="0.25">
      <c r="A651" s="4" t="s">
        <v>160</v>
      </c>
      <c r="B651" s="4" t="s">
        <v>1844</v>
      </c>
      <c r="C651" s="4" t="s">
        <v>907</v>
      </c>
      <c r="D651" s="8">
        <v>4000</v>
      </c>
      <c r="E651" s="7">
        <v>2</v>
      </c>
      <c r="F651" s="8">
        <v>7200</v>
      </c>
      <c r="G651" s="7">
        <v>2</v>
      </c>
      <c r="H651" s="11">
        <f t="shared" si="48"/>
        <v>2</v>
      </c>
      <c r="I651" s="12" t="s">
        <v>3804</v>
      </c>
      <c r="J651" s="13">
        <f t="shared" ref="J651:J664" si="49">H651/SUM(H$650:H$665)</f>
        <v>1.6326530612244899E-2</v>
      </c>
    </row>
    <row r="652" spans="1:10" x14ac:dyDescent="0.25">
      <c r="A652" s="4" t="s">
        <v>161</v>
      </c>
      <c r="B652" s="4" t="s">
        <v>1845</v>
      </c>
      <c r="C652" s="4" t="s">
        <v>907</v>
      </c>
      <c r="D652" s="8">
        <v>28000</v>
      </c>
      <c r="E652" s="7">
        <v>14</v>
      </c>
      <c r="F652" s="8">
        <v>28200</v>
      </c>
      <c r="G652" s="7">
        <v>9</v>
      </c>
      <c r="H652" s="11">
        <f t="shared" si="48"/>
        <v>11.5</v>
      </c>
      <c r="I652" s="12" t="s">
        <v>3804</v>
      </c>
      <c r="J652" s="13">
        <f t="shared" si="49"/>
        <v>9.3877551020408165E-2</v>
      </c>
    </row>
    <row r="653" spans="1:10" x14ac:dyDescent="0.25">
      <c r="A653" s="4" t="s">
        <v>1846</v>
      </c>
      <c r="B653" s="4" t="s">
        <v>1847</v>
      </c>
      <c r="C653" s="4" t="s">
        <v>907</v>
      </c>
      <c r="D653" s="8">
        <v>15750</v>
      </c>
      <c r="E653" s="7">
        <v>7</v>
      </c>
      <c r="F653" s="8">
        <v>23625</v>
      </c>
      <c r="G653" s="7">
        <v>7</v>
      </c>
      <c r="H653" s="11">
        <f t="shared" si="48"/>
        <v>7</v>
      </c>
      <c r="I653" s="12" t="s">
        <v>3804</v>
      </c>
      <c r="J653" s="13">
        <f t="shared" si="49"/>
        <v>5.7142857142857141E-2</v>
      </c>
    </row>
    <row r="654" spans="1:10" x14ac:dyDescent="0.25">
      <c r="A654" s="4" t="s">
        <v>162</v>
      </c>
      <c r="B654" s="4" t="s">
        <v>1848</v>
      </c>
      <c r="C654" s="4" t="s">
        <v>907</v>
      </c>
      <c r="D654" s="8">
        <v>4500</v>
      </c>
      <c r="E654" s="7">
        <v>2</v>
      </c>
      <c r="F654" s="8">
        <v>12150</v>
      </c>
      <c r="G654" s="7">
        <v>3</v>
      </c>
      <c r="H654" s="11">
        <f t="shared" si="48"/>
        <v>2.5</v>
      </c>
      <c r="I654" s="12" t="s">
        <v>3804</v>
      </c>
      <c r="J654" s="13">
        <f t="shared" si="49"/>
        <v>2.0408163265306121E-2</v>
      </c>
    </row>
    <row r="655" spans="1:10" x14ac:dyDescent="0.25">
      <c r="A655" s="4" t="s">
        <v>163</v>
      </c>
      <c r="B655" s="4" t="s">
        <v>1849</v>
      </c>
      <c r="C655" s="4" t="s">
        <v>907</v>
      </c>
      <c r="D655" s="8">
        <v>0</v>
      </c>
      <c r="E655" s="7">
        <v>0</v>
      </c>
      <c r="F655" s="8">
        <v>13500</v>
      </c>
      <c r="G655" s="7">
        <v>3</v>
      </c>
      <c r="H655" s="11">
        <f t="shared" si="48"/>
        <v>1.5</v>
      </c>
      <c r="I655" s="12" t="s">
        <v>3804</v>
      </c>
      <c r="J655" s="13">
        <f t="shared" si="49"/>
        <v>1.2244897959183673E-2</v>
      </c>
    </row>
    <row r="656" spans="1:10" x14ac:dyDescent="0.25">
      <c r="A656" s="4" t="s">
        <v>167</v>
      </c>
      <c r="B656" s="4" t="s">
        <v>1850</v>
      </c>
      <c r="C656" s="4" t="s">
        <v>907</v>
      </c>
      <c r="D656" s="8">
        <v>9750</v>
      </c>
      <c r="E656" s="7">
        <v>3</v>
      </c>
      <c r="F656" s="8">
        <v>73125</v>
      </c>
      <c r="G656" s="7">
        <v>15</v>
      </c>
      <c r="H656" s="11">
        <f t="shared" si="48"/>
        <v>9</v>
      </c>
      <c r="I656" s="12" t="s">
        <v>3804</v>
      </c>
      <c r="J656" s="13">
        <f t="shared" si="49"/>
        <v>7.3469387755102047E-2</v>
      </c>
    </row>
    <row r="657" spans="1:10" x14ac:dyDescent="0.25">
      <c r="A657" s="4" t="s">
        <v>168</v>
      </c>
      <c r="B657" s="4" t="s">
        <v>1851</v>
      </c>
      <c r="C657" s="4" t="s">
        <v>907</v>
      </c>
      <c r="D657" s="8">
        <v>20800</v>
      </c>
      <c r="E657" s="7">
        <v>5</v>
      </c>
      <c r="F657" s="8">
        <v>82875</v>
      </c>
      <c r="G657" s="7">
        <v>17</v>
      </c>
      <c r="H657" s="11">
        <f t="shared" si="48"/>
        <v>11</v>
      </c>
      <c r="I657" s="12" t="s">
        <v>3804</v>
      </c>
      <c r="J657" s="13">
        <f t="shared" si="49"/>
        <v>8.9795918367346933E-2</v>
      </c>
    </row>
    <row r="658" spans="1:10" x14ac:dyDescent="0.25">
      <c r="A658" s="4" t="s">
        <v>164</v>
      </c>
      <c r="B658" s="4" t="s">
        <v>1852</v>
      </c>
      <c r="C658" s="4" t="s">
        <v>907</v>
      </c>
      <c r="D658" s="8">
        <v>17875</v>
      </c>
      <c r="E658" s="7">
        <v>4</v>
      </c>
      <c r="F658" s="8">
        <v>113100</v>
      </c>
      <c r="G658" s="7">
        <v>23</v>
      </c>
      <c r="H658" s="11">
        <f t="shared" si="48"/>
        <v>13.5</v>
      </c>
      <c r="I658" s="12" t="s">
        <v>3804</v>
      </c>
      <c r="J658" s="13">
        <f t="shared" si="49"/>
        <v>0.11020408163265306</v>
      </c>
    </row>
    <row r="659" spans="1:10" x14ac:dyDescent="0.25">
      <c r="A659" s="4" t="s">
        <v>1853</v>
      </c>
      <c r="B659" s="4" t="s">
        <v>1854</v>
      </c>
      <c r="C659" s="4" t="s">
        <v>907</v>
      </c>
      <c r="D659" s="8">
        <v>8125</v>
      </c>
      <c r="E659" s="7">
        <v>2</v>
      </c>
      <c r="F659" s="8">
        <v>41275</v>
      </c>
      <c r="G659" s="7">
        <v>8</v>
      </c>
      <c r="H659" s="11">
        <f t="shared" si="48"/>
        <v>5</v>
      </c>
      <c r="I659" s="12" t="s">
        <v>3804</v>
      </c>
      <c r="J659" s="13">
        <f t="shared" si="49"/>
        <v>4.0816326530612242E-2</v>
      </c>
    </row>
    <row r="660" spans="1:10" x14ac:dyDescent="0.25">
      <c r="A660" s="4" t="s">
        <v>165</v>
      </c>
      <c r="B660" s="4" t="s">
        <v>1855</v>
      </c>
      <c r="C660" s="4" t="s">
        <v>907</v>
      </c>
      <c r="D660" s="8">
        <v>16250</v>
      </c>
      <c r="E660" s="7">
        <v>4</v>
      </c>
      <c r="F660" s="8">
        <v>119925</v>
      </c>
      <c r="G660" s="7">
        <v>21</v>
      </c>
      <c r="H660" s="11">
        <f t="shared" si="48"/>
        <v>12.5</v>
      </c>
      <c r="I660" s="12" t="s">
        <v>3804</v>
      </c>
      <c r="J660" s="13">
        <f t="shared" si="49"/>
        <v>0.10204081632653061</v>
      </c>
    </row>
    <row r="661" spans="1:10" x14ac:dyDescent="0.25">
      <c r="A661" s="4" t="s">
        <v>418</v>
      </c>
      <c r="B661" s="4" t="s">
        <v>1856</v>
      </c>
      <c r="C661" s="4" t="s">
        <v>907</v>
      </c>
      <c r="D661" s="8">
        <v>11250</v>
      </c>
      <c r="E661" s="7">
        <v>3</v>
      </c>
      <c r="F661" s="8">
        <v>58500</v>
      </c>
      <c r="G661" s="7">
        <v>9</v>
      </c>
      <c r="H661" s="11">
        <f t="shared" si="48"/>
        <v>6</v>
      </c>
      <c r="I661" s="12" t="s">
        <v>3804</v>
      </c>
      <c r="J661" s="13">
        <f t="shared" si="49"/>
        <v>4.8979591836734691E-2</v>
      </c>
    </row>
    <row r="662" spans="1:10" x14ac:dyDescent="0.25">
      <c r="A662" s="4" t="s">
        <v>166</v>
      </c>
      <c r="B662" s="4" t="s">
        <v>1857</v>
      </c>
      <c r="C662" s="4" t="s">
        <v>907</v>
      </c>
      <c r="D662" s="8">
        <v>28394.23</v>
      </c>
      <c r="E662" s="7">
        <v>6</v>
      </c>
      <c r="F662" s="8">
        <v>106724.36</v>
      </c>
      <c r="G662" s="7">
        <v>17</v>
      </c>
      <c r="H662" s="11">
        <f t="shared" si="48"/>
        <v>11.5</v>
      </c>
      <c r="I662" s="12" t="s">
        <v>3804</v>
      </c>
      <c r="J662" s="13">
        <f t="shared" si="49"/>
        <v>9.3877551020408165E-2</v>
      </c>
    </row>
    <row r="663" spans="1:10" x14ac:dyDescent="0.25">
      <c r="A663" s="4" t="s">
        <v>1858</v>
      </c>
      <c r="B663" s="4" t="s">
        <v>1859</v>
      </c>
      <c r="C663" s="4" t="s">
        <v>907</v>
      </c>
      <c r="D663" s="8">
        <v>50625</v>
      </c>
      <c r="E663" s="7">
        <v>12</v>
      </c>
      <c r="F663" s="8">
        <v>52500</v>
      </c>
      <c r="G663" s="7">
        <v>8</v>
      </c>
      <c r="H663" s="11">
        <f t="shared" si="48"/>
        <v>10</v>
      </c>
      <c r="I663" s="12" t="s">
        <v>3804</v>
      </c>
      <c r="J663" s="13">
        <f t="shared" si="49"/>
        <v>8.1632653061224483E-2</v>
      </c>
    </row>
    <row r="664" spans="1:10" x14ac:dyDescent="0.25">
      <c r="A664" s="4" t="s">
        <v>363</v>
      </c>
      <c r="B664" s="4" t="s">
        <v>1860</v>
      </c>
      <c r="C664" s="4" t="s">
        <v>907</v>
      </c>
      <c r="D664" s="8">
        <v>30000</v>
      </c>
      <c r="E664" s="7">
        <v>7</v>
      </c>
      <c r="F664" s="8">
        <v>69375</v>
      </c>
      <c r="G664" s="7">
        <v>11</v>
      </c>
      <c r="H664" s="11">
        <f t="shared" si="48"/>
        <v>9</v>
      </c>
      <c r="I664" s="12" t="s">
        <v>3804</v>
      </c>
      <c r="J664" s="13">
        <f t="shared" si="49"/>
        <v>7.3469387755102047E-2</v>
      </c>
    </row>
    <row r="665" spans="1:10" x14ac:dyDescent="0.25">
      <c r="A665" s="4" t="s">
        <v>1861</v>
      </c>
      <c r="B665" s="4" t="s">
        <v>1862</v>
      </c>
      <c r="C665" s="4" t="s">
        <v>907</v>
      </c>
      <c r="D665" s="8">
        <v>26000</v>
      </c>
      <c r="E665" s="7">
        <v>7</v>
      </c>
      <c r="F665" s="8">
        <v>30875</v>
      </c>
      <c r="G665" s="7">
        <v>5</v>
      </c>
      <c r="H665" s="11">
        <f t="shared" si="48"/>
        <v>6</v>
      </c>
      <c r="I665" s="12" t="s">
        <v>3804</v>
      </c>
      <c r="J665" s="13">
        <f>H665/SUM(H$650:H$665)</f>
        <v>4.8979591836734691E-2</v>
      </c>
    </row>
    <row r="666" spans="1:10" x14ac:dyDescent="0.25">
      <c r="A666" s="4" t="s">
        <v>1863</v>
      </c>
      <c r="B666" s="4" t="s">
        <v>1864</v>
      </c>
      <c r="C666" s="4" t="s">
        <v>907</v>
      </c>
      <c r="D666" s="8">
        <v>18000</v>
      </c>
      <c r="E666" s="7">
        <v>6</v>
      </c>
      <c r="F666" s="8">
        <v>0</v>
      </c>
      <c r="G666" s="7">
        <v>0</v>
      </c>
      <c r="H666" s="11">
        <f t="shared" si="48"/>
        <v>3</v>
      </c>
      <c r="I666" s="12" t="s">
        <v>3805</v>
      </c>
      <c r="J666" s="13">
        <f>H666/SUM(H$666:H$679)</f>
        <v>2.097902097902098E-2</v>
      </c>
    </row>
    <row r="667" spans="1:10" x14ac:dyDescent="0.25">
      <c r="A667" s="4" t="s">
        <v>1865</v>
      </c>
      <c r="B667" s="4" t="s">
        <v>1866</v>
      </c>
      <c r="C667" s="4" t="s">
        <v>907</v>
      </c>
      <c r="D667" s="8">
        <v>18000</v>
      </c>
      <c r="E667" s="7">
        <v>6</v>
      </c>
      <c r="F667" s="8">
        <v>0</v>
      </c>
      <c r="G667" s="7">
        <v>0</v>
      </c>
      <c r="H667" s="11">
        <f t="shared" si="48"/>
        <v>3</v>
      </c>
      <c r="I667" s="12" t="s">
        <v>3805</v>
      </c>
      <c r="J667" s="13">
        <f t="shared" ref="J667:J679" si="50">H667/SUM(H$666:H$679)</f>
        <v>2.097902097902098E-2</v>
      </c>
    </row>
    <row r="668" spans="1:10" x14ac:dyDescent="0.25">
      <c r="A668" s="4" t="s">
        <v>1867</v>
      </c>
      <c r="B668" s="4" t="s">
        <v>1868</v>
      </c>
      <c r="C668" s="4" t="s">
        <v>907</v>
      </c>
      <c r="D668" s="8">
        <v>17500</v>
      </c>
      <c r="E668" s="7">
        <v>5</v>
      </c>
      <c r="F668" s="8">
        <v>0</v>
      </c>
      <c r="G668" s="7">
        <v>0</v>
      </c>
      <c r="H668" s="11">
        <f t="shared" si="48"/>
        <v>2.5</v>
      </c>
      <c r="I668" s="12" t="s">
        <v>3805</v>
      </c>
      <c r="J668" s="13">
        <f t="shared" si="50"/>
        <v>1.7482517482517484E-2</v>
      </c>
    </row>
    <row r="669" spans="1:10" x14ac:dyDescent="0.25">
      <c r="A669" s="4" t="s">
        <v>1869</v>
      </c>
      <c r="B669" s="4" t="s">
        <v>1870</v>
      </c>
      <c r="C669" s="4" t="s">
        <v>907</v>
      </c>
      <c r="D669" s="8">
        <v>17500</v>
      </c>
      <c r="E669" s="7">
        <v>5</v>
      </c>
      <c r="F669" s="8">
        <v>0</v>
      </c>
      <c r="G669" s="7">
        <v>0</v>
      </c>
      <c r="H669" s="11">
        <f t="shared" si="48"/>
        <v>2.5</v>
      </c>
      <c r="I669" s="12" t="s">
        <v>3805</v>
      </c>
      <c r="J669" s="13">
        <f t="shared" si="50"/>
        <v>1.7482517482517484E-2</v>
      </c>
    </row>
    <row r="670" spans="1:10" x14ac:dyDescent="0.25">
      <c r="A670" s="4" t="s">
        <v>1871</v>
      </c>
      <c r="B670" s="4" t="s">
        <v>1872</v>
      </c>
      <c r="C670" s="4" t="s">
        <v>907</v>
      </c>
      <c r="D670" s="8">
        <v>40500</v>
      </c>
      <c r="E670" s="7">
        <v>8</v>
      </c>
      <c r="F670" s="8">
        <v>153900</v>
      </c>
      <c r="G670" s="7">
        <v>21</v>
      </c>
      <c r="H670" s="11">
        <f t="shared" si="48"/>
        <v>14.5</v>
      </c>
      <c r="I670" s="12" t="s">
        <v>3805</v>
      </c>
      <c r="J670" s="13">
        <f t="shared" si="50"/>
        <v>0.10139860139860139</v>
      </c>
    </row>
    <row r="671" spans="1:10" x14ac:dyDescent="0.25">
      <c r="A671" s="4" t="s">
        <v>1873</v>
      </c>
      <c r="B671" s="4" t="s">
        <v>1874</v>
      </c>
      <c r="C671" s="4" t="s">
        <v>907</v>
      </c>
      <c r="D671" s="8">
        <v>22500</v>
      </c>
      <c r="E671" s="7">
        <v>4</v>
      </c>
      <c r="F671" s="8">
        <v>146250</v>
      </c>
      <c r="G671" s="7">
        <v>20</v>
      </c>
      <c r="H671" s="11">
        <f t="shared" si="48"/>
        <v>12</v>
      </c>
      <c r="I671" s="12" t="s">
        <v>3805</v>
      </c>
      <c r="J671" s="13">
        <f t="shared" si="50"/>
        <v>8.3916083916083919E-2</v>
      </c>
    </row>
    <row r="672" spans="1:10" x14ac:dyDescent="0.25">
      <c r="A672" s="4" t="s">
        <v>581</v>
      </c>
      <c r="B672" s="4" t="s">
        <v>1875</v>
      </c>
      <c r="C672" s="4" t="s">
        <v>907</v>
      </c>
      <c r="D672" s="8">
        <v>114256.25</v>
      </c>
      <c r="E672" s="7">
        <v>15</v>
      </c>
      <c r="F672" s="8">
        <v>230163.54</v>
      </c>
      <c r="G672" s="7">
        <v>33</v>
      </c>
      <c r="H672" s="11">
        <f t="shared" si="48"/>
        <v>24</v>
      </c>
      <c r="I672" s="12" t="s">
        <v>3805</v>
      </c>
      <c r="J672" s="13">
        <f t="shared" si="50"/>
        <v>0.16783216783216784</v>
      </c>
    </row>
    <row r="673" spans="1:10" x14ac:dyDescent="0.25">
      <c r="A673" s="4" t="s">
        <v>1876</v>
      </c>
      <c r="B673" s="4" t="s">
        <v>1877</v>
      </c>
      <c r="C673" s="4" t="s">
        <v>907</v>
      </c>
      <c r="D673" s="8">
        <v>102750</v>
      </c>
      <c r="E673" s="7">
        <v>13</v>
      </c>
      <c r="F673" s="8">
        <v>188100</v>
      </c>
      <c r="G673" s="7">
        <v>28</v>
      </c>
      <c r="H673" s="11">
        <f t="shared" si="48"/>
        <v>20.5</v>
      </c>
      <c r="I673" s="12" t="s">
        <v>3805</v>
      </c>
      <c r="J673" s="13">
        <f t="shared" si="50"/>
        <v>0.14335664335664336</v>
      </c>
    </row>
    <row r="674" spans="1:10" x14ac:dyDescent="0.25">
      <c r="A674" s="4" t="s">
        <v>1878</v>
      </c>
      <c r="B674" s="4" t="s">
        <v>1879</v>
      </c>
      <c r="C674" s="4" t="s">
        <v>907</v>
      </c>
      <c r="D674" s="8">
        <v>140062.5</v>
      </c>
      <c r="E674" s="7">
        <v>23</v>
      </c>
      <c r="F674" s="8">
        <v>166500</v>
      </c>
      <c r="G674" s="7">
        <v>20</v>
      </c>
      <c r="H674" s="11">
        <f t="shared" si="48"/>
        <v>21.5</v>
      </c>
      <c r="I674" s="12" t="s">
        <v>3805</v>
      </c>
      <c r="J674" s="13">
        <f t="shared" si="50"/>
        <v>0.15034965034965034</v>
      </c>
    </row>
    <row r="675" spans="1:10" x14ac:dyDescent="0.25">
      <c r="A675" s="4" t="s">
        <v>1880</v>
      </c>
      <c r="B675" s="4" t="s">
        <v>1881</v>
      </c>
      <c r="C675" s="4" t="s">
        <v>907</v>
      </c>
      <c r="D675" s="8">
        <v>169312.5</v>
      </c>
      <c r="E675" s="7">
        <v>22</v>
      </c>
      <c r="F675" s="8">
        <v>59400</v>
      </c>
      <c r="G675" s="7">
        <v>7</v>
      </c>
      <c r="H675" s="11">
        <f t="shared" si="48"/>
        <v>14.5</v>
      </c>
      <c r="I675" s="12" t="s">
        <v>3805</v>
      </c>
      <c r="J675" s="13">
        <f t="shared" si="50"/>
        <v>0.10139860139860139</v>
      </c>
    </row>
    <row r="676" spans="1:10" x14ac:dyDescent="0.25">
      <c r="A676" s="4" t="s">
        <v>582</v>
      </c>
      <c r="B676" s="4" t="s">
        <v>1882</v>
      </c>
      <c r="C676" s="4" t="s">
        <v>907</v>
      </c>
      <c r="D676" s="8">
        <v>31112.5</v>
      </c>
      <c r="E676" s="7">
        <v>4</v>
      </c>
      <c r="F676" s="8">
        <v>53500</v>
      </c>
      <c r="G676" s="7">
        <v>7</v>
      </c>
      <c r="H676" s="11">
        <f t="shared" si="48"/>
        <v>5.5</v>
      </c>
      <c r="I676" s="12" t="s">
        <v>3805</v>
      </c>
      <c r="J676" s="13">
        <f t="shared" si="50"/>
        <v>3.8461538461538464E-2</v>
      </c>
    </row>
    <row r="677" spans="1:10" x14ac:dyDescent="0.25">
      <c r="A677" s="4" t="s">
        <v>583</v>
      </c>
      <c r="B677" s="4" t="s">
        <v>1883</v>
      </c>
      <c r="C677" s="4" t="s">
        <v>907</v>
      </c>
      <c r="D677" s="8">
        <v>18612.5</v>
      </c>
      <c r="E677" s="7">
        <v>2</v>
      </c>
      <c r="F677" s="8">
        <v>123500</v>
      </c>
      <c r="G677" s="7">
        <v>17</v>
      </c>
      <c r="H677" s="11">
        <f t="shared" si="48"/>
        <v>9.5</v>
      </c>
      <c r="I677" s="12" t="s">
        <v>3805</v>
      </c>
      <c r="J677" s="13">
        <f t="shared" si="50"/>
        <v>6.6433566433566432E-2</v>
      </c>
    </row>
    <row r="678" spans="1:10" x14ac:dyDescent="0.25">
      <c r="A678" s="4" t="s">
        <v>1884</v>
      </c>
      <c r="B678" s="4" t="s">
        <v>1885</v>
      </c>
      <c r="C678" s="4" t="s">
        <v>907</v>
      </c>
      <c r="D678" s="8">
        <v>17500</v>
      </c>
      <c r="E678" s="7">
        <v>3</v>
      </c>
      <c r="F678" s="8">
        <v>63000</v>
      </c>
      <c r="G678" s="7">
        <v>10</v>
      </c>
      <c r="H678" s="11">
        <f t="shared" si="48"/>
        <v>6.5</v>
      </c>
      <c r="I678" s="12" t="s">
        <v>3805</v>
      </c>
      <c r="J678" s="13">
        <f t="shared" si="50"/>
        <v>4.5454545454545456E-2</v>
      </c>
    </row>
    <row r="679" spans="1:10" x14ac:dyDescent="0.25">
      <c r="A679" s="4" t="s">
        <v>1886</v>
      </c>
      <c r="B679" s="4" t="s">
        <v>1887</v>
      </c>
      <c r="C679" s="4" t="s">
        <v>907</v>
      </c>
      <c r="D679" s="8">
        <v>12500</v>
      </c>
      <c r="E679" s="7">
        <v>2</v>
      </c>
      <c r="F679" s="8">
        <v>31500</v>
      </c>
      <c r="G679" s="7">
        <v>5</v>
      </c>
      <c r="H679" s="11">
        <f t="shared" si="48"/>
        <v>3.5</v>
      </c>
      <c r="I679" s="12" t="s">
        <v>3805</v>
      </c>
      <c r="J679" s="13">
        <f t="shared" si="50"/>
        <v>2.4475524475524476E-2</v>
      </c>
    </row>
    <row r="680" spans="1:10" x14ac:dyDescent="0.25">
      <c r="A680" s="4" t="s">
        <v>1888</v>
      </c>
      <c r="B680" s="4" t="s">
        <v>1889</v>
      </c>
      <c r="C680" s="4" t="s">
        <v>907</v>
      </c>
      <c r="D680" s="8">
        <v>0</v>
      </c>
      <c r="E680" s="7">
        <v>0</v>
      </c>
      <c r="F680" s="8">
        <v>18000</v>
      </c>
      <c r="G680" s="7">
        <v>6</v>
      </c>
      <c r="H680" s="11">
        <f t="shared" si="48"/>
        <v>3</v>
      </c>
      <c r="I680" s="12" t="s">
        <v>3806</v>
      </c>
      <c r="J680" s="13">
        <f>H680/SUM(H$680:H$681)</f>
        <v>0.5</v>
      </c>
    </row>
    <row r="681" spans="1:10" x14ac:dyDescent="0.25">
      <c r="A681" s="4" t="s">
        <v>1890</v>
      </c>
      <c r="B681" s="4" t="s">
        <v>1891</v>
      </c>
      <c r="C681" s="4" t="s">
        <v>907</v>
      </c>
      <c r="D681" s="8">
        <v>0</v>
      </c>
      <c r="E681" s="7">
        <v>0</v>
      </c>
      <c r="F681" s="8">
        <v>18000</v>
      </c>
      <c r="G681" s="7">
        <v>6</v>
      </c>
      <c r="H681" s="11">
        <f t="shared" si="48"/>
        <v>3</v>
      </c>
      <c r="I681" s="12" t="s">
        <v>3806</v>
      </c>
      <c r="J681" s="13">
        <f>H681/SUM(H$680:H$681)</f>
        <v>0.5</v>
      </c>
    </row>
    <row r="682" spans="1:10" x14ac:dyDescent="0.25">
      <c r="A682" s="4" t="s">
        <v>1892</v>
      </c>
      <c r="B682" s="4" t="s">
        <v>1893</v>
      </c>
      <c r="C682" s="4" t="s">
        <v>907</v>
      </c>
      <c r="D682" s="8">
        <v>3500</v>
      </c>
      <c r="E682" s="7">
        <v>2</v>
      </c>
      <c r="F682" s="8">
        <v>0</v>
      </c>
      <c r="G682" s="7">
        <v>0</v>
      </c>
      <c r="H682" s="11">
        <f t="shared" si="48"/>
        <v>1</v>
      </c>
      <c r="I682" s="12" t="s">
        <v>3807</v>
      </c>
      <c r="J682" s="13">
        <f>H682/SUM(H$682:H$687)</f>
        <v>7.6923076923076927E-2</v>
      </c>
    </row>
    <row r="683" spans="1:10" x14ac:dyDescent="0.25">
      <c r="A683" s="4" t="s">
        <v>1894</v>
      </c>
      <c r="B683" s="4" t="s">
        <v>1895</v>
      </c>
      <c r="C683" s="4" t="s">
        <v>907</v>
      </c>
      <c r="D683" s="8">
        <v>3500</v>
      </c>
      <c r="E683" s="7">
        <v>2</v>
      </c>
      <c r="F683" s="8">
        <v>0</v>
      </c>
      <c r="G683" s="7">
        <v>0</v>
      </c>
      <c r="H683" s="11">
        <f t="shared" si="48"/>
        <v>1</v>
      </c>
      <c r="I683" s="12" t="s">
        <v>3807</v>
      </c>
      <c r="J683" s="13">
        <f t="shared" ref="J683:J687" si="51">H683/SUM(H$682:H$687)</f>
        <v>7.6923076923076927E-2</v>
      </c>
    </row>
    <row r="684" spans="1:10" x14ac:dyDescent="0.25">
      <c r="A684" s="4" t="s">
        <v>1896</v>
      </c>
      <c r="B684" s="4" t="s">
        <v>1897</v>
      </c>
      <c r="C684" s="4" t="s">
        <v>907</v>
      </c>
      <c r="D684" s="8">
        <v>8750</v>
      </c>
      <c r="E684" s="7">
        <v>5</v>
      </c>
      <c r="F684" s="8">
        <v>5250</v>
      </c>
      <c r="G684" s="7">
        <v>3</v>
      </c>
      <c r="H684" s="11">
        <f t="shared" si="48"/>
        <v>4</v>
      </c>
      <c r="I684" s="12" t="s">
        <v>3807</v>
      </c>
      <c r="J684" s="13">
        <f t="shared" si="51"/>
        <v>0.30769230769230771</v>
      </c>
    </row>
    <row r="685" spans="1:10" x14ac:dyDescent="0.25">
      <c r="A685" s="4" t="s">
        <v>1898</v>
      </c>
      <c r="B685" s="4" t="s">
        <v>1899</v>
      </c>
      <c r="C685" s="4" t="s">
        <v>907</v>
      </c>
      <c r="D685" s="8">
        <v>11250</v>
      </c>
      <c r="E685" s="7">
        <v>5</v>
      </c>
      <c r="F685" s="8">
        <v>0</v>
      </c>
      <c r="G685" s="7">
        <v>0</v>
      </c>
      <c r="H685" s="11">
        <f t="shared" si="48"/>
        <v>2.5</v>
      </c>
      <c r="I685" s="12" t="s">
        <v>3807</v>
      </c>
      <c r="J685" s="13">
        <f t="shared" si="51"/>
        <v>0.19230769230769232</v>
      </c>
    </row>
    <row r="686" spans="1:10" x14ac:dyDescent="0.25">
      <c r="A686" s="4" t="s">
        <v>1900</v>
      </c>
      <c r="B686" s="4" t="s">
        <v>1901</v>
      </c>
      <c r="C686" s="4" t="s">
        <v>907</v>
      </c>
      <c r="D686" s="8">
        <v>4500</v>
      </c>
      <c r="E686" s="7">
        <v>2</v>
      </c>
      <c r="F686" s="8">
        <v>4500</v>
      </c>
      <c r="G686" s="7">
        <v>2</v>
      </c>
      <c r="H686" s="11">
        <f t="shared" si="48"/>
        <v>2</v>
      </c>
      <c r="I686" s="12" t="s">
        <v>3807</v>
      </c>
      <c r="J686" s="13">
        <f t="shared" si="51"/>
        <v>0.15384615384615385</v>
      </c>
    </row>
    <row r="687" spans="1:10" x14ac:dyDescent="0.25">
      <c r="A687" s="4" t="s">
        <v>1902</v>
      </c>
      <c r="B687" s="4" t="s">
        <v>1903</v>
      </c>
      <c r="C687" s="4" t="s">
        <v>907</v>
      </c>
      <c r="D687" s="8">
        <v>7000</v>
      </c>
      <c r="E687" s="7">
        <v>3</v>
      </c>
      <c r="F687" s="8">
        <v>4000</v>
      </c>
      <c r="G687" s="7">
        <v>2</v>
      </c>
      <c r="H687" s="11">
        <f t="shared" si="48"/>
        <v>2.5</v>
      </c>
      <c r="I687" s="12" t="s">
        <v>3807</v>
      </c>
      <c r="J687" s="13">
        <f t="shared" si="51"/>
        <v>0.19230769230769232</v>
      </c>
    </row>
    <row r="688" spans="1:10" x14ac:dyDescent="0.25">
      <c r="A688" s="4" t="s">
        <v>1904</v>
      </c>
      <c r="B688" s="4" t="s">
        <v>1905</v>
      </c>
      <c r="C688" s="4" t="s">
        <v>907</v>
      </c>
      <c r="D688" s="8">
        <v>258425</v>
      </c>
      <c r="E688" s="7">
        <v>54</v>
      </c>
      <c r="F688" s="8">
        <v>178100</v>
      </c>
      <c r="G688" s="7">
        <v>36</v>
      </c>
      <c r="H688" s="11">
        <f t="shared" si="48"/>
        <v>45</v>
      </c>
      <c r="I688" s="12" t="s">
        <v>3808</v>
      </c>
      <c r="J688" s="13">
        <f>H688/SUM(H$688:H$692)</f>
        <v>0.20454545454545456</v>
      </c>
    </row>
    <row r="689" spans="1:10" x14ac:dyDescent="0.25">
      <c r="A689" s="4" t="s">
        <v>1906</v>
      </c>
      <c r="B689" s="4" t="s">
        <v>1907</v>
      </c>
      <c r="C689" s="4" t="s">
        <v>907</v>
      </c>
      <c r="D689" s="8">
        <v>556025</v>
      </c>
      <c r="E689" s="7">
        <v>122</v>
      </c>
      <c r="F689" s="8">
        <v>538882.5</v>
      </c>
      <c r="G689" s="7">
        <v>98</v>
      </c>
      <c r="H689" s="11">
        <f t="shared" si="48"/>
        <v>110</v>
      </c>
      <c r="I689" s="12" t="s">
        <v>3808</v>
      </c>
      <c r="J689" s="13">
        <f t="shared" ref="J689:J692" si="52">H689/SUM(H$688:H$692)</f>
        <v>0.5</v>
      </c>
    </row>
    <row r="690" spans="1:10" x14ac:dyDescent="0.25">
      <c r="A690" s="4" t="s">
        <v>359</v>
      </c>
      <c r="B690" s="4" t="s">
        <v>1908</v>
      </c>
      <c r="C690" s="4" t="s">
        <v>907</v>
      </c>
      <c r="D690" s="8">
        <v>138375</v>
      </c>
      <c r="E690" s="7">
        <v>30</v>
      </c>
      <c r="F690" s="8">
        <v>72800</v>
      </c>
      <c r="G690" s="7">
        <v>15</v>
      </c>
      <c r="H690" s="11">
        <f t="shared" si="48"/>
        <v>22.5</v>
      </c>
      <c r="I690" s="12" t="s">
        <v>3808</v>
      </c>
      <c r="J690" s="13">
        <f t="shared" si="52"/>
        <v>0.10227272727272728</v>
      </c>
    </row>
    <row r="691" spans="1:10" x14ac:dyDescent="0.25">
      <c r="A691" s="4" t="s">
        <v>228</v>
      </c>
      <c r="B691" s="4" t="s">
        <v>1909</v>
      </c>
      <c r="C691" s="4" t="s">
        <v>907</v>
      </c>
      <c r="D691" s="8">
        <v>104875</v>
      </c>
      <c r="E691" s="7">
        <v>27</v>
      </c>
      <c r="F691" s="8">
        <v>96850</v>
      </c>
      <c r="G691" s="7">
        <v>20</v>
      </c>
      <c r="H691" s="11">
        <f t="shared" si="48"/>
        <v>23.5</v>
      </c>
      <c r="I691" s="12" t="s">
        <v>3808</v>
      </c>
      <c r="J691" s="13">
        <f t="shared" si="52"/>
        <v>0.10681818181818181</v>
      </c>
    </row>
    <row r="692" spans="1:10" x14ac:dyDescent="0.25">
      <c r="A692" s="4" t="s">
        <v>229</v>
      </c>
      <c r="B692" s="4" t="s">
        <v>1910</v>
      </c>
      <c r="C692" s="4" t="s">
        <v>907</v>
      </c>
      <c r="D692" s="8">
        <v>87501.39</v>
      </c>
      <c r="E692" s="7">
        <v>22</v>
      </c>
      <c r="F692" s="8">
        <v>78313.66</v>
      </c>
      <c r="G692" s="7">
        <v>16</v>
      </c>
      <c r="H692" s="11">
        <f t="shared" si="48"/>
        <v>19</v>
      </c>
      <c r="I692" s="12" t="s">
        <v>3808</v>
      </c>
      <c r="J692" s="13">
        <f t="shared" si="52"/>
        <v>8.6363636363636365E-2</v>
      </c>
    </row>
    <row r="693" spans="1:10" x14ac:dyDescent="0.25">
      <c r="A693" s="4" t="s">
        <v>695</v>
      </c>
      <c r="B693" s="4" t="s">
        <v>677</v>
      </c>
      <c r="C693" s="4" t="s">
        <v>907</v>
      </c>
      <c r="D693" s="8">
        <v>98500</v>
      </c>
      <c r="E693" s="7">
        <v>17</v>
      </c>
      <c r="F693" s="8">
        <v>202775</v>
      </c>
      <c r="G693" s="7">
        <v>40</v>
      </c>
      <c r="H693" s="11">
        <f t="shared" si="48"/>
        <v>28.5</v>
      </c>
      <c r="I693" s="12" t="s">
        <v>3809</v>
      </c>
      <c r="J693" s="13">
        <f>H693/SUM(H$693:H$702)</f>
        <v>0.12076271186440678</v>
      </c>
    </row>
    <row r="694" spans="1:10" x14ac:dyDescent="0.25">
      <c r="A694" s="4" t="s">
        <v>1911</v>
      </c>
      <c r="B694" s="4" t="s">
        <v>1912</v>
      </c>
      <c r="C694" s="4" t="s">
        <v>907</v>
      </c>
      <c r="D694" s="8">
        <v>109350</v>
      </c>
      <c r="E694" s="7">
        <v>18</v>
      </c>
      <c r="F694" s="8">
        <v>159035</v>
      </c>
      <c r="G694" s="7">
        <v>31</v>
      </c>
      <c r="H694" s="11">
        <f t="shared" si="48"/>
        <v>24.5</v>
      </c>
      <c r="I694" s="12" t="s">
        <v>3809</v>
      </c>
      <c r="J694" s="13">
        <f t="shared" ref="J694:J702" si="53">H694/SUM(H$693:H$702)</f>
        <v>0.1038135593220339</v>
      </c>
    </row>
    <row r="695" spans="1:10" x14ac:dyDescent="0.25">
      <c r="A695" s="4" t="s">
        <v>584</v>
      </c>
      <c r="B695" s="4" t="s">
        <v>1913</v>
      </c>
      <c r="C695" s="4" t="s">
        <v>907</v>
      </c>
      <c r="D695" s="8">
        <v>111487.5</v>
      </c>
      <c r="E695" s="7">
        <v>31</v>
      </c>
      <c r="F695" s="8">
        <v>83882.5</v>
      </c>
      <c r="G695" s="7">
        <v>15</v>
      </c>
      <c r="H695" s="11">
        <f t="shared" si="48"/>
        <v>23</v>
      </c>
      <c r="I695" s="12" t="s">
        <v>3809</v>
      </c>
      <c r="J695" s="13">
        <f t="shared" si="53"/>
        <v>9.7457627118644072E-2</v>
      </c>
    </row>
    <row r="696" spans="1:10" x14ac:dyDescent="0.25">
      <c r="A696" s="4" t="s">
        <v>585</v>
      </c>
      <c r="B696" s="4" t="s">
        <v>679</v>
      </c>
      <c r="C696" s="4" t="s">
        <v>907</v>
      </c>
      <c r="D696" s="8">
        <v>104000</v>
      </c>
      <c r="E696" s="7">
        <v>28</v>
      </c>
      <c r="F696" s="8">
        <v>95397.5</v>
      </c>
      <c r="G696" s="7">
        <v>17</v>
      </c>
      <c r="H696" s="11">
        <f t="shared" si="48"/>
        <v>22.5</v>
      </c>
      <c r="I696" s="12" t="s">
        <v>3809</v>
      </c>
      <c r="J696" s="13">
        <f t="shared" si="53"/>
        <v>9.5338983050847453E-2</v>
      </c>
    </row>
    <row r="697" spans="1:10" x14ac:dyDescent="0.25">
      <c r="A697" s="4" t="s">
        <v>586</v>
      </c>
      <c r="B697" s="4" t="s">
        <v>678</v>
      </c>
      <c r="C697" s="4" t="s">
        <v>907</v>
      </c>
      <c r="D697" s="8">
        <v>269925</v>
      </c>
      <c r="E697" s="7">
        <v>50</v>
      </c>
      <c r="F697" s="8">
        <v>234605</v>
      </c>
      <c r="G697" s="7">
        <v>42</v>
      </c>
      <c r="H697" s="11">
        <f t="shared" si="48"/>
        <v>46</v>
      </c>
      <c r="I697" s="12" t="s">
        <v>3809</v>
      </c>
      <c r="J697" s="13">
        <f t="shared" si="53"/>
        <v>0.19491525423728814</v>
      </c>
    </row>
    <row r="698" spans="1:10" x14ac:dyDescent="0.25">
      <c r="A698" s="4" t="s">
        <v>587</v>
      </c>
      <c r="B698" s="4" t="s">
        <v>679</v>
      </c>
      <c r="C698" s="4" t="s">
        <v>907</v>
      </c>
      <c r="D698" s="8">
        <v>276425</v>
      </c>
      <c r="E698" s="7">
        <v>52</v>
      </c>
      <c r="F698" s="8">
        <v>219330</v>
      </c>
      <c r="G698" s="7">
        <v>39</v>
      </c>
      <c r="H698" s="11">
        <f t="shared" si="48"/>
        <v>45.5</v>
      </c>
      <c r="I698" s="12" t="s">
        <v>3809</v>
      </c>
      <c r="J698" s="13">
        <f t="shared" si="53"/>
        <v>0.19279661016949154</v>
      </c>
    </row>
    <row r="699" spans="1:10" x14ac:dyDescent="0.25">
      <c r="A699" s="4" t="s">
        <v>588</v>
      </c>
      <c r="B699" s="4" t="s">
        <v>1914</v>
      </c>
      <c r="C699" s="4" t="s">
        <v>907</v>
      </c>
      <c r="D699" s="8">
        <v>63750</v>
      </c>
      <c r="E699" s="7">
        <v>12</v>
      </c>
      <c r="F699" s="8">
        <v>34500</v>
      </c>
      <c r="G699" s="7">
        <v>6</v>
      </c>
      <c r="H699" s="11">
        <f t="shared" si="48"/>
        <v>9</v>
      </c>
      <c r="I699" s="12" t="s">
        <v>3809</v>
      </c>
      <c r="J699" s="13">
        <f t="shared" si="53"/>
        <v>3.8135593220338986E-2</v>
      </c>
    </row>
    <row r="700" spans="1:10" x14ac:dyDescent="0.25">
      <c r="A700" s="4" t="s">
        <v>1915</v>
      </c>
      <c r="B700" s="4" t="s">
        <v>679</v>
      </c>
      <c r="C700" s="4" t="s">
        <v>907</v>
      </c>
      <c r="D700" s="8">
        <v>58125</v>
      </c>
      <c r="E700" s="7">
        <v>11</v>
      </c>
      <c r="F700" s="8">
        <v>27750</v>
      </c>
      <c r="G700" s="7">
        <v>5</v>
      </c>
      <c r="H700" s="11">
        <f t="shared" si="48"/>
        <v>8</v>
      </c>
      <c r="I700" s="12" t="s">
        <v>3809</v>
      </c>
      <c r="J700" s="13">
        <f t="shared" si="53"/>
        <v>3.3898305084745763E-2</v>
      </c>
    </row>
    <row r="701" spans="1:10" x14ac:dyDescent="0.25">
      <c r="A701" s="4" t="s">
        <v>589</v>
      </c>
      <c r="B701" s="4" t="s">
        <v>1916</v>
      </c>
      <c r="C701" s="4" t="s">
        <v>907</v>
      </c>
      <c r="D701" s="8">
        <v>31875</v>
      </c>
      <c r="E701" s="7">
        <v>6</v>
      </c>
      <c r="F701" s="8">
        <v>96375</v>
      </c>
      <c r="G701" s="7">
        <v>17</v>
      </c>
      <c r="H701" s="11">
        <f t="shared" si="48"/>
        <v>11.5</v>
      </c>
      <c r="I701" s="12" t="s">
        <v>3809</v>
      </c>
      <c r="J701" s="13">
        <f t="shared" si="53"/>
        <v>4.8728813559322036E-2</v>
      </c>
    </row>
    <row r="702" spans="1:10" x14ac:dyDescent="0.25">
      <c r="A702" s="4" t="s">
        <v>590</v>
      </c>
      <c r="B702" s="4" t="s">
        <v>1917</v>
      </c>
      <c r="C702" s="4" t="s">
        <v>907</v>
      </c>
      <c r="D702" s="8">
        <v>48750</v>
      </c>
      <c r="E702" s="7">
        <v>11</v>
      </c>
      <c r="F702" s="8">
        <v>133125</v>
      </c>
      <c r="G702" s="7">
        <v>24</v>
      </c>
      <c r="H702" s="11">
        <f t="shared" si="48"/>
        <v>17.5</v>
      </c>
      <c r="I702" s="12" t="s">
        <v>3809</v>
      </c>
      <c r="J702" s="13">
        <f t="shared" si="53"/>
        <v>7.4152542372881353E-2</v>
      </c>
    </row>
    <row r="703" spans="1:10" x14ac:dyDescent="0.25">
      <c r="A703" s="4" t="s">
        <v>1918</v>
      </c>
      <c r="B703" s="4" t="s">
        <v>1919</v>
      </c>
      <c r="C703" s="4" t="s">
        <v>907</v>
      </c>
      <c r="D703" s="8">
        <v>3200</v>
      </c>
      <c r="E703" s="7">
        <v>1</v>
      </c>
      <c r="F703" s="8">
        <v>0</v>
      </c>
      <c r="G703" s="7">
        <v>0</v>
      </c>
      <c r="H703" s="11">
        <f t="shared" si="48"/>
        <v>0.5</v>
      </c>
      <c r="I703" s="12" t="s">
        <v>3810</v>
      </c>
      <c r="J703" s="13">
        <f>H703/SUM(H$703:H$724)</f>
        <v>1.869158878504673E-3</v>
      </c>
    </row>
    <row r="704" spans="1:10" x14ac:dyDescent="0.25">
      <c r="A704" s="4" t="s">
        <v>1920</v>
      </c>
      <c r="B704" s="4" t="s">
        <v>1921</v>
      </c>
      <c r="C704" s="4" t="s">
        <v>907</v>
      </c>
      <c r="D704" s="8">
        <v>3200</v>
      </c>
      <c r="E704" s="7">
        <v>1</v>
      </c>
      <c r="F704" s="8">
        <v>0</v>
      </c>
      <c r="G704" s="7">
        <v>0</v>
      </c>
      <c r="H704" s="11">
        <f t="shared" si="48"/>
        <v>0.5</v>
      </c>
      <c r="I704" s="12" t="s">
        <v>3810</v>
      </c>
      <c r="J704" s="13">
        <f t="shared" ref="J704:J723" si="54">H704/SUM(H$703:H$724)</f>
        <v>1.869158878504673E-3</v>
      </c>
    </row>
    <row r="705" spans="1:10" x14ac:dyDescent="0.25">
      <c r="A705" s="4" t="s">
        <v>1922</v>
      </c>
      <c r="B705" s="4" t="s">
        <v>1923</v>
      </c>
      <c r="C705" s="4" t="s">
        <v>907</v>
      </c>
      <c r="D705" s="8">
        <v>16000</v>
      </c>
      <c r="E705" s="7">
        <v>5</v>
      </c>
      <c r="F705" s="8">
        <v>0</v>
      </c>
      <c r="G705" s="7">
        <v>0</v>
      </c>
      <c r="H705" s="11">
        <f t="shared" si="48"/>
        <v>2.5</v>
      </c>
      <c r="I705" s="12" t="s">
        <v>3810</v>
      </c>
      <c r="J705" s="13">
        <f t="shared" si="54"/>
        <v>9.3457943925233638E-3</v>
      </c>
    </row>
    <row r="706" spans="1:10" x14ac:dyDescent="0.25">
      <c r="A706" s="4" t="s">
        <v>1924</v>
      </c>
      <c r="B706" s="4" t="s">
        <v>1925</v>
      </c>
      <c r="C706" s="4" t="s">
        <v>907</v>
      </c>
      <c r="D706" s="8">
        <v>12800</v>
      </c>
      <c r="E706" s="7">
        <v>4</v>
      </c>
      <c r="F706" s="8">
        <v>0</v>
      </c>
      <c r="G706" s="7">
        <v>0</v>
      </c>
      <c r="H706" s="11">
        <f t="shared" si="48"/>
        <v>2</v>
      </c>
      <c r="I706" s="12" t="s">
        <v>3810</v>
      </c>
      <c r="J706" s="13">
        <f t="shared" si="54"/>
        <v>7.4766355140186919E-3</v>
      </c>
    </row>
    <row r="707" spans="1:10" x14ac:dyDescent="0.25">
      <c r="A707" s="4" t="s">
        <v>1926</v>
      </c>
      <c r="B707" s="4" t="s">
        <v>1927</v>
      </c>
      <c r="C707" s="4" t="s">
        <v>907</v>
      </c>
      <c r="D707" s="8">
        <v>12800</v>
      </c>
      <c r="E707" s="7">
        <v>4</v>
      </c>
      <c r="F707" s="8">
        <v>0</v>
      </c>
      <c r="G707" s="7">
        <v>0</v>
      </c>
      <c r="H707" s="11">
        <f t="shared" si="48"/>
        <v>2</v>
      </c>
      <c r="I707" s="12" t="s">
        <v>3810</v>
      </c>
      <c r="J707" s="13">
        <f t="shared" si="54"/>
        <v>7.4766355140186919E-3</v>
      </c>
    </row>
    <row r="708" spans="1:10" x14ac:dyDescent="0.25">
      <c r="A708" s="4" t="s">
        <v>1928</v>
      </c>
      <c r="B708" s="4" t="s">
        <v>1929</v>
      </c>
      <c r="C708" s="4" t="s">
        <v>907</v>
      </c>
      <c r="D708" s="8">
        <v>9600</v>
      </c>
      <c r="E708" s="7">
        <v>3</v>
      </c>
      <c r="F708" s="8">
        <v>0</v>
      </c>
      <c r="G708" s="7">
        <v>0</v>
      </c>
      <c r="H708" s="11">
        <f t="shared" ref="H708:H771" si="55">SUM(E708,G708)/2</f>
        <v>1.5</v>
      </c>
      <c r="I708" s="12" t="s">
        <v>3810</v>
      </c>
      <c r="J708" s="13">
        <f t="shared" si="54"/>
        <v>5.6074766355140183E-3</v>
      </c>
    </row>
    <row r="709" spans="1:10" x14ac:dyDescent="0.25">
      <c r="A709" s="4" t="s">
        <v>1930</v>
      </c>
      <c r="B709" s="4" t="s">
        <v>1931</v>
      </c>
      <c r="C709" s="4" t="s">
        <v>907</v>
      </c>
      <c r="D709" s="8">
        <v>15200</v>
      </c>
      <c r="E709" s="7">
        <v>4</v>
      </c>
      <c r="F709" s="8">
        <v>0</v>
      </c>
      <c r="G709" s="7">
        <v>0</v>
      </c>
      <c r="H709" s="11">
        <f t="shared" si="55"/>
        <v>2</v>
      </c>
      <c r="I709" s="12" t="s">
        <v>3810</v>
      </c>
      <c r="J709" s="13">
        <f t="shared" si="54"/>
        <v>7.4766355140186919E-3</v>
      </c>
    </row>
    <row r="710" spans="1:10" x14ac:dyDescent="0.25">
      <c r="A710" s="4" t="s">
        <v>1932</v>
      </c>
      <c r="B710" s="4" t="s">
        <v>1933</v>
      </c>
      <c r="C710" s="4" t="s">
        <v>907</v>
      </c>
      <c r="D710" s="8">
        <v>11400</v>
      </c>
      <c r="E710" s="7">
        <v>3</v>
      </c>
      <c r="F710" s="8">
        <v>0</v>
      </c>
      <c r="G710" s="7">
        <v>0</v>
      </c>
      <c r="H710" s="11">
        <f t="shared" si="55"/>
        <v>1.5</v>
      </c>
      <c r="I710" s="12" t="s">
        <v>3810</v>
      </c>
      <c r="J710" s="13">
        <f t="shared" si="54"/>
        <v>5.6074766355140183E-3</v>
      </c>
    </row>
    <row r="711" spans="1:10" x14ac:dyDescent="0.25">
      <c r="A711" s="4" t="s">
        <v>1934</v>
      </c>
      <c r="B711" s="4" t="s">
        <v>1935</v>
      </c>
      <c r="C711" s="4" t="s">
        <v>907</v>
      </c>
      <c r="D711" s="8">
        <v>35700</v>
      </c>
      <c r="E711" s="7">
        <v>6</v>
      </c>
      <c r="F711" s="8">
        <v>91375</v>
      </c>
      <c r="G711" s="7">
        <v>15</v>
      </c>
      <c r="H711" s="11">
        <f t="shared" si="55"/>
        <v>10.5</v>
      </c>
      <c r="I711" s="12" t="s">
        <v>3810</v>
      </c>
      <c r="J711" s="13">
        <f t="shared" si="54"/>
        <v>3.925233644859813E-2</v>
      </c>
    </row>
    <row r="712" spans="1:10" x14ac:dyDescent="0.25">
      <c r="A712" s="4" t="s">
        <v>1936</v>
      </c>
      <c r="B712" s="4" t="s">
        <v>1937</v>
      </c>
      <c r="C712" s="4" t="s">
        <v>907</v>
      </c>
      <c r="D712" s="8">
        <v>35700</v>
      </c>
      <c r="E712" s="7">
        <v>6</v>
      </c>
      <c r="F712" s="8">
        <v>97750</v>
      </c>
      <c r="G712" s="7">
        <v>16</v>
      </c>
      <c r="H712" s="11">
        <f t="shared" si="55"/>
        <v>11</v>
      </c>
      <c r="I712" s="12" t="s">
        <v>3810</v>
      </c>
      <c r="J712" s="13">
        <f t="shared" si="54"/>
        <v>4.1121495327102804E-2</v>
      </c>
    </row>
    <row r="713" spans="1:10" x14ac:dyDescent="0.25">
      <c r="A713" s="4" t="s">
        <v>694</v>
      </c>
      <c r="B713" s="4" t="s">
        <v>647</v>
      </c>
      <c r="C713" s="4" t="s">
        <v>907</v>
      </c>
      <c r="D713" s="8">
        <v>125125</v>
      </c>
      <c r="E713" s="7">
        <v>22</v>
      </c>
      <c r="F713" s="8">
        <v>331366</v>
      </c>
      <c r="G713" s="7">
        <v>49</v>
      </c>
      <c r="H713" s="11">
        <f t="shared" si="55"/>
        <v>35.5</v>
      </c>
      <c r="I713" s="12" t="s">
        <v>3810</v>
      </c>
      <c r="J713" s="13">
        <f t="shared" si="54"/>
        <v>0.13271028037383178</v>
      </c>
    </row>
    <row r="714" spans="1:10" x14ac:dyDescent="0.25">
      <c r="A714" s="4" t="s">
        <v>591</v>
      </c>
      <c r="B714" s="4" t="s">
        <v>648</v>
      </c>
      <c r="C714" s="4" t="s">
        <v>907</v>
      </c>
      <c r="D714" s="8">
        <v>140750</v>
      </c>
      <c r="E714" s="7">
        <v>24</v>
      </c>
      <c r="F714" s="8">
        <v>218036.5</v>
      </c>
      <c r="G714" s="7">
        <v>32</v>
      </c>
      <c r="H714" s="11">
        <f t="shared" si="55"/>
        <v>28</v>
      </c>
      <c r="I714" s="12" t="s">
        <v>3810</v>
      </c>
      <c r="J714" s="13">
        <f t="shared" si="54"/>
        <v>0.10467289719626169</v>
      </c>
    </row>
    <row r="715" spans="1:10" x14ac:dyDescent="0.25">
      <c r="A715" s="4" t="s">
        <v>592</v>
      </c>
      <c r="B715" s="4" t="s">
        <v>649</v>
      </c>
      <c r="C715" s="4" t="s">
        <v>907</v>
      </c>
      <c r="D715" s="8">
        <v>144500</v>
      </c>
      <c r="E715" s="7">
        <v>23</v>
      </c>
      <c r="F715" s="8">
        <v>240966</v>
      </c>
      <c r="G715" s="7">
        <v>38</v>
      </c>
      <c r="H715" s="11">
        <f t="shared" si="55"/>
        <v>30.5</v>
      </c>
      <c r="I715" s="12" t="s">
        <v>3810</v>
      </c>
      <c r="J715" s="13">
        <f t="shared" si="54"/>
        <v>0.11401869158878504</v>
      </c>
    </row>
    <row r="716" spans="1:10" x14ac:dyDescent="0.25">
      <c r="A716" s="4" t="s">
        <v>593</v>
      </c>
      <c r="B716" s="4" t="s">
        <v>650</v>
      </c>
      <c r="C716" s="4" t="s">
        <v>907</v>
      </c>
      <c r="D716" s="8">
        <v>171275</v>
      </c>
      <c r="E716" s="7">
        <v>27</v>
      </c>
      <c r="F716" s="8">
        <v>244341</v>
      </c>
      <c r="G716" s="7">
        <v>37</v>
      </c>
      <c r="H716" s="11">
        <f t="shared" si="55"/>
        <v>32</v>
      </c>
      <c r="I716" s="12" t="s">
        <v>3810</v>
      </c>
      <c r="J716" s="13">
        <f t="shared" si="54"/>
        <v>0.11962616822429907</v>
      </c>
    </row>
    <row r="717" spans="1:10" x14ac:dyDescent="0.25">
      <c r="A717" s="4" t="s">
        <v>594</v>
      </c>
      <c r="B717" s="4" t="s">
        <v>651</v>
      </c>
      <c r="C717" s="4" t="s">
        <v>907</v>
      </c>
      <c r="D717" s="8">
        <v>147875</v>
      </c>
      <c r="E717" s="7">
        <v>25</v>
      </c>
      <c r="F717" s="8">
        <v>189270.5</v>
      </c>
      <c r="G717" s="7">
        <v>30</v>
      </c>
      <c r="H717" s="11">
        <f t="shared" si="55"/>
        <v>27.5</v>
      </c>
      <c r="I717" s="12" t="s">
        <v>3810</v>
      </c>
      <c r="J717" s="13">
        <f t="shared" si="54"/>
        <v>0.10280373831775701</v>
      </c>
    </row>
    <row r="718" spans="1:10" x14ac:dyDescent="0.25">
      <c r="A718" s="4" t="s">
        <v>595</v>
      </c>
      <c r="B718" s="4" t="s">
        <v>1938</v>
      </c>
      <c r="C718" s="4" t="s">
        <v>907</v>
      </c>
      <c r="D718" s="8">
        <v>122275</v>
      </c>
      <c r="E718" s="7">
        <v>20</v>
      </c>
      <c r="F718" s="8">
        <v>204425</v>
      </c>
      <c r="G718" s="7">
        <v>32</v>
      </c>
      <c r="H718" s="11">
        <f t="shared" si="55"/>
        <v>26</v>
      </c>
      <c r="I718" s="12" t="s">
        <v>3810</v>
      </c>
      <c r="J718" s="13">
        <f t="shared" si="54"/>
        <v>9.719626168224299E-2</v>
      </c>
    </row>
    <row r="719" spans="1:10" x14ac:dyDescent="0.25">
      <c r="A719" s="4" t="s">
        <v>596</v>
      </c>
      <c r="B719" s="4" t="s">
        <v>1939</v>
      </c>
      <c r="C719" s="4" t="s">
        <v>907</v>
      </c>
      <c r="D719" s="8">
        <v>98625</v>
      </c>
      <c r="E719" s="7">
        <v>15</v>
      </c>
      <c r="F719" s="8">
        <v>81225</v>
      </c>
      <c r="G719" s="7">
        <v>11</v>
      </c>
      <c r="H719" s="11">
        <f t="shared" si="55"/>
        <v>13</v>
      </c>
      <c r="I719" s="12" t="s">
        <v>3810</v>
      </c>
      <c r="J719" s="13">
        <f t="shared" si="54"/>
        <v>4.8598130841121495E-2</v>
      </c>
    </row>
    <row r="720" spans="1:10" x14ac:dyDescent="0.25">
      <c r="A720" s="4" t="s">
        <v>597</v>
      </c>
      <c r="B720" s="4" t="s">
        <v>1940</v>
      </c>
      <c r="C720" s="4" t="s">
        <v>907</v>
      </c>
      <c r="D720" s="8">
        <v>90250</v>
      </c>
      <c r="E720" s="7">
        <v>14</v>
      </c>
      <c r="F720" s="8">
        <v>84075</v>
      </c>
      <c r="G720" s="7">
        <v>11</v>
      </c>
      <c r="H720" s="11">
        <f t="shared" si="55"/>
        <v>12.5</v>
      </c>
      <c r="I720" s="12" t="s">
        <v>3810</v>
      </c>
      <c r="J720" s="13">
        <f t="shared" si="54"/>
        <v>4.6728971962616821E-2</v>
      </c>
    </row>
    <row r="721" spans="1:10" x14ac:dyDescent="0.25">
      <c r="A721" s="4" t="s">
        <v>598</v>
      </c>
      <c r="B721" s="4" t="s">
        <v>1941</v>
      </c>
      <c r="C721" s="4" t="s">
        <v>907</v>
      </c>
      <c r="D721" s="8">
        <v>54062.5</v>
      </c>
      <c r="E721" s="7">
        <v>8</v>
      </c>
      <c r="F721" s="8">
        <v>51300</v>
      </c>
      <c r="G721" s="7">
        <v>7</v>
      </c>
      <c r="H721" s="11">
        <f t="shared" si="55"/>
        <v>7.5</v>
      </c>
      <c r="I721" s="12" t="s">
        <v>3810</v>
      </c>
      <c r="J721" s="13">
        <f t="shared" si="54"/>
        <v>2.8037383177570093E-2</v>
      </c>
    </row>
    <row r="722" spans="1:10" x14ac:dyDescent="0.25">
      <c r="A722" s="4" t="s">
        <v>599</v>
      </c>
      <c r="B722" s="4" t="s">
        <v>1942</v>
      </c>
      <c r="C722" s="4" t="s">
        <v>907</v>
      </c>
      <c r="D722" s="8">
        <v>63562.5</v>
      </c>
      <c r="E722" s="7">
        <v>10</v>
      </c>
      <c r="F722" s="8">
        <v>41800</v>
      </c>
      <c r="G722" s="7">
        <v>6</v>
      </c>
      <c r="H722" s="11">
        <f t="shared" si="55"/>
        <v>8</v>
      </c>
      <c r="I722" s="12" t="s">
        <v>3810</v>
      </c>
      <c r="J722" s="13">
        <f t="shared" si="54"/>
        <v>2.9906542056074768E-2</v>
      </c>
    </row>
    <row r="723" spans="1:10" x14ac:dyDescent="0.25">
      <c r="A723" s="4" t="s">
        <v>600</v>
      </c>
      <c r="B723" s="4" t="s">
        <v>1943</v>
      </c>
      <c r="C723" s="4" t="s">
        <v>907</v>
      </c>
      <c r="D723" s="8">
        <v>45400</v>
      </c>
      <c r="E723" s="7">
        <v>10</v>
      </c>
      <c r="F723" s="8">
        <v>29925</v>
      </c>
      <c r="G723" s="7">
        <v>4</v>
      </c>
      <c r="H723" s="11">
        <f t="shared" si="55"/>
        <v>7</v>
      </c>
      <c r="I723" s="12" t="s">
        <v>3810</v>
      </c>
      <c r="J723" s="13">
        <f t="shared" si="54"/>
        <v>2.6168224299065422E-2</v>
      </c>
    </row>
    <row r="724" spans="1:10" x14ac:dyDescent="0.25">
      <c r="A724" s="4" t="s">
        <v>601</v>
      </c>
      <c r="B724" s="4" t="s">
        <v>1943</v>
      </c>
      <c r="C724" s="4" t="s">
        <v>907</v>
      </c>
      <c r="D724" s="8">
        <v>40650</v>
      </c>
      <c r="E724" s="7">
        <v>9</v>
      </c>
      <c r="F724" s="8">
        <v>24225</v>
      </c>
      <c r="G724" s="7">
        <v>3</v>
      </c>
      <c r="H724" s="11">
        <f t="shared" si="55"/>
        <v>6</v>
      </c>
      <c r="I724" s="12" t="s">
        <v>3810</v>
      </c>
      <c r="J724" s="13">
        <f>H724/SUM(H$703:H$724)</f>
        <v>2.2429906542056073E-2</v>
      </c>
    </row>
    <row r="725" spans="1:10" x14ac:dyDescent="0.25">
      <c r="A725" s="4" t="s">
        <v>136</v>
      </c>
      <c r="B725" s="4" t="s">
        <v>1944</v>
      </c>
      <c r="C725" s="4" t="s">
        <v>907</v>
      </c>
      <c r="D725" s="8">
        <v>819000</v>
      </c>
      <c r="E725" s="7">
        <v>169</v>
      </c>
      <c r="F725" s="8">
        <v>820625</v>
      </c>
      <c r="G725" s="7">
        <v>139</v>
      </c>
      <c r="H725" s="11">
        <f t="shared" si="55"/>
        <v>154</v>
      </c>
      <c r="I725" s="12" t="s">
        <v>3811</v>
      </c>
      <c r="J725" s="13">
        <f>H725/SUM(H$725:H$728)</f>
        <v>0.44508670520231214</v>
      </c>
    </row>
    <row r="726" spans="1:10" x14ac:dyDescent="0.25">
      <c r="A726" s="4" t="s">
        <v>134</v>
      </c>
      <c r="B726" s="4" t="s">
        <v>1945</v>
      </c>
      <c r="C726" s="4" t="s">
        <v>907</v>
      </c>
      <c r="D726" s="8">
        <v>480375</v>
      </c>
      <c r="E726" s="7">
        <v>98</v>
      </c>
      <c r="F726" s="8">
        <v>607875</v>
      </c>
      <c r="G726" s="7">
        <v>103</v>
      </c>
      <c r="H726" s="11">
        <f t="shared" si="55"/>
        <v>100.5</v>
      </c>
      <c r="I726" s="12" t="s">
        <v>3811</v>
      </c>
      <c r="J726" s="13">
        <f t="shared" ref="J726:J728" si="56">H726/SUM(H$725:H$728)</f>
        <v>0.29046242774566472</v>
      </c>
    </row>
    <row r="727" spans="1:10" x14ac:dyDescent="0.25">
      <c r="A727" s="4" t="s">
        <v>135</v>
      </c>
      <c r="B727" s="4" t="s">
        <v>1946</v>
      </c>
      <c r="C727" s="4" t="s">
        <v>907</v>
      </c>
      <c r="D727" s="8">
        <v>315000</v>
      </c>
      <c r="E727" s="7">
        <v>63</v>
      </c>
      <c r="F727" s="8">
        <v>293600</v>
      </c>
      <c r="G727" s="7">
        <v>47</v>
      </c>
      <c r="H727" s="11">
        <f t="shared" si="55"/>
        <v>55</v>
      </c>
      <c r="I727" s="12" t="s">
        <v>3811</v>
      </c>
      <c r="J727" s="13">
        <f t="shared" si="56"/>
        <v>0.15895953757225434</v>
      </c>
    </row>
    <row r="728" spans="1:10" x14ac:dyDescent="0.25">
      <c r="A728" s="4" t="s">
        <v>565</v>
      </c>
      <c r="B728" s="4" t="s">
        <v>1947</v>
      </c>
      <c r="C728" s="4" t="s">
        <v>907</v>
      </c>
      <c r="D728" s="8">
        <v>121500</v>
      </c>
      <c r="E728" s="7">
        <v>29</v>
      </c>
      <c r="F728" s="8">
        <v>229200</v>
      </c>
      <c r="G728" s="7">
        <v>44</v>
      </c>
      <c r="H728" s="11">
        <f t="shared" si="55"/>
        <v>36.5</v>
      </c>
      <c r="I728" s="12" t="s">
        <v>3811</v>
      </c>
      <c r="J728" s="13">
        <f t="shared" si="56"/>
        <v>0.10549132947976879</v>
      </c>
    </row>
    <row r="729" spans="1:10" x14ac:dyDescent="0.25">
      <c r="A729" s="4" t="s">
        <v>1948</v>
      </c>
      <c r="B729" s="4" t="s">
        <v>1949</v>
      </c>
      <c r="C729" s="4" t="s">
        <v>907</v>
      </c>
      <c r="D729" s="8">
        <v>2000</v>
      </c>
      <c r="E729" s="7">
        <v>1</v>
      </c>
      <c r="F729" s="8">
        <v>24000</v>
      </c>
      <c r="G729" s="7">
        <v>8</v>
      </c>
      <c r="H729" s="11">
        <f t="shared" si="55"/>
        <v>4.5</v>
      </c>
      <c r="I729" s="12" t="s">
        <v>3812</v>
      </c>
      <c r="J729" s="13">
        <f>H729/SUM(H$729:H$730)</f>
        <v>0.52941176470588236</v>
      </c>
    </row>
    <row r="730" spans="1:10" x14ac:dyDescent="0.25">
      <c r="A730" s="4" t="s">
        <v>1950</v>
      </c>
      <c r="B730" s="4" t="s">
        <v>1951</v>
      </c>
      <c r="C730" s="4" t="s">
        <v>907</v>
      </c>
      <c r="D730" s="8">
        <v>2000</v>
      </c>
      <c r="E730" s="7">
        <v>1</v>
      </c>
      <c r="F730" s="8">
        <v>21000</v>
      </c>
      <c r="G730" s="7">
        <v>7</v>
      </c>
      <c r="H730" s="11">
        <f t="shared" si="55"/>
        <v>4</v>
      </c>
      <c r="I730" s="12" t="s">
        <v>3812</v>
      </c>
      <c r="J730" s="13">
        <f>H730/SUM(H$729:H$730)</f>
        <v>0.47058823529411764</v>
      </c>
    </row>
    <row r="731" spans="1:10" x14ac:dyDescent="0.25">
      <c r="A731" s="4" t="s">
        <v>886</v>
      </c>
      <c r="B731" s="4" t="s">
        <v>1952</v>
      </c>
      <c r="C731" s="4" t="s">
        <v>907</v>
      </c>
      <c r="D731" s="8">
        <v>218025</v>
      </c>
      <c r="E731" s="7">
        <v>38</v>
      </c>
      <c r="F731" s="8">
        <v>224975</v>
      </c>
      <c r="G731" s="7">
        <v>45</v>
      </c>
      <c r="H731" s="11">
        <f t="shared" si="55"/>
        <v>41.5</v>
      </c>
      <c r="I731" s="12" t="s">
        <v>3813</v>
      </c>
      <c r="J731" s="13">
        <f>H731/SUM(H$731:H$740)</f>
        <v>0.18609865470852019</v>
      </c>
    </row>
    <row r="732" spans="1:10" x14ac:dyDescent="0.25">
      <c r="A732" s="4" t="s">
        <v>1953</v>
      </c>
      <c r="B732" s="4" t="s">
        <v>1954</v>
      </c>
      <c r="C732" s="4" t="s">
        <v>907</v>
      </c>
      <c r="D732" s="8">
        <v>217275</v>
      </c>
      <c r="E732" s="7">
        <v>38</v>
      </c>
      <c r="F732" s="8">
        <v>204125</v>
      </c>
      <c r="G732" s="7">
        <v>41</v>
      </c>
      <c r="H732" s="11">
        <f t="shared" si="55"/>
        <v>39.5</v>
      </c>
      <c r="I732" s="12" t="s">
        <v>3813</v>
      </c>
      <c r="J732" s="13">
        <f t="shared" ref="J732:J740" si="57">H732/SUM(H$731:H$740)</f>
        <v>0.17713004484304934</v>
      </c>
    </row>
    <row r="733" spans="1:10" x14ac:dyDescent="0.25">
      <c r="A733" s="4" t="s">
        <v>1955</v>
      </c>
      <c r="B733" s="4" t="s">
        <v>1956</v>
      </c>
      <c r="C733" s="4" t="s">
        <v>907</v>
      </c>
      <c r="D733" s="8">
        <v>113775</v>
      </c>
      <c r="E733" s="7">
        <v>19</v>
      </c>
      <c r="F733" s="8">
        <v>181285</v>
      </c>
      <c r="G733" s="7">
        <v>35</v>
      </c>
      <c r="H733" s="11">
        <f t="shared" si="55"/>
        <v>27</v>
      </c>
      <c r="I733" s="12" t="s">
        <v>3813</v>
      </c>
      <c r="J733" s="13">
        <f t="shared" si="57"/>
        <v>0.1210762331838565</v>
      </c>
    </row>
    <row r="734" spans="1:10" x14ac:dyDescent="0.25">
      <c r="A734" s="4" t="s">
        <v>1957</v>
      </c>
      <c r="B734" s="4" t="s">
        <v>1958</v>
      </c>
      <c r="C734" s="4" t="s">
        <v>907</v>
      </c>
      <c r="D734" s="8">
        <v>115400</v>
      </c>
      <c r="E734" s="7">
        <v>19</v>
      </c>
      <c r="F734" s="8">
        <v>162110</v>
      </c>
      <c r="G734" s="7">
        <v>32</v>
      </c>
      <c r="H734" s="11">
        <f t="shared" si="55"/>
        <v>25.5</v>
      </c>
      <c r="I734" s="12" t="s">
        <v>3813</v>
      </c>
      <c r="J734" s="13">
        <f t="shared" si="57"/>
        <v>0.11434977578475336</v>
      </c>
    </row>
    <row r="735" spans="1:10" x14ac:dyDescent="0.25">
      <c r="A735" s="4" t="s">
        <v>610</v>
      </c>
      <c r="B735" s="4" t="s">
        <v>1959</v>
      </c>
      <c r="C735" s="4" t="s">
        <v>907</v>
      </c>
      <c r="D735" s="8">
        <v>181312.5</v>
      </c>
      <c r="E735" s="7">
        <v>25</v>
      </c>
      <c r="F735" s="8">
        <v>141375</v>
      </c>
      <c r="G735" s="7">
        <v>25</v>
      </c>
      <c r="H735" s="11">
        <f t="shared" si="55"/>
        <v>25</v>
      </c>
      <c r="I735" s="12" t="s">
        <v>3813</v>
      </c>
      <c r="J735" s="13">
        <f t="shared" si="57"/>
        <v>0.11210762331838565</v>
      </c>
    </row>
    <row r="736" spans="1:10" x14ac:dyDescent="0.25">
      <c r="A736" s="4" t="s">
        <v>602</v>
      </c>
      <c r="B736" s="4" t="s">
        <v>1960</v>
      </c>
      <c r="C736" s="4" t="s">
        <v>907</v>
      </c>
      <c r="D736" s="8">
        <v>200062.5</v>
      </c>
      <c r="E736" s="7">
        <v>29</v>
      </c>
      <c r="F736" s="8">
        <v>142125</v>
      </c>
      <c r="G736" s="7">
        <v>25</v>
      </c>
      <c r="H736" s="11">
        <f t="shared" si="55"/>
        <v>27</v>
      </c>
      <c r="I736" s="12" t="s">
        <v>3813</v>
      </c>
      <c r="J736" s="13">
        <f t="shared" si="57"/>
        <v>0.1210762331838565</v>
      </c>
    </row>
    <row r="737" spans="1:10" x14ac:dyDescent="0.25">
      <c r="A737" s="4" t="s">
        <v>611</v>
      </c>
      <c r="B737" s="4" t="s">
        <v>1961</v>
      </c>
      <c r="C737" s="4" t="s">
        <v>907</v>
      </c>
      <c r="D737" s="8">
        <v>17812.5</v>
      </c>
      <c r="E737" s="7">
        <v>4</v>
      </c>
      <c r="F737" s="8">
        <v>51000</v>
      </c>
      <c r="G737" s="7">
        <v>9</v>
      </c>
      <c r="H737" s="11">
        <f t="shared" si="55"/>
        <v>6.5</v>
      </c>
      <c r="I737" s="12" t="s">
        <v>3813</v>
      </c>
      <c r="J737" s="13">
        <f t="shared" si="57"/>
        <v>2.914798206278027E-2</v>
      </c>
    </row>
    <row r="738" spans="1:10" x14ac:dyDescent="0.25">
      <c r="A738" s="4" t="s">
        <v>603</v>
      </c>
      <c r="B738" s="4" t="s">
        <v>1962</v>
      </c>
      <c r="C738" s="4" t="s">
        <v>907</v>
      </c>
      <c r="D738" s="8">
        <v>23437.5</v>
      </c>
      <c r="E738" s="7">
        <v>5</v>
      </c>
      <c r="F738" s="8">
        <v>92250</v>
      </c>
      <c r="G738" s="7">
        <v>16</v>
      </c>
      <c r="H738" s="11">
        <f t="shared" si="55"/>
        <v>10.5</v>
      </c>
      <c r="I738" s="12" t="s">
        <v>3813</v>
      </c>
      <c r="J738" s="13">
        <f t="shared" si="57"/>
        <v>4.708520179372197E-2</v>
      </c>
    </row>
    <row r="739" spans="1:10" x14ac:dyDescent="0.25">
      <c r="A739" s="4" t="s">
        <v>612</v>
      </c>
      <c r="B739" s="4" t="s">
        <v>1963</v>
      </c>
      <c r="C739" s="4" t="s">
        <v>907</v>
      </c>
      <c r="D739" s="8">
        <v>28458.33</v>
      </c>
      <c r="E739" s="7">
        <v>6</v>
      </c>
      <c r="F739" s="8">
        <v>84277.78</v>
      </c>
      <c r="G739" s="7">
        <v>16</v>
      </c>
      <c r="H739" s="11">
        <f t="shared" si="55"/>
        <v>11</v>
      </c>
      <c r="I739" s="12" t="s">
        <v>3813</v>
      </c>
      <c r="J739" s="13">
        <f t="shared" si="57"/>
        <v>4.9327354260089683E-2</v>
      </c>
    </row>
    <row r="740" spans="1:10" x14ac:dyDescent="0.25">
      <c r="A740" s="4" t="s">
        <v>604</v>
      </c>
      <c r="B740" s="4" t="s">
        <v>1964</v>
      </c>
      <c r="C740" s="4" t="s">
        <v>907</v>
      </c>
      <c r="D740" s="8">
        <v>28125</v>
      </c>
      <c r="E740" s="7">
        <v>6</v>
      </c>
      <c r="F740" s="8">
        <v>67500</v>
      </c>
      <c r="G740" s="7">
        <v>13</v>
      </c>
      <c r="H740" s="11">
        <f t="shared" si="55"/>
        <v>9.5</v>
      </c>
      <c r="I740" s="12" t="s">
        <v>3813</v>
      </c>
      <c r="J740" s="13">
        <f t="shared" si="57"/>
        <v>4.2600896860986545E-2</v>
      </c>
    </row>
    <row r="741" spans="1:10" x14ac:dyDescent="0.25">
      <c r="A741" s="4" t="s">
        <v>613</v>
      </c>
      <c r="B741" s="4" t="s">
        <v>662</v>
      </c>
      <c r="C741" s="4" t="s">
        <v>907</v>
      </c>
      <c r="D741" s="8">
        <v>162484.88</v>
      </c>
      <c r="E741" s="7">
        <v>40</v>
      </c>
      <c r="F741" s="8">
        <v>466764.56</v>
      </c>
      <c r="G741" s="7">
        <v>96</v>
      </c>
      <c r="H741" s="11">
        <f t="shared" si="55"/>
        <v>68</v>
      </c>
      <c r="I741" s="12" t="s">
        <v>3814</v>
      </c>
      <c r="J741" s="13">
        <f>H741/SUM(H$741:H$746)</f>
        <v>0.26254826254826252</v>
      </c>
    </row>
    <row r="742" spans="1:10" x14ac:dyDescent="0.25">
      <c r="A742" s="4" t="s">
        <v>605</v>
      </c>
      <c r="B742" s="4" t="s">
        <v>663</v>
      </c>
      <c r="C742" s="4" t="s">
        <v>907</v>
      </c>
      <c r="D742" s="8">
        <v>142984.88</v>
      </c>
      <c r="E742" s="7">
        <v>37</v>
      </c>
      <c r="F742" s="8">
        <v>419948.56</v>
      </c>
      <c r="G742" s="7">
        <v>87</v>
      </c>
      <c r="H742" s="11">
        <f t="shared" si="55"/>
        <v>62</v>
      </c>
      <c r="I742" s="12" t="s">
        <v>3814</v>
      </c>
      <c r="J742" s="13">
        <f t="shared" ref="J742:J746" si="58">H742/SUM(H$741:H$746)</f>
        <v>0.23938223938223938</v>
      </c>
    </row>
    <row r="743" spans="1:10" x14ac:dyDescent="0.25">
      <c r="A743" s="4" t="s">
        <v>614</v>
      </c>
      <c r="B743" s="4" t="s">
        <v>664</v>
      </c>
      <c r="C743" s="4" t="s">
        <v>907</v>
      </c>
      <c r="D743" s="8">
        <v>128324.24</v>
      </c>
      <c r="E743" s="7">
        <v>34</v>
      </c>
      <c r="F743" s="8">
        <v>295826.53999999998</v>
      </c>
      <c r="G743" s="7">
        <v>60</v>
      </c>
      <c r="H743" s="11">
        <f t="shared" si="55"/>
        <v>47</v>
      </c>
      <c r="I743" s="12" t="s">
        <v>3814</v>
      </c>
      <c r="J743" s="13">
        <f t="shared" si="58"/>
        <v>0.18146718146718147</v>
      </c>
    </row>
    <row r="744" spans="1:10" x14ac:dyDescent="0.25">
      <c r="A744" s="4" t="s">
        <v>606</v>
      </c>
      <c r="B744" s="4" t="s">
        <v>665</v>
      </c>
      <c r="C744" s="4" t="s">
        <v>907</v>
      </c>
      <c r="D744" s="8">
        <v>115900</v>
      </c>
      <c r="E744" s="7">
        <v>33</v>
      </c>
      <c r="F744" s="8">
        <v>201857</v>
      </c>
      <c r="G744" s="7">
        <v>41</v>
      </c>
      <c r="H744" s="11">
        <f t="shared" si="55"/>
        <v>37</v>
      </c>
      <c r="I744" s="12" t="s">
        <v>3814</v>
      </c>
      <c r="J744" s="13">
        <f t="shared" si="58"/>
        <v>0.14285714285714285</v>
      </c>
    </row>
    <row r="745" spans="1:10" x14ac:dyDescent="0.25">
      <c r="A745" s="4" t="s">
        <v>615</v>
      </c>
      <c r="B745" s="4" t="s">
        <v>666</v>
      </c>
      <c r="C745" s="4" t="s">
        <v>907</v>
      </c>
      <c r="D745" s="8">
        <v>45850</v>
      </c>
      <c r="E745" s="7">
        <v>11</v>
      </c>
      <c r="F745" s="8">
        <v>163555</v>
      </c>
      <c r="G745" s="7">
        <v>35</v>
      </c>
      <c r="H745" s="11">
        <f t="shared" si="55"/>
        <v>23</v>
      </c>
      <c r="I745" s="12" t="s">
        <v>3814</v>
      </c>
      <c r="J745" s="13">
        <f t="shared" si="58"/>
        <v>8.8803088803088806E-2</v>
      </c>
    </row>
    <row r="746" spans="1:10" x14ac:dyDescent="0.25">
      <c r="A746" s="4" t="s">
        <v>607</v>
      </c>
      <c r="B746" s="4" t="s">
        <v>667</v>
      </c>
      <c r="C746" s="4" t="s">
        <v>907</v>
      </c>
      <c r="D746" s="8">
        <v>34125</v>
      </c>
      <c r="E746" s="7">
        <v>8</v>
      </c>
      <c r="F746" s="8">
        <v>167130</v>
      </c>
      <c r="G746" s="7">
        <v>36</v>
      </c>
      <c r="H746" s="11">
        <f t="shared" si="55"/>
        <v>22</v>
      </c>
      <c r="I746" s="12" t="s">
        <v>3814</v>
      </c>
      <c r="J746" s="13">
        <f t="shared" si="58"/>
        <v>8.4942084942084939E-2</v>
      </c>
    </row>
    <row r="747" spans="1:10" x14ac:dyDescent="0.25">
      <c r="A747" s="4" t="s">
        <v>1965</v>
      </c>
      <c r="B747" s="4" t="s">
        <v>1966</v>
      </c>
      <c r="C747" s="4" t="s">
        <v>907</v>
      </c>
      <c r="D747" s="8">
        <v>27250</v>
      </c>
      <c r="E747" s="7">
        <v>6</v>
      </c>
      <c r="F747" s="8">
        <v>47458.33</v>
      </c>
      <c r="G747" s="7">
        <v>8</v>
      </c>
      <c r="H747" s="11">
        <f t="shared" si="55"/>
        <v>7</v>
      </c>
      <c r="I747" s="12" t="s">
        <v>3815</v>
      </c>
      <c r="J747" s="13">
        <f>H747/SUM(H$747:H$760)</f>
        <v>4.2553191489361701E-2</v>
      </c>
    </row>
    <row r="748" spans="1:10" x14ac:dyDescent="0.25">
      <c r="A748" s="4" t="s">
        <v>1967</v>
      </c>
      <c r="B748" s="4" t="s">
        <v>1968</v>
      </c>
      <c r="C748" s="4" t="s">
        <v>907</v>
      </c>
      <c r="D748" s="8">
        <v>21375</v>
      </c>
      <c r="E748" s="7">
        <v>5</v>
      </c>
      <c r="F748" s="8">
        <v>60000</v>
      </c>
      <c r="G748" s="7">
        <v>10</v>
      </c>
      <c r="H748" s="11">
        <f t="shared" si="55"/>
        <v>7.5</v>
      </c>
      <c r="I748" s="12" t="s">
        <v>3815</v>
      </c>
      <c r="J748" s="13">
        <f t="shared" ref="J748:J760" si="59">H748/SUM(H$747:H$760)</f>
        <v>4.5592705167173252E-2</v>
      </c>
    </row>
    <row r="749" spans="1:10" x14ac:dyDescent="0.25">
      <c r="A749" s="4" t="s">
        <v>1969</v>
      </c>
      <c r="B749" s="4" t="s">
        <v>1970</v>
      </c>
      <c r="C749" s="4" t="s">
        <v>907</v>
      </c>
      <c r="D749" s="8">
        <v>33375</v>
      </c>
      <c r="E749" s="7">
        <v>6</v>
      </c>
      <c r="F749" s="8">
        <v>62625</v>
      </c>
      <c r="G749" s="7">
        <v>11</v>
      </c>
      <c r="H749" s="11">
        <f t="shared" si="55"/>
        <v>8.5</v>
      </c>
      <c r="I749" s="12" t="s">
        <v>3815</v>
      </c>
      <c r="J749" s="13">
        <f t="shared" si="59"/>
        <v>5.1671732522796353E-2</v>
      </c>
    </row>
    <row r="750" spans="1:10" x14ac:dyDescent="0.25">
      <c r="A750" s="4" t="s">
        <v>1971</v>
      </c>
      <c r="B750" s="4" t="s">
        <v>1972</v>
      </c>
      <c r="C750" s="4" t="s">
        <v>907</v>
      </c>
      <c r="D750" s="8">
        <v>30200</v>
      </c>
      <c r="E750" s="7">
        <v>6</v>
      </c>
      <c r="F750" s="8">
        <v>62625</v>
      </c>
      <c r="G750" s="7">
        <v>11</v>
      </c>
      <c r="H750" s="11">
        <f t="shared" si="55"/>
        <v>8.5</v>
      </c>
      <c r="I750" s="12" t="s">
        <v>3815</v>
      </c>
      <c r="J750" s="13">
        <f t="shared" si="59"/>
        <v>5.1671732522796353E-2</v>
      </c>
    </row>
    <row r="751" spans="1:10" x14ac:dyDescent="0.25">
      <c r="A751" s="4" t="s">
        <v>887</v>
      </c>
      <c r="B751" s="4" t="s">
        <v>1973</v>
      </c>
      <c r="C751" s="4" t="s">
        <v>907</v>
      </c>
      <c r="D751" s="8">
        <v>52070</v>
      </c>
      <c r="E751" s="7">
        <v>11</v>
      </c>
      <c r="F751" s="8">
        <v>187625</v>
      </c>
      <c r="G751" s="7">
        <v>33</v>
      </c>
      <c r="H751" s="11">
        <f t="shared" si="55"/>
        <v>22</v>
      </c>
      <c r="I751" s="12" t="s">
        <v>3815</v>
      </c>
      <c r="J751" s="13">
        <f t="shared" si="59"/>
        <v>0.1337386018237082</v>
      </c>
    </row>
    <row r="752" spans="1:10" x14ac:dyDescent="0.25">
      <c r="A752" s="4" t="s">
        <v>889</v>
      </c>
      <c r="B752" s="4" t="s">
        <v>1974</v>
      </c>
      <c r="C752" s="4" t="s">
        <v>907</v>
      </c>
      <c r="D752" s="8">
        <v>53945</v>
      </c>
      <c r="E752" s="7">
        <v>12</v>
      </c>
      <c r="F752" s="8">
        <v>215000</v>
      </c>
      <c r="G752" s="7">
        <v>38</v>
      </c>
      <c r="H752" s="11">
        <f t="shared" si="55"/>
        <v>25</v>
      </c>
      <c r="I752" s="12" t="s">
        <v>3815</v>
      </c>
      <c r="J752" s="13">
        <f t="shared" si="59"/>
        <v>0.1519756838905775</v>
      </c>
    </row>
    <row r="753" spans="1:10" x14ac:dyDescent="0.25">
      <c r="A753" s="4" t="s">
        <v>1975</v>
      </c>
      <c r="B753" s="4" t="s">
        <v>1976</v>
      </c>
      <c r="C753" s="4" t="s">
        <v>907</v>
      </c>
      <c r="D753" s="8">
        <v>15000</v>
      </c>
      <c r="E753" s="7">
        <v>2</v>
      </c>
      <c r="F753" s="8">
        <v>56625</v>
      </c>
      <c r="G753" s="7">
        <v>9</v>
      </c>
      <c r="H753" s="11">
        <f t="shared" si="55"/>
        <v>5.5</v>
      </c>
      <c r="I753" s="12" t="s">
        <v>3815</v>
      </c>
      <c r="J753" s="13">
        <f t="shared" si="59"/>
        <v>3.3434650455927049E-2</v>
      </c>
    </row>
    <row r="754" spans="1:10" x14ac:dyDescent="0.25">
      <c r="A754" s="4" t="s">
        <v>1977</v>
      </c>
      <c r="B754" s="4" t="s">
        <v>1978</v>
      </c>
      <c r="C754" s="4" t="s">
        <v>907</v>
      </c>
      <c r="D754" s="8">
        <v>15000</v>
      </c>
      <c r="E754" s="7">
        <v>2</v>
      </c>
      <c r="F754" s="8">
        <v>57750</v>
      </c>
      <c r="G754" s="7">
        <v>9</v>
      </c>
      <c r="H754" s="11">
        <f t="shared" si="55"/>
        <v>5.5</v>
      </c>
      <c r="I754" s="12" t="s">
        <v>3815</v>
      </c>
      <c r="J754" s="13">
        <f t="shared" si="59"/>
        <v>3.3434650455927049E-2</v>
      </c>
    </row>
    <row r="755" spans="1:10" x14ac:dyDescent="0.25">
      <c r="A755" s="4" t="s">
        <v>616</v>
      </c>
      <c r="B755" s="4" t="s">
        <v>1979</v>
      </c>
      <c r="C755" s="4" t="s">
        <v>907</v>
      </c>
      <c r="D755" s="8">
        <v>8500</v>
      </c>
      <c r="E755" s="7">
        <v>0</v>
      </c>
      <c r="F755" s="8">
        <v>120275</v>
      </c>
      <c r="G755" s="7">
        <v>18</v>
      </c>
      <c r="H755" s="11">
        <f t="shared" si="55"/>
        <v>9</v>
      </c>
      <c r="I755" s="12" t="s">
        <v>3815</v>
      </c>
      <c r="J755" s="13">
        <f t="shared" si="59"/>
        <v>5.4711246200607903E-2</v>
      </c>
    </row>
    <row r="756" spans="1:10" x14ac:dyDescent="0.25">
      <c r="A756" s="4" t="s">
        <v>608</v>
      </c>
      <c r="B756" s="4" t="s">
        <v>1980</v>
      </c>
      <c r="C756" s="4" t="s">
        <v>907</v>
      </c>
      <c r="D756" s="8">
        <v>76500</v>
      </c>
      <c r="E756" s="7">
        <v>12</v>
      </c>
      <c r="F756" s="8">
        <v>114750</v>
      </c>
      <c r="G756" s="7">
        <v>17</v>
      </c>
      <c r="H756" s="11">
        <f t="shared" si="55"/>
        <v>14.5</v>
      </c>
      <c r="I756" s="12" t="s">
        <v>3815</v>
      </c>
      <c r="J756" s="13">
        <f t="shared" si="59"/>
        <v>8.8145896656534953E-2</v>
      </c>
    </row>
    <row r="757" spans="1:10" x14ac:dyDescent="0.25">
      <c r="A757" s="4" t="s">
        <v>617</v>
      </c>
      <c r="B757" s="4" t="s">
        <v>1981</v>
      </c>
      <c r="C757" s="4" t="s">
        <v>907</v>
      </c>
      <c r="D757" s="8">
        <v>52125</v>
      </c>
      <c r="E757" s="7">
        <v>9</v>
      </c>
      <c r="F757" s="8">
        <v>226440</v>
      </c>
      <c r="G757" s="7">
        <v>34</v>
      </c>
      <c r="H757" s="11">
        <f t="shared" si="55"/>
        <v>21.5</v>
      </c>
      <c r="I757" s="12" t="s">
        <v>3815</v>
      </c>
      <c r="J757" s="13">
        <f t="shared" si="59"/>
        <v>0.13069908814589665</v>
      </c>
    </row>
    <row r="758" spans="1:10" x14ac:dyDescent="0.25">
      <c r="A758" s="4" t="s">
        <v>609</v>
      </c>
      <c r="B758" s="4" t="s">
        <v>1982</v>
      </c>
      <c r="C758" s="4" t="s">
        <v>907</v>
      </c>
      <c r="D758" s="8">
        <v>98000</v>
      </c>
      <c r="E758" s="7">
        <v>20</v>
      </c>
      <c r="F758" s="8">
        <v>202640</v>
      </c>
      <c r="G758" s="7">
        <v>31</v>
      </c>
      <c r="H758" s="11">
        <f t="shared" si="55"/>
        <v>25.5</v>
      </c>
      <c r="I758" s="12" t="s">
        <v>3815</v>
      </c>
      <c r="J758" s="13">
        <f t="shared" si="59"/>
        <v>0.15501519756838905</v>
      </c>
    </row>
    <row r="759" spans="1:10" x14ac:dyDescent="0.25">
      <c r="A759" s="4" t="s">
        <v>1983</v>
      </c>
      <c r="B759" s="4" t="s">
        <v>1984</v>
      </c>
      <c r="C759" s="4" t="s">
        <v>907</v>
      </c>
      <c r="D759" s="8">
        <v>23375</v>
      </c>
      <c r="E759" s="7">
        <v>4</v>
      </c>
      <c r="F759" s="8">
        <v>8500</v>
      </c>
      <c r="G759" s="7">
        <v>1</v>
      </c>
      <c r="H759" s="11">
        <f t="shared" si="55"/>
        <v>2.5</v>
      </c>
      <c r="I759" s="12" t="s">
        <v>3815</v>
      </c>
      <c r="J759" s="13">
        <f t="shared" si="59"/>
        <v>1.5197568389057751E-2</v>
      </c>
    </row>
    <row r="760" spans="1:10" x14ac:dyDescent="0.25">
      <c r="A760" s="4" t="s">
        <v>1985</v>
      </c>
      <c r="B760" s="4" t="s">
        <v>1986</v>
      </c>
      <c r="C760" s="4" t="s">
        <v>907</v>
      </c>
      <c r="D760" s="8">
        <v>25500</v>
      </c>
      <c r="E760" s="7">
        <v>4</v>
      </c>
      <c r="F760" s="8">
        <v>0</v>
      </c>
      <c r="G760" s="7">
        <v>0</v>
      </c>
      <c r="H760" s="11">
        <f t="shared" si="55"/>
        <v>2</v>
      </c>
      <c r="I760" s="12" t="s">
        <v>3815</v>
      </c>
      <c r="J760" s="13">
        <f t="shared" si="59"/>
        <v>1.2158054711246201E-2</v>
      </c>
    </row>
    <row r="761" spans="1:10" x14ac:dyDescent="0.25">
      <c r="A761" s="4" t="s">
        <v>1987</v>
      </c>
      <c r="B761" s="4" t="s">
        <v>692</v>
      </c>
      <c r="C761" s="4" t="s">
        <v>907</v>
      </c>
      <c r="D761" s="8">
        <v>0</v>
      </c>
      <c r="E761" s="7">
        <v>0</v>
      </c>
      <c r="F761" s="8">
        <v>15000</v>
      </c>
      <c r="G761" s="7">
        <v>2</v>
      </c>
      <c r="H761" s="11">
        <f t="shared" si="55"/>
        <v>1</v>
      </c>
      <c r="I761" s="12" t="s">
        <v>3816</v>
      </c>
      <c r="J761" s="13">
        <f>H761/SUM(H$761:H$767)</f>
        <v>7.1428571428571425E-2</v>
      </c>
    </row>
    <row r="762" spans="1:10" x14ac:dyDescent="0.25">
      <c r="A762" s="4" t="s">
        <v>1988</v>
      </c>
      <c r="B762" s="4" t="s">
        <v>692</v>
      </c>
      <c r="C762" s="4" t="s">
        <v>907</v>
      </c>
      <c r="D762" s="8">
        <v>5625</v>
      </c>
      <c r="E762" s="7">
        <v>1</v>
      </c>
      <c r="F762" s="8">
        <v>15000</v>
      </c>
      <c r="G762" s="7">
        <v>2</v>
      </c>
      <c r="H762" s="11">
        <f t="shared" si="55"/>
        <v>1.5</v>
      </c>
      <c r="I762" s="12" t="s">
        <v>3816</v>
      </c>
      <c r="J762" s="13">
        <f t="shared" ref="J762:J766" si="60">H762/SUM(H$761:H$767)</f>
        <v>0.10714285714285714</v>
      </c>
    </row>
    <row r="763" spans="1:10" x14ac:dyDescent="0.25">
      <c r="A763" s="4" t="s">
        <v>813</v>
      </c>
      <c r="B763" s="4" t="s">
        <v>692</v>
      </c>
      <c r="C763" s="4" t="s">
        <v>907</v>
      </c>
      <c r="D763" s="8">
        <v>0</v>
      </c>
      <c r="E763" s="7">
        <v>0</v>
      </c>
      <c r="F763" s="8">
        <v>50625</v>
      </c>
      <c r="G763" s="7">
        <v>7</v>
      </c>
      <c r="H763" s="11">
        <f t="shared" si="55"/>
        <v>3.5</v>
      </c>
      <c r="I763" s="12" t="s">
        <v>3816</v>
      </c>
      <c r="J763" s="13">
        <f t="shared" si="60"/>
        <v>0.25</v>
      </c>
    </row>
    <row r="764" spans="1:10" x14ac:dyDescent="0.25">
      <c r="A764" s="4" t="s">
        <v>691</v>
      </c>
      <c r="B764" s="4" t="s">
        <v>692</v>
      </c>
      <c r="C764" s="4" t="s">
        <v>907</v>
      </c>
      <c r="D764" s="8">
        <v>0</v>
      </c>
      <c r="E764" s="7">
        <v>0</v>
      </c>
      <c r="F764" s="8">
        <v>72742</v>
      </c>
      <c r="G764" s="7">
        <v>9</v>
      </c>
      <c r="H764" s="11">
        <f t="shared" si="55"/>
        <v>4.5</v>
      </c>
      <c r="I764" s="12" t="s">
        <v>3816</v>
      </c>
      <c r="J764" s="13">
        <f t="shared" si="60"/>
        <v>0.32142857142857145</v>
      </c>
    </row>
    <row r="765" spans="1:10" x14ac:dyDescent="0.25">
      <c r="A765" s="4" t="s">
        <v>1989</v>
      </c>
      <c r="B765" s="4" t="s">
        <v>692</v>
      </c>
      <c r="C765" s="4" t="s">
        <v>907</v>
      </c>
      <c r="D765" s="8">
        <v>0</v>
      </c>
      <c r="E765" s="7">
        <v>0</v>
      </c>
      <c r="F765" s="8">
        <v>15000</v>
      </c>
      <c r="G765" s="7">
        <v>2</v>
      </c>
      <c r="H765" s="11">
        <f t="shared" si="55"/>
        <v>1</v>
      </c>
      <c r="I765" s="12" t="s">
        <v>3816</v>
      </c>
      <c r="J765" s="13">
        <f t="shared" si="60"/>
        <v>7.1428571428571425E-2</v>
      </c>
    </row>
    <row r="766" spans="1:10" x14ac:dyDescent="0.25">
      <c r="A766" s="4" t="s">
        <v>1990</v>
      </c>
      <c r="B766" s="4" t="s">
        <v>692</v>
      </c>
      <c r="C766" s="4" t="s">
        <v>907</v>
      </c>
      <c r="D766" s="8">
        <v>0</v>
      </c>
      <c r="E766" s="7">
        <v>0</v>
      </c>
      <c r="F766" s="8">
        <v>15000</v>
      </c>
      <c r="G766" s="7">
        <v>2</v>
      </c>
      <c r="H766" s="11">
        <f t="shared" si="55"/>
        <v>1</v>
      </c>
      <c r="I766" s="12" t="s">
        <v>3816</v>
      </c>
      <c r="J766" s="13">
        <f t="shared" si="60"/>
        <v>7.1428571428571425E-2</v>
      </c>
    </row>
    <row r="767" spans="1:10" x14ac:dyDescent="0.25">
      <c r="A767" s="4" t="s">
        <v>1991</v>
      </c>
      <c r="B767" s="4" t="s">
        <v>692</v>
      </c>
      <c r="C767" s="4" t="s">
        <v>907</v>
      </c>
      <c r="D767" s="8">
        <v>5625</v>
      </c>
      <c r="E767" s="7">
        <v>1</v>
      </c>
      <c r="F767" s="8">
        <v>15000</v>
      </c>
      <c r="G767" s="7">
        <v>2</v>
      </c>
      <c r="H767" s="11">
        <f t="shared" si="55"/>
        <v>1.5</v>
      </c>
      <c r="I767" s="12" t="s">
        <v>3816</v>
      </c>
      <c r="J767" s="13">
        <f>H767/SUM(H$761:H$767)</f>
        <v>0.10714285714285714</v>
      </c>
    </row>
    <row r="768" spans="1:10" x14ac:dyDescent="0.25">
      <c r="A768" s="4" t="s">
        <v>1992</v>
      </c>
      <c r="B768" s="4" t="s">
        <v>1993</v>
      </c>
      <c r="C768" s="4" t="s">
        <v>907</v>
      </c>
      <c r="D768" s="8">
        <v>3000</v>
      </c>
      <c r="E768" s="7">
        <v>1</v>
      </c>
      <c r="F768" s="8">
        <v>43500</v>
      </c>
      <c r="G768" s="7">
        <v>9</v>
      </c>
      <c r="H768" s="11">
        <f t="shared" si="55"/>
        <v>5</v>
      </c>
      <c r="I768" s="12" t="s">
        <v>3817</v>
      </c>
      <c r="J768" s="13">
        <f>H768/SUM(H$768:H$777)</f>
        <v>8.3333333333333329E-2</v>
      </c>
    </row>
    <row r="769" spans="1:10" x14ac:dyDescent="0.25">
      <c r="A769" s="4" t="s">
        <v>1994</v>
      </c>
      <c r="B769" s="4" t="s">
        <v>1995</v>
      </c>
      <c r="C769" s="4" t="s">
        <v>907</v>
      </c>
      <c r="D769" s="8">
        <v>15000</v>
      </c>
      <c r="E769" s="7">
        <v>4</v>
      </c>
      <c r="F769" s="8">
        <v>47700</v>
      </c>
      <c r="G769" s="7">
        <v>10</v>
      </c>
      <c r="H769" s="11">
        <f t="shared" si="55"/>
        <v>7</v>
      </c>
      <c r="I769" s="12" t="s">
        <v>3817</v>
      </c>
      <c r="J769" s="13">
        <f t="shared" ref="J769:J777" si="61">H769/SUM(H$768:H$777)</f>
        <v>0.11666666666666667</v>
      </c>
    </row>
    <row r="770" spans="1:10" x14ac:dyDescent="0.25">
      <c r="A770" s="4" t="s">
        <v>1996</v>
      </c>
      <c r="B770" s="4" t="s">
        <v>1997</v>
      </c>
      <c r="C770" s="4" t="s">
        <v>907</v>
      </c>
      <c r="D770" s="8">
        <v>31500</v>
      </c>
      <c r="E770" s="7">
        <v>6</v>
      </c>
      <c r="F770" s="8">
        <v>30300</v>
      </c>
      <c r="G770" s="7">
        <v>6</v>
      </c>
      <c r="H770" s="11">
        <f t="shared" si="55"/>
        <v>6</v>
      </c>
      <c r="I770" s="12" t="s">
        <v>3817</v>
      </c>
      <c r="J770" s="13">
        <f t="shared" si="61"/>
        <v>0.1</v>
      </c>
    </row>
    <row r="771" spans="1:10" x14ac:dyDescent="0.25">
      <c r="A771" s="4" t="s">
        <v>1998</v>
      </c>
      <c r="B771" s="4" t="s">
        <v>1999</v>
      </c>
      <c r="C771" s="4" t="s">
        <v>907</v>
      </c>
      <c r="D771" s="8">
        <v>27300</v>
      </c>
      <c r="E771" s="7">
        <v>6</v>
      </c>
      <c r="F771" s="8">
        <v>30300</v>
      </c>
      <c r="G771" s="7">
        <v>6</v>
      </c>
      <c r="H771" s="11">
        <f t="shared" si="55"/>
        <v>6</v>
      </c>
      <c r="I771" s="12" t="s">
        <v>3817</v>
      </c>
      <c r="J771" s="13">
        <f t="shared" si="61"/>
        <v>0.1</v>
      </c>
    </row>
    <row r="772" spans="1:10" x14ac:dyDescent="0.25">
      <c r="A772" s="4" t="s">
        <v>2000</v>
      </c>
      <c r="B772" s="4" t="s">
        <v>2001</v>
      </c>
      <c r="C772" s="4" t="s">
        <v>907</v>
      </c>
      <c r="D772" s="8">
        <v>21000</v>
      </c>
      <c r="E772" s="7">
        <v>6</v>
      </c>
      <c r="F772" s="8">
        <v>15300</v>
      </c>
      <c r="G772" s="7">
        <v>3</v>
      </c>
      <c r="H772" s="11">
        <f t="shared" ref="H772:H828" si="62">SUM(E772,G772)/2</f>
        <v>4.5</v>
      </c>
      <c r="I772" s="12" t="s">
        <v>3817</v>
      </c>
      <c r="J772" s="13">
        <f t="shared" si="61"/>
        <v>7.4999999999999997E-2</v>
      </c>
    </row>
    <row r="773" spans="1:10" x14ac:dyDescent="0.25">
      <c r="A773" s="4" t="s">
        <v>2002</v>
      </c>
      <c r="B773" s="4" t="s">
        <v>2003</v>
      </c>
      <c r="C773" s="4" t="s">
        <v>907</v>
      </c>
      <c r="D773" s="8">
        <v>3450</v>
      </c>
      <c r="E773" s="7">
        <v>0</v>
      </c>
      <c r="F773" s="8">
        <v>53200</v>
      </c>
      <c r="G773" s="7">
        <v>10</v>
      </c>
      <c r="H773" s="11">
        <f t="shared" si="62"/>
        <v>5</v>
      </c>
      <c r="I773" s="12" t="s">
        <v>3817</v>
      </c>
      <c r="J773" s="13">
        <f t="shared" si="61"/>
        <v>8.3333333333333329E-2</v>
      </c>
    </row>
    <row r="774" spans="1:10" x14ac:dyDescent="0.25">
      <c r="A774" s="4" t="s">
        <v>2004</v>
      </c>
      <c r="B774" s="4" t="s">
        <v>2005</v>
      </c>
      <c r="C774" s="4" t="s">
        <v>907</v>
      </c>
      <c r="D774" s="8">
        <v>25500</v>
      </c>
      <c r="E774" s="7">
        <v>6</v>
      </c>
      <c r="F774" s="8">
        <v>64050</v>
      </c>
      <c r="G774" s="7">
        <v>12</v>
      </c>
      <c r="H774" s="11">
        <f t="shared" si="62"/>
        <v>9</v>
      </c>
      <c r="I774" s="12" t="s">
        <v>3817</v>
      </c>
      <c r="J774" s="13">
        <f t="shared" si="61"/>
        <v>0.15</v>
      </c>
    </row>
    <row r="775" spans="1:10" x14ac:dyDescent="0.25">
      <c r="A775" s="4" t="s">
        <v>2006</v>
      </c>
      <c r="B775" s="4" t="s">
        <v>2007</v>
      </c>
      <c r="C775" s="4" t="s">
        <v>907</v>
      </c>
      <c r="D775" s="8">
        <v>15750</v>
      </c>
      <c r="E775" s="7">
        <v>3</v>
      </c>
      <c r="F775" s="8">
        <v>31500</v>
      </c>
      <c r="G775" s="7">
        <v>6</v>
      </c>
      <c r="H775" s="11">
        <f t="shared" si="62"/>
        <v>4.5</v>
      </c>
      <c r="I775" s="12" t="s">
        <v>3817</v>
      </c>
      <c r="J775" s="13">
        <f t="shared" si="61"/>
        <v>7.4999999999999997E-2</v>
      </c>
    </row>
    <row r="776" spans="1:10" x14ac:dyDescent="0.25">
      <c r="A776" s="4" t="s">
        <v>2008</v>
      </c>
      <c r="B776" s="4" t="s">
        <v>2009</v>
      </c>
      <c r="C776" s="4" t="s">
        <v>907</v>
      </c>
      <c r="D776" s="8">
        <v>10500</v>
      </c>
      <c r="E776" s="7">
        <v>2</v>
      </c>
      <c r="F776" s="8">
        <v>63000</v>
      </c>
      <c r="G776" s="7">
        <v>12</v>
      </c>
      <c r="H776" s="11">
        <f t="shared" si="62"/>
        <v>7</v>
      </c>
      <c r="I776" s="12" t="s">
        <v>3817</v>
      </c>
      <c r="J776" s="13">
        <f t="shared" si="61"/>
        <v>0.11666666666666667</v>
      </c>
    </row>
    <row r="777" spans="1:10" x14ac:dyDescent="0.25">
      <c r="A777" s="4" t="s">
        <v>2010</v>
      </c>
      <c r="B777" s="4" t="s">
        <v>2011</v>
      </c>
      <c r="C777" s="4" t="s">
        <v>907</v>
      </c>
      <c r="D777" s="8">
        <v>0</v>
      </c>
      <c r="E777" s="7">
        <v>0</v>
      </c>
      <c r="F777" s="8">
        <v>63000</v>
      </c>
      <c r="G777" s="7">
        <v>12</v>
      </c>
      <c r="H777" s="11">
        <f t="shared" si="62"/>
        <v>6</v>
      </c>
      <c r="I777" s="12" t="s">
        <v>3817</v>
      </c>
      <c r="J777" s="13">
        <f t="shared" si="61"/>
        <v>0.1</v>
      </c>
    </row>
    <row r="778" spans="1:10" x14ac:dyDescent="0.25">
      <c r="A778" s="4" t="s">
        <v>2013</v>
      </c>
      <c r="B778" s="4" t="s">
        <v>2012</v>
      </c>
      <c r="C778" s="4" t="s">
        <v>907</v>
      </c>
      <c r="D778" s="8">
        <v>0</v>
      </c>
      <c r="E778" s="7">
        <v>0</v>
      </c>
      <c r="F778" s="8">
        <v>6000</v>
      </c>
      <c r="G778" s="7">
        <v>1</v>
      </c>
      <c r="H778" s="11">
        <f t="shared" si="62"/>
        <v>0.5</v>
      </c>
      <c r="I778" s="12" t="s">
        <v>3966</v>
      </c>
      <c r="J778" s="13">
        <f>H778/SUM(H$778:H$781)</f>
        <v>0.14285714285714285</v>
      </c>
    </row>
    <row r="779" spans="1:10" x14ac:dyDescent="0.25">
      <c r="A779" s="4" t="s">
        <v>2014</v>
      </c>
      <c r="B779" s="4" t="s">
        <v>2015</v>
      </c>
      <c r="C779" s="4" t="s">
        <v>907</v>
      </c>
      <c r="D779" s="8">
        <v>7000</v>
      </c>
      <c r="E779" s="7">
        <v>2</v>
      </c>
      <c r="F779" s="8">
        <v>0</v>
      </c>
      <c r="G779" s="7">
        <v>0</v>
      </c>
      <c r="H779" s="11">
        <f t="shared" si="62"/>
        <v>1</v>
      </c>
      <c r="I779" s="12" t="s">
        <v>3966</v>
      </c>
      <c r="J779" s="13">
        <f t="shared" ref="J779:J781" si="63">H779/SUM(H$778:H$781)</f>
        <v>0.2857142857142857</v>
      </c>
    </row>
    <row r="780" spans="1:10" x14ac:dyDescent="0.25">
      <c r="A780" s="4" t="s">
        <v>2016</v>
      </c>
      <c r="B780" s="4" t="s">
        <v>2017</v>
      </c>
      <c r="C780" s="4" t="s">
        <v>907</v>
      </c>
      <c r="D780" s="8">
        <v>7500</v>
      </c>
      <c r="E780" s="7">
        <v>2</v>
      </c>
      <c r="F780" s="8">
        <v>0</v>
      </c>
      <c r="G780" s="7">
        <v>0</v>
      </c>
      <c r="H780" s="11">
        <f t="shared" si="62"/>
        <v>1</v>
      </c>
      <c r="I780" s="12" t="s">
        <v>3966</v>
      </c>
      <c r="J780" s="13">
        <f t="shared" si="63"/>
        <v>0.2857142857142857</v>
      </c>
    </row>
    <row r="781" spans="1:10" x14ac:dyDescent="0.25">
      <c r="A781" s="4" t="s">
        <v>2018</v>
      </c>
      <c r="B781" s="4" t="s">
        <v>2019</v>
      </c>
      <c r="C781" s="4" t="s">
        <v>907</v>
      </c>
      <c r="D781" s="8">
        <v>8000</v>
      </c>
      <c r="E781" s="7">
        <v>2</v>
      </c>
      <c r="F781" s="8">
        <v>0</v>
      </c>
      <c r="G781" s="7">
        <v>0</v>
      </c>
      <c r="H781" s="11">
        <f t="shared" si="62"/>
        <v>1</v>
      </c>
      <c r="I781" s="12" t="s">
        <v>3966</v>
      </c>
      <c r="J781" s="13">
        <f t="shared" si="63"/>
        <v>0.2857142857142857</v>
      </c>
    </row>
    <row r="782" spans="1:10" x14ac:dyDescent="0.25">
      <c r="A782" s="4" t="s">
        <v>826</v>
      </c>
      <c r="B782" s="4" t="s">
        <v>2020</v>
      </c>
      <c r="C782" s="4" t="s">
        <v>907</v>
      </c>
      <c r="D782" s="8">
        <v>18000</v>
      </c>
      <c r="E782" s="7">
        <v>4</v>
      </c>
      <c r="F782" s="8">
        <v>112900</v>
      </c>
      <c r="G782" s="7">
        <v>20</v>
      </c>
      <c r="H782" s="11">
        <f t="shared" si="62"/>
        <v>12</v>
      </c>
      <c r="I782" s="12" t="s">
        <v>3818</v>
      </c>
      <c r="J782" s="13">
        <f>H782/SUM(H$782:H$784)</f>
        <v>0.4</v>
      </c>
    </row>
    <row r="783" spans="1:10" x14ac:dyDescent="0.25">
      <c r="A783" s="4" t="s">
        <v>827</v>
      </c>
      <c r="B783" s="4" t="s">
        <v>2021</v>
      </c>
      <c r="C783" s="4" t="s">
        <v>907</v>
      </c>
      <c r="D783" s="8">
        <v>36000</v>
      </c>
      <c r="E783" s="7">
        <v>6</v>
      </c>
      <c r="F783" s="8">
        <v>81200</v>
      </c>
      <c r="G783" s="7">
        <v>13</v>
      </c>
      <c r="H783" s="11">
        <f t="shared" si="62"/>
        <v>9.5</v>
      </c>
      <c r="I783" s="12" t="s">
        <v>3818</v>
      </c>
      <c r="J783" s="13">
        <f t="shared" ref="J783:J784" si="64">H783/SUM(H$782:H$784)</f>
        <v>0.31666666666666665</v>
      </c>
    </row>
    <row r="784" spans="1:10" x14ac:dyDescent="0.25">
      <c r="A784" s="4" t="s">
        <v>825</v>
      </c>
      <c r="B784" s="4" t="s">
        <v>2022</v>
      </c>
      <c r="C784" s="4" t="s">
        <v>907</v>
      </c>
      <c r="D784" s="8">
        <v>27000</v>
      </c>
      <c r="E784" s="7">
        <v>4</v>
      </c>
      <c r="F784" s="8">
        <v>95850</v>
      </c>
      <c r="G784" s="7">
        <v>13</v>
      </c>
      <c r="H784" s="11">
        <f t="shared" si="62"/>
        <v>8.5</v>
      </c>
      <c r="I784" s="12" t="s">
        <v>3818</v>
      </c>
      <c r="J784" s="13">
        <f t="shared" si="64"/>
        <v>0.28333333333333333</v>
      </c>
    </row>
    <row r="785" spans="1:10" x14ac:dyDescent="0.25">
      <c r="A785" s="4" t="s">
        <v>360</v>
      </c>
      <c r="B785" s="4" t="s">
        <v>2023</v>
      </c>
      <c r="C785" s="4" t="s">
        <v>907</v>
      </c>
      <c r="D785" s="8">
        <v>0</v>
      </c>
      <c r="E785" s="7">
        <v>0</v>
      </c>
      <c r="F785" s="8">
        <v>32500</v>
      </c>
      <c r="G785" s="7">
        <v>5</v>
      </c>
      <c r="H785" s="11">
        <f t="shared" si="62"/>
        <v>2.5</v>
      </c>
      <c r="I785" s="12" t="s">
        <v>3967</v>
      </c>
      <c r="J785" s="13">
        <f>H785/SUM(H$785:H$788)</f>
        <v>0.25</v>
      </c>
    </row>
    <row r="786" spans="1:10" x14ac:dyDescent="0.25">
      <c r="A786" s="4" t="s">
        <v>2024</v>
      </c>
      <c r="B786" s="4" t="s">
        <v>2025</v>
      </c>
      <c r="C786" s="4" t="s">
        <v>907</v>
      </c>
      <c r="D786" s="8">
        <v>0</v>
      </c>
      <c r="E786" s="7">
        <v>0</v>
      </c>
      <c r="F786" s="8">
        <v>26000</v>
      </c>
      <c r="G786" s="7">
        <v>4</v>
      </c>
      <c r="H786" s="11">
        <f t="shared" si="62"/>
        <v>2</v>
      </c>
      <c r="I786" s="12" t="s">
        <v>3967</v>
      </c>
      <c r="J786" s="13">
        <f t="shared" ref="J786:J788" si="65">H786/SUM(H$785:H$788)</f>
        <v>0.2</v>
      </c>
    </row>
    <row r="787" spans="1:10" x14ac:dyDescent="0.25">
      <c r="A787" s="4" t="s">
        <v>2026</v>
      </c>
      <c r="B787" s="4" t="s">
        <v>2027</v>
      </c>
      <c r="C787" s="4" t="s">
        <v>907</v>
      </c>
      <c r="D787" s="8">
        <v>5500</v>
      </c>
      <c r="E787" s="7">
        <v>1</v>
      </c>
      <c r="F787" s="8">
        <v>35000</v>
      </c>
      <c r="G787" s="7">
        <v>5</v>
      </c>
      <c r="H787" s="11">
        <f t="shared" si="62"/>
        <v>3</v>
      </c>
      <c r="I787" s="12" t="s">
        <v>3967</v>
      </c>
      <c r="J787" s="13">
        <f t="shared" si="65"/>
        <v>0.3</v>
      </c>
    </row>
    <row r="788" spans="1:10" x14ac:dyDescent="0.25">
      <c r="A788" s="4" t="s">
        <v>2028</v>
      </c>
      <c r="B788" s="4" t="s">
        <v>2029</v>
      </c>
      <c r="C788" s="4" t="s">
        <v>907</v>
      </c>
      <c r="D788" s="8">
        <v>0</v>
      </c>
      <c r="E788" s="7">
        <v>0</v>
      </c>
      <c r="F788" s="8">
        <v>37500</v>
      </c>
      <c r="G788" s="7">
        <v>5</v>
      </c>
      <c r="H788" s="11">
        <f t="shared" si="62"/>
        <v>2.5</v>
      </c>
      <c r="I788" s="12" t="s">
        <v>3967</v>
      </c>
      <c r="J788" s="13">
        <f t="shared" si="65"/>
        <v>0.25</v>
      </c>
    </row>
    <row r="789" spans="1:10" x14ac:dyDescent="0.25">
      <c r="A789" s="4" t="s">
        <v>2030</v>
      </c>
      <c r="B789" s="4" t="s">
        <v>2031</v>
      </c>
      <c r="C789" s="4" t="s">
        <v>907</v>
      </c>
      <c r="D789" s="8">
        <v>22825</v>
      </c>
      <c r="E789" s="7">
        <v>2</v>
      </c>
      <c r="F789" s="8">
        <v>26100</v>
      </c>
      <c r="G789" s="7">
        <v>2</v>
      </c>
      <c r="H789" s="11">
        <f t="shared" si="62"/>
        <v>2</v>
      </c>
      <c r="I789" s="12" t="s">
        <v>3819</v>
      </c>
      <c r="J789" s="13">
        <f>H789/SUM(H$789:H$804)</f>
        <v>3.3613445378151259E-2</v>
      </c>
    </row>
    <row r="790" spans="1:10" x14ac:dyDescent="0.25">
      <c r="A790" s="4" t="s">
        <v>2032</v>
      </c>
      <c r="B790" s="4" t="s">
        <v>2033</v>
      </c>
      <c r="C790" s="4" t="s">
        <v>907</v>
      </c>
      <c r="D790" s="8">
        <v>22825</v>
      </c>
      <c r="E790" s="7">
        <v>2</v>
      </c>
      <c r="F790" s="8">
        <v>26100</v>
      </c>
      <c r="G790" s="7">
        <v>2</v>
      </c>
      <c r="H790" s="11">
        <f t="shared" si="62"/>
        <v>2</v>
      </c>
      <c r="I790" s="12" t="s">
        <v>3819</v>
      </c>
      <c r="J790" s="13">
        <f t="shared" ref="J790:J804" si="66">H790/SUM(H$789:H$804)</f>
        <v>3.3613445378151259E-2</v>
      </c>
    </row>
    <row r="791" spans="1:10" x14ac:dyDescent="0.25">
      <c r="A791" s="4" t="s">
        <v>888</v>
      </c>
      <c r="B791" s="4" t="s">
        <v>2034</v>
      </c>
      <c r="C791" s="4" t="s">
        <v>907</v>
      </c>
      <c r="D791" s="8">
        <v>33812.5</v>
      </c>
      <c r="E791" s="7">
        <v>3</v>
      </c>
      <c r="F791" s="8">
        <v>91350</v>
      </c>
      <c r="G791" s="7">
        <v>8</v>
      </c>
      <c r="H791" s="11">
        <f t="shared" si="62"/>
        <v>5.5</v>
      </c>
      <c r="I791" s="12" t="s">
        <v>3819</v>
      </c>
      <c r="J791" s="13">
        <f t="shared" si="66"/>
        <v>9.2436974789915971E-2</v>
      </c>
    </row>
    <row r="792" spans="1:10" x14ac:dyDescent="0.25">
      <c r="A792" s="4" t="s">
        <v>2035</v>
      </c>
      <c r="B792" s="4" t="s">
        <v>2036</v>
      </c>
      <c r="C792" s="4" t="s">
        <v>907</v>
      </c>
      <c r="D792" s="8">
        <v>44687.5</v>
      </c>
      <c r="E792" s="7">
        <v>4</v>
      </c>
      <c r="F792" s="8">
        <v>76850</v>
      </c>
      <c r="G792" s="7">
        <v>7</v>
      </c>
      <c r="H792" s="11">
        <f t="shared" si="62"/>
        <v>5.5</v>
      </c>
      <c r="I792" s="12" t="s">
        <v>3819</v>
      </c>
      <c r="J792" s="13">
        <f t="shared" si="66"/>
        <v>9.2436974789915971E-2</v>
      </c>
    </row>
    <row r="793" spans="1:10" x14ac:dyDescent="0.25">
      <c r="A793" s="4" t="s">
        <v>2037</v>
      </c>
      <c r="B793" s="4" t="s">
        <v>2038</v>
      </c>
      <c r="C793" s="4" t="s">
        <v>907</v>
      </c>
      <c r="D793" s="8">
        <v>29000</v>
      </c>
      <c r="E793" s="7">
        <v>3</v>
      </c>
      <c r="F793" s="8">
        <v>105850</v>
      </c>
      <c r="G793" s="7">
        <v>9</v>
      </c>
      <c r="H793" s="11">
        <f t="shared" si="62"/>
        <v>6</v>
      </c>
      <c r="I793" s="12" t="s">
        <v>3819</v>
      </c>
      <c r="J793" s="13">
        <f t="shared" si="66"/>
        <v>0.10084033613445378</v>
      </c>
    </row>
    <row r="794" spans="1:10" x14ac:dyDescent="0.25">
      <c r="A794" s="4" t="s">
        <v>890</v>
      </c>
      <c r="B794" s="4" t="s">
        <v>2039</v>
      </c>
      <c r="C794" s="4" t="s">
        <v>907</v>
      </c>
      <c r="D794" s="8">
        <v>25112.5</v>
      </c>
      <c r="E794" s="7">
        <v>3</v>
      </c>
      <c r="F794" s="8">
        <v>131950</v>
      </c>
      <c r="G794" s="7">
        <v>11</v>
      </c>
      <c r="H794" s="11">
        <f t="shared" si="62"/>
        <v>7</v>
      </c>
      <c r="I794" s="12" t="s">
        <v>3819</v>
      </c>
      <c r="J794" s="13">
        <f t="shared" si="66"/>
        <v>0.11764705882352941</v>
      </c>
    </row>
    <row r="795" spans="1:10" x14ac:dyDescent="0.25">
      <c r="A795" s="4" t="s">
        <v>2040</v>
      </c>
      <c r="B795" s="4" t="s">
        <v>2041</v>
      </c>
      <c r="C795" s="4" t="s">
        <v>907</v>
      </c>
      <c r="D795" s="8">
        <v>19375</v>
      </c>
      <c r="E795" s="7">
        <v>2</v>
      </c>
      <c r="F795" s="8">
        <v>60450</v>
      </c>
      <c r="G795" s="7">
        <v>5</v>
      </c>
      <c r="H795" s="11">
        <f t="shared" si="62"/>
        <v>3.5</v>
      </c>
      <c r="I795" s="12" t="s">
        <v>3819</v>
      </c>
      <c r="J795" s="13">
        <f t="shared" si="66"/>
        <v>5.8823529411764705E-2</v>
      </c>
    </row>
    <row r="796" spans="1:10" x14ac:dyDescent="0.25">
      <c r="A796" s="4" t="s">
        <v>2042</v>
      </c>
      <c r="B796" s="4" t="s">
        <v>2043</v>
      </c>
      <c r="C796" s="4" t="s">
        <v>907</v>
      </c>
      <c r="D796" s="8">
        <v>15500</v>
      </c>
      <c r="E796" s="7">
        <v>2</v>
      </c>
      <c r="F796" s="8">
        <v>69750</v>
      </c>
      <c r="G796" s="7">
        <v>6</v>
      </c>
      <c r="H796" s="11">
        <f t="shared" si="62"/>
        <v>4</v>
      </c>
      <c r="I796" s="12" t="s">
        <v>3819</v>
      </c>
      <c r="J796" s="13">
        <f t="shared" si="66"/>
        <v>6.7226890756302518E-2</v>
      </c>
    </row>
    <row r="797" spans="1:10" x14ac:dyDescent="0.25">
      <c r="A797" s="4" t="s">
        <v>2044</v>
      </c>
      <c r="B797" s="4" t="s">
        <v>2045</v>
      </c>
      <c r="C797" s="4" t="s">
        <v>907</v>
      </c>
      <c r="D797" s="8">
        <v>19337.5</v>
      </c>
      <c r="E797" s="7">
        <v>2</v>
      </c>
      <c r="F797" s="8">
        <v>28500</v>
      </c>
      <c r="G797" s="7">
        <v>2</v>
      </c>
      <c r="H797" s="11">
        <f t="shared" si="62"/>
        <v>2</v>
      </c>
      <c r="I797" s="12" t="s">
        <v>3819</v>
      </c>
      <c r="J797" s="13">
        <f t="shared" si="66"/>
        <v>3.3613445378151259E-2</v>
      </c>
    </row>
    <row r="798" spans="1:10" x14ac:dyDescent="0.25">
      <c r="A798" s="4" t="s">
        <v>2046</v>
      </c>
      <c r="B798" s="4" t="s">
        <v>2047</v>
      </c>
      <c r="C798" s="4" t="s">
        <v>907</v>
      </c>
      <c r="D798" s="8">
        <v>30587.5</v>
      </c>
      <c r="E798" s="7">
        <v>3</v>
      </c>
      <c r="F798" s="8">
        <v>28500</v>
      </c>
      <c r="G798" s="7">
        <v>2</v>
      </c>
      <c r="H798" s="11">
        <f t="shared" si="62"/>
        <v>2.5</v>
      </c>
      <c r="I798" s="12" t="s">
        <v>3819</v>
      </c>
      <c r="J798" s="13">
        <f t="shared" si="66"/>
        <v>4.2016806722689079E-2</v>
      </c>
    </row>
    <row r="799" spans="1:10" x14ac:dyDescent="0.25">
      <c r="A799" s="4" t="s">
        <v>2048</v>
      </c>
      <c r="B799" s="4" t="s">
        <v>2049</v>
      </c>
      <c r="C799" s="4" t="s">
        <v>907</v>
      </c>
      <c r="D799" s="8">
        <v>30587.5</v>
      </c>
      <c r="E799" s="7">
        <v>3</v>
      </c>
      <c r="F799" s="8">
        <v>11250</v>
      </c>
      <c r="G799" s="7">
        <v>1</v>
      </c>
      <c r="H799" s="11">
        <f t="shared" si="62"/>
        <v>2</v>
      </c>
      <c r="I799" s="12" t="s">
        <v>3819</v>
      </c>
      <c r="J799" s="13">
        <f t="shared" si="66"/>
        <v>3.3613445378151259E-2</v>
      </c>
    </row>
    <row r="800" spans="1:10" x14ac:dyDescent="0.25">
      <c r="A800" s="4" t="s">
        <v>2050</v>
      </c>
      <c r="B800" s="4" t="s">
        <v>2051</v>
      </c>
      <c r="C800" s="4" t="s">
        <v>907</v>
      </c>
      <c r="D800" s="8">
        <v>19337.5</v>
      </c>
      <c r="E800" s="7">
        <v>2</v>
      </c>
      <c r="F800" s="8">
        <v>33750</v>
      </c>
      <c r="G800" s="7">
        <v>3</v>
      </c>
      <c r="H800" s="11">
        <f t="shared" si="62"/>
        <v>2.5</v>
      </c>
      <c r="I800" s="12" t="s">
        <v>3819</v>
      </c>
      <c r="J800" s="13">
        <f t="shared" si="66"/>
        <v>4.2016806722689079E-2</v>
      </c>
    </row>
    <row r="801" spans="1:10" x14ac:dyDescent="0.25">
      <c r="A801" s="4" t="s">
        <v>2052</v>
      </c>
      <c r="B801" s="4" t="s">
        <v>2053</v>
      </c>
      <c r="C801" s="4" t="s">
        <v>907</v>
      </c>
      <c r="D801" s="8">
        <v>24750</v>
      </c>
      <c r="E801" s="7">
        <v>3</v>
      </c>
      <c r="F801" s="8">
        <v>24750</v>
      </c>
      <c r="G801" s="7">
        <v>2</v>
      </c>
      <c r="H801" s="11">
        <f t="shared" si="62"/>
        <v>2.5</v>
      </c>
      <c r="I801" s="12" t="s">
        <v>3819</v>
      </c>
      <c r="J801" s="13">
        <f t="shared" si="66"/>
        <v>4.2016806722689079E-2</v>
      </c>
    </row>
    <row r="802" spans="1:10" x14ac:dyDescent="0.25">
      <c r="A802" s="4" t="s">
        <v>2054</v>
      </c>
      <c r="B802" s="4" t="s">
        <v>2055</v>
      </c>
      <c r="C802" s="4" t="s">
        <v>907</v>
      </c>
      <c r="D802" s="8">
        <v>49500</v>
      </c>
      <c r="E802" s="7">
        <v>5</v>
      </c>
      <c r="F802" s="8">
        <v>24750</v>
      </c>
      <c r="G802" s="7">
        <v>2</v>
      </c>
      <c r="H802" s="11">
        <f t="shared" si="62"/>
        <v>3.5</v>
      </c>
      <c r="I802" s="12" t="s">
        <v>3819</v>
      </c>
      <c r="J802" s="13">
        <f t="shared" si="66"/>
        <v>5.8823529411764705E-2</v>
      </c>
    </row>
    <row r="803" spans="1:10" x14ac:dyDescent="0.25">
      <c r="A803" s="4" t="s">
        <v>2056</v>
      </c>
      <c r="B803" s="4" t="s">
        <v>2057</v>
      </c>
      <c r="C803" s="4" t="s">
        <v>907</v>
      </c>
      <c r="D803" s="8">
        <v>70525</v>
      </c>
      <c r="E803" s="7">
        <v>6</v>
      </c>
      <c r="F803" s="8">
        <v>28050</v>
      </c>
      <c r="G803" s="7">
        <v>2</v>
      </c>
      <c r="H803" s="11">
        <f t="shared" si="62"/>
        <v>4</v>
      </c>
      <c r="I803" s="12" t="s">
        <v>3819</v>
      </c>
      <c r="J803" s="13">
        <f t="shared" si="66"/>
        <v>6.7226890756302518E-2</v>
      </c>
    </row>
    <row r="804" spans="1:10" x14ac:dyDescent="0.25">
      <c r="A804" s="4" t="s">
        <v>2058</v>
      </c>
      <c r="B804" s="4" t="s">
        <v>2059</v>
      </c>
      <c r="C804" s="4" t="s">
        <v>907</v>
      </c>
      <c r="D804" s="8">
        <v>66400</v>
      </c>
      <c r="E804" s="7">
        <v>6</v>
      </c>
      <c r="F804" s="8">
        <v>52800</v>
      </c>
      <c r="G804" s="7">
        <v>4</v>
      </c>
      <c r="H804" s="11">
        <f t="shared" si="62"/>
        <v>5</v>
      </c>
      <c r="I804" s="12" t="s">
        <v>3819</v>
      </c>
      <c r="J804" s="13">
        <f t="shared" si="66"/>
        <v>8.4033613445378158E-2</v>
      </c>
    </row>
    <row r="805" spans="1:10" x14ac:dyDescent="0.25">
      <c r="A805" s="4" t="s">
        <v>2060</v>
      </c>
      <c r="B805" s="4" t="s">
        <v>2061</v>
      </c>
      <c r="C805" s="4" t="s">
        <v>907</v>
      </c>
      <c r="D805" s="8">
        <v>15400</v>
      </c>
      <c r="E805" s="7">
        <v>3</v>
      </c>
      <c r="F805" s="8">
        <v>50050</v>
      </c>
      <c r="G805" s="7">
        <v>12</v>
      </c>
      <c r="H805" s="11">
        <f t="shared" si="62"/>
        <v>7.5</v>
      </c>
      <c r="I805" s="12" t="s">
        <v>3820</v>
      </c>
      <c r="J805" s="13">
        <f>H805/SUM(H$805:H$812)</f>
        <v>8.1081081081081086E-2</v>
      </c>
    </row>
    <row r="806" spans="1:10" x14ac:dyDescent="0.25">
      <c r="A806" s="4" t="s">
        <v>2062</v>
      </c>
      <c r="B806" s="4" t="s">
        <v>2063</v>
      </c>
      <c r="C806" s="4" t="s">
        <v>907</v>
      </c>
      <c r="D806" s="8">
        <v>34650</v>
      </c>
      <c r="E806" s="7">
        <v>10</v>
      </c>
      <c r="F806" s="8">
        <v>92400</v>
      </c>
      <c r="G806" s="7">
        <v>22</v>
      </c>
      <c r="H806" s="11">
        <f t="shared" si="62"/>
        <v>16</v>
      </c>
      <c r="I806" s="12" t="s">
        <v>3820</v>
      </c>
      <c r="J806" s="13">
        <f t="shared" ref="J806:J812" si="67">H806/SUM(H$805:H$812)</f>
        <v>0.17297297297297298</v>
      </c>
    </row>
    <row r="807" spans="1:10" x14ac:dyDescent="0.25">
      <c r="A807" s="4" t="s">
        <v>672</v>
      </c>
      <c r="B807" s="4" t="s">
        <v>673</v>
      </c>
      <c r="C807" s="4" t="s">
        <v>907</v>
      </c>
      <c r="D807" s="8">
        <v>56100</v>
      </c>
      <c r="E807" s="7">
        <v>18</v>
      </c>
      <c r="F807" s="8">
        <v>130145</v>
      </c>
      <c r="G807" s="7">
        <v>34</v>
      </c>
      <c r="H807" s="11">
        <f t="shared" si="62"/>
        <v>26</v>
      </c>
      <c r="I807" s="12" t="s">
        <v>3820</v>
      </c>
      <c r="J807" s="13">
        <f t="shared" si="67"/>
        <v>0.2810810810810811</v>
      </c>
    </row>
    <row r="808" spans="1:10" x14ac:dyDescent="0.25">
      <c r="A808" s="4" t="s">
        <v>674</v>
      </c>
      <c r="B808" s="4" t="s">
        <v>675</v>
      </c>
      <c r="C808" s="4" t="s">
        <v>907</v>
      </c>
      <c r="D808" s="8">
        <v>-728.03</v>
      </c>
      <c r="E808" s="7">
        <v>-1</v>
      </c>
      <c r="F808" s="8">
        <v>61553.31</v>
      </c>
      <c r="G808" s="7">
        <v>16</v>
      </c>
      <c r="H808" s="11">
        <f t="shared" si="62"/>
        <v>7.5</v>
      </c>
      <c r="I808" s="12" t="s">
        <v>3820</v>
      </c>
      <c r="J808" s="13">
        <f t="shared" si="67"/>
        <v>8.1081081081081086E-2</v>
      </c>
    </row>
    <row r="809" spans="1:10" x14ac:dyDescent="0.25">
      <c r="A809" s="4" t="s">
        <v>273</v>
      </c>
      <c r="B809" s="4" t="s">
        <v>676</v>
      </c>
      <c r="C809" s="4" t="s">
        <v>907</v>
      </c>
      <c r="D809" s="8">
        <v>27500</v>
      </c>
      <c r="E809" s="7">
        <v>9</v>
      </c>
      <c r="F809" s="8">
        <v>88447.5</v>
      </c>
      <c r="G809" s="7">
        <v>22</v>
      </c>
      <c r="H809" s="11">
        <f t="shared" si="62"/>
        <v>15.5</v>
      </c>
      <c r="I809" s="12" t="s">
        <v>3820</v>
      </c>
      <c r="J809" s="13">
        <f t="shared" si="67"/>
        <v>0.16756756756756758</v>
      </c>
    </row>
    <row r="810" spans="1:10" x14ac:dyDescent="0.25">
      <c r="A810" s="4" t="s">
        <v>2064</v>
      </c>
      <c r="B810" s="4" t="s">
        <v>2065</v>
      </c>
      <c r="C810" s="4" t="s">
        <v>907</v>
      </c>
      <c r="D810" s="8">
        <v>0</v>
      </c>
      <c r="E810" s="7">
        <v>0</v>
      </c>
      <c r="F810" s="8">
        <v>96850</v>
      </c>
      <c r="G810" s="7">
        <v>16</v>
      </c>
      <c r="H810" s="11">
        <f t="shared" si="62"/>
        <v>8</v>
      </c>
      <c r="I810" s="12" t="s">
        <v>3820</v>
      </c>
      <c r="J810" s="13">
        <f t="shared" si="67"/>
        <v>8.6486486486486491E-2</v>
      </c>
    </row>
    <row r="811" spans="1:10" x14ac:dyDescent="0.25">
      <c r="A811" s="4" t="s">
        <v>2066</v>
      </c>
      <c r="B811" s="4" t="s">
        <v>2067</v>
      </c>
      <c r="C811" s="4" t="s">
        <v>907</v>
      </c>
      <c r="D811" s="8">
        <v>24375</v>
      </c>
      <c r="E811" s="7">
        <v>7</v>
      </c>
      <c r="F811" s="8">
        <v>90675</v>
      </c>
      <c r="G811" s="7">
        <v>15</v>
      </c>
      <c r="H811" s="11">
        <f t="shared" si="62"/>
        <v>11</v>
      </c>
      <c r="I811" s="12" t="s">
        <v>3820</v>
      </c>
      <c r="J811" s="13">
        <f t="shared" si="67"/>
        <v>0.11891891891891893</v>
      </c>
    </row>
    <row r="812" spans="1:10" x14ac:dyDescent="0.25">
      <c r="A812" s="4" t="s">
        <v>2068</v>
      </c>
      <c r="B812" s="4" t="s">
        <v>2069</v>
      </c>
      <c r="C812" s="4" t="s">
        <v>907</v>
      </c>
      <c r="D812" s="8">
        <v>9750</v>
      </c>
      <c r="E812" s="7">
        <v>2</v>
      </c>
      <c r="F812" s="8">
        <v>0</v>
      </c>
      <c r="G812" s="7">
        <v>0</v>
      </c>
      <c r="H812" s="11">
        <f t="shared" si="62"/>
        <v>1</v>
      </c>
      <c r="I812" s="12" t="s">
        <v>3820</v>
      </c>
      <c r="J812" s="13">
        <f t="shared" si="67"/>
        <v>1.0810810810810811E-2</v>
      </c>
    </row>
    <row r="813" spans="1:10" x14ac:dyDescent="0.25">
      <c r="A813" s="4" t="s">
        <v>149</v>
      </c>
      <c r="B813" s="4" t="s">
        <v>2070</v>
      </c>
      <c r="C813" s="4" t="s">
        <v>907</v>
      </c>
      <c r="D813" s="8">
        <v>0</v>
      </c>
      <c r="E813" s="7">
        <v>0</v>
      </c>
      <c r="F813" s="8">
        <v>9450</v>
      </c>
      <c r="G813" s="7">
        <v>3</v>
      </c>
      <c r="H813" s="11">
        <f t="shared" si="62"/>
        <v>1.5</v>
      </c>
      <c r="I813" s="12" t="s">
        <v>3821</v>
      </c>
      <c r="J813" s="13">
        <f>H813/SUM(H$813:H$828)</f>
        <v>2.7855153203342618E-3</v>
      </c>
    </row>
    <row r="814" spans="1:10" x14ac:dyDescent="0.25">
      <c r="A814" s="4" t="s">
        <v>150</v>
      </c>
      <c r="B814" s="4" t="s">
        <v>2071</v>
      </c>
      <c r="C814" s="4" t="s">
        <v>907</v>
      </c>
      <c r="D814" s="8">
        <v>0</v>
      </c>
      <c r="E814" s="7">
        <v>0</v>
      </c>
      <c r="F814" s="8">
        <v>9450</v>
      </c>
      <c r="G814" s="7">
        <v>3</v>
      </c>
      <c r="H814" s="11">
        <f t="shared" si="62"/>
        <v>1.5</v>
      </c>
      <c r="I814" s="12" t="s">
        <v>3821</v>
      </c>
      <c r="J814" s="13">
        <f t="shared" ref="J814:J828" si="68">H814/SUM(H$813:H$828)</f>
        <v>2.7855153203342618E-3</v>
      </c>
    </row>
    <row r="815" spans="1:10" x14ac:dyDescent="0.25">
      <c r="A815" s="4" t="s">
        <v>151</v>
      </c>
      <c r="B815" s="4" t="s">
        <v>2072</v>
      </c>
      <c r="C815" s="4" t="s">
        <v>907</v>
      </c>
      <c r="D815" s="8">
        <v>1750</v>
      </c>
      <c r="E815" s="7">
        <v>1</v>
      </c>
      <c r="F815" s="8">
        <v>50750</v>
      </c>
      <c r="G815" s="7">
        <v>15</v>
      </c>
      <c r="H815" s="11">
        <f t="shared" si="62"/>
        <v>8</v>
      </c>
      <c r="I815" s="12" t="s">
        <v>3821</v>
      </c>
      <c r="J815" s="13">
        <f t="shared" si="68"/>
        <v>1.4856081708449397E-2</v>
      </c>
    </row>
    <row r="816" spans="1:10" x14ac:dyDescent="0.25">
      <c r="A816" s="4" t="s">
        <v>152</v>
      </c>
      <c r="B816" s="4" t="s">
        <v>2073</v>
      </c>
      <c r="C816" s="4" t="s">
        <v>907</v>
      </c>
      <c r="D816" s="8">
        <v>10500</v>
      </c>
      <c r="E816" s="7">
        <v>6</v>
      </c>
      <c r="F816" s="8">
        <v>96250</v>
      </c>
      <c r="G816" s="7">
        <v>34</v>
      </c>
      <c r="H816" s="11">
        <f t="shared" si="62"/>
        <v>20</v>
      </c>
      <c r="I816" s="12" t="s">
        <v>3821</v>
      </c>
      <c r="J816" s="13">
        <f t="shared" si="68"/>
        <v>3.7140204271123488E-2</v>
      </c>
    </row>
    <row r="817" spans="1:10" x14ac:dyDescent="0.25">
      <c r="A817" s="4" t="s">
        <v>142</v>
      </c>
      <c r="B817" s="4" t="s">
        <v>2074</v>
      </c>
      <c r="C817" s="4" t="s">
        <v>907</v>
      </c>
      <c r="D817" s="8">
        <v>31500</v>
      </c>
      <c r="E817" s="7">
        <v>18</v>
      </c>
      <c r="F817" s="8">
        <v>74200</v>
      </c>
      <c r="G817" s="7">
        <v>23</v>
      </c>
      <c r="H817" s="11">
        <f t="shared" si="62"/>
        <v>20.5</v>
      </c>
      <c r="I817" s="12" t="s">
        <v>3821</v>
      </c>
      <c r="J817" s="13">
        <f t="shared" si="68"/>
        <v>3.8068709377901577E-2</v>
      </c>
    </row>
    <row r="818" spans="1:10" x14ac:dyDescent="0.25">
      <c r="A818" s="4" t="s">
        <v>2075</v>
      </c>
      <c r="B818" s="4" t="s">
        <v>2076</v>
      </c>
      <c r="C818" s="4" t="s">
        <v>907</v>
      </c>
      <c r="D818" s="8">
        <v>28000</v>
      </c>
      <c r="E818" s="7">
        <v>14</v>
      </c>
      <c r="F818" s="8">
        <v>44000</v>
      </c>
      <c r="G818" s="7">
        <v>12</v>
      </c>
      <c r="H818" s="11">
        <f t="shared" si="62"/>
        <v>13</v>
      </c>
      <c r="I818" s="12" t="s">
        <v>3821</v>
      </c>
      <c r="J818" s="13">
        <f t="shared" si="68"/>
        <v>2.414113277623027E-2</v>
      </c>
    </row>
    <row r="819" spans="1:10" x14ac:dyDescent="0.25">
      <c r="A819" s="4" t="s">
        <v>145</v>
      </c>
      <c r="B819" s="4" t="s">
        <v>2077</v>
      </c>
      <c r="C819" s="4" t="s">
        <v>907</v>
      </c>
      <c r="D819" s="8">
        <v>20000</v>
      </c>
      <c r="E819" s="7">
        <v>10</v>
      </c>
      <c r="F819" s="8">
        <v>25800</v>
      </c>
      <c r="G819" s="7">
        <v>8</v>
      </c>
      <c r="H819" s="11">
        <f t="shared" si="62"/>
        <v>9</v>
      </c>
      <c r="I819" s="12" t="s">
        <v>3821</v>
      </c>
      <c r="J819" s="13">
        <f t="shared" si="68"/>
        <v>1.6713091922005572E-2</v>
      </c>
    </row>
    <row r="820" spans="1:10" x14ac:dyDescent="0.25">
      <c r="A820" s="4" t="s">
        <v>2078</v>
      </c>
      <c r="B820" s="4" t="s">
        <v>1829</v>
      </c>
      <c r="C820" s="4" t="s">
        <v>907</v>
      </c>
      <c r="D820" s="8">
        <v>0</v>
      </c>
      <c r="E820" s="7">
        <v>0</v>
      </c>
      <c r="F820" s="8">
        <v>15000</v>
      </c>
      <c r="G820" s="7">
        <v>5</v>
      </c>
      <c r="H820" s="11">
        <f t="shared" si="62"/>
        <v>2.5</v>
      </c>
      <c r="I820" s="12" t="s">
        <v>3821</v>
      </c>
      <c r="J820" s="13">
        <f t="shared" si="68"/>
        <v>4.642525533890436E-3</v>
      </c>
    </row>
    <row r="821" spans="1:10" x14ac:dyDescent="0.25">
      <c r="A821" s="4" t="s">
        <v>2079</v>
      </c>
      <c r="B821" s="4" t="s">
        <v>2080</v>
      </c>
      <c r="C821" s="4" t="s">
        <v>907</v>
      </c>
      <c r="D821" s="8">
        <v>20000</v>
      </c>
      <c r="E821" s="7">
        <v>10</v>
      </c>
      <c r="F821" s="8">
        <v>19000</v>
      </c>
      <c r="G821" s="7">
        <v>7</v>
      </c>
      <c r="H821" s="11">
        <f t="shared" si="62"/>
        <v>8.5</v>
      </c>
      <c r="I821" s="12" t="s">
        <v>3821</v>
      </c>
      <c r="J821" s="13">
        <f t="shared" si="68"/>
        <v>1.5784586815227482E-2</v>
      </c>
    </row>
    <row r="822" spans="1:10" x14ac:dyDescent="0.25">
      <c r="A822" s="4" t="s">
        <v>2082</v>
      </c>
      <c r="B822" s="4" t="s">
        <v>2081</v>
      </c>
      <c r="C822" s="4" t="s">
        <v>907</v>
      </c>
      <c r="D822" s="8">
        <v>3250</v>
      </c>
      <c r="E822" s="7">
        <v>5</v>
      </c>
      <c r="F822" s="8">
        <v>1950</v>
      </c>
      <c r="G822" s="7">
        <v>3</v>
      </c>
      <c r="H822" s="11">
        <f t="shared" si="62"/>
        <v>4</v>
      </c>
      <c r="I822" s="12" t="s">
        <v>3821</v>
      </c>
      <c r="J822" s="13">
        <f t="shared" si="68"/>
        <v>7.4280408542246983E-3</v>
      </c>
    </row>
    <row r="823" spans="1:10" x14ac:dyDescent="0.25">
      <c r="A823" s="4" t="s">
        <v>89</v>
      </c>
      <c r="B823" s="4" t="s">
        <v>2083</v>
      </c>
      <c r="C823" s="4" t="s">
        <v>907</v>
      </c>
      <c r="D823" s="8">
        <v>135000</v>
      </c>
      <c r="E823" s="7">
        <v>46</v>
      </c>
      <c r="F823" s="8">
        <v>136125</v>
      </c>
      <c r="G823" s="7">
        <v>35</v>
      </c>
      <c r="H823" s="11">
        <f t="shared" si="62"/>
        <v>40.5</v>
      </c>
      <c r="I823" s="12" t="s">
        <v>3821</v>
      </c>
      <c r="J823" s="13">
        <f t="shared" si="68"/>
        <v>7.5208913649025072E-2</v>
      </c>
    </row>
    <row r="824" spans="1:10" x14ac:dyDescent="0.25">
      <c r="A824" s="4" t="s">
        <v>155</v>
      </c>
      <c r="B824" s="4" t="s">
        <v>2084</v>
      </c>
      <c r="C824" s="4" t="s">
        <v>907</v>
      </c>
      <c r="D824" s="8">
        <v>298875</v>
      </c>
      <c r="E824" s="7">
        <v>86</v>
      </c>
      <c r="F824" s="8">
        <v>322650</v>
      </c>
      <c r="G824" s="7">
        <v>94</v>
      </c>
      <c r="H824" s="11">
        <f t="shared" si="62"/>
        <v>90</v>
      </c>
      <c r="I824" s="12" t="s">
        <v>3821</v>
      </c>
      <c r="J824" s="13">
        <f t="shared" si="68"/>
        <v>0.16713091922005571</v>
      </c>
    </row>
    <row r="825" spans="1:10" x14ac:dyDescent="0.25">
      <c r="A825" s="4" t="s">
        <v>153</v>
      </c>
      <c r="B825" s="4" t="s">
        <v>2085</v>
      </c>
      <c r="C825" s="4" t="s">
        <v>907</v>
      </c>
      <c r="D825" s="8">
        <v>655625</v>
      </c>
      <c r="E825" s="7">
        <v>180</v>
      </c>
      <c r="F825" s="8">
        <v>593100</v>
      </c>
      <c r="G825" s="7">
        <v>174</v>
      </c>
      <c r="H825" s="11">
        <f t="shared" si="62"/>
        <v>177</v>
      </c>
      <c r="I825" s="12" t="s">
        <v>3821</v>
      </c>
      <c r="J825" s="13">
        <f t="shared" si="68"/>
        <v>0.32869080779944287</v>
      </c>
    </row>
    <row r="826" spans="1:10" x14ac:dyDescent="0.25">
      <c r="A826" s="4" t="s">
        <v>361</v>
      </c>
      <c r="B826" s="4" t="s">
        <v>2086</v>
      </c>
      <c r="C826" s="4" t="s">
        <v>907</v>
      </c>
      <c r="D826" s="8">
        <v>211475</v>
      </c>
      <c r="E826" s="7">
        <v>62</v>
      </c>
      <c r="F826" s="8">
        <v>84600</v>
      </c>
      <c r="G826" s="7">
        <v>24</v>
      </c>
      <c r="H826" s="11">
        <f t="shared" si="62"/>
        <v>43</v>
      </c>
      <c r="I826" s="12" t="s">
        <v>3821</v>
      </c>
      <c r="J826" s="13">
        <f t="shared" si="68"/>
        <v>7.9851439182915512E-2</v>
      </c>
    </row>
    <row r="827" spans="1:10" x14ac:dyDescent="0.25">
      <c r="A827" s="4" t="s">
        <v>154</v>
      </c>
      <c r="B827" s="4" t="s">
        <v>2087</v>
      </c>
      <c r="C827" s="4" t="s">
        <v>907</v>
      </c>
      <c r="D827" s="8">
        <v>123750</v>
      </c>
      <c r="E827" s="7">
        <v>44</v>
      </c>
      <c r="F827" s="8">
        <v>225675</v>
      </c>
      <c r="G827" s="7">
        <v>64</v>
      </c>
      <c r="H827" s="11">
        <f t="shared" si="62"/>
        <v>54</v>
      </c>
      <c r="I827" s="12" t="s">
        <v>3821</v>
      </c>
      <c r="J827" s="13">
        <f t="shared" si="68"/>
        <v>0.10027855153203342</v>
      </c>
    </row>
    <row r="828" spans="1:10" x14ac:dyDescent="0.25">
      <c r="A828" s="4" t="s">
        <v>231</v>
      </c>
      <c r="B828" s="4" t="s">
        <v>2088</v>
      </c>
      <c r="C828" s="4" t="s">
        <v>907</v>
      </c>
      <c r="D828" s="8">
        <v>99075</v>
      </c>
      <c r="E828" s="7">
        <v>34</v>
      </c>
      <c r="F828" s="8">
        <v>206325</v>
      </c>
      <c r="G828" s="7">
        <v>57</v>
      </c>
      <c r="H828" s="11">
        <f t="shared" si="62"/>
        <v>45.5</v>
      </c>
      <c r="I828" s="12" t="s">
        <v>3821</v>
      </c>
      <c r="J828" s="13">
        <f t="shared" si="68"/>
        <v>8.4493964716805939E-2</v>
      </c>
    </row>
    <row r="829" spans="1:10" x14ac:dyDescent="0.25">
      <c r="A829" s="4" t="s">
        <v>2089</v>
      </c>
      <c r="B829" s="4" t="s">
        <v>2090</v>
      </c>
      <c r="C829" s="4" t="s">
        <v>907</v>
      </c>
      <c r="D829" s="8">
        <v>2000</v>
      </c>
      <c r="E829" s="7">
        <v>2</v>
      </c>
      <c r="F829" s="8">
        <v>8000</v>
      </c>
      <c r="G829" s="7">
        <v>7</v>
      </c>
      <c r="H829" s="11">
        <f t="shared" ref="H829:H847" si="69">SUM(E829,G829)/2</f>
        <v>4.5</v>
      </c>
      <c r="I829" s="12" t="s">
        <v>3822</v>
      </c>
      <c r="J829" s="13">
        <f>H829/SUM(H$829:H$842)</f>
        <v>4.0834845735027219E-3</v>
      </c>
    </row>
    <row r="830" spans="1:10" x14ac:dyDescent="0.25">
      <c r="A830" s="4" t="s">
        <v>2091</v>
      </c>
      <c r="B830" s="4" t="s">
        <v>2092</v>
      </c>
      <c r="C830" s="4" t="s">
        <v>907</v>
      </c>
      <c r="D830" s="8">
        <v>108950</v>
      </c>
      <c r="E830" s="7">
        <v>93</v>
      </c>
      <c r="F830" s="8">
        <v>97000</v>
      </c>
      <c r="G830" s="7">
        <v>58</v>
      </c>
      <c r="H830" s="11">
        <f t="shared" si="69"/>
        <v>75.5</v>
      </c>
      <c r="I830" s="12" t="s">
        <v>3822</v>
      </c>
      <c r="J830" s="13">
        <f t="shared" ref="J830:J842" si="70">H830/SUM(H$829:H$842)</f>
        <v>6.8511796733212338E-2</v>
      </c>
    </row>
    <row r="831" spans="1:10" x14ac:dyDescent="0.25">
      <c r="A831" s="4" t="s">
        <v>2093</v>
      </c>
      <c r="B831" s="4" t="s">
        <v>2094</v>
      </c>
      <c r="C831" s="4" t="s">
        <v>907</v>
      </c>
      <c r="D831" s="8">
        <v>29450</v>
      </c>
      <c r="E831" s="7">
        <v>28</v>
      </c>
      <c r="F831" s="8">
        <v>47600</v>
      </c>
      <c r="G831" s="7">
        <v>37</v>
      </c>
      <c r="H831" s="11">
        <f t="shared" si="69"/>
        <v>32.5</v>
      </c>
      <c r="I831" s="12" t="s">
        <v>3822</v>
      </c>
      <c r="J831" s="13">
        <f t="shared" si="70"/>
        <v>2.9491833030852996E-2</v>
      </c>
    </row>
    <row r="832" spans="1:10" x14ac:dyDescent="0.25">
      <c r="A832" s="4" t="s">
        <v>2095</v>
      </c>
      <c r="B832" s="4" t="s">
        <v>2096</v>
      </c>
      <c r="C832" s="4" t="s">
        <v>907</v>
      </c>
      <c r="D832" s="8">
        <v>147950</v>
      </c>
      <c r="E832" s="7">
        <v>137</v>
      </c>
      <c r="F832" s="8">
        <v>156400</v>
      </c>
      <c r="G832" s="7">
        <v>93</v>
      </c>
      <c r="H832" s="11">
        <f t="shared" si="69"/>
        <v>115</v>
      </c>
      <c r="I832" s="12" t="s">
        <v>3822</v>
      </c>
      <c r="J832" s="13">
        <f t="shared" si="70"/>
        <v>0.10435571687840291</v>
      </c>
    </row>
    <row r="833" spans="1:10" x14ac:dyDescent="0.25">
      <c r="A833" s="4" t="s">
        <v>2097</v>
      </c>
      <c r="B833" s="4" t="s">
        <v>2098</v>
      </c>
      <c r="C833" s="4" t="s">
        <v>907</v>
      </c>
      <c r="D833" s="8">
        <v>10950</v>
      </c>
      <c r="E833" s="7">
        <v>10</v>
      </c>
      <c r="F833" s="8">
        <v>9000</v>
      </c>
      <c r="G833" s="7">
        <v>6</v>
      </c>
      <c r="H833" s="11">
        <f t="shared" si="69"/>
        <v>8</v>
      </c>
      <c r="I833" s="12" t="s">
        <v>3822</v>
      </c>
      <c r="J833" s="13">
        <f t="shared" si="70"/>
        <v>7.2595281306715061E-3</v>
      </c>
    </row>
    <row r="834" spans="1:10" x14ac:dyDescent="0.25">
      <c r="A834" s="4" t="s">
        <v>2099</v>
      </c>
      <c r="B834" s="4" t="s">
        <v>2100</v>
      </c>
      <c r="C834" s="4" t="s">
        <v>907</v>
      </c>
      <c r="D834" s="8">
        <v>18450</v>
      </c>
      <c r="E834" s="7">
        <v>18</v>
      </c>
      <c r="F834" s="8">
        <v>66000</v>
      </c>
      <c r="G834" s="7">
        <v>44</v>
      </c>
      <c r="H834" s="11">
        <f t="shared" si="69"/>
        <v>31</v>
      </c>
      <c r="I834" s="12" t="s">
        <v>3822</v>
      </c>
      <c r="J834" s="13">
        <f t="shared" si="70"/>
        <v>2.8130671506352088E-2</v>
      </c>
    </row>
    <row r="835" spans="1:10" x14ac:dyDescent="0.25">
      <c r="A835" s="4" t="s">
        <v>810</v>
      </c>
      <c r="B835" s="4" t="s">
        <v>2101</v>
      </c>
      <c r="C835" s="4" t="s">
        <v>907</v>
      </c>
      <c r="D835" s="8">
        <v>4750</v>
      </c>
      <c r="E835" s="7">
        <v>5</v>
      </c>
      <c r="F835" s="8">
        <v>35375</v>
      </c>
      <c r="G835" s="7">
        <v>16</v>
      </c>
      <c r="H835" s="11">
        <f t="shared" si="69"/>
        <v>10.5</v>
      </c>
      <c r="I835" s="12" t="s">
        <v>3822</v>
      </c>
      <c r="J835" s="13">
        <f t="shared" si="70"/>
        <v>9.5281306715063515E-3</v>
      </c>
    </row>
    <row r="836" spans="1:10" x14ac:dyDescent="0.25">
      <c r="A836" s="4" t="s">
        <v>26</v>
      </c>
      <c r="B836" s="4" t="s">
        <v>2102</v>
      </c>
      <c r="C836" s="4" t="s">
        <v>907</v>
      </c>
      <c r="D836" s="8">
        <v>149149.04999999999</v>
      </c>
      <c r="E836" s="7">
        <v>89</v>
      </c>
      <c r="F836" s="8">
        <v>271540.87</v>
      </c>
      <c r="G836" s="7">
        <v>128</v>
      </c>
      <c r="H836" s="11">
        <f t="shared" si="69"/>
        <v>108.5</v>
      </c>
      <c r="I836" s="12" t="s">
        <v>3822</v>
      </c>
      <c r="J836" s="13">
        <f t="shared" si="70"/>
        <v>9.8457350272232305E-2</v>
      </c>
    </row>
    <row r="837" spans="1:10" x14ac:dyDescent="0.25">
      <c r="A837" s="4" t="s">
        <v>27</v>
      </c>
      <c r="B837" s="4" t="s">
        <v>2103</v>
      </c>
      <c r="C837" s="4" t="s">
        <v>907</v>
      </c>
      <c r="D837" s="8">
        <v>487796.84</v>
      </c>
      <c r="E837" s="7">
        <v>298</v>
      </c>
      <c r="F837" s="8">
        <v>734351.54</v>
      </c>
      <c r="G837" s="7">
        <v>390</v>
      </c>
      <c r="H837" s="11">
        <f t="shared" si="69"/>
        <v>344</v>
      </c>
      <c r="I837" s="12" t="s">
        <v>3822</v>
      </c>
      <c r="J837" s="13">
        <f t="shared" si="70"/>
        <v>0.31215970961887479</v>
      </c>
    </row>
    <row r="838" spans="1:10" x14ac:dyDescent="0.25">
      <c r="A838" s="4" t="s">
        <v>25</v>
      </c>
      <c r="B838" s="4" t="s">
        <v>2104</v>
      </c>
      <c r="C838" s="4" t="s">
        <v>907</v>
      </c>
      <c r="D838" s="8">
        <v>200572.38</v>
      </c>
      <c r="E838" s="7">
        <v>131</v>
      </c>
      <c r="F838" s="8">
        <v>494185.32</v>
      </c>
      <c r="G838" s="7">
        <v>259</v>
      </c>
      <c r="H838" s="11">
        <f t="shared" si="69"/>
        <v>195</v>
      </c>
      <c r="I838" s="12" t="s">
        <v>3822</v>
      </c>
      <c r="J838" s="13">
        <f t="shared" si="70"/>
        <v>0.17695099818511797</v>
      </c>
    </row>
    <row r="839" spans="1:10" x14ac:dyDescent="0.25">
      <c r="A839" s="4" t="s">
        <v>227</v>
      </c>
      <c r="B839" s="4" t="s">
        <v>2105</v>
      </c>
      <c r="C839" s="4" t="s">
        <v>907</v>
      </c>
      <c r="D839" s="8">
        <v>72250</v>
      </c>
      <c r="E839" s="7">
        <v>45</v>
      </c>
      <c r="F839" s="8">
        <v>220250</v>
      </c>
      <c r="G839" s="7">
        <v>113</v>
      </c>
      <c r="H839" s="11">
        <f t="shared" si="69"/>
        <v>79</v>
      </c>
      <c r="I839" s="12" t="s">
        <v>3822</v>
      </c>
      <c r="J839" s="13">
        <f t="shared" si="70"/>
        <v>7.1687840290381125E-2</v>
      </c>
    </row>
    <row r="840" spans="1:10" x14ac:dyDescent="0.25">
      <c r="A840" s="4" t="s">
        <v>272</v>
      </c>
      <c r="B840" s="4" t="s">
        <v>2106</v>
      </c>
      <c r="C840" s="4" t="s">
        <v>907</v>
      </c>
      <c r="D840" s="8">
        <v>183125</v>
      </c>
      <c r="E840" s="7">
        <v>109</v>
      </c>
      <c r="F840" s="8">
        <v>206250</v>
      </c>
      <c r="G840" s="7">
        <v>99</v>
      </c>
      <c r="H840" s="11">
        <f t="shared" si="69"/>
        <v>104</v>
      </c>
      <c r="I840" s="12" t="s">
        <v>3822</v>
      </c>
      <c r="J840" s="13">
        <f t="shared" si="70"/>
        <v>9.4373865698729589E-2</v>
      </c>
    </row>
    <row r="841" spans="1:10" x14ac:dyDescent="0.25">
      <c r="A841" s="4" t="s">
        <v>2107</v>
      </c>
      <c r="B841" s="4" t="s">
        <v>2108</v>
      </c>
      <c r="C841" s="4" t="s">
        <v>907</v>
      </c>
      <c r="D841" s="8">
        <v>-8750</v>
      </c>
      <c r="E841" s="7">
        <v>-7</v>
      </c>
      <c r="F841" s="8">
        <v>0</v>
      </c>
      <c r="G841" s="7">
        <v>0</v>
      </c>
      <c r="H841" s="11">
        <f t="shared" si="69"/>
        <v>-3.5</v>
      </c>
      <c r="I841" s="12" t="s">
        <v>3822</v>
      </c>
      <c r="J841" s="13">
        <f t="shared" si="70"/>
        <v>-3.1760435571687841E-3</v>
      </c>
    </row>
    <row r="842" spans="1:10" x14ac:dyDescent="0.25">
      <c r="A842" s="4" t="s">
        <v>2109</v>
      </c>
      <c r="B842" s="4" t="s">
        <v>2108</v>
      </c>
      <c r="C842" s="4" t="s">
        <v>907</v>
      </c>
      <c r="D842" s="8">
        <v>-5000</v>
      </c>
      <c r="E842" s="7">
        <v>-4</v>
      </c>
      <c r="F842" s="8">
        <v>0</v>
      </c>
      <c r="G842" s="7">
        <v>0</v>
      </c>
      <c r="H842" s="11">
        <f t="shared" si="69"/>
        <v>-2</v>
      </c>
      <c r="I842" s="12" t="s">
        <v>3822</v>
      </c>
      <c r="J842" s="13">
        <f t="shared" si="70"/>
        <v>-1.8148820326678765E-3</v>
      </c>
    </row>
    <row r="843" spans="1:10" x14ac:dyDescent="0.25">
      <c r="A843" s="4" t="s">
        <v>139</v>
      </c>
      <c r="B843" s="4" t="s">
        <v>2110</v>
      </c>
      <c r="C843" s="4" t="s">
        <v>907</v>
      </c>
      <c r="D843" s="8">
        <v>2500</v>
      </c>
      <c r="E843" s="7">
        <v>2</v>
      </c>
      <c r="F843" s="8">
        <v>6750</v>
      </c>
      <c r="G843" s="7">
        <v>3</v>
      </c>
      <c r="H843" s="11">
        <f t="shared" si="69"/>
        <v>2.5</v>
      </c>
      <c r="I843" s="12" t="s">
        <v>3823</v>
      </c>
      <c r="J843" s="13">
        <f>H843/SUM(H$843:H$861)</f>
        <v>7.9872204472843447E-3</v>
      </c>
    </row>
    <row r="844" spans="1:10" x14ac:dyDescent="0.25">
      <c r="A844" s="4" t="s">
        <v>398</v>
      </c>
      <c r="B844" s="4" t="s">
        <v>2111</v>
      </c>
      <c r="C844" s="4" t="s">
        <v>907</v>
      </c>
      <c r="D844" s="8">
        <v>0</v>
      </c>
      <c r="E844" s="7">
        <v>0</v>
      </c>
      <c r="F844" s="8">
        <v>10625</v>
      </c>
      <c r="G844" s="7">
        <v>5</v>
      </c>
      <c r="H844" s="11">
        <f t="shared" si="69"/>
        <v>2.5</v>
      </c>
      <c r="I844" s="12" t="s">
        <v>3823</v>
      </c>
      <c r="J844" s="13">
        <f t="shared" ref="J844:J861" si="71">H844/SUM(H$843:H$861)</f>
        <v>7.9872204472843447E-3</v>
      </c>
    </row>
    <row r="845" spans="1:10" x14ac:dyDescent="0.25">
      <c r="A845" s="4" t="s">
        <v>140</v>
      </c>
      <c r="B845" s="4" t="s">
        <v>2112</v>
      </c>
      <c r="C845" s="4" t="s">
        <v>907</v>
      </c>
      <c r="D845" s="8">
        <v>0</v>
      </c>
      <c r="E845" s="7">
        <v>0</v>
      </c>
      <c r="F845" s="8">
        <v>16875</v>
      </c>
      <c r="G845" s="7">
        <v>8</v>
      </c>
      <c r="H845" s="11">
        <f t="shared" si="69"/>
        <v>4</v>
      </c>
      <c r="I845" s="12" t="s">
        <v>3823</v>
      </c>
      <c r="J845" s="13">
        <f t="shared" si="71"/>
        <v>1.2779552715654952E-2</v>
      </c>
    </row>
    <row r="846" spans="1:10" x14ac:dyDescent="0.25">
      <c r="A846" s="4" t="s">
        <v>141</v>
      </c>
      <c r="B846" s="4" t="s">
        <v>2113</v>
      </c>
      <c r="C846" s="4" t="s">
        <v>907</v>
      </c>
      <c r="D846" s="8">
        <v>18750</v>
      </c>
      <c r="E846" s="7">
        <v>15</v>
      </c>
      <c r="F846" s="8">
        <v>25625</v>
      </c>
      <c r="G846" s="7">
        <v>12</v>
      </c>
      <c r="H846" s="11">
        <f t="shared" si="69"/>
        <v>13.5</v>
      </c>
      <c r="I846" s="12" t="s">
        <v>3823</v>
      </c>
      <c r="J846" s="13">
        <f t="shared" si="71"/>
        <v>4.3130990415335461E-2</v>
      </c>
    </row>
    <row r="847" spans="1:10" x14ac:dyDescent="0.25">
      <c r="A847" s="4" t="s">
        <v>137</v>
      </c>
      <c r="B847" s="4" t="s">
        <v>2114</v>
      </c>
      <c r="C847" s="4" t="s">
        <v>907</v>
      </c>
      <c r="D847" s="8">
        <v>19250</v>
      </c>
      <c r="E847" s="7">
        <v>11</v>
      </c>
      <c r="F847" s="8">
        <v>21175</v>
      </c>
      <c r="G847" s="7">
        <v>7</v>
      </c>
      <c r="H847" s="11">
        <f t="shared" si="69"/>
        <v>9</v>
      </c>
      <c r="I847" s="12" t="s">
        <v>3823</v>
      </c>
      <c r="J847" s="13">
        <f t="shared" si="71"/>
        <v>2.8753993610223641E-2</v>
      </c>
    </row>
    <row r="848" spans="1:10" x14ac:dyDescent="0.25">
      <c r="A848" s="4" t="s">
        <v>138</v>
      </c>
      <c r="B848" s="4" t="s">
        <v>2115</v>
      </c>
      <c r="C848" s="4" t="s">
        <v>907</v>
      </c>
      <c r="D848" s="8">
        <v>14000</v>
      </c>
      <c r="E848" s="7">
        <v>8</v>
      </c>
      <c r="F848" s="8">
        <v>15750</v>
      </c>
      <c r="G848" s="7">
        <v>5</v>
      </c>
      <c r="H848" s="11">
        <f t="shared" ref="H848:H883" si="72">SUM(E848,G848)/2</f>
        <v>6.5</v>
      </c>
      <c r="I848" s="12" t="s">
        <v>3823</v>
      </c>
      <c r="J848" s="13">
        <f t="shared" si="71"/>
        <v>2.0766773162939296E-2</v>
      </c>
    </row>
    <row r="849" spans="1:10" x14ac:dyDescent="0.25">
      <c r="A849" s="4" t="s">
        <v>2116</v>
      </c>
      <c r="B849" s="4" t="s">
        <v>2117</v>
      </c>
      <c r="C849" s="4" t="s">
        <v>907</v>
      </c>
      <c r="D849" s="8">
        <v>8750</v>
      </c>
      <c r="E849" s="7">
        <v>5</v>
      </c>
      <c r="F849" s="8">
        <v>0</v>
      </c>
      <c r="G849" s="7">
        <v>0</v>
      </c>
      <c r="H849" s="11">
        <f t="shared" si="72"/>
        <v>2.5</v>
      </c>
      <c r="I849" s="12" t="s">
        <v>3823</v>
      </c>
      <c r="J849" s="13">
        <f t="shared" si="71"/>
        <v>7.9872204472843447E-3</v>
      </c>
    </row>
    <row r="850" spans="1:10" x14ac:dyDescent="0.25">
      <c r="A850" s="4" t="s">
        <v>2118</v>
      </c>
      <c r="B850" s="4" t="s">
        <v>2119</v>
      </c>
      <c r="C850" s="4" t="s">
        <v>907</v>
      </c>
      <c r="D850" s="8">
        <v>15750</v>
      </c>
      <c r="E850" s="7">
        <v>7</v>
      </c>
      <c r="F850" s="8">
        <v>0</v>
      </c>
      <c r="G850" s="7">
        <v>0</v>
      </c>
      <c r="H850" s="11">
        <f t="shared" si="72"/>
        <v>3.5</v>
      </c>
      <c r="I850" s="12" t="s">
        <v>3823</v>
      </c>
      <c r="J850" s="13">
        <f t="shared" si="71"/>
        <v>1.1182108626198083E-2</v>
      </c>
    </row>
    <row r="851" spans="1:10" x14ac:dyDescent="0.25">
      <c r="A851" s="4" t="s">
        <v>2120</v>
      </c>
      <c r="B851" s="4" t="s">
        <v>2121</v>
      </c>
      <c r="C851" s="4" t="s">
        <v>907</v>
      </c>
      <c r="D851" s="8">
        <v>20250</v>
      </c>
      <c r="E851" s="7">
        <v>9</v>
      </c>
      <c r="F851" s="8">
        <v>0</v>
      </c>
      <c r="G851" s="7">
        <v>0</v>
      </c>
      <c r="H851" s="11">
        <f t="shared" si="72"/>
        <v>4.5</v>
      </c>
      <c r="I851" s="12" t="s">
        <v>3823</v>
      </c>
      <c r="J851" s="13">
        <f t="shared" si="71"/>
        <v>1.437699680511182E-2</v>
      </c>
    </row>
    <row r="852" spans="1:10" x14ac:dyDescent="0.25">
      <c r="A852" s="4" t="s">
        <v>2122</v>
      </c>
      <c r="B852" s="4" t="s">
        <v>2123</v>
      </c>
      <c r="C852" s="4" t="s">
        <v>907</v>
      </c>
      <c r="D852" s="8">
        <v>24750</v>
      </c>
      <c r="E852" s="7">
        <v>9</v>
      </c>
      <c r="F852" s="8">
        <v>0</v>
      </c>
      <c r="G852" s="7">
        <v>0</v>
      </c>
      <c r="H852" s="11">
        <f t="shared" si="72"/>
        <v>4.5</v>
      </c>
      <c r="I852" s="12" t="s">
        <v>3823</v>
      </c>
      <c r="J852" s="13">
        <f t="shared" si="71"/>
        <v>1.437699680511182E-2</v>
      </c>
    </row>
    <row r="853" spans="1:10" x14ac:dyDescent="0.25">
      <c r="A853" s="4" t="s">
        <v>2124</v>
      </c>
      <c r="B853" s="4" t="s">
        <v>978</v>
      </c>
      <c r="C853" s="4" t="s">
        <v>907</v>
      </c>
      <c r="D853" s="8">
        <v>70000</v>
      </c>
      <c r="E853" s="7">
        <v>30</v>
      </c>
      <c r="F853" s="8">
        <v>0</v>
      </c>
      <c r="G853" s="7">
        <v>0</v>
      </c>
      <c r="H853" s="11">
        <f t="shared" si="72"/>
        <v>15</v>
      </c>
      <c r="I853" s="12" t="s">
        <v>3823</v>
      </c>
      <c r="J853" s="13">
        <f t="shared" si="71"/>
        <v>4.7923322683706068E-2</v>
      </c>
    </row>
    <row r="854" spans="1:10" x14ac:dyDescent="0.25">
      <c r="A854" s="4" t="s">
        <v>2125</v>
      </c>
      <c r="B854" s="4" t="s">
        <v>2126</v>
      </c>
      <c r="C854" s="4" t="s">
        <v>907</v>
      </c>
      <c r="D854" s="8">
        <v>15958.89</v>
      </c>
      <c r="E854" s="7">
        <v>6</v>
      </c>
      <c r="F854" s="8">
        <v>16653.240000000002</v>
      </c>
      <c r="G854" s="7">
        <v>6</v>
      </c>
      <c r="H854" s="11">
        <f t="shared" si="72"/>
        <v>6</v>
      </c>
      <c r="I854" s="12" t="s">
        <v>3823</v>
      </c>
      <c r="J854" s="13">
        <f t="shared" si="71"/>
        <v>1.9169329073482427E-2</v>
      </c>
    </row>
    <row r="855" spans="1:10" x14ac:dyDescent="0.25">
      <c r="A855" s="4" t="s">
        <v>88</v>
      </c>
      <c r="B855" s="4" t="s">
        <v>681</v>
      </c>
      <c r="C855" s="4" t="s">
        <v>907</v>
      </c>
      <c r="D855" s="8">
        <v>63700</v>
      </c>
      <c r="E855" s="7">
        <v>29</v>
      </c>
      <c r="F855" s="8">
        <v>57500</v>
      </c>
      <c r="G855" s="7">
        <v>19</v>
      </c>
      <c r="H855" s="11">
        <f t="shared" si="72"/>
        <v>24</v>
      </c>
      <c r="I855" s="12" t="s">
        <v>3823</v>
      </c>
      <c r="J855" s="13">
        <f t="shared" si="71"/>
        <v>7.6677316293929709E-2</v>
      </c>
    </row>
    <row r="856" spans="1:10" x14ac:dyDescent="0.25">
      <c r="A856" s="4" t="s">
        <v>682</v>
      </c>
      <c r="B856" s="4" t="s">
        <v>683</v>
      </c>
      <c r="C856" s="4" t="s">
        <v>907</v>
      </c>
      <c r="D856" s="8">
        <v>68500</v>
      </c>
      <c r="E856" s="7">
        <v>35</v>
      </c>
      <c r="F856" s="8">
        <v>84850</v>
      </c>
      <c r="G856" s="7">
        <v>30</v>
      </c>
      <c r="H856" s="11">
        <f t="shared" si="72"/>
        <v>32.5</v>
      </c>
      <c r="I856" s="12" t="s">
        <v>3823</v>
      </c>
      <c r="J856" s="13">
        <f t="shared" si="71"/>
        <v>0.10383386581469649</v>
      </c>
    </row>
    <row r="857" spans="1:10" x14ac:dyDescent="0.25">
      <c r="A857" s="4" t="s">
        <v>684</v>
      </c>
      <c r="B857" s="4" t="s">
        <v>685</v>
      </c>
      <c r="C857" s="4" t="s">
        <v>907</v>
      </c>
      <c r="D857" s="8">
        <v>112000</v>
      </c>
      <c r="E857" s="7">
        <v>51</v>
      </c>
      <c r="F857" s="8">
        <v>84700</v>
      </c>
      <c r="G857" s="7">
        <v>32</v>
      </c>
      <c r="H857" s="11">
        <f t="shared" si="72"/>
        <v>41.5</v>
      </c>
      <c r="I857" s="12" t="s">
        <v>3823</v>
      </c>
      <c r="J857" s="13">
        <f t="shared" si="71"/>
        <v>0.13258785942492013</v>
      </c>
    </row>
    <row r="858" spans="1:10" x14ac:dyDescent="0.25">
      <c r="A858" s="4" t="s">
        <v>2127</v>
      </c>
      <c r="B858" s="4" t="s">
        <v>2128</v>
      </c>
      <c r="C858" s="4" t="s">
        <v>907</v>
      </c>
      <c r="D858" s="8">
        <v>11250</v>
      </c>
      <c r="E858" s="7">
        <v>4</v>
      </c>
      <c r="F858" s="8">
        <v>43425</v>
      </c>
      <c r="G858" s="7">
        <v>13</v>
      </c>
      <c r="H858" s="11">
        <f t="shared" si="72"/>
        <v>8.5</v>
      </c>
      <c r="I858" s="12" t="s">
        <v>3823</v>
      </c>
      <c r="J858" s="13">
        <f t="shared" si="71"/>
        <v>2.7156549520766772E-2</v>
      </c>
    </row>
    <row r="859" spans="1:10" x14ac:dyDescent="0.25">
      <c r="A859" s="4" t="s">
        <v>2129</v>
      </c>
      <c r="B859" s="4" t="s">
        <v>2130</v>
      </c>
      <c r="C859" s="4" t="s">
        <v>907</v>
      </c>
      <c r="D859" s="8">
        <v>70875</v>
      </c>
      <c r="E859" s="7">
        <v>27</v>
      </c>
      <c r="F859" s="8">
        <v>221307.5</v>
      </c>
      <c r="G859" s="7">
        <v>75</v>
      </c>
      <c r="H859" s="11">
        <f t="shared" si="72"/>
        <v>51</v>
      </c>
      <c r="I859" s="12" t="s">
        <v>3823</v>
      </c>
      <c r="J859" s="13">
        <f t="shared" si="71"/>
        <v>0.16293929712460065</v>
      </c>
    </row>
    <row r="860" spans="1:10" x14ac:dyDescent="0.25">
      <c r="A860" s="4" t="s">
        <v>686</v>
      </c>
      <c r="B860" s="4" t="s">
        <v>687</v>
      </c>
      <c r="C860" s="4" t="s">
        <v>907</v>
      </c>
      <c r="D860" s="8">
        <v>-15750</v>
      </c>
      <c r="E860" s="7">
        <v>-7</v>
      </c>
      <c r="F860" s="8">
        <v>8800</v>
      </c>
      <c r="G860" s="7">
        <v>4</v>
      </c>
      <c r="H860" s="11">
        <f t="shared" si="72"/>
        <v>-1.5</v>
      </c>
      <c r="I860" s="12" t="s">
        <v>3823</v>
      </c>
      <c r="J860" s="13">
        <f t="shared" si="71"/>
        <v>-4.7923322683706068E-3</v>
      </c>
    </row>
    <row r="861" spans="1:10" x14ac:dyDescent="0.25">
      <c r="A861" s="4" t="s">
        <v>230</v>
      </c>
      <c r="B861" s="4" t="s">
        <v>688</v>
      </c>
      <c r="C861" s="4" t="s">
        <v>907</v>
      </c>
      <c r="D861" s="8">
        <v>114499.63</v>
      </c>
      <c r="E861" s="7">
        <v>36</v>
      </c>
      <c r="F861" s="8">
        <v>457299.69</v>
      </c>
      <c r="G861" s="7">
        <v>130</v>
      </c>
      <c r="H861" s="11">
        <f t="shared" si="72"/>
        <v>83</v>
      </c>
      <c r="I861" s="12" t="s">
        <v>3823</v>
      </c>
      <c r="J861" s="13">
        <f t="shared" si="71"/>
        <v>0.26517571884984026</v>
      </c>
    </row>
    <row r="862" spans="1:10" x14ac:dyDescent="0.25">
      <c r="A862" s="4" t="s">
        <v>831</v>
      </c>
      <c r="B862" s="4" t="s">
        <v>2131</v>
      </c>
      <c r="C862" s="4" t="s">
        <v>907</v>
      </c>
      <c r="D862" s="8">
        <v>0</v>
      </c>
      <c r="E862" s="7">
        <v>0</v>
      </c>
      <c r="F862" s="8">
        <v>3330</v>
      </c>
      <c r="G862" s="7">
        <v>1</v>
      </c>
      <c r="H862" s="11">
        <f t="shared" si="72"/>
        <v>0.5</v>
      </c>
      <c r="I862" s="12" t="s">
        <v>3824</v>
      </c>
      <c r="J862" s="13">
        <f>H862/SUM(H$862:H$865)</f>
        <v>6.25E-2</v>
      </c>
    </row>
    <row r="863" spans="1:10" x14ac:dyDescent="0.25">
      <c r="A863" s="4" t="s">
        <v>832</v>
      </c>
      <c r="B863" s="4" t="s">
        <v>2132</v>
      </c>
      <c r="C863" s="4" t="s">
        <v>907</v>
      </c>
      <c r="D863" s="8">
        <v>3000</v>
      </c>
      <c r="E863" s="7">
        <v>2</v>
      </c>
      <c r="F863" s="8">
        <v>6660</v>
      </c>
      <c r="G863" s="7">
        <v>2</v>
      </c>
      <c r="H863" s="11">
        <f t="shared" si="72"/>
        <v>2</v>
      </c>
      <c r="I863" s="12" t="s">
        <v>3824</v>
      </c>
      <c r="J863" s="13">
        <f t="shared" ref="J863:J865" si="73">H863/SUM(H$862:H$865)</f>
        <v>0.25</v>
      </c>
    </row>
    <row r="864" spans="1:10" x14ac:dyDescent="0.25">
      <c r="A864" s="4" t="s">
        <v>833</v>
      </c>
      <c r="B864" s="4" t="s">
        <v>2133</v>
      </c>
      <c r="C864" s="4" t="s">
        <v>907</v>
      </c>
      <c r="D864" s="8">
        <v>3700</v>
      </c>
      <c r="E864" s="7">
        <v>2</v>
      </c>
      <c r="F864" s="8">
        <v>6660</v>
      </c>
      <c r="G864" s="7">
        <v>2</v>
      </c>
      <c r="H864" s="11">
        <f t="shared" si="72"/>
        <v>2</v>
      </c>
      <c r="I864" s="12" t="s">
        <v>3824</v>
      </c>
      <c r="J864" s="13">
        <f t="shared" si="73"/>
        <v>0.25</v>
      </c>
    </row>
    <row r="865" spans="1:10" x14ac:dyDescent="0.25">
      <c r="A865" s="4" t="s">
        <v>834</v>
      </c>
      <c r="B865" s="4" t="s">
        <v>2134</v>
      </c>
      <c r="C865" s="4" t="s">
        <v>907</v>
      </c>
      <c r="D865" s="8">
        <v>9250</v>
      </c>
      <c r="E865" s="7">
        <v>5</v>
      </c>
      <c r="F865" s="8">
        <v>6660</v>
      </c>
      <c r="G865" s="7">
        <v>2</v>
      </c>
      <c r="H865" s="11">
        <f t="shared" si="72"/>
        <v>3.5</v>
      </c>
      <c r="I865" s="12" t="s">
        <v>3824</v>
      </c>
      <c r="J865" s="13">
        <f t="shared" si="73"/>
        <v>0.4375</v>
      </c>
    </row>
    <row r="866" spans="1:10" x14ac:dyDescent="0.25">
      <c r="A866" s="4" t="s">
        <v>2135</v>
      </c>
      <c r="B866" s="4" t="s">
        <v>980</v>
      </c>
      <c r="C866" s="4" t="s">
        <v>907</v>
      </c>
      <c r="D866" s="8">
        <v>14000</v>
      </c>
      <c r="E866" s="7">
        <v>3</v>
      </c>
      <c r="F866" s="8">
        <v>19600</v>
      </c>
      <c r="G866" s="7">
        <v>3</v>
      </c>
      <c r="H866" s="11">
        <f t="shared" si="72"/>
        <v>3</v>
      </c>
      <c r="I866" s="12" t="s">
        <v>3825</v>
      </c>
      <c r="J866" s="13">
        <f>H866/SUM(H$866:H$867)</f>
        <v>0.8571428571428571</v>
      </c>
    </row>
    <row r="867" spans="1:10" x14ac:dyDescent="0.25">
      <c r="A867" s="4" t="s">
        <v>2136</v>
      </c>
      <c r="B867" s="4" t="s">
        <v>980</v>
      </c>
      <c r="C867" s="4" t="s">
        <v>907</v>
      </c>
      <c r="D867" s="8">
        <v>4000</v>
      </c>
      <c r="E867" s="7">
        <v>1</v>
      </c>
      <c r="F867" s="8">
        <v>0</v>
      </c>
      <c r="G867" s="7">
        <v>0</v>
      </c>
      <c r="H867" s="11">
        <f t="shared" si="72"/>
        <v>0.5</v>
      </c>
      <c r="I867" s="12" t="s">
        <v>3825</v>
      </c>
      <c r="J867" s="13">
        <f>H867/SUM(H$866:H$867)</f>
        <v>0.14285714285714285</v>
      </c>
    </row>
    <row r="868" spans="1:10" x14ac:dyDescent="0.25">
      <c r="A868" s="4" t="s">
        <v>2137</v>
      </c>
      <c r="B868" s="4" t="s">
        <v>981</v>
      </c>
      <c r="C868" s="4" t="s">
        <v>907</v>
      </c>
      <c r="D868" s="8">
        <v>24250</v>
      </c>
      <c r="E868" s="7">
        <v>6</v>
      </c>
      <c r="F868" s="8">
        <v>7200</v>
      </c>
      <c r="G868" s="7">
        <v>1</v>
      </c>
      <c r="H868" s="11">
        <f t="shared" si="72"/>
        <v>3.5</v>
      </c>
      <c r="I868" s="12" t="s">
        <v>3826</v>
      </c>
      <c r="J868" s="13">
        <v>0.44</v>
      </c>
    </row>
    <row r="869" spans="1:10" x14ac:dyDescent="0.25">
      <c r="A869" s="4" t="s">
        <v>2138</v>
      </c>
      <c r="B869" s="4" t="s">
        <v>2139</v>
      </c>
      <c r="C869" s="4" t="s">
        <v>907</v>
      </c>
      <c r="D869" s="8">
        <v>32000</v>
      </c>
      <c r="E869" s="7">
        <v>8</v>
      </c>
      <c r="F869" s="8">
        <v>6800</v>
      </c>
      <c r="G869" s="7">
        <v>1</v>
      </c>
      <c r="H869" s="11">
        <f t="shared" si="72"/>
        <v>4.5</v>
      </c>
      <c r="I869" s="12" t="s">
        <v>3826</v>
      </c>
      <c r="J869" s="13">
        <v>0.56000000000000005</v>
      </c>
    </row>
    <row r="870" spans="1:10" x14ac:dyDescent="0.25">
      <c r="A870" s="4" t="s">
        <v>2140</v>
      </c>
      <c r="B870" s="4" t="s">
        <v>2141</v>
      </c>
      <c r="C870" s="4" t="s">
        <v>907</v>
      </c>
      <c r="D870" s="8">
        <v>32000</v>
      </c>
      <c r="E870" s="7">
        <v>8</v>
      </c>
      <c r="F870" s="8">
        <v>7200</v>
      </c>
      <c r="G870" s="7">
        <v>1</v>
      </c>
      <c r="H870" s="11">
        <f t="shared" si="72"/>
        <v>4.5</v>
      </c>
      <c r="I870" s="12" t="s">
        <v>3827</v>
      </c>
      <c r="J870" s="13">
        <v>0.34</v>
      </c>
    </row>
    <row r="871" spans="1:10" x14ac:dyDescent="0.25">
      <c r="A871" s="4" t="s">
        <v>2142</v>
      </c>
      <c r="B871" s="4" t="s">
        <v>2143</v>
      </c>
      <c r="C871" s="4" t="s">
        <v>907</v>
      </c>
      <c r="D871" s="8">
        <v>72000</v>
      </c>
      <c r="E871" s="7">
        <v>18</v>
      </c>
      <c r="F871" s="8">
        <v>6800</v>
      </c>
      <c r="G871" s="7">
        <v>1</v>
      </c>
      <c r="H871" s="11">
        <f t="shared" si="72"/>
        <v>9.5</v>
      </c>
      <c r="I871" s="12" t="s">
        <v>3827</v>
      </c>
      <c r="J871" s="13">
        <v>0.66</v>
      </c>
    </row>
    <row r="872" spans="1:10" x14ac:dyDescent="0.25">
      <c r="A872" s="4" t="s">
        <v>2144</v>
      </c>
      <c r="B872" s="4" t="s">
        <v>2145</v>
      </c>
      <c r="C872" s="4" t="s">
        <v>907</v>
      </c>
      <c r="D872" s="8">
        <v>60750</v>
      </c>
      <c r="E872" s="7">
        <v>12</v>
      </c>
      <c r="F872" s="8">
        <v>8100</v>
      </c>
      <c r="G872" s="7">
        <v>1</v>
      </c>
      <c r="H872" s="11">
        <f t="shared" si="72"/>
        <v>6.5</v>
      </c>
      <c r="I872" s="12" t="s">
        <v>3828</v>
      </c>
      <c r="J872" s="13">
        <v>0.7</v>
      </c>
    </row>
    <row r="873" spans="1:10" x14ac:dyDescent="0.25">
      <c r="A873" s="4" t="s">
        <v>2146</v>
      </c>
      <c r="B873" s="4" t="s">
        <v>2147</v>
      </c>
      <c r="C873" s="4" t="s">
        <v>907</v>
      </c>
      <c r="D873" s="8">
        <v>22500</v>
      </c>
      <c r="E873" s="7">
        <v>5</v>
      </c>
      <c r="F873" s="8">
        <v>7650</v>
      </c>
      <c r="G873" s="7">
        <v>1</v>
      </c>
      <c r="H873" s="11">
        <f t="shared" si="72"/>
        <v>3</v>
      </c>
      <c r="I873" s="12" t="s">
        <v>3828</v>
      </c>
      <c r="J873" s="13">
        <v>0.3</v>
      </c>
    </row>
    <row r="874" spans="1:10" x14ac:dyDescent="0.25">
      <c r="A874" s="4" t="s">
        <v>2148</v>
      </c>
      <c r="B874" s="4" t="s">
        <v>2149</v>
      </c>
      <c r="C874" s="4" t="s">
        <v>907</v>
      </c>
      <c r="D874" s="8">
        <v>9000</v>
      </c>
      <c r="E874" s="7">
        <v>2</v>
      </c>
      <c r="F874" s="8">
        <v>0</v>
      </c>
      <c r="G874" s="7">
        <v>0</v>
      </c>
      <c r="H874" s="11">
        <f t="shared" si="72"/>
        <v>1</v>
      </c>
      <c r="I874" s="12" t="s">
        <v>3829</v>
      </c>
      <c r="J874" s="13">
        <v>0.16</v>
      </c>
    </row>
    <row r="875" spans="1:10" x14ac:dyDescent="0.25">
      <c r="A875" s="4" t="s">
        <v>2150</v>
      </c>
      <c r="B875" s="4" t="s">
        <v>2151</v>
      </c>
      <c r="C875" s="4" t="s">
        <v>907</v>
      </c>
      <c r="D875" s="8">
        <v>40500</v>
      </c>
      <c r="E875" s="7">
        <v>9</v>
      </c>
      <c r="F875" s="8">
        <v>7650</v>
      </c>
      <c r="G875" s="7">
        <v>1</v>
      </c>
      <c r="H875" s="11">
        <f t="shared" si="72"/>
        <v>5</v>
      </c>
      <c r="I875" s="12" t="s">
        <v>3829</v>
      </c>
      <c r="J875" s="13">
        <v>0.84</v>
      </c>
    </row>
    <row r="876" spans="1:10" x14ac:dyDescent="0.25">
      <c r="A876" s="4" t="s">
        <v>828</v>
      </c>
      <c r="B876" s="4" t="s">
        <v>983</v>
      </c>
      <c r="C876" s="4" t="s">
        <v>907</v>
      </c>
      <c r="D876" s="8">
        <v>14062.5</v>
      </c>
      <c r="E876" s="7">
        <v>3</v>
      </c>
      <c r="F876" s="8">
        <v>45900</v>
      </c>
      <c r="G876" s="7">
        <v>6</v>
      </c>
      <c r="H876" s="11">
        <f t="shared" si="72"/>
        <v>4.5</v>
      </c>
      <c r="I876" s="12" t="s">
        <v>3830</v>
      </c>
      <c r="J876" s="13">
        <v>0.5</v>
      </c>
    </row>
    <row r="877" spans="1:10" x14ac:dyDescent="0.25">
      <c r="A877" s="4" t="s">
        <v>829</v>
      </c>
      <c r="B877" s="4" t="s">
        <v>985</v>
      </c>
      <c r="C877" s="4" t="s">
        <v>907</v>
      </c>
      <c r="D877" s="8">
        <v>7312.5</v>
      </c>
      <c r="E877" s="7">
        <v>2</v>
      </c>
      <c r="F877" s="8">
        <v>53550</v>
      </c>
      <c r="G877" s="7">
        <v>7</v>
      </c>
      <c r="H877" s="11">
        <f t="shared" si="72"/>
        <v>4.5</v>
      </c>
      <c r="I877" s="12" t="s">
        <v>3830</v>
      </c>
      <c r="J877" s="13">
        <v>0.5</v>
      </c>
    </row>
    <row r="878" spans="1:10" x14ac:dyDescent="0.25">
      <c r="A878" s="4" t="s">
        <v>2152</v>
      </c>
      <c r="B878" s="4" t="s">
        <v>2153</v>
      </c>
      <c r="C878" s="4" t="s">
        <v>907</v>
      </c>
      <c r="D878" s="8">
        <v>23750</v>
      </c>
      <c r="E878" s="7">
        <v>6</v>
      </c>
      <c r="F878" s="8">
        <v>0</v>
      </c>
      <c r="G878" s="7">
        <v>0</v>
      </c>
      <c r="H878" s="11">
        <f t="shared" si="72"/>
        <v>3</v>
      </c>
      <c r="I878" s="12" t="s">
        <v>3831</v>
      </c>
      <c r="J878" s="13">
        <v>0.38</v>
      </c>
    </row>
    <row r="879" spans="1:10" x14ac:dyDescent="0.25">
      <c r="A879" s="4" t="s">
        <v>2154</v>
      </c>
      <c r="B879" s="4" t="s">
        <v>988</v>
      </c>
      <c r="C879" s="4" t="s">
        <v>907</v>
      </c>
      <c r="D879" s="8">
        <v>35625</v>
      </c>
      <c r="E879" s="7">
        <v>8</v>
      </c>
      <c r="F879" s="8">
        <v>8500</v>
      </c>
      <c r="G879" s="7">
        <v>1</v>
      </c>
      <c r="H879" s="11">
        <f t="shared" si="72"/>
        <v>4.5</v>
      </c>
      <c r="I879" s="12" t="s">
        <v>3831</v>
      </c>
      <c r="J879" s="13">
        <v>0.62</v>
      </c>
    </row>
    <row r="880" spans="1:10" x14ac:dyDescent="0.25">
      <c r="A880" s="4" t="s">
        <v>2155</v>
      </c>
      <c r="B880" s="4" t="s">
        <v>990</v>
      </c>
      <c r="C880" s="4" t="s">
        <v>907</v>
      </c>
      <c r="D880" s="8">
        <v>-3000</v>
      </c>
      <c r="E880" s="7">
        <v>-1</v>
      </c>
      <c r="F880" s="8">
        <v>0</v>
      </c>
      <c r="G880" s="7">
        <v>0</v>
      </c>
      <c r="H880" s="11">
        <f t="shared" si="72"/>
        <v>-0.5</v>
      </c>
      <c r="I880" s="12" t="s">
        <v>3832</v>
      </c>
      <c r="J880" s="13">
        <v>0.01</v>
      </c>
    </row>
    <row r="881" spans="1:10" x14ac:dyDescent="0.25">
      <c r="A881" s="4" t="s">
        <v>2156</v>
      </c>
      <c r="B881" s="4" t="s">
        <v>992</v>
      </c>
      <c r="C881" s="4" t="s">
        <v>907</v>
      </c>
      <c r="D881" s="8">
        <v>25312.5</v>
      </c>
      <c r="E881" s="7">
        <v>5</v>
      </c>
      <c r="F881" s="8">
        <v>8500</v>
      </c>
      <c r="G881" s="7">
        <v>1</v>
      </c>
      <c r="H881" s="11">
        <f t="shared" si="72"/>
        <v>3</v>
      </c>
      <c r="I881" s="12" t="s">
        <v>3832</v>
      </c>
      <c r="J881" s="13">
        <v>0.99</v>
      </c>
    </row>
    <row r="882" spans="1:10" x14ac:dyDescent="0.25">
      <c r="A882" s="4" t="s">
        <v>2157</v>
      </c>
      <c r="B882" s="4" t="s">
        <v>2158</v>
      </c>
      <c r="C882" s="4" t="s">
        <v>907</v>
      </c>
      <c r="D882" s="8">
        <v>6900</v>
      </c>
      <c r="E882" s="7">
        <v>2</v>
      </c>
      <c r="F882" s="8">
        <v>0</v>
      </c>
      <c r="G882" s="7">
        <v>0</v>
      </c>
      <c r="H882" s="11">
        <f t="shared" si="72"/>
        <v>1</v>
      </c>
      <c r="I882" s="12" t="s">
        <v>3833</v>
      </c>
      <c r="J882" s="13">
        <v>0.11</v>
      </c>
    </row>
    <row r="883" spans="1:10" x14ac:dyDescent="0.25">
      <c r="A883" s="4" t="s">
        <v>2159</v>
      </c>
      <c r="B883" s="4" t="s">
        <v>993</v>
      </c>
      <c r="C883" s="4" t="s">
        <v>907</v>
      </c>
      <c r="D883" s="8">
        <v>27525</v>
      </c>
      <c r="E883" s="7">
        <v>7</v>
      </c>
      <c r="F883" s="8">
        <v>75500</v>
      </c>
      <c r="G883" s="7">
        <v>8</v>
      </c>
      <c r="H883" s="11">
        <f t="shared" si="72"/>
        <v>7.5</v>
      </c>
      <c r="I883" s="12" t="s">
        <v>3833</v>
      </c>
      <c r="J883" s="13">
        <v>0.89</v>
      </c>
    </row>
    <row r="884" spans="1:10" x14ac:dyDescent="0.25">
      <c r="A884" s="4" t="s">
        <v>2160</v>
      </c>
      <c r="B884" s="4" t="s">
        <v>2161</v>
      </c>
      <c r="C884" s="4" t="s">
        <v>907</v>
      </c>
      <c r="D884" s="8">
        <v>101500</v>
      </c>
      <c r="E884" s="7">
        <v>18</v>
      </c>
      <c r="F884" s="8">
        <v>112700</v>
      </c>
      <c r="G884" s="7">
        <v>18</v>
      </c>
      <c r="H884" s="11">
        <f t="shared" ref="H884:H907" si="74">SUM(E884,G884)/2</f>
        <v>18</v>
      </c>
      <c r="I884" s="12" t="s">
        <v>3834</v>
      </c>
      <c r="J884" s="13">
        <f>H884/SUM(H$884:H$889)</f>
        <v>0.38709677419354838</v>
      </c>
    </row>
    <row r="885" spans="1:10" x14ac:dyDescent="0.25">
      <c r="A885" s="4" t="s">
        <v>2162</v>
      </c>
      <c r="B885" s="4" t="s">
        <v>2163</v>
      </c>
      <c r="C885" s="4" t="s">
        <v>907</v>
      </c>
      <c r="D885" s="8">
        <v>99750</v>
      </c>
      <c r="E885" s="7">
        <v>19</v>
      </c>
      <c r="F885" s="8">
        <v>50400</v>
      </c>
      <c r="G885" s="7">
        <v>8</v>
      </c>
      <c r="H885" s="11">
        <f t="shared" si="74"/>
        <v>13.5</v>
      </c>
      <c r="I885" s="12" t="s">
        <v>3834</v>
      </c>
      <c r="J885" s="13">
        <f t="shared" ref="J885:J889" si="75">H885/SUM(H$884:H$889)</f>
        <v>0.29032258064516131</v>
      </c>
    </row>
    <row r="886" spans="1:10" x14ac:dyDescent="0.25">
      <c r="A886" s="4" t="s">
        <v>795</v>
      </c>
      <c r="B886" s="4" t="s">
        <v>2164</v>
      </c>
      <c r="C886" s="4" t="s">
        <v>907</v>
      </c>
      <c r="D886" s="8">
        <v>56000</v>
      </c>
      <c r="E886" s="7">
        <v>11</v>
      </c>
      <c r="F886" s="8">
        <v>72450</v>
      </c>
      <c r="G886" s="7">
        <v>12</v>
      </c>
      <c r="H886" s="11">
        <f t="shared" si="74"/>
        <v>11.5</v>
      </c>
      <c r="I886" s="12" t="s">
        <v>3834</v>
      </c>
      <c r="J886" s="13">
        <f t="shared" si="75"/>
        <v>0.24731182795698925</v>
      </c>
    </row>
    <row r="887" spans="1:10" x14ac:dyDescent="0.25">
      <c r="A887" s="4" t="s">
        <v>2165</v>
      </c>
      <c r="B887" s="4" t="s">
        <v>2166</v>
      </c>
      <c r="C887" s="4" t="s">
        <v>907</v>
      </c>
      <c r="D887" s="8">
        <v>6000</v>
      </c>
      <c r="E887" s="7">
        <v>1</v>
      </c>
      <c r="F887" s="8">
        <v>29600</v>
      </c>
      <c r="G887" s="7">
        <v>4</v>
      </c>
      <c r="H887" s="11">
        <f t="shared" si="74"/>
        <v>2.5</v>
      </c>
      <c r="I887" s="12" t="s">
        <v>3834</v>
      </c>
      <c r="J887" s="13">
        <f t="shared" si="75"/>
        <v>5.3763440860215055E-2</v>
      </c>
    </row>
    <row r="888" spans="1:10" x14ac:dyDescent="0.25">
      <c r="A888" s="4" t="s">
        <v>2167</v>
      </c>
      <c r="B888" s="4" t="s">
        <v>2168</v>
      </c>
      <c r="C888" s="4" t="s">
        <v>907</v>
      </c>
      <c r="D888" s="8">
        <v>6000</v>
      </c>
      <c r="E888" s="7">
        <v>1</v>
      </c>
      <c r="F888" s="8">
        <v>0</v>
      </c>
      <c r="G888" s="7">
        <v>0</v>
      </c>
      <c r="H888" s="11">
        <f t="shared" si="74"/>
        <v>0.5</v>
      </c>
      <c r="I888" s="12" t="s">
        <v>3834</v>
      </c>
      <c r="J888" s="13">
        <f t="shared" si="75"/>
        <v>1.0752688172043012E-2</v>
      </c>
    </row>
    <row r="889" spans="1:10" x14ac:dyDescent="0.25">
      <c r="A889" s="4" t="s">
        <v>2169</v>
      </c>
      <c r="B889" s="4" t="s">
        <v>2170</v>
      </c>
      <c r="C889" s="4" t="s">
        <v>907</v>
      </c>
      <c r="D889" s="8">
        <v>0</v>
      </c>
      <c r="E889" s="7">
        <v>0</v>
      </c>
      <c r="F889" s="8">
        <v>6750</v>
      </c>
      <c r="G889" s="7">
        <v>1</v>
      </c>
      <c r="H889" s="11">
        <f t="shared" si="74"/>
        <v>0.5</v>
      </c>
      <c r="I889" s="12" t="s">
        <v>3834</v>
      </c>
      <c r="J889" s="13">
        <f t="shared" si="75"/>
        <v>1.0752688172043012E-2</v>
      </c>
    </row>
    <row r="890" spans="1:10" x14ac:dyDescent="0.25">
      <c r="A890" s="4" t="s">
        <v>2171</v>
      </c>
      <c r="B890" s="4" t="s">
        <v>2172</v>
      </c>
      <c r="C890" s="4" t="s">
        <v>907</v>
      </c>
      <c r="D890" s="8">
        <v>0</v>
      </c>
      <c r="E890" s="7">
        <v>0</v>
      </c>
      <c r="F890" s="8">
        <v>5250</v>
      </c>
      <c r="G890" s="7">
        <v>1</v>
      </c>
      <c r="H890" s="11">
        <f t="shared" si="74"/>
        <v>0.5</v>
      </c>
      <c r="I890" s="12" t="s">
        <v>3835</v>
      </c>
      <c r="J890" s="13">
        <f>H890/SUM(H$890:H$892)</f>
        <v>0.25</v>
      </c>
    </row>
    <row r="891" spans="1:10" x14ac:dyDescent="0.25">
      <c r="A891" s="4" t="s">
        <v>2173</v>
      </c>
      <c r="B891" s="4" t="s">
        <v>2174</v>
      </c>
      <c r="C891" s="4" t="s">
        <v>907</v>
      </c>
      <c r="D891" s="8">
        <v>0</v>
      </c>
      <c r="E891" s="7">
        <v>0</v>
      </c>
      <c r="F891" s="8">
        <v>5250</v>
      </c>
      <c r="G891" s="7">
        <v>1</v>
      </c>
      <c r="H891" s="11">
        <f t="shared" si="74"/>
        <v>0.5</v>
      </c>
      <c r="I891" s="12" t="s">
        <v>3835</v>
      </c>
      <c r="J891" s="13">
        <f t="shared" ref="J891:J892" si="76">H891/SUM(H$890:H$892)</f>
        <v>0.25</v>
      </c>
    </row>
    <row r="892" spans="1:10" x14ac:dyDescent="0.25">
      <c r="A892" s="4" t="s">
        <v>2175</v>
      </c>
      <c r="B892" s="4" t="s">
        <v>2176</v>
      </c>
      <c r="C892" s="4" t="s">
        <v>907</v>
      </c>
      <c r="D892" s="8">
        <v>0</v>
      </c>
      <c r="E892" s="7">
        <v>0</v>
      </c>
      <c r="F892" s="8">
        <v>12000</v>
      </c>
      <c r="G892" s="7">
        <v>2</v>
      </c>
      <c r="H892" s="11">
        <f t="shared" si="74"/>
        <v>1</v>
      </c>
      <c r="I892" s="12" t="s">
        <v>3835</v>
      </c>
      <c r="J892" s="13">
        <f t="shared" si="76"/>
        <v>0.5</v>
      </c>
    </row>
    <row r="893" spans="1:10" x14ac:dyDescent="0.25">
      <c r="A893" s="4" t="s">
        <v>746</v>
      </c>
      <c r="B893" s="4" t="s">
        <v>2177</v>
      </c>
      <c r="C893" s="4" t="s">
        <v>907</v>
      </c>
      <c r="D893" s="8">
        <v>16650</v>
      </c>
      <c r="E893" s="7">
        <v>37</v>
      </c>
      <c r="F893" s="8">
        <v>22500</v>
      </c>
      <c r="G893" s="7">
        <v>43</v>
      </c>
      <c r="H893" s="11">
        <f t="shared" si="74"/>
        <v>40</v>
      </c>
      <c r="I893" s="12" t="s">
        <v>3836</v>
      </c>
      <c r="J893" s="13">
        <f>H893/SUM(H$893:H$900)</f>
        <v>0.31620553359683795</v>
      </c>
    </row>
    <row r="894" spans="1:10" x14ac:dyDescent="0.25">
      <c r="A894" s="4" t="s">
        <v>118</v>
      </c>
      <c r="B894" s="4" t="s">
        <v>2178</v>
      </c>
      <c r="C894" s="4" t="s">
        <v>907</v>
      </c>
      <c r="D894" s="8">
        <v>29250</v>
      </c>
      <c r="E894" s="7">
        <v>13</v>
      </c>
      <c r="F894" s="8">
        <v>22500</v>
      </c>
      <c r="G894" s="7">
        <v>9</v>
      </c>
      <c r="H894" s="11">
        <f t="shared" si="74"/>
        <v>11</v>
      </c>
      <c r="I894" s="12" t="s">
        <v>3836</v>
      </c>
      <c r="J894" s="13">
        <f t="shared" ref="J894:J901" si="77">H894/SUM(H$893:H$900)</f>
        <v>8.6956521739130432E-2</v>
      </c>
    </row>
    <row r="895" spans="1:10" x14ac:dyDescent="0.25">
      <c r="A895" s="4" t="s">
        <v>119</v>
      </c>
      <c r="B895" s="4" t="s">
        <v>2179</v>
      </c>
      <c r="C895" s="4" t="s">
        <v>907</v>
      </c>
      <c r="D895" s="8">
        <v>28500</v>
      </c>
      <c r="E895" s="7">
        <v>13</v>
      </c>
      <c r="F895" s="8">
        <v>50700</v>
      </c>
      <c r="G895" s="7">
        <v>20</v>
      </c>
      <c r="H895" s="11">
        <f t="shared" si="74"/>
        <v>16.5</v>
      </c>
      <c r="I895" s="12" t="s">
        <v>3836</v>
      </c>
      <c r="J895" s="13">
        <f t="shared" si="77"/>
        <v>0.13043478260869565</v>
      </c>
    </row>
    <row r="896" spans="1:10" x14ac:dyDescent="0.25">
      <c r="A896" s="4" t="s">
        <v>120</v>
      </c>
      <c r="B896" s="4" t="s">
        <v>2180</v>
      </c>
      <c r="C896" s="4" t="s">
        <v>907</v>
      </c>
      <c r="D896" s="8">
        <v>24000</v>
      </c>
      <c r="E896" s="7">
        <v>10</v>
      </c>
      <c r="F896" s="8">
        <v>63900</v>
      </c>
      <c r="G896" s="7">
        <v>25</v>
      </c>
      <c r="H896" s="11">
        <f t="shared" si="74"/>
        <v>17.5</v>
      </c>
      <c r="I896" s="12" t="s">
        <v>3836</v>
      </c>
      <c r="J896" s="13">
        <f t="shared" si="77"/>
        <v>0.13833992094861661</v>
      </c>
    </row>
    <row r="897" spans="1:10" x14ac:dyDescent="0.25">
      <c r="A897" s="4" t="s">
        <v>121</v>
      </c>
      <c r="B897" s="4" t="s">
        <v>2181</v>
      </c>
      <c r="C897" s="4" t="s">
        <v>907</v>
      </c>
      <c r="D897" s="8">
        <v>13500</v>
      </c>
      <c r="E897" s="7">
        <v>6</v>
      </c>
      <c r="F897" s="8">
        <v>63000</v>
      </c>
      <c r="G897" s="7">
        <v>26</v>
      </c>
      <c r="H897" s="11">
        <f t="shared" si="74"/>
        <v>16</v>
      </c>
      <c r="I897" s="12" t="s">
        <v>3836</v>
      </c>
      <c r="J897" s="13">
        <f t="shared" si="77"/>
        <v>0.12648221343873517</v>
      </c>
    </row>
    <row r="898" spans="1:10" x14ac:dyDescent="0.25">
      <c r="A898" s="4" t="s">
        <v>116</v>
      </c>
      <c r="B898" s="4" t="s">
        <v>2182</v>
      </c>
      <c r="C898" s="4" t="s">
        <v>907</v>
      </c>
      <c r="D898" s="8">
        <v>17250</v>
      </c>
      <c r="E898" s="7">
        <v>7</v>
      </c>
      <c r="F898" s="8">
        <v>45000</v>
      </c>
      <c r="G898" s="7">
        <v>20</v>
      </c>
      <c r="H898" s="11">
        <f t="shared" si="74"/>
        <v>13.5</v>
      </c>
      <c r="I898" s="12" t="s">
        <v>3836</v>
      </c>
      <c r="J898" s="13">
        <f t="shared" si="77"/>
        <v>0.1067193675889328</v>
      </c>
    </row>
    <row r="899" spans="1:10" x14ac:dyDescent="0.25">
      <c r="A899" s="4" t="s">
        <v>2183</v>
      </c>
      <c r="B899" s="4" t="s">
        <v>2184</v>
      </c>
      <c r="C899" s="4" t="s">
        <v>907</v>
      </c>
      <c r="D899" s="8">
        <v>5250</v>
      </c>
      <c r="E899" s="7">
        <v>2</v>
      </c>
      <c r="F899" s="8">
        <v>31500</v>
      </c>
      <c r="G899" s="7">
        <v>15</v>
      </c>
      <c r="H899" s="11">
        <f t="shared" si="74"/>
        <v>8.5</v>
      </c>
      <c r="I899" s="12" t="s">
        <v>3836</v>
      </c>
      <c r="J899" s="13">
        <f t="shared" si="77"/>
        <v>6.7193675889328064E-2</v>
      </c>
    </row>
    <row r="900" spans="1:10" x14ac:dyDescent="0.25">
      <c r="A900" s="4" t="s">
        <v>117</v>
      </c>
      <c r="B900" s="4" t="s">
        <v>2185</v>
      </c>
      <c r="C900" s="4" t="s">
        <v>907</v>
      </c>
      <c r="D900" s="8">
        <v>3000</v>
      </c>
      <c r="E900" s="7">
        <v>1</v>
      </c>
      <c r="F900" s="8">
        <v>16500</v>
      </c>
      <c r="G900" s="7">
        <v>6</v>
      </c>
      <c r="H900" s="11">
        <f t="shared" si="74"/>
        <v>3.5</v>
      </c>
      <c r="I900" s="12" t="s">
        <v>3836</v>
      </c>
      <c r="J900" s="13">
        <f t="shared" si="77"/>
        <v>2.766798418972332E-2</v>
      </c>
    </row>
    <row r="901" spans="1:10" x14ac:dyDescent="0.25">
      <c r="A901" s="4" t="s">
        <v>2186</v>
      </c>
      <c r="B901" s="4" t="s">
        <v>2187</v>
      </c>
      <c r="C901" s="4" t="s">
        <v>907</v>
      </c>
      <c r="D901" s="8">
        <v>2250</v>
      </c>
      <c r="E901" s="7">
        <v>1</v>
      </c>
      <c r="F901" s="8">
        <v>0</v>
      </c>
      <c r="G901" s="7">
        <v>0</v>
      </c>
      <c r="H901" s="11">
        <f t="shared" si="74"/>
        <v>0.5</v>
      </c>
      <c r="I901" s="12" t="s">
        <v>3836</v>
      </c>
      <c r="J901" s="13">
        <f t="shared" si="77"/>
        <v>3.952569169960474E-3</v>
      </c>
    </row>
    <row r="902" spans="1:10" x14ac:dyDescent="0.25">
      <c r="A902" s="4" t="s">
        <v>2188</v>
      </c>
      <c r="B902" s="4" t="s">
        <v>2189</v>
      </c>
      <c r="C902" s="4" t="s">
        <v>907</v>
      </c>
      <c r="D902" s="8">
        <v>2500</v>
      </c>
      <c r="E902" s="7">
        <v>2</v>
      </c>
      <c r="F902" s="8">
        <v>0</v>
      </c>
      <c r="G902" s="7">
        <v>0</v>
      </c>
      <c r="H902" s="11">
        <f t="shared" si="74"/>
        <v>1</v>
      </c>
      <c r="I902" s="12" t="s">
        <v>3837</v>
      </c>
      <c r="J902" s="13">
        <f>H902/SUM(H$902:H$911)</f>
        <v>2.1739130434782608E-2</v>
      </c>
    </row>
    <row r="903" spans="1:10" x14ac:dyDescent="0.25">
      <c r="A903" s="4" t="s">
        <v>2190</v>
      </c>
      <c r="B903" s="4" t="s">
        <v>2191</v>
      </c>
      <c r="C903" s="4" t="s">
        <v>907</v>
      </c>
      <c r="D903" s="8">
        <v>26875</v>
      </c>
      <c r="E903" s="7">
        <v>19</v>
      </c>
      <c r="F903" s="8">
        <v>0</v>
      </c>
      <c r="G903" s="7">
        <v>0</v>
      </c>
      <c r="H903" s="11">
        <f t="shared" si="74"/>
        <v>9.5</v>
      </c>
      <c r="I903" s="12" t="s">
        <v>3837</v>
      </c>
      <c r="J903" s="13">
        <f t="shared" ref="J903:J911" si="78">H903/SUM(H$902:H$911)</f>
        <v>0.20652173913043478</v>
      </c>
    </row>
    <row r="904" spans="1:10" x14ac:dyDescent="0.25">
      <c r="A904" s="4" t="s">
        <v>2192</v>
      </c>
      <c r="B904" s="4" t="s">
        <v>2193</v>
      </c>
      <c r="C904" s="4" t="s">
        <v>907</v>
      </c>
      <c r="D904" s="8">
        <v>21875</v>
      </c>
      <c r="E904" s="7">
        <v>15</v>
      </c>
      <c r="F904" s="8">
        <v>0</v>
      </c>
      <c r="G904" s="7">
        <v>0</v>
      </c>
      <c r="H904" s="11">
        <f t="shared" si="74"/>
        <v>7.5</v>
      </c>
      <c r="I904" s="12" t="s">
        <v>3837</v>
      </c>
      <c r="J904" s="13">
        <f t="shared" si="78"/>
        <v>0.16304347826086957</v>
      </c>
    </row>
    <row r="905" spans="1:10" x14ac:dyDescent="0.25">
      <c r="A905" s="4" t="s">
        <v>2194</v>
      </c>
      <c r="B905" s="4" t="s">
        <v>2195</v>
      </c>
      <c r="C905" s="4" t="s">
        <v>907</v>
      </c>
      <c r="D905" s="8">
        <v>21875</v>
      </c>
      <c r="E905" s="7">
        <v>15</v>
      </c>
      <c r="F905" s="8">
        <v>0</v>
      </c>
      <c r="G905" s="7">
        <v>0</v>
      </c>
      <c r="H905" s="11">
        <f t="shared" si="74"/>
        <v>7.5</v>
      </c>
      <c r="I905" s="12" t="s">
        <v>3837</v>
      </c>
      <c r="J905" s="13">
        <f t="shared" si="78"/>
        <v>0.16304347826086957</v>
      </c>
    </row>
    <row r="906" spans="1:10" x14ac:dyDescent="0.25">
      <c r="A906" s="4" t="s">
        <v>2196</v>
      </c>
      <c r="B906" s="4" t="s">
        <v>2197</v>
      </c>
      <c r="C906" s="4" t="s">
        <v>907</v>
      </c>
      <c r="D906" s="8">
        <v>9375</v>
      </c>
      <c r="E906" s="7">
        <v>5</v>
      </c>
      <c r="F906" s="8">
        <v>0</v>
      </c>
      <c r="G906" s="7">
        <v>0</v>
      </c>
      <c r="H906" s="11">
        <f t="shared" si="74"/>
        <v>2.5</v>
      </c>
      <c r="I906" s="12" t="s">
        <v>3837</v>
      </c>
      <c r="J906" s="13">
        <f t="shared" si="78"/>
        <v>5.434782608695652E-2</v>
      </c>
    </row>
    <row r="907" spans="1:10" x14ac:dyDescent="0.25">
      <c r="A907" s="4" t="s">
        <v>274</v>
      </c>
      <c r="B907" s="4" t="s">
        <v>2198</v>
      </c>
      <c r="C907" s="4" t="s">
        <v>907</v>
      </c>
      <c r="D907" s="8">
        <v>0</v>
      </c>
      <c r="E907" s="7">
        <v>0</v>
      </c>
      <c r="F907" s="8">
        <v>99775</v>
      </c>
      <c r="G907" s="7">
        <v>11</v>
      </c>
      <c r="H907" s="11">
        <f t="shared" si="74"/>
        <v>5.5</v>
      </c>
      <c r="I907" s="12" t="s">
        <v>3837</v>
      </c>
      <c r="J907" s="13">
        <f t="shared" si="78"/>
        <v>0.11956521739130435</v>
      </c>
    </row>
    <row r="908" spans="1:10" x14ac:dyDescent="0.25">
      <c r="A908" s="4" t="s">
        <v>275</v>
      </c>
      <c r="B908" s="4" t="s">
        <v>2199</v>
      </c>
      <c r="C908" s="4" t="s">
        <v>907</v>
      </c>
      <c r="D908" s="8">
        <v>0</v>
      </c>
      <c r="E908" s="7">
        <v>0</v>
      </c>
      <c r="F908" s="8">
        <v>107725</v>
      </c>
      <c r="G908" s="7">
        <v>11</v>
      </c>
      <c r="H908" s="11">
        <f t="shared" ref="H908:H950" si="79">SUM(E908,G908)/2</f>
        <v>5.5</v>
      </c>
      <c r="I908" s="12" t="s">
        <v>3837</v>
      </c>
      <c r="J908" s="13">
        <f t="shared" si="78"/>
        <v>0.11956521739130435</v>
      </c>
    </row>
    <row r="909" spans="1:10" x14ac:dyDescent="0.25">
      <c r="A909" s="4" t="s">
        <v>2200</v>
      </c>
      <c r="B909" s="4" t="s">
        <v>2201</v>
      </c>
      <c r="C909" s="4" t="s">
        <v>907</v>
      </c>
      <c r="D909" s="8">
        <v>0</v>
      </c>
      <c r="E909" s="7">
        <v>0</v>
      </c>
      <c r="F909" s="8">
        <v>64000</v>
      </c>
      <c r="G909" s="7">
        <v>8</v>
      </c>
      <c r="H909" s="11">
        <f t="shared" si="79"/>
        <v>4</v>
      </c>
      <c r="I909" s="12" t="s">
        <v>3837</v>
      </c>
      <c r="J909" s="13">
        <f t="shared" si="78"/>
        <v>8.6956521739130432E-2</v>
      </c>
    </row>
    <row r="910" spans="1:10" x14ac:dyDescent="0.25">
      <c r="A910" s="4" t="s">
        <v>2202</v>
      </c>
      <c r="B910" s="4" t="s">
        <v>2203</v>
      </c>
      <c r="C910" s="4" t="s">
        <v>907</v>
      </c>
      <c r="D910" s="8">
        <v>0</v>
      </c>
      <c r="E910" s="7">
        <v>0</v>
      </c>
      <c r="F910" s="8">
        <v>16000</v>
      </c>
      <c r="G910" s="7">
        <v>2</v>
      </c>
      <c r="H910" s="11">
        <f t="shared" si="79"/>
        <v>1</v>
      </c>
      <c r="I910" s="12" t="s">
        <v>3837</v>
      </c>
      <c r="J910" s="13">
        <f t="shared" si="78"/>
        <v>2.1739130434782608E-2</v>
      </c>
    </row>
    <row r="911" spans="1:10" x14ac:dyDescent="0.25">
      <c r="A911" s="4" t="s">
        <v>2204</v>
      </c>
      <c r="B911" s="4" t="s">
        <v>2205</v>
      </c>
      <c r="C911" s="4" t="s">
        <v>907</v>
      </c>
      <c r="D911" s="8">
        <v>0</v>
      </c>
      <c r="E911" s="7">
        <v>0</v>
      </c>
      <c r="F911" s="8">
        <v>32000</v>
      </c>
      <c r="G911" s="7">
        <v>4</v>
      </c>
      <c r="H911" s="11">
        <f t="shared" si="79"/>
        <v>2</v>
      </c>
      <c r="I911" s="12" t="s">
        <v>3837</v>
      </c>
      <c r="J911" s="13">
        <f t="shared" si="78"/>
        <v>4.3478260869565216E-2</v>
      </c>
    </row>
    <row r="912" spans="1:10" x14ac:dyDescent="0.25">
      <c r="A912" s="4" t="s">
        <v>2206</v>
      </c>
      <c r="B912" s="4" t="s">
        <v>2207</v>
      </c>
      <c r="C912" s="4" t="s">
        <v>907</v>
      </c>
      <c r="D912" s="8">
        <v>37125</v>
      </c>
      <c r="E912" s="7">
        <v>30</v>
      </c>
      <c r="F912" s="8">
        <v>0</v>
      </c>
      <c r="G912" s="7">
        <v>0</v>
      </c>
      <c r="H912" s="11">
        <f t="shared" si="79"/>
        <v>15</v>
      </c>
      <c r="I912" s="12" t="s">
        <v>3838</v>
      </c>
      <c r="J912" s="13">
        <v>0.5</v>
      </c>
    </row>
    <row r="913" spans="1:10" x14ac:dyDescent="0.25">
      <c r="A913" s="4" t="s">
        <v>2208</v>
      </c>
      <c r="B913" s="4" t="s">
        <v>2209</v>
      </c>
      <c r="C913" s="4" t="s">
        <v>907</v>
      </c>
      <c r="D913" s="8">
        <v>37125</v>
      </c>
      <c r="E913" s="7">
        <v>30</v>
      </c>
      <c r="F913" s="8">
        <v>0</v>
      </c>
      <c r="G913" s="7">
        <v>0</v>
      </c>
      <c r="H913" s="11">
        <f t="shared" si="79"/>
        <v>15</v>
      </c>
      <c r="I913" s="12" t="s">
        <v>3838</v>
      </c>
      <c r="J913" s="13">
        <v>0.5</v>
      </c>
    </row>
    <row r="914" spans="1:10" x14ac:dyDescent="0.25">
      <c r="A914" s="4" t="s">
        <v>2210</v>
      </c>
      <c r="B914" s="4" t="s">
        <v>2211</v>
      </c>
      <c r="C914" s="4" t="s">
        <v>907</v>
      </c>
      <c r="D914" s="8">
        <v>2400</v>
      </c>
      <c r="E914" s="7">
        <v>2</v>
      </c>
      <c r="F914" s="8">
        <v>0</v>
      </c>
      <c r="G914" s="7">
        <v>0</v>
      </c>
      <c r="H914" s="11">
        <f t="shared" si="79"/>
        <v>1</v>
      </c>
      <c r="I914" s="12" t="s">
        <v>3839</v>
      </c>
      <c r="J914" s="13">
        <v>0.2</v>
      </c>
    </row>
    <row r="915" spans="1:10" x14ac:dyDescent="0.25">
      <c r="A915" s="4" t="s">
        <v>2212</v>
      </c>
      <c r="B915" s="4" t="s">
        <v>2213</v>
      </c>
      <c r="C915" s="4" t="s">
        <v>907</v>
      </c>
      <c r="D915" s="8">
        <v>2400</v>
      </c>
      <c r="E915" s="7">
        <v>2</v>
      </c>
      <c r="F915" s="8">
        <v>0</v>
      </c>
      <c r="G915" s="7">
        <v>0</v>
      </c>
      <c r="H915" s="11">
        <f t="shared" si="79"/>
        <v>1</v>
      </c>
      <c r="I915" s="12" t="s">
        <v>3839</v>
      </c>
      <c r="J915" s="13">
        <v>0.2</v>
      </c>
    </row>
    <row r="916" spans="1:10" x14ac:dyDescent="0.25">
      <c r="A916" s="4" t="s">
        <v>2214</v>
      </c>
      <c r="B916" s="4" t="s">
        <v>2215</v>
      </c>
      <c r="C916" s="4" t="s">
        <v>907</v>
      </c>
      <c r="D916" s="8">
        <v>2400</v>
      </c>
      <c r="E916" s="7">
        <v>2</v>
      </c>
      <c r="F916" s="8">
        <v>0</v>
      </c>
      <c r="G916" s="7">
        <v>0</v>
      </c>
      <c r="H916" s="11">
        <f t="shared" si="79"/>
        <v>1</v>
      </c>
      <c r="I916" s="12" t="s">
        <v>3839</v>
      </c>
      <c r="J916" s="13">
        <v>0.2</v>
      </c>
    </row>
    <row r="917" spans="1:10" x14ac:dyDescent="0.25">
      <c r="A917" s="4" t="s">
        <v>2216</v>
      </c>
      <c r="B917" s="4" t="s">
        <v>2217</v>
      </c>
      <c r="C917" s="4" t="s">
        <v>907</v>
      </c>
      <c r="D917" s="8">
        <v>2400</v>
      </c>
      <c r="E917" s="7">
        <v>2</v>
      </c>
      <c r="F917" s="8">
        <v>0</v>
      </c>
      <c r="G917" s="7">
        <v>0</v>
      </c>
      <c r="H917" s="11">
        <f t="shared" si="79"/>
        <v>1</v>
      </c>
      <c r="I917" s="12" t="s">
        <v>3839</v>
      </c>
      <c r="J917" s="13">
        <v>0.2</v>
      </c>
    </row>
    <row r="918" spans="1:10" x14ac:dyDescent="0.25">
      <c r="A918" s="4" t="s">
        <v>2218</v>
      </c>
      <c r="B918" s="4" t="s">
        <v>2219</v>
      </c>
      <c r="C918" s="4" t="s">
        <v>907</v>
      </c>
      <c r="D918" s="8">
        <v>2400</v>
      </c>
      <c r="E918" s="7">
        <v>2</v>
      </c>
      <c r="F918" s="8">
        <v>0</v>
      </c>
      <c r="G918" s="7">
        <v>0</v>
      </c>
      <c r="H918" s="11">
        <f t="shared" si="79"/>
        <v>1</v>
      </c>
      <c r="I918" s="12" t="s">
        <v>3839</v>
      </c>
      <c r="J918" s="13">
        <v>0.2</v>
      </c>
    </row>
    <row r="919" spans="1:10" x14ac:dyDescent="0.25">
      <c r="A919" s="4" t="s">
        <v>2220</v>
      </c>
      <c r="B919" s="4" t="s">
        <v>2221</v>
      </c>
      <c r="C919" s="4" t="s">
        <v>907</v>
      </c>
      <c r="D919" s="8">
        <v>0</v>
      </c>
      <c r="E919" s="7">
        <v>0</v>
      </c>
      <c r="F919" s="8">
        <v>6460</v>
      </c>
      <c r="G919" s="7">
        <v>4</v>
      </c>
      <c r="H919" s="11">
        <f t="shared" si="79"/>
        <v>2</v>
      </c>
      <c r="I919" s="12" t="s">
        <v>3840</v>
      </c>
      <c r="J919" s="13">
        <f>H919/SUM(H$919:H$937)</f>
        <v>4.140786749482402E-3</v>
      </c>
    </row>
    <row r="920" spans="1:10" x14ac:dyDescent="0.25">
      <c r="A920" s="4" t="s">
        <v>331</v>
      </c>
      <c r="B920" s="4" t="s">
        <v>2222</v>
      </c>
      <c r="C920" s="4" t="s">
        <v>907</v>
      </c>
      <c r="D920" s="8">
        <v>11700</v>
      </c>
      <c r="E920" s="7">
        <v>13</v>
      </c>
      <c r="F920" s="8">
        <v>71535</v>
      </c>
      <c r="G920" s="7">
        <v>50</v>
      </c>
      <c r="H920" s="11">
        <f t="shared" si="79"/>
        <v>31.5</v>
      </c>
      <c r="I920" s="12" t="s">
        <v>3840</v>
      </c>
      <c r="J920" s="13">
        <f t="shared" ref="J920:J937" si="80">H920/SUM(H$919:H$937)</f>
        <v>6.5217391304347824E-2</v>
      </c>
    </row>
    <row r="921" spans="1:10" x14ac:dyDescent="0.25">
      <c r="A921" s="4" t="s">
        <v>332</v>
      </c>
      <c r="B921" s="4" t="s">
        <v>2223</v>
      </c>
      <c r="C921" s="4" t="s">
        <v>907</v>
      </c>
      <c r="D921" s="8">
        <v>30450</v>
      </c>
      <c r="E921" s="7">
        <v>33</v>
      </c>
      <c r="F921" s="8">
        <v>169135</v>
      </c>
      <c r="G921" s="7">
        <v>109</v>
      </c>
      <c r="H921" s="11">
        <f t="shared" si="79"/>
        <v>71</v>
      </c>
      <c r="I921" s="12" t="s">
        <v>3840</v>
      </c>
      <c r="J921" s="13">
        <f t="shared" si="80"/>
        <v>0.14699792960662525</v>
      </c>
    </row>
    <row r="922" spans="1:10" x14ac:dyDescent="0.25">
      <c r="A922" s="4" t="s">
        <v>2224</v>
      </c>
      <c r="B922" s="4" t="s">
        <v>2225</v>
      </c>
      <c r="C922" s="4" t="s">
        <v>907</v>
      </c>
      <c r="D922" s="8">
        <v>27750</v>
      </c>
      <c r="E922" s="7">
        <v>30</v>
      </c>
      <c r="F922" s="8">
        <v>174835</v>
      </c>
      <c r="G922" s="7">
        <v>113</v>
      </c>
      <c r="H922" s="11">
        <f t="shared" si="79"/>
        <v>71.5</v>
      </c>
      <c r="I922" s="12" t="s">
        <v>3840</v>
      </c>
      <c r="J922" s="13">
        <f t="shared" si="80"/>
        <v>0.14803312629399587</v>
      </c>
    </row>
    <row r="923" spans="1:10" x14ac:dyDescent="0.25">
      <c r="A923" s="4" t="s">
        <v>2226</v>
      </c>
      <c r="B923" s="4" t="s">
        <v>2227</v>
      </c>
      <c r="C923" s="4" t="s">
        <v>907</v>
      </c>
      <c r="D923" s="8">
        <v>21570</v>
      </c>
      <c r="E923" s="7">
        <v>20</v>
      </c>
      <c r="F923" s="8">
        <v>217520</v>
      </c>
      <c r="G923" s="7">
        <v>124</v>
      </c>
      <c r="H923" s="11">
        <f t="shared" si="79"/>
        <v>72</v>
      </c>
      <c r="I923" s="12" t="s">
        <v>3840</v>
      </c>
      <c r="J923" s="13">
        <f t="shared" si="80"/>
        <v>0.14906832298136646</v>
      </c>
    </row>
    <row r="924" spans="1:10" x14ac:dyDescent="0.25">
      <c r="A924" s="4" t="s">
        <v>2228</v>
      </c>
      <c r="B924" s="4" t="s">
        <v>2229</v>
      </c>
      <c r="C924" s="4" t="s">
        <v>907</v>
      </c>
      <c r="D924" s="8">
        <v>26570</v>
      </c>
      <c r="E924" s="7">
        <v>25</v>
      </c>
      <c r="F924" s="8">
        <v>170270</v>
      </c>
      <c r="G924" s="7">
        <v>96</v>
      </c>
      <c r="H924" s="11">
        <f t="shared" si="79"/>
        <v>60.5</v>
      </c>
      <c r="I924" s="12" t="s">
        <v>3840</v>
      </c>
      <c r="J924" s="13">
        <f t="shared" si="80"/>
        <v>0.12525879917184266</v>
      </c>
    </row>
    <row r="925" spans="1:10" x14ac:dyDescent="0.25">
      <c r="A925" s="4" t="s">
        <v>2230</v>
      </c>
      <c r="B925" s="4" t="s">
        <v>2231</v>
      </c>
      <c r="C925" s="4" t="s">
        <v>907</v>
      </c>
      <c r="D925" s="8">
        <v>26570</v>
      </c>
      <c r="E925" s="7">
        <v>25</v>
      </c>
      <c r="F925" s="8">
        <v>168695</v>
      </c>
      <c r="G925" s="7">
        <v>95</v>
      </c>
      <c r="H925" s="11">
        <f t="shared" si="79"/>
        <v>60</v>
      </c>
      <c r="I925" s="12" t="s">
        <v>3840</v>
      </c>
      <c r="J925" s="13">
        <f t="shared" si="80"/>
        <v>0.12422360248447205</v>
      </c>
    </row>
    <row r="926" spans="1:10" x14ac:dyDescent="0.25">
      <c r="A926" s="4" t="s">
        <v>2232</v>
      </c>
      <c r="B926" s="4" t="s">
        <v>2233</v>
      </c>
      <c r="C926" s="4" t="s">
        <v>907</v>
      </c>
      <c r="D926" s="8">
        <v>26570</v>
      </c>
      <c r="E926" s="7">
        <v>25</v>
      </c>
      <c r="F926" s="8">
        <v>82595</v>
      </c>
      <c r="G926" s="7">
        <v>49</v>
      </c>
      <c r="H926" s="11">
        <f t="shared" si="79"/>
        <v>37</v>
      </c>
      <c r="I926" s="12" t="s">
        <v>3840</v>
      </c>
      <c r="J926" s="13">
        <f t="shared" si="80"/>
        <v>7.6604554865424432E-2</v>
      </c>
    </row>
    <row r="927" spans="1:10" x14ac:dyDescent="0.25">
      <c r="A927" s="4" t="s">
        <v>2234</v>
      </c>
      <c r="B927" s="4" t="s">
        <v>2235</v>
      </c>
      <c r="C927" s="4" t="s">
        <v>907</v>
      </c>
      <c r="D927" s="8">
        <v>19800</v>
      </c>
      <c r="E927" s="7">
        <v>18</v>
      </c>
      <c r="F927" s="8">
        <v>34135</v>
      </c>
      <c r="G927" s="7">
        <v>19</v>
      </c>
      <c r="H927" s="11">
        <f t="shared" si="79"/>
        <v>18.5</v>
      </c>
      <c r="I927" s="12" t="s">
        <v>3840</v>
      </c>
      <c r="J927" s="13">
        <f t="shared" si="80"/>
        <v>3.8302277432712216E-2</v>
      </c>
    </row>
    <row r="928" spans="1:10" x14ac:dyDescent="0.25">
      <c r="A928" s="4" t="s">
        <v>2236</v>
      </c>
      <c r="B928" s="4" t="s">
        <v>2237</v>
      </c>
      <c r="C928" s="4" t="s">
        <v>907</v>
      </c>
      <c r="D928" s="8">
        <v>19800</v>
      </c>
      <c r="E928" s="7">
        <v>18</v>
      </c>
      <c r="F928" s="8">
        <v>23095</v>
      </c>
      <c r="G928" s="7">
        <v>14</v>
      </c>
      <c r="H928" s="11">
        <f t="shared" si="79"/>
        <v>16</v>
      </c>
      <c r="I928" s="12" t="s">
        <v>3840</v>
      </c>
      <c r="J928" s="13">
        <f t="shared" si="80"/>
        <v>3.3126293995859216E-2</v>
      </c>
    </row>
    <row r="929" spans="1:10" x14ac:dyDescent="0.25">
      <c r="A929" s="4" t="s">
        <v>2238</v>
      </c>
      <c r="B929" s="4" t="s">
        <v>2239</v>
      </c>
      <c r="C929" s="4" t="s">
        <v>907</v>
      </c>
      <c r="D929" s="8">
        <v>19800</v>
      </c>
      <c r="E929" s="7">
        <v>18</v>
      </c>
      <c r="F929" s="8">
        <v>24935</v>
      </c>
      <c r="G929" s="7">
        <v>15</v>
      </c>
      <c r="H929" s="11">
        <f t="shared" si="79"/>
        <v>16.5</v>
      </c>
      <c r="I929" s="12" t="s">
        <v>3840</v>
      </c>
      <c r="J929" s="13">
        <f t="shared" si="80"/>
        <v>3.4161490683229816E-2</v>
      </c>
    </row>
    <row r="930" spans="1:10" x14ac:dyDescent="0.25">
      <c r="A930" s="4" t="s">
        <v>2240</v>
      </c>
      <c r="B930" s="4" t="s">
        <v>2241</v>
      </c>
      <c r="C930" s="4" t="s">
        <v>907</v>
      </c>
      <c r="D930" s="8">
        <v>0</v>
      </c>
      <c r="E930" s="7">
        <v>0</v>
      </c>
      <c r="F930" s="8">
        <v>1840</v>
      </c>
      <c r="G930" s="7">
        <v>1</v>
      </c>
      <c r="H930" s="11">
        <f t="shared" si="79"/>
        <v>0.5</v>
      </c>
      <c r="I930" s="12" t="s">
        <v>3840</v>
      </c>
      <c r="J930" s="13">
        <f t="shared" si="80"/>
        <v>1.0351966873706005E-3</v>
      </c>
    </row>
    <row r="931" spans="1:10" x14ac:dyDescent="0.25">
      <c r="A931" s="4" t="s">
        <v>2242</v>
      </c>
      <c r="B931" s="4" t="s">
        <v>2243</v>
      </c>
      <c r="C931" s="4" t="s">
        <v>907</v>
      </c>
      <c r="D931" s="8">
        <v>6500</v>
      </c>
      <c r="E931" s="7">
        <v>5</v>
      </c>
      <c r="F931" s="8">
        <v>2000</v>
      </c>
      <c r="G931" s="7">
        <v>1</v>
      </c>
      <c r="H931" s="11">
        <f t="shared" si="79"/>
        <v>3</v>
      </c>
      <c r="I931" s="12" t="s">
        <v>3840</v>
      </c>
      <c r="J931" s="13">
        <f t="shared" si="80"/>
        <v>6.2111801242236021E-3</v>
      </c>
    </row>
    <row r="932" spans="1:10" x14ac:dyDescent="0.25">
      <c r="A932" s="4" t="s">
        <v>2244</v>
      </c>
      <c r="B932" s="4" t="s">
        <v>2245</v>
      </c>
      <c r="C932" s="4" t="s">
        <v>907</v>
      </c>
      <c r="D932" s="8">
        <v>13000</v>
      </c>
      <c r="E932" s="7">
        <v>10</v>
      </c>
      <c r="F932" s="8">
        <v>0</v>
      </c>
      <c r="G932" s="7">
        <v>0</v>
      </c>
      <c r="H932" s="11">
        <f t="shared" si="79"/>
        <v>5</v>
      </c>
      <c r="I932" s="12" t="s">
        <v>3840</v>
      </c>
      <c r="J932" s="13">
        <f t="shared" si="80"/>
        <v>1.0351966873706004E-2</v>
      </c>
    </row>
    <row r="933" spans="1:10" x14ac:dyDescent="0.25">
      <c r="A933" s="4" t="s">
        <v>2246</v>
      </c>
      <c r="B933" s="4" t="s">
        <v>2247</v>
      </c>
      <c r="C933" s="4" t="s">
        <v>907</v>
      </c>
      <c r="D933" s="8">
        <v>0</v>
      </c>
      <c r="E933" s="7">
        <v>0</v>
      </c>
      <c r="F933" s="8">
        <v>2000</v>
      </c>
      <c r="G933" s="7">
        <v>1</v>
      </c>
      <c r="H933" s="11">
        <f t="shared" si="79"/>
        <v>0.5</v>
      </c>
      <c r="I933" s="12" t="s">
        <v>3840</v>
      </c>
      <c r="J933" s="13">
        <f t="shared" si="80"/>
        <v>1.0351966873706005E-3</v>
      </c>
    </row>
    <row r="934" spans="1:10" x14ac:dyDescent="0.25">
      <c r="A934" s="4" t="s">
        <v>2248</v>
      </c>
      <c r="B934" s="4" t="s">
        <v>2249</v>
      </c>
      <c r="C934" s="4" t="s">
        <v>907</v>
      </c>
      <c r="D934" s="8">
        <v>6500</v>
      </c>
      <c r="E934" s="7">
        <v>5</v>
      </c>
      <c r="F934" s="8">
        <v>0</v>
      </c>
      <c r="G934" s="7">
        <v>0</v>
      </c>
      <c r="H934" s="11">
        <f t="shared" si="79"/>
        <v>2.5</v>
      </c>
      <c r="I934" s="12" t="s">
        <v>3840</v>
      </c>
      <c r="J934" s="13">
        <f t="shared" si="80"/>
        <v>5.175983436853002E-3</v>
      </c>
    </row>
    <row r="935" spans="1:10" x14ac:dyDescent="0.25">
      <c r="A935" s="4" t="s">
        <v>2250</v>
      </c>
      <c r="B935" s="4" t="s">
        <v>2251</v>
      </c>
      <c r="C935" s="4" t="s">
        <v>907</v>
      </c>
      <c r="D935" s="8">
        <v>13000</v>
      </c>
      <c r="E935" s="7">
        <v>10</v>
      </c>
      <c r="F935" s="8">
        <v>0</v>
      </c>
      <c r="G935" s="7">
        <v>0</v>
      </c>
      <c r="H935" s="11">
        <f t="shared" si="79"/>
        <v>5</v>
      </c>
      <c r="I935" s="12" t="s">
        <v>3840</v>
      </c>
      <c r="J935" s="13">
        <f t="shared" si="80"/>
        <v>1.0351966873706004E-2</v>
      </c>
    </row>
    <row r="936" spans="1:10" x14ac:dyDescent="0.25">
      <c r="A936" s="4" t="s">
        <v>2252</v>
      </c>
      <c r="B936" s="4" t="s">
        <v>2253</v>
      </c>
      <c r="C936" s="4" t="s">
        <v>907</v>
      </c>
      <c r="D936" s="8">
        <v>13000</v>
      </c>
      <c r="E936" s="7">
        <v>10</v>
      </c>
      <c r="F936" s="8">
        <v>0</v>
      </c>
      <c r="G936" s="7">
        <v>0</v>
      </c>
      <c r="H936" s="11">
        <f t="shared" si="79"/>
        <v>5</v>
      </c>
      <c r="I936" s="12" t="s">
        <v>3840</v>
      </c>
      <c r="J936" s="13">
        <f t="shared" si="80"/>
        <v>1.0351966873706004E-2</v>
      </c>
    </row>
    <row r="937" spans="1:10" x14ac:dyDescent="0.25">
      <c r="A937" s="4" t="s">
        <v>2254</v>
      </c>
      <c r="B937" s="4" t="s">
        <v>2255</v>
      </c>
      <c r="C937" s="4" t="s">
        <v>907</v>
      </c>
      <c r="D937" s="8">
        <v>13000</v>
      </c>
      <c r="E937" s="7">
        <v>10</v>
      </c>
      <c r="F937" s="8">
        <v>0</v>
      </c>
      <c r="G937" s="7">
        <v>0</v>
      </c>
      <c r="H937" s="11">
        <f t="shared" si="79"/>
        <v>5</v>
      </c>
      <c r="I937" s="12" t="s">
        <v>3840</v>
      </c>
      <c r="J937" s="13">
        <f t="shared" si="80"/>
        <v>1.0351966873706004E-2</v>
      </c>
    </row>
    <row r="938" spans="1:10" x14ac:dyDescent="0.25">
      <c r="A938" s="4" t="s">
        <v>2256</v>
      </c>
      <c r="B938" s="4" t="s">
        <v>2257</v>
      </c>
      <c r="C938" s="4" t="s">
        <v>907</v>
      </c>
      <c r="D938" s="8">
        <v>0</v>
      </c>
      <c r="E938" s="7">
        <v>0</v>
      </c>
      <c r="F938" s="8">
        <v>8500</v>
      </c>
      <c r="G938" s="7">
        <v>5</v>
      </c>
      <c r="H938" s="11">
        <f t="shared" si="79"/>
        <v>2.5</v>
      </c>
      <c r="I938" s="12" t="s">
        <v>3841</v>
      </c>
      <c r="J938" s="13">
        <f>H938/SUM(H$938:H$943)</f>
        <v>3.2894736842105261E-2</v>
      </c>
    </row>
    <row r="939" spans="1:10" x14ac:dyDescent="0.25">
      <c r="A939" s="4" t="s">
        <v>2258</v>
      </c>
      <c r="B939" s="4" t="s">
        <v>2259</v>
      </c>
      <c r="C939" s="4" t="s">
        <v>907</v>
      </c>
      <c r="D939" s="8">
        <v>0</v>
      </c>
      <c r="E939" s="7">
        <v>0</v>
      </c>
      <c r="F939" s="8">
        <v>13500</v>
      </c>
      <c r="G939" s="7">
        <v>10</v>
      </c>
      <c r="H939" s="11">
        <f t="shared" si="79"/>
        <v>5</v>
      </c>
      <c r="I939" s="12" t="s">
        <v>3841</v>
      </c>
      <c r="J939" s="13">
        <f t="shared" ref="J939:J943" si="81">H939/SUM(H$938:H$943)</f>
        <v>6.5789473684210523E-2</v>
      </c>
    </row>
    <row r="940" spans="1:10" x14ac:dyDescent="0.25">
      <c r="A940" s="4" t="s">
        <v>2260</v>
      </c>
      <c r="B940" s="4" t="s">
        <v>2261</v>
      </c>
      <c r="C940" s="4" t="s">
        <v>907</v>
      </c>
      <c r="D940" s="8">
        <v>0</v>
      </c>
      <c r="E940" s="7">
        <v>0</v>
      </c>
      <c r="F940" s="8">
        <v>20800</v>
      </c>
      <c r="G940" s="7">
        <v>14</v>
      </c>
      <c r="H940" s="11">
        <f t="shared" si="79"/>
        <v>7</v>
      </c>
      <c r="I940" s="12" t="s">
        <v>3841</v>
      </c>
      <c r="J940" s="13">
        <f t="shared" si="81"/>
        <v>9.2105263157894732E-2</v>
      </c>
    </row>
    <row r="941" spans="1:10" x14ac:dyDescent="0.25">
      <c r="A941" s="4" t="s">
        <v>2262</v>
      </c>
      <c r="B941" s="4" t="s">
        <v>2263</v>
      </c>
      <c r="C941" s="4" t="s">
        <v>907</v>
      </c>
      <c r="D941" s="8">
        <v>10000</v>
      </c>
      <c r="E941" s="7">
        <v>10</v>
      </c>
      <c r="F941" s="8">
        <v>21800</v>
      </c>
      <c r="G941" s="7">
        <v>19</v>
      </c>
      <c r="H941" s="11">
        <f t="shared" si="79"/>
        <v>14.5</v>
      </c>
      <c r="I941" s="12" t="s">
        <v>3841</v>
      </c>
      <c r="J941" s="13">
        <f t="shared" si="81"/>
        <v>0.19078947368421054</v>
      </c>
    </row>
    <row r="942" spans="1:10" x14ac:dyDescent="0.25">
      <c r="A942" s="4" t="s">
        <v>811</v>
      </c>
      <c r="B942" s="4" t="s">
        <v>2264</v>
      </c>
      <c r="C942" s="4" t="s">
        <v>907</v>
      </c>
      <c r="D942" s="8">
        <v>28125</v>
      </c>
      <c r="E942" s="7">
        <v>20</v>
      </c>
      <c r="F942" s="8">
        <v>36600</v>
      </c>
      <c r="G942" s="7">
        <v>24</v>
      </c>
      <c r="H942" s="11">
        <f t="shared" si="79"/>
        <v>22</v>
      </c>
      <c r="I942" s="12" t="s">
        <v>3841</v>
      </c>
      <c r="J942" s="13">
        <f t="shared" si="81"/>
        <v>0.28947368421052633</v>
      </c>
    </row>
    <row r="943" spans="1:10" x14ac:dyDescent="0.25">
      <c r="A943" s="4" t="s">
        <v>493</v>
      </c>
      <c r="B943" s="4" t="s">
        <v>2265</v>
      </c>
      <c r="C943" s="4" t="s">
        <v>907</v>
      </c>
      <c r="D943" s="8">
        <v>13000</v>
      </c>
      <c r="E943" s="7">
        <v>13</v>
      </c>
      <c r="F943" s="8">
        <v>56100</v>
      </c>
      <c r="G943" s="7">
        <v>37</v>
      </c>
      <c r="H943" s="11">
        <f t="shared" si="79"/>
        <v>25</v>
      </c>
      <c r="I943" s="12" t="s">
        <v>3841</v>
      </c>
      <c r="J943" s="13">
        <f t="shared" si="81"/>
        <v>0.32894736842105265</v>
      </c>
    </row>
    <row r="944" spans="1:10" x14ac:dyDescent="0.25">
      <c r="A944" s="4" t="s">
        <v>2266</v>
      </c>
      <c r="B944" s="4" t="s">
        <v>2267</v>
      </c>
      <c r="C944" s="4" t="s">
        <v>907</v>
      </c>
      <c r="D944" s="8">
        <v>4000</v>
      </c>
      <c r="E944" s="7">
        <v>4</v>
      </c>
      <c r="F944" s="8">
        <v>19000</v>
      </c>
      <c r="G944" s="7">
        <v>12</v>
      </c>
      <c r="H944" s="11">
        <f t="shared" si="79"/>
        <v>8</v>
      </c>
      <c r="I944" s="12" t="s">
        <v>3842</v>
      </c>
      <c r="J944" s="13">
        <f>H944/SUM(H$944:H$950)</f>
        <v>0.1391304347826087</v>
      </c>
    </row>
    <row r="945" spans="1:10" x14ac:dyDescent="0.25">
      <c r="A945" s="4" t="s">
        <v>2268</v>
      </c>
      <c r="B945" s="4" t="s">
        <v>2269</v>
      </c>
      <c r="C945" s="4" t="s">
        <v>907</v>
      </c>
      <c r="D945" s="8">
        <v>0</v>
      </c>
      <c r="E945" s="7">
        <v>0</v>
      </c>
      <c r="F945" s="8">
        <v>23500</v>
      </c>
      <c r="G945" s="7">
        <v>15</v>
      </c>
      <c r="H945" s="11">
        <f t="shared" si="79"/>
        <v>7.5</v>
      </c>
      <c r="I945" s="12" t="s">
        <v>3842</v>
      </c>
      <c r="J945" s="13">
        <f t="shared" ref="J945:J950" si="82">H945/SUM(H$944:H$950)</f>
        <v>0.13043478260869565</v>
      </c>
    </row>
    <row r="946" spans="1:10" x14ac:dyDescent="0.25">
      <c r="A946" s="4" t="s">
        <v>2270</v>
      </c>
      <c r="B946" s="4" t="s">
        <v>2271</v>
      </c>
      <c r="C946" s="4" t="s">
        <v>907</v>
      </c>
      <c r="D946" s="8">
        <v>15000</v>
      </c>
      <c r="E946" s="7">
        <v>15</v>
      </c>
      <c r="F946" s="8">
        <v>20100</v>
      </c>
      <c r="G946" s="7">
        <v>13</v>
      </c>
      <c r="H946" s="11">
        <f t="shared" si="79"/>
        <v>14</v>
      </c>
      <c r="I946" s="12" t="s">
        <v>3842</v>
      </c>
      <c r="J946" s="13">
        <f t="shared" si="82"/>
        <v>0.24347826086956523</v>
      </c>
    </row>
    <row r="947" spans="1:10" x14ac:dyDescent="0.25">
      <c r="A947" s="4" t="s">
        <v>2272</v>
      </c>
      <c r="B947" s="4" t="s">
        <v>2273</v>
      </c>
      <c r="C947" s="4" t="s">
        <v>907</v>
      </c>
      <c r="D947" s="8">
        <v>0</v>
      </c>
      <c r="E947" s="7">
        <v>0</v>
      </c>
      <c r="F947" s="8">
        <v>20100</v>
      </c>
      <c r="G947" s="7">
        <v>13</v>
      </c>
      <c r="H947" s="11">
        <f t="shared" si="79"/>
        <v>6.5</v>
      </c>
      <c r="I947" s="12" t="s">
        <v>3842</v>
      </c>
      <c r="J947" s="13">
        <f t="shared" si="82"/>
        <v>0.11304347826086956</v>
      </c>
    </row>
    <row r="948" spans="1:10" x14ac:dyDescent="0.25">
      <c r="A948" s="4" t="s">
        <v>2274</v>
      </c>
      <c r="B948" s="4" t="s">
        <v>2275</v>
      </c>
      <c r="C948" s="4" t="s">
        <v>907</v>
      </c>
      <c r="D948" s="8">
        <v>18000</v>
      </c>
      <c r="E948" s="7">
        <v>9</v>
      </c>
      <c r="F948" s="8">
        <v>15000</v>
      </c>
      <c r="G948" s="7">
        <v>10</v>
      </c>
      <c r="H948" s="11">
        <f t="shared" si="79"/>
        <v>9.5</v>
      </c>
      <c r="I948" s="12" t="s">
        <v>3842</v>
      </c>
      <c r="J948" s="13">
        <f t="shared" si="82"/>
        <v>0.16521739130434782</v>
      </c>
    </row>
    <row r="949" spans="1:10" x14ac:dyDescent="0.25">
      <c r="A949" s="4" t="s">
        <v>2276</v>
      </c>
      <c r="B949" s="4" t="s">
        <v>2277</v>
      </c>
      <c r="C949" s="4" t="s">
        <v>907</v>
      </c>
      <c r="D949" s="8">
        <v>0</v>
      </c>
      <c r="E949" s="7">
        <v>0</v>
      </c>
      <c r="F949" s="8">
        <v>15000</v>
      </c>
      <c r="G949" s="7">
        <v>10</v>
      </c>
      <c r="H949" s="11">
        <f t="shared" si="79"/>
        <v>5</v>
      </c>
      <c r="I949" s="12" t="s">
        <v>3842</v>
      </c>
      <c r="J949" s="13">
        <f t="shared" si="82"/>
        <v>8.6956521739130432E-2</v>
      </c>
    </row>
    <row r="950" spans="1:10" x14ac:dyDescent="0.25">
      <c r="A950" s="4" t="s">
        <v>2278</v>
      </c>
      <c r="B950" s="4" t="s">
        <v>2279</v>
      </c>
      <c r="C950" s="4" t="s">
        <v>907</v>
      </c>
      <c r="D950" s="8">
        <v>6000</v>
      </c>
      <c r="E950" s="7">
        <v>6</v>
      </c>
      <c r="F950" s="8">
        <v>13000</v>
      </c>
      <c r="G950" s="7">
        <v>8</v>
      </c>
      <c r="H950" s="11">
        <f t="shared" si="79"/>
        <v>7</v>
      </c>
      <c r="I950" s="12" t="s">
        <v>3842</v>
      </c>
      <c r="J950" s="13">
        <f t="shared" si="82"/>
        <v>0.12173913043478261</v>
      </c>
    </row>
    <row r="951" spans="1:10" x14ac:dyDescent="0.25">
      <c r="A951" s="4" t="s">
        <v>2280</v>
      </c>
      <c r="B951" s="4" t="s">
        <v>2281</v>
      </c>
      <c r="C951" s="4" t="s">
        <v>907</v>
      </c>
      <c r="D951" s="8">
        <v>61875</v>
      </c>
      <c r="E951" s="7">
        <v>15</v>
      </c>
      <c r="F951" s="8">
        <v>82500</v>
      </c>
      <c r="G951" s="7">
        <v>20</v>
      </c>
      <c r="H951" s="11">
        <f t="shared" ref="H951:H998" si="83">SUM(E951,G951)/2</f>
        <v>17.5</v>
      </c>
      <c r="I951" s="12" t="s">
        <v>3843</v>
      </c>
      <c r="J951" s="13">
        <f>H951/SUM(H$951:H$953)</f>
        <v>0.17857142857142858</v>
      </c>
    </row>
    <row r="952" spans="1:10" x14ac:dyDescent="0.25">
      <c r="A952" s="4" t="s">
        <v>812</v>
      </c>
      <c r="B952" s="4" t="s">
        <v>2282</v>
      </c>
      <c r="C952" s="4" t="s">
        <v>907</v>
      </c>
      <c r="D952" s="8">
        <v>144375</v>
      </c>
      <c r="E952" s="7">
        <v>45</v>
      </c>
      <c r="F952" s="8">
        <v>275000</v>
      </c>
      <c r="G952" s="7">
        <v>55</v>
      </c>
      <c r="H952" s="11">
        <f t="shared" si="83"/>
        <v>50</v>
      </c>
      <c r="I952" s="12" t="s">
        <v>3843</v>
      </c>
      <c r="J952" s="13">
        <f t="shared" ref="J952:J953" si="84">H952/SUM(H$951:H$953)</f>
        <v>0.51020408163265307</v>
      </c>
    </row>
    <row r="953" spans="1:10" x14ac:dyDescent="0.25">
      <c r="A953" s="4" t="s">
        <v>2283</v>
      </c>
      <c r="B953" s="4" t="s">
        <v>2284</v>
      </c>
      <c r="C953" s="4" t="s">
        <v>907</v>
      </c>
      <c r="D953" s="8">
        <v>82500</v>
      </c>
      <c r="E953" s="7">
        <v>30</v>
      </c>
      <c r="F953" s="8">
        <v>170500</v>
      </c>
      <c r="G953" s="7">
        <v>31</v>
      </c>
      <c r="H953" s="11">
        <f t="shared" si="83"/>
        <v>30.5</v>
      </c>
      <c r="I953" s="12" t="s">
        <v>3843</v>
      </c>
      <c r="J953" s="13">
        <f t="shared" si="84"/>
        <v>0.31122448979591838</v>
      </c>
    </row>
    <row r="954" spans="1:10" x14ac:dyDescent="0.25">
      <c r="A954" s="4" t="s">
        <v>857</v>
      </c>
      <c r="B954" s="4" t="s">
        <v>2285</v>
      </c>
      <c r="C954" s="4" t="s">
        <v>907</v>
      </c>
      <c r="D954" s="8">
        <v>258930.96</v>
      </c>
      <c r="E954" s="7">
        <v>166</v>
      </c>
      <c r="F954" s="8">
        <v>196963.3</v>
      </c>
      <c r="G954" s="7">
        <v>109</v>
      </c>
      <c r="H954" s="11">
        <f t="shared" si="83"/>
        <v>137.5</v>
      </c>
      <c r="I954" s="12" t="s">
        <v>3844</v>
      </c>
      <c r="J954" s="13">
        <f>H954/SUM(H$954:H$956)</f>
        <v>0.82831325301204817</v>
      </c>
    </row>
    <row r="955" spans="1:10" x14ac:dyDescent="0.25">
      <c r="A955" s="4" t="s">
        <v>857</v>
      </c>
      <c r="B955" s="4" t="s">
        <v>2286</v>
      </c>
      <c r="C955" s="4" t="s">
        <v>907</v>
      </c>
      <c r="D955" s="8">
        <v>24915</v>
      </c>
      <c r="E955" s="7">
        <v>35</v>
      </c>
      <c r="F955" s="8">
        <v>16390</v>
      </c>
      <c r="G955" s="7">
        <v>18</v>
      </c>
      <c r="H955" s="11">
        <f t="shared" si="83"/>
        <v>26.5</v>
      </c>
      <c r="I955" s="12" t="s">
        <v>3844</v>
      </c>
      <c r="J955" s="13">
        <f t="shared" ref="J955:J956" si="85">H955/SUM(H$954:H$956)</f>
        <v>0.15963855421686746</v>
      </c>
    </row>
    <row r="956" spans="1:10" x14ac:dyDescent="0.25">
      <c r="A956" s="4" t="s">
        <v>279</v>
      </c>
      <c r="B956" s="4" t="s">
        <v>2287</v>
      </c>
      <c r="C956" s="4" t="s">
        <v>907</v>
      </c>
      <c r="D956" s="8">
        <v>0</v>
      </c>
      <c r="E956" s="7">
        <v>0</v>
      </c>
      <c r="F956" s="8">
        <v>5400</v>
      </c>
      <c r="G956" s="7">
        <v>4</v>
      </c>
      <c r="H956" s="11">
        <f t="shared" si="83"/>
        <v>2</v>
      </c>
      <c r="I956" s="12" t="s">
        <v>3844</v>
      </c>
      <c r="J956" s="13">
        <f t="shared" si="85"/>
        <v>1.2048192771084338E-2</v>
      </c>
    </row>
    <row r="957" spans="1:10" x14ac:dyDescent="0.25">
      <c r="A957" s="4" t="s">
        <v>2288</v>
      </c>
      <c r="B957" s="4" t="s">
        <v>2289</v>
      </c>
      <c r="C957" s="4" t="s">
        <v>907</v>
      </c>
      <c r="D957" s="8">
        <v>16875</v>
      </c>
      <c r="E957" s="7">
        <v>15</v>
      </c>
      <c r="F957" s="8">
        <v>20610</v>
      </c>
      <c r="G957" s="7">
        <v>17</v>
      </c>
      <c r="H957" s="11">
        <f t="shared" si="83"/>
        <v>16</v>
      </c>
      <c r="I957" s="12" t="s">
        <v>3845</v>
      </c>
      <c r="J957" s="13">
        <f>H957/SUM(H$957:H$963)</f>
        <v>2.391629297458894E-2</v>
      </c>
    </row>
    <row r="958" spans="1:10" x14ac:dyDescent="0.25">
      <c r="A958" s="4" t="s">
        <v>423</v>
      </c>
      <c r="B958" s="4" t="s">
        <v>2290</v>
      </c>
      <c r="C958" s="4" t="s">
        <v>907</v>
      </c>
      <c r="D958" s="8">
        <v>11250</v>
      </c>
      <c r="E958" s="7">
        <v>10</v>
      </c>
      <c r="F958" s="8">
        <v>85620</v>
      </c>
      <c r="G958" s="7">
        <v>73</v>
      </c>
      <c r="H958" s="11">
        <f t="shared" si="83"/>
        <v>41.5</v>
      </c>
      <c r="I958" s="12" t="s">
        <v>3845</v>
      </c>
      <c r="J958" s="13">
        <f t="shared" ref="J958:J963" si="86">H958/SUM(H$957:H$963)</f>
        <v>6.2032884902840063E-2</v>
      </c>
    </row>
    <row r="959" spans="1:10" x14ac:dyDescent="0.25">
      <c r="A959" s="4" t="s">
        <v>423</v>
      </c>
      <c r="B959" s="4" t="s">
        <v>2291</v>
      </c>
      <c r="C959" s="4" t="s">
        <v>907</v>
      </c>
      <c r="D959" s="8">
        <v>10125</v>
      </c>
      <c r="E959" s="7">
        <v>15</v>
      </c>
      <c r="F959" s="8">
        <v>4725</v>
      </c>
      <c r="G959" s="7">
        <v>7</v>
      </c>
      <c r="H959" s="11">
        <f t="shared" si="83"/>
        <v>11</v>
      </c>
      <c r="I959" s="12" t="s">
        <v>3845</v>
      </c>
      <c r="J959" s="13">
        <f t="shared" si="86"/>
        <v>1.6442451420029897E-2</v>
      </c>
    </row>
    <row r="960" spans="1:10" x14ac:dyDescent="0.25">
      <c r="A960" s="4" t="s">
        <v>280</v>
      </c>
      <c r="B960" s="4" t="s">
        <v>2292</v>
      </c>
      <c r="C960" s="4" t="s">
        <v>907</v>
      </c>
      <c r="D960" s="8">
        <v>616867.87</v>
      </c>
      <c r="E960" s="7">
        <v>321</v>
      </c>
      <c r="F960" s="8">
        <v>621269.89</v>
      </c>
      <c r="G960" s="7">
        <v>351</v>
      </c>
      <c r="H960" s="11">
        <f t="shared" si="83"/>
        <v>336</v>
      </c>
      <c r="I960" s="12" t="s">
        <v>3845</v>
      </c>
      <c r="J960" s="13">
        <f t="shared" si="86"/>
        <v>0.50224215246636772</v>
      </c>
    </row>
    <row r="961" spans="1:10" x14ac:dyDescent="0.25">
      <c r="A961" s="4" t="s">
        <v>280</v>
      </c>
      <c r="B961" s="4" t="s">
        <v>2293</v>
      </c>
      <c r="C961" s="4" t="s">
        <v>907</v>
      </c>
      <c r="D961" s="8">
        <v>12500</v>
      </c>
      <c r="E961" s="7">
        <v>20</v>
      </c>
      <c r="F961" s="8">
        <v>8250</v>
      </c>
      <c r="G961" s="7">
        <v>11</v>
      </c>
      <c r="H961" s="11">
        <f t="shared" si="83"/>
        <v>15.5</v>
      </c>
      <c r="I961" s="12" t="s">
        <v>3845</v>
      </c>
      <c r="J961" s="13">
        <f t="shared" si="86"/>
        <v>2.3168908819133034E-2</v>
      </c>
    </row>
    <row r="962" spans="1:10" x14ac:dyDescent="0.25">
      <c r="A962" s="4" t="s">
        <v>372</v>
      </c>
      <c r="B962" s="4" t="s">
        <v>2294</v>
      </c>
      <c r="C962" s="4" t="s">
        <v>907</v>
      </c>
      <c r="D962" s="8">
        <v>477511.91</v>
      </c>
      <c r="E962" s="7">
        <v>275</v>
      </c>
      <c r="F962" s="8">
        <v>372766.59</v>
      </c>
      <c r="G962" s="7">
        <v>200</v>
      </c>
      <c r="H962" s="11">
        <f t="shared" si="83"/>
        <v>237.5</v>
      </c>
      <c r="I962" s="12" t="s">
        <v>3845</v>
      </c>
      <c r="J962" s="13">
        <f t="shared" si="86"/>
        <v>0.35500747384155457</v>
      </c>
    </row>
    <row r="963" spans="1:10" x14ac:dyDescent="0.25">
      <c r="A963" s="4" t="s">
        <v>372</v>
      </c>
      <c r="B963" s="4" t="s">
        <v>2295</v>
      </c>
      <c r="C963" s="4" t="s">
        <v>907</v>
      </c>
      <c r="D963" s="8">
        <v>7500</v>
      </c>
      <c r="E963" s="7">
        <v>10</v>
      </c>
      <c r="F963" s="8">
        <v>9750</v>
      </c>
      <c r="G963" s="7">
        <v>13</v>
      </c>
      <c r="H963" s="11">
        <f t="shared" si="83"/>
        <v>11.5</v>
      </c>
      <c r="I963" s="12" t="s">
        <v>3845</v>
      </c>
      <c r="J963" s="13">
        <f t="shared" si="86"/>
        <v>1.7189835575485798E-2</v>
      </c>
    </row>
    <row r="964" spans="1:10" x14ac:dyDescent="0.25">
      <c r="A964" s="4" t="s">
        <v>2296</v>
      </c>
      <c r="B964" s="4" t="s">
        <v>2297</v>
      </c>
      <c r="C964" s="4" t="s">
        <v>907</v>
      </c>
      <c r="D964" s="8">
        <v>7000</v>
      </c>
      <c r="E964" s="7">
        <v>20</v>
      </c>
      <c r="F964" s="8">
        <v>0</v>
      </c>
      <c r="G964" s="7">
        <v>0</v>
      </c>
      <c r="H964" s="11">
        <f t="shared" si="83"/>
        <v>10</v>
      </c>
      <c r="I964" s="12" t="s">
        <v>3846</v>
      </c>
      <c r="J964" s="13">
        <v>0.42</v>
      </c>
    </row>
    <row r="965" spans="1:10" x14ac:dyDescent="0.25">
      <c r="A965" s="4" t="s">
        <v>2298</v>
      </c>
      <c r="B965" s="4" t="s">
        <v>2299</v>
      </c>
      <c r="C965" s="4" t="s">
        <v>907</v>
      </c>
      <c r="D965" s="8">
        <v>7000</v>
      </c>
      <c r="E965" s="7">
        <v>20</v>
      </c>
      <c r="F965" s="8">
        <v>6000</v>
      </c>
      <c r="G965" s="7">
        <v>8</v>
      </c>
      <c r="H965" s="11">
        <f t="shared" si="83"/>
        <v>14</v>
      </c>
      <c r="I965" s="12" t="s">
        <v>3846</v>
      </c>
      <c r="J965" s="13">
        <v>0.57999999999999996</v>
      </c>
    </row>
    <row r="966" spans="1:10" x14ac:dyDescent="0.25">
      <c r="A966" s="4" t="s">
        <v>2300</v>
      </c>
      <c r="B966" s="4" t="s">
        <v>2301</v>
      </c>
      <c r="C966" s="4" t="s">
        <v>907</v>
      </c>
      <c r="D966" s="8">
        <v>4000</v>
      </c>
      <c r="E966" s="7">
        <v>8</v>
      </c>
      <c r="F966" s="8">
        <v>6000</v>
      </c>
      <c r="G966" s="7">
        <v>12</v>
      </c>
      <c r="H966" s="11">
        <f t="shared" si="83"/>
        <v>10</v>
      </c>
      <c r="I966" s="12" t="s">
        <v>3847</v>
      </c>
      <c r="J966" s="13">
        <v>0.76</v>
      </c>
    </row>
    <row r="967" spans="1:10" x14ac:dyDescent="0.25">
      <c r="A967" s="4" t="s">
        <v>2302</v>
      </c>
      <c r="B967" s="4" t="s">
        <v>2303</v>
      </c>
      <c r="C967" s="4" t="s">
        <v>907</v>
      </c>
      <c r="D967" s="8">
        <v>2750</v>
      </c>
      <c r="E967" s="7">
        <v>5</v>
      </c>
      <c r="F967" s="8">
        <v>500</v>
      </c>
      <c r="G967" s="7">
        <v>1</v>
      </c>
      <c r="H967" s="11">
        <f t="shared" si="83"/>
        <v>3</v>
      </c>
      <c r="I967" s="12" t="s">
        <v>3847</v>
      </c>
      <c r="J967" s="13">
        <v>0.24</v>
      </c>
    </row>
    <row r="968" spans="1:10" x14ac:dyDescent="0.25">
      <c r="A968" s="4" t="s">
        <v>2304</v>
      </c>
      <c r="B968" s="4" t="s">
        <v>1000</v>
      </c>
      <c r="C968" s="4" t="s">
        <v>907</v>
      </c>
      <c r="D968" s="8">
        <v>37800</v>
      </c>
      <c r="E968" s="7">
        <v>54</v>
      </c>
      <c r="F968" s="8">
        <v>6300</v>
      </c>
      <c r="G968" s="7">
        <v>6</v>
      </c>
      <c r="H968" s="11">
        <f t="shared" si="83"/>
        <v>30</v>
      </c>
      <c r="I968" s="12" t="s">
        <v>3848</v>
      </c>
      <c r="J968" s="13">
        <f>H968/SUM(H$968:H$977)</f>
        <v>1.5698587127158554E-2</v>
      </c>
    </row>
    <row r="969" spans="1:10" x14ac:dyDescent="0.25">
      <c r="A969" s="4" t="s">
        <v>2304</v>
      </c>
      <c r="B969" s="4" t="s">
        <v>1001</v>
      </c>
      <c r="C969" s="4" t="s">
        <v>907</v>
      </c>
      <c r="D969" s="8">
        <v>1800</v>
      </c>
      <c r="E969" s="7">
        <v>15</v>
      </c>
      <c r="F969" s="8">
        <v>8100</v>
      </c>
      <c r="G969" s="7">
        <v>12</v>
      </c>
      <c r="H969" s="11">
        <f t="shared" si="83"/>
        <v>13.5</v>
      </c>
      <c r="I969" s="12" t="s">
        <v>3848</v>
      </c>
      <c r="J969" s="13">
        <f t="shared" ref="J969:J977" si="87">H969/SUM(H$968:H$977)</f>
        <v>7.0643642072213504E-3</v>
      </c>
    </row>
    <row r="970" spans="1:10" x14ac:dyDescent="0.25">
      <c r="A970" s="4" t="s">
        <v>373</v>
      </c>
      <c r="B970" s="4" t="s">
        <v>1002</v>
      </c>
      <c r="C970" s="4" t="s">
        <v>907</v>
      </c>
      <c r="D970" s="8">
        <v>77700</v>
      </c>
      <c r="E970" s="7">
        <v>101</v>
      </c>
      <c r="F970" s="8">
        <v>60425</v>
      </c>
      <c r="G970" s="7">
        <v>53</v>
      </c>
      <c r="H970" s="11">
        <f t="shared" si="83"/>
        <v>77</v>
      </c>
      <c r="I970" s="12" t="s">
        <v>3848</v>
      </c>
      <c r="J970" s="13">
        <f t="shared" si="87"/>
        <v>4.0293040293040296E-2</v>
      </c>
    </row>
    <row r="971" spans="1:10" x14ac:dyDescent="0.25">
      <c r="A971" s="4" t="s">
        <v>373</v>
      </c>
      <c r="B971" s="4" t="s">
        <v>1003</v>
      </c>
      <c r="C971" s="4" t="s">
        <v>907</v>
      </c>
      <c r="D971" s="8">
        <v>4500</v>
      </c>
      <c r="E971" s="7">
        <v>10</v>
      </c>
      <c r="F971" s="8">
        <v>11925</v>
      </c>
      <c r="G971" s="7">
        <v>17</v>
      </c>
      <c r="H971" s="11">
        <f t="shared" si="83"/>
        <v>13.5</v>
      </c>
      <c r="I971" s="12" t="s">
        <v>3848</v>
      </c>
      <c r="J971" s="13">
        <f t="shared" si="87"/>
        <v>7.0643642072213504E-3</v>
      </c>
    </row>
    <row r="972" spans="1:10" x14ac:dyDescent="0.25">
      <c r="A972" s="4" t="s">
        <v>281</v>
      </c>
      <c r="B972" s="4" t="s">
        <v>1004</v>
      </c>
      <c r="C972" s="4" t="s">
        <v>907</v>
      </c>
      <c r="D972" s="8">
        <v>2194763.2999999998</v>
      </c>
      <c r="E972" s="7">
        <v>893</v>
      </c>
      <c r="F972" s="8">
        <v>2009142.75</v>
      </c>
      <c r="G972" s="7">
        <v>853</v>
      </c>
      <c r="H972" s="11">
        <f t="shared" si="83"/>
        <v>873</v>
      </c>
      <c r="I972" s="12" t="s">
        <v>3848</v>
      </c>
      <c r="J972" s="13">
        <f t="shared" si="87"/>
        <v>0.45682888540031397</v>
      </c>
    </row>
    <row r="973" spans="1:10" x14ac:dyDescent="0.25">
      <c r="A973" s="4" t="s">
        <v>281</v>
      </c>
      <c r="B973" s="4" t="s">
        <v>1005</v>
      </c>
      <c r="C973" s="4" t="s">
        <v>907</v>
      </c>
      <c r="D973" s="8">
        <v>27500</v>
      </c>
      <c r="E973" s="7">
        <v>42</v>
      </c>
      <c r="F973" s="8">
        <v>17875</v>
      </c>
      <c r="G973" s="7">
        <v>21</v>
      </c>
      <c r="H973" s="11">
        <f t="shared" si="83"/>
        <v>31.5</v>
      </c>
      <c r="I973" s="12" t="s">
        <v>3848</v>
      </c>
      <c r="J973" s="13">
        <f t="shared" si="87"/>
        <v>1.6483516483516484E-2</v>
      </c>
    </row>
    <row r="974" spans="1:10" x14ac:dyDescent="0.25">
      <c r="A974" s="4" t="s">
        <v>364</v>
      </c>
      <c r="B974" s="4" t="s">
        <v>1006</v>
      </c>
      <c r="C974" s="4" t="s">
        <v>907</v>
      </c>
      <c r="D974" s="8">
        <v>2066203.3</v>
      </c>
      <c r="E974" s="7">
        <v>756</v>
      </c>
      <c r="F974" s="8">
        <v>1987822.75</v>
      </c>
      <c r="G974" s="7">
        <v>841</v>
      </c>
      <c r="H974" s="11">
        <f t="shared" si="83"/>
        <v>798.5</v>
      </c>
      <c r="I974" s="12" t="s">
        <v>3848</v>
      </c>
      <c r="J974" s="13">
        <f t="shared" si="87"/>
        <v>0.41784406070120356</v>
      </c>
    </row>
    <row r="975" spans="1:10" x14ac:dyDescent="0.25">
      <c r="A975" s="4" t="s">
        <v>364</v>
      </c>
      <c r="B975" s="4" t="s">
        <v>1007</v>
      </c>
      <c r="C975" s="4" t="s">
        <v>907</v>
      </c>
      <c r="D975" s="8">
        <v>7700</v>
      </c>
      <c r="E975" s="7">
        <v>14</v>
      </c>
      <c r="F975" s="8">
        <v>17875</v>
      </c>
      <c r="G975" s="7">
        <v>20</v>
      </c>
      <c r="H975" s="11">
        <f t="shared" si="83"/>
        <v>17</v>
      </c>
      <c r="I975" s="12" t="s">
        <v>3848</v>
      </c>
      <c r="J975" s="13">
        <f t="shared" si="87"/>
        <v>8.8958660387231814E-3</v>
      </c>
    </row>
    <row r="976" spans="1:10" x14ac:dyDescent="0.25">
      <c r="A976" s="4" t="s">
        <v>282</v>
      </c>
      <c r="B976" s="4" t="s">
        <v>1008</v>
      </c>
      <c r="C976" s="4" t="s">
        <v>907</v>
      </c>
      <c r="D976" s="8">
        <v>46750</v>
      </c>
      <c r="E976" s="7">
        <v>55</v>
      </c>
      <c r="F976" s="8">
        <v>36465</v>
      </c>
      <c r="G976" s="7">
        <v>25</v>
      </c>
      <c r="H976" s="11">
        <f t="shared" si="83"/>
        <v>40</v>
      </c>
      <c r="I976" s="12" t="s">
        <v>3848</v>
      </c>
      <c r="J976" s="13">
        <f t="shared" si="87"/>
        <v>2.0931449502878074E-2</v>
      </c>
    </row>
    <row r="977" spans="1:10" x14ac:dyDescent="0.25">
      <c r="A977" s="4" t="s">
        <v>282</v>
      </c>
      <c r="B977" s="4" t="s">
        <v>1009</v>
      </c>
      <c r="C977" s="4" t="s">
        <v>907</v>
      </c>
      <c r="D977" s="8">
        <v>7200</v>
      </c>
      <c r="E977" s="7">
        <v>12</v>
      </c>
      <c r="F977" s="8">
        <v>18400</v>
      </c>
      <c r="G977" s="7">
        <v>22</v>
      </c>
      <c r="H977" s="11">
        <f t="shared" si="83"/>
        <v>17</v>
      </c>
      <c r="I977" s="12" t="s">
        <v>3848</v>
      </c>
      <c r="J977" s="13">
        <f t="shared" si="87"/>
        <v>8.8958660387231814E-3</v>
      </c>
    </row>
    <row r="978" spans="1:10" x14ac:dyDescent="0.25">
      <c r="A978" s="4" t="s">
        <v>374</v>
      </c>
      <c r="B978" s="4" t="s">
        <v>1011</v>
      </c>
      <c r="C978" s="4" t="s">
        <v>907</v>
      </c>
      <c r="D978" s="8">
        <v>60500</v>
      </c>
      <c r="E978" s="7">
        <v>80</v>
      </c>
      <c r="F978" s="8">
        <v>39100</v>
      </c>
      <c r="G978" s="7">
        <v>28</v>
      </c>
      <c r="H978" s="11">
        <f t="shared" si="83"/>
        <v>54</v>
      </c>
      <c r="I978" s="12" t="s">
        <v>3849</v>
      </c>
      <c r="J978" s="13">
        <f>H978/SUM(H$978:H$983)</f>
        <v>0.35526315789473684</v>
      </c>
    </row>
    <row r="979" spans="1:10" x14ac:dyDescent="0.25">
      <c r="A979" s="4" t="s">
        <v>374</v>
      </c>
      <c r="B979" s="4" t="s">
        <v>2305</v>
      </c>
      <c r="C979" s="4" t="s">
        <v>907</v>
      </c>
      <c r="D979" s="8">
        <v>0</v>
      </c>
      <c r="E979" s="7">
        <v>0</v>
      </c>
      <c r="F979" s="8">
        <v>7200</v>
      </c>
      <c r="G979" s="7">
        <v>8</v>
      </c>
      <c r="H979" s="11">
        <f t="shared" si="83"/>
        <v>4</v>
      </c>
      <c r="I979" s="12" t="s">
        <v>3849</v>
      </c>
      <c r="J979" s="13">
        <f t="shared" ref="J979:J983" si="88">H979/SUM(H$978:H$983)</f>
        <v>2.6315789473684209E-2</v>
      </c>
    </row>
    <row r="980" spans="1:10" x14ac:dyDescent="0.25">
      <c r="A980" s="4" t="s">
        <v>2306</v>
      </c>
      <c r="B980" s="4" t="s">
        <v>1012</v>
      </c>
      <c r="C980" s="4" t="s">
        <v>907</v>
      </c>
      <c r="D980" s="8">
        <v>37400</v>
      </c>
      <c r="E980" s="7">
        <v>44</v>
      </c>
      <c r="F980" s="8">
        <v>44200</v>
      </c>
      <c r="G980" s="7">
        <v>28</v>
      </c>
      <c r="H980" s="11">
        <f t="shared" si="83"/>
        <v>36</v>
      </c>
      <c r="I980" s="12" t="s">
        <v>3849</v>
      </c>
      <c r="J980" s="13">
        <f t="shared" si="88"/>
        <v>0.23684210526315788</v>
      </c>
    </row>
    <row r="981" spans="1:10" x14ac:dyDescent="0.25">
      <c r="A981" s="4" t="s">
        <v>2306</v>
      </c>
      <c r="B981" s="4" t="s">
        <v>1013</v>
      </c>
      <c r="C981" s="4" t="s">
        <v>907</v>
      </c>
      <c r="D981" s="8">
        <v>6900</v>
      </c>
      <c r="E981" s="7">
        <v>11</v>
      </c>
      <c r="F981" s="8">
        <v>7200</v>
      </c>
      <c r="G981" s="7">
        <v>8</v>
      </c>
      <c r="H981" s="11">
        <f t="shared" si="83"/>
        <v>9.5</v>
      </c>
      <c r="I981" s="12" t="s">
        <v>3849</v>
      </c>
      <c r="J981" s="13">
        <f t="shared" si="88"/>
        <v>6.25E-2</v>
      </c>
    </row>
    <row r="982" spans="1:10" x14ac:dyDescent="0.25">
      <c r="A982" s="4" t="s">
        <v>2307</v>
      </c>
      <c r="B982" s="4" t="s">
        <v>1015</v>
      </c>
      <c r="C982" s="4" t="s">
        <v>907</v>
      </c>
      <c r="D982" s="8">
        <v>62100</v>
      </c>
      <c r="E982" s="7">
        <v>75</v>
      </c>
      <c r="F982" s="8">
        <v>10800</v>
      </c>
      <c r="G982" s="7">
        <v>8</v>
      </c>
      <c r="H982" s="11">
        <f t="shared" si="83"/>
        <v>41.5</v>
      </c>
      <c r="I982" s="12" t="s">
        <v>3849</v>
      </c>
      <c r="J982" s="13">
        <f t="shared" si="88"/>
        <v>0.27302631578947367</v>
      </c>
    </row>
    <row r="983" spans="1:10" x14ac:dyDescent="0.25">
      <c r="A983" s="4" t="s">
        <v>2307</v>
      </c>
      <c r="B983" s="4" t="s">
        <v>1016</v>
      </c>
      <c r="C983" s="4" t="s">
        <v>907</v>
      </c>
      <c r="D983" s="8">
        <v>3900</v>
      </c>
      <c r="E983" s="7">
        <v>6</v>
      </c>
      <c r="F983" s="8">
        <v>7800</v>
      </c>
      <c r="G983" s="7">
        <v>8</v>
      </c>
      <c r="H983" s="11">
        <f t="shared" si="83"/>
        <v>7</v>
      </c>
      <c r="I983" s="12" t="s">
        <v>3849</v>
      </c>
      <c r="J983" s="13">
        <f t="shared" si="88"/>
        <v>4.6052631578947366E-2</v>
      </c>
    </row>
    <row r="984" spans="1:10" x14ac:dyDescent="0.25">
      <c r="A984" s="4" t="s">
        <v>2308</v>
      </c>
      <c r="B984" s="4" t="s">
        <v>2309</v>
      </c>
      <c r="C984" s="4" t="s">
        <v>907</v>
      </c>
      <c r="D984" s="8">
        <v>7230</v>
      </c>
      <c r="E984" s="7">
        <v>10</v>
      </c>
      <c r="F984" s="8">
        <v>0</v>
      </c>
      <c r="G984" s="7">
        <v>0</v>
      </c>
      <c r="H984" s="11">
        <f t="shared" si="83"/>
        <v>5</v>
      </c>
      <c r="I984" s="12" t="s">
        <v>3850</v>
      </c>
      <c r="J984" s="13">
        <f>H984/SUM(H$984:H$987)</f>
        <v>6.0240963855421686E-2</v>
      </c>
    </row>
    <row r="985" spans="1:10" x14ac:dyDescent="0.25">
      <c r="A985" s="4" t="s">
        <v>2310</v>
      </c>
      <c r="B985" s="4" t="s">
        <v>1017</v>
      </c>
      <c r="C985" s="4" t="s">
        <v>907</v>
      </c>
      <c r="D985" s="8">
        <v>18750</v>
      </c>
      <c r="E985" s="7">
        <v>25</v>
      </c>
      <c r="F985" s="8">
        <v>7225</v>
      </c>
      <c r="G985" s="7">
        <v>5</v>
      </c>
      <c r="H985" s="11">
        <f t="shared" si="83"/>
        <v>15</v>
      </c>
      <c r="I985" s="12" t="s">
        <v>3850</v>
      </c>
      <c r="J985" s="13">
        <f t="shared" ref="J985:J987" si="89">H985/SUM(H$984:H$987)</f>
        <v>0.18072289156626506</v>
      </c>
    </row>
    <row r="986" spans="1:10" x14ac:dyDescent="0.25">
      <c r="A986" s="4" t="s">
        <v>375</v>
      </c>
      <c r="B986" s="4" t="s">
        <v>1019</v>
      </c>
      <c r="C986" s="4" t="s">
        <v>907</v>
      </c>
      <c r="D986" s="8">
        <v>27200</v>
      </c>
      <c r="E986" s="7">
        <v>30</v>
      </c>
      <c r="F986" s="8">
        <v>46240</v>
      </c>
      <c r="G986" s="7">
        <v>32</v>
      </c>
      <c r="H986" s="11">
        <f t="shared" si="83"/>
        <v>31</v>
      </c>
      <c r="I986" s="12" t="s">
        <v>3850</v>
      </c>
      <c r="J986" s="13">
        <f t="shared" si="89"/>
        <v>0.37349397590361444</v>
      </c>
    </row>
    <row r="987" spans="1:10" x14ac:dyDescent="0.25">
      <c r="A987" s="4" t="s">
        <v>2311</v>
      </c>
      <c r="B987" s="4" t="s">
        <v>1021</v>
      </c>
      <c r="C987" s="4" t="s">
        <v>907</v>
      </c>
      <c r="D987" s="8">
        <v>23400</v>
      </c>
      <c r="E987" s="7">
        <v>24</v>
      </c>
      <c r="F987" s="8">
        <v>61200</v>
      </c>
      <c r="G987" s="7">
        <v>40</v>
      </c>
      <c r="H987" s="11">
        <f t="shared" si="83"/>
        <v>32</v>
      </c>
      <c r="I987" s="12" t="s">
        <v>3850</v>
      </c>
      <c r="J987" s="13">
        <f t="shared" si="89"/>
        <v>0.38554216867469882</v>
      </c>
    </row>
    <row r="988" spans="1:10" x14ac:dyDescent="0.25">
      <c r="A988" s="4" t="s">
        <v>2312</v>
      </c>
      <c r="B988" s="4" t="s">
        <v>1024</v>
      </c>
      <c r="C988" s="4" t="s">
        <v>907</v>
      </c>
      <c r="D988" s="8">
        <v>104777.98</v>
      </c>
      <c r="E988" s="7">
        <v>60</v>
      </c>
      <c r="F988" s="8">
        <v>87406.65</v>
      </c>
      <c r="G988" s="7">
        <v>47</v>
      </c>
      <c r="H988" s="11">
        <f t="shared" si="83"/>
        <v>53.5</v>
      </c>
      <c r="I988" s="12" t="s">
        <v>3851</v>
      </c>
      <c r="J988" s="13">
        <f>H988/SUM(H$988:H$990)</f>
        <v>0.44769874476987448</v>
      </c>
    </row>
    <row r="989" spans="1:10" x14ac:dyDescent="0.25">
      <c r="A989" s="4" t="s">
        <v>2313</v>
      </c>
      <c r="B989" s="4" t="s">
        <v>1025</v>
      </c>
      <c r="C989" s="4" t="s">
        <v>907</v>
      </c>
      <c r="D989" s="8">
        <v>105277.98</v>
      </c>
      <c r="E989" s="7">
        <v>60</v>
      </c>
      <c r="F989" s="8">
        <v>87831.65</v>
      </c>
      <c r="G989" s="7">
        <v>47</v>
      </c>
      <c r="H989" s="11">
        <f t="shared" si="83"/>
        <v>53.5</v>
      </c>
      <c r="I989" s="12" t="s">
        <v>3851</v>
      </c>
      <c r="J989" s="13">
        <f t="shared" ref="J989:J990" si="90">H989/SUM(H$988:H$990)</f>
        <v>0.44769874476987448</v>
      </c>
    </row>
    <row r="990" spans="1:10" x14ac:dyDescent="0.25">
      <c r="A990" s="4" t="s">
        <v>94</v>
      </c>
      <c r="B990" s="4" t="s">
        <v>1026</v>
      </c>
      <c r="C990" s="4" t="s">
        <v>907</v>
      </c>
      <c r="D990" s="8">
        <v>9100</v>
      </c>
      <c r="E990" s="7">
        <v>14</v>
      </c>
      <c r="F990" s="8">
        <v>13325</v>
      </c>
      <c r="G990" s="7">
        <v>11</v>
      </c>
      <c r="H990" s="11">
        <f t="shared" si="83"/>
        <v>12.5</v>
      </c>
      <c r="I990" s="12" t="s">
        <v>3851</v>
      </c>
      <c r="J990" s="13">
        <f t="shared" si="90"/>
        <v>0.10460251046025104</v>
      </c>
    </row>
    <row r="991" spans="1:10" x14ac:dyDescent="0.25">
      <c r="A991" s="4" t="s">
        <v>278</v>
      </c>
      <c r="B991" s="4" t="s">
        <v>2314</v>
      </c>
      <c r="C991" s="4" t="s">
        <v>907</v>
      </c>
      <c r="D991" s="8">
        <v>22931.23</v>
      </c>
      <c r="E991" s="7">
        <v>37</v>
      </c>
      <c r="F991" s="8">
        <v>40307.69</v>
      </c>
      <c r="G991" s="7">
        <v>35</v>
      </c>
      <c r="H991" s="11">
        <f t="shared" si="83"/>
        <v>36</v>
      </c>
      <c r="I991" s="12" t="s">
        <v>3852</v>
      </c>
      <c r="J991" s="13">
        <f>H991/SUM(H$991:H$1016)</f>
        <v>0.12676056338028169</v>
      </c>
    </row>
    <row r="992" spans="1:10" x14ac:dyDescent="0.25">
      <c r="A992" s="4" t="s">
        <v>705</v>
      </c>
      <c r="B992" s="4" t="s">
        <v>2315</v>
      </c>
      <c r="C992" s="4" t="s">
        <v>907</v>
      </c>
      <c r="D992" s="8">
        <v>7000</v>
      </c>
      <c r="E992" s="7">
        <v>6</v>
      </c>
      <c r="F992" s="8">
        <v>16800</v>
      </c>
      <c r="G992" s="7">
        <v>8</v>
      </c>
      <c r="H992" s="11">
        <f t="shared" si="83"/>
        <v>7</v>
      </c>
      <c r="I992" s="12" t="s">
        <v>3852</v>
      </c>
      <c r="J992" s="13">
        <f t="shared" ref="J992:J1016" si="91">H992/SUM(H$991:H$1016)</f>
        <v>2.464788732394366E-2</v>
      </c>
    </row>
    <row r="993" spans="1:10" x14ac:dyDescent="0.25">
      <c r="A993" s="4" t="s">
        <v>2316</v>
      </c>
      <c r="B993" s="4" t="s">
        <v>2317</v>
      </c>
      <c r="C993" s="4" t="s">
        <v>907</v>
      </c>
      <c r="D993" s="8">
        <v>5000</v>
      </c>
      <c r="E993" s="7">
        <v>4</v>
      </c>
      <c r="F993" s="8">
        <v>1250</v>
      </c>
      <c r="G993" s="7">
        <v>0</v>
      </c>
      <c r="H993" s="11">
        <f t="shared" si="83"/>
        <v>2</v>
      </c>
      <c r="I993" s="12" t="s">
        <v>3852</v>
      </c>
      <c r="J993" s="13">
        <f t="shared" si="91"/>
        <v>7.0422535211267607E-3</v>
      </c>
    </row>
    <row r="994" spans="1:10" x14ac:dyDescent="0.25">
      <c r="A994" s="4" t="s">
        <v>799</v>
      </c>
      <c r="B994" s="4" t="s">
        <v>2318</v>
      </c>
      <c r="C994" s="4" t="s">
        <v>907</v>
      </c>
      <c r="D994" s="8">
        <v>22741.23</v>
      </c>
      <c r="E994" s="7">
        <v>7</v>
      </c>
      <c r="F994" s="8">
        <v>164617.69</v>
      </c>
      <c r="G994" s="7">
        <v>18</v>
      </c>
      <c r="H994" s="11">
        <f t="shared" si="83"/>
        <v>12.5</v>
      </c>
      <c r="I994" s="12" t="s">
        <v>3852</v>
      </c>
      <c r="J994" s="13">
        <f t="shared" si="91"/>
        <v>4.401408450704225E-2</v>
      </c>
    </row>
    <row r="995" spans="1:10" x14ac:dyDescent="0.25">
      <c r="A995" s="4" t="s">
        <v>52</v>
      </c>
      <c r="B995" s="4" t="s">
        <v>2319</v>
      </c>
      <c r="C995" s="4" t="s">
        <v>907</v>
      </c>
      <c r="D995" s="8">
        <v>164197.32</v>
      </c>
      <c r="E995" s="7">
        <v>60</v>
      </c>
      <c r="F995" s="8">
        <v>241489.43</v>
      </c>
      <c r="G995" s="7">
        <v>64</v>
      </c>
      <c r="H995" s="11">
        <f t="shared" si="83"/>
        <v>62</v>
      </c>
      <c r="I995" s="12" t="s">
        <v>3852</v>
      </c>
      <c r="J995" s="13">
        <f t="shared" si="91"/>
        <v>0.21830985915492956</v>
      </c>
    </row>
    <row r="996" spans="1:10" x14ac:dyDescent="0.25">
      <c r="A996" s="4" t="s">
        <v>865</v>
      </c>
      <c r="B996" s="4" t="s">
        <v>2320</v>
      </c>
      <c r="C996" s="4" t="s">
        <v>907</v>
      </c>
      <c r="D996" s="8">
        <v>8541.23</v>
      </c>
      <c r="E996" s="7">
        <v>7</v>
      </c>
      <c r="F996" s="8">
        <v>66217.69</v>
      </c>
      <c r="G996" s="7">
        <v>18</v>
      </c>
      <c r="H996" s="11">
        <f t="shared" si="83"/>
        <v>12.5</v>
      </c>
      <c r="I996" s="12" t="s">
        <v>3852</v>
      </c>
      <c r="J996" s="13">
        <f t="shared" si="91"/>
        <v>4.401408450704225E-2</v>
      </c>
    </row>
    <row r="997" spans="1:10" x14ac:dyDescent="0.25">
      <c r="A997" s="4" t="s">
        <v>480</v>
      </c>
      <c r="B997" s="4" t="s">
        <v>2321</v>
      </c>
      <c r="C997" s="4" t="s">
        <v>907</v>
      </c>
      <c r="D997" s="8">
        <v>16641.23</v>
      </c>
      <c r="E997" s="7">
        <v>9</v>
      </c>
      <c r="F997" s="8">
        <v>110417.69</v>
      </c>
      <c r="G997" s="7">
        <v>22</v>
      </c>
      <c r="H997" s="11">
        <f t="shared" si="83"/>
        <v>15.5</v>
      </c>
      <c r="I997" s="12" t="s">
        <v>3852</v>
      </c>
      <c r="J997" s="13">
        <f t="shared" si="91"/>
        <v>5.4577464788732391E-2</v>
      </c>
    </row>
    <row r="998" spans="1:10" x14ac:dyDescent="0.25">
      <c r="A998" s="4" t="s">
        <v>2322</v>
      </c>
      <c r="B998" s="4" t="s">
        <v>2323</v>
      </c>
      <c r="C998" s="4" t="s">
        <v>907</v>
      </c>
      <c r="D998" s="8">
        <v>12441.23</v>
      </c>
      <c r="E998" s="7">
        <v>7</v>
      </c>
      <c r="F998" s="8">
        <v>96017.69</v>
      </c>
      <c r="G998" s="7">
        <v>17</v>
      </c>
      <c r="H998" s="11">
        <f t="shared" si="83"/>
        <v>12</v>
      </c>
      <c r="I998" s="12" t="s">
        <v>3852</v>
      </c>
      <c r="J998" s="13">
        <f t="shared" si="91"/>
        <v>4.2253521126760563E-2</v>
      </c>
    </row>
    <row r="999" spans="1:10" x14ac:dyDescent="0.25">
      <c r="A999" s="4" t="s">
        <v>798</v>
      </c>
      <c r="B999" s="4" t="s">
        <v>2324</v>
      </c>
      <c r="C999" s="4" t="s">
        <v>907</v>
      </c>
      <c r="D999" s="8">
        <v>10941.23</v>
      </c>
      <c r="E999" s="7">
        <v>6</v>
      </c>
      <c r="F999" s="8">
        <v>93317.69</v>
      </c>
      <c r="G999" s="7">
        <v>16</v>
      </c>
      <c r="H999" s="11">
        <f t="shared" ref="H999:H1062" si="92">SUM(E999,G999)/2</f>
        <v>11</v>
      </c>
      <c r="I999" s="12" t="s">
        <v>3852</v>
      </c>
      <c r="J999" s="13">
        <f t="shared" si="91"/>
        <v>3.873239436619718E-2</v>
      </c>
    </row>
    <row r="1000" spans="1:10" x14ac:dyDescent="0.25">
      <c r="A1000" s="4" t="s">
        <v>483</v>
      </c>
      <c r="B1000" s="4" t="s">
        <v>2325</v>
      </c>
      <c r="C1000" s="4" t="s">
        <v>907</v>
      </c>
      <c r="D1000" s="8">
        <v>12141.23</v>
      </c>
      <c r="E1000" s="7">
        <v>6</v>
      </c>
      <c r="F1000" s="8">
        <v>61217.69</v>
      </c>
      <c r="G1000" s="7">
        <v>13</v>
      </c>
      <c r="H1000" s="11">
        <f t="shared" si="92"/>
        <v>9.5</v>
      </c>
      <c r="I1000" s="12" t="s">
        <v>3852</v>
      </c>
      <c r="J1000" s="13">
        <f t="shared" si="91"/>
        <v>3.345070422535211E-2</v>
      </c>
    </row>
    <row r="1001" spans="1:10" x14ac:dyDescent="0.25">
      <c r="A1001" s="4" t="s">
        <v>2326</v>
      </c>
      <c r="B1001" s="4" t="s">
        <v>2327</v>
      </c>
      <c r="C1001" s="4" t="s">
        <v>907</v>
      </c>
      <c r="D1001" s="8">
        <v>12000</v>
      </c>
      <c r="E1001" s="7">
        <v>4</v>
      </c>
      <c r="F1001" s="8">
        <v>-2500</v>
      </c>
      <c r="G1001" s="7">
        <v>-1</v>
      </c>
      <c r="H1001" s="11">
        <f t="shared" si="92"/>
        <v>1.5</v>
      </c>
      <c r="I1001" s="12" t="s">
        <v>3852</v>
      </c>
      <c r="J1001" s="13">
        <f t="shared" si="91"/>
        <v>5.2816901408450703E-3</v>
      </c>
    </row>
    <row r="1002" spans="1:10" x14ac:dyDescent="0.25">
      <c r="A1002" s="4" t="s">
        <v>399</v>
      </c>
      <c r="B1002" s="4" t="s">
        <v>2328</v>
      </c>
      <c r="C1002" s="4" t="s">
        <v>907</v>
      </c>
      <c r="D1002" s="8">
        <v>10341.23</v>
      </c>
      <c r="E1002" s="7">
        <v>4</v>
      </c>
      <c r="F1002" s="8">
        <v>112217.69</v>
      </c>
      <c r="G1002" s="7">
        <v>12</v>
      </c>
      <c r="H1002" s="11">
        <f t="shared" si="92"/>
        <v>8</v>
      </c>
      <c r="I1002" s="12" t="s">
        <v>3852</v>
      </c>
      <c r="J1002" s="13">
        <f t="shared" si="91"/>
        <v>2.8169014084507043E-2</v>
      </c>
    </row>
    <row r="1003" spans="1:10" x14ac:dyDescent="0.25">
      <c r="A1003" s="4" t="s">
        <v>2329</v>
      </c>
      <c r="B1003" s="4" t="s">
        <v>2330</v>
      </c>
      <c r="C1003" s="4" t="s">
        <v>907</v>
      </c>
      <c r="D1003" s="8">
        <v>1500</v>
      </c>
      <c r="E1003" s="7">
        <v>3</v>
      </c>
      <c r="F1003" s="8">
        <v>-500</v>
      </c>
      <c r="G1003" s="7">
        <v>3</v>
      </c>
      <c r="H1003" s="11">
        <f t="shared" si="92"/>
        <v>3</v>
      </c>
      <c r="I1003" s="12" t="s">
        <v>3852</v>
      </c>
      <c r="J1003" s="13">
        <f t="shared" si="91"/>
        <v>1.0563380281690141E-2</v>
      </c>
    </row>
    <row r="1004" spans="1:10" x14ac:dyDescent="0.25">
      <c r="A1004" s="4" t="s">
        <v>2331</v>
      </c>
      <c r="B1004" s="4" t="s">
        <v>2332</v>
      </c>
      <c r="C1004" s="4" t="s">
        <v>907</v>
      </c>
      <c r="D1004" s="8">
        <v>2141.23</v>
      </c>
      <c r="E1004" s="7">
        <v>2</v>
      </c>
      <c r="F1004" s="8">
        <v>17617.689999999999</v>
      </c>
      <c r="G1004" s="7">
        <v>6</v>
      </c>
      <c r="H1004" s="11">
        <f t="shared" si="92"/>
        <v>4</v>
      </c>
      <c r="I1004" s="12" t="s">
        <v>3852</v>
      </c>
      <c r="J1004" s="13">
        <f t="shared" si="91"/>
        <v>1.4084507042253521E-2</v>
      </c>
    </row>
    <row r="1005" spans="1:10" x14ac:dyDescent="0.25">
      <c r="A1005" s="4" t="s">
        <v>2333</v>
      </c>
      <c r="B1005" s="4" t="s">
        <v>2334</v>
      </c>
      <c r="C1005" s="4" t="s">
        <v>907</v>
      </c>
      <c r="D1005" s="8">
        <v>7000</v>
      </c>
      <c r="E1005" s="7">
        <v>2</v>
      </c>
      <c r="F1005" s="8">
        <v>7500</v>
      </c>
      <c r="G1005" s="7">
        <v>1</v>
      </c>
      <c r="H1005" s="11">
        <f t="shared" si="92"/>
        <v>1.5</v>
      </c>
      <c r="I1005" s="12" t="s">
        <v>3852</v>
      </c>
      <c r="J1005" s="13">
        <f t="shared" si="91"/>
        <v>5.2816901408450703E-3</v>
      </c>
    </row>
    <row r="1006" spans="1:10" x14ac:dyDescent="0.25">
      <c r="A1006" s="4" t="s">
        <v>796</v>
      </c>
      <c r="B1006" s="4" t="s">
        <v>2335</v>
      </c>
      <c r="C1006" s="4" t="s">
        <v>907</v>
      </c>
      <c r="D1006" s="8">
        <v>13941.23</v>
      </c>
      <c r="E1006" s="7">
        <v>4</v>
      </c>
      <c r="F1006" s="8">
        <v>107417.69</v>
      </c>
      <c r="G1006" s="7">
        <v>10</v>
      </c>
      <c r="H1006" s="11">
        <f t="shared" si="92"/>
        <v>7</v>
      </c>
      <c r="I1006" s="12" t="s">
        <v>3852</v>
      </c>
      <c r="J1006" s="13">
        <f t="shared" si="91"/>
        <v>2.464788732394366E-2</v>
      </c>
    </row>
    <row r="1007" spans="1:10" x14ac:dyDescent="0.25">
      <c r="A1007" s="4" t="s">
        <v>2336</v>
      </c>
      <c r="B1007" s="4" t="s">
        <v>2337</v>
      </c>
      <c r="C1007" s="4" t="s">
        <v>907</v>
      </c>
      <c r="D1007" s="8">
        <v>6741.23</v>
      </c>
      <c r="E1007" s="7">
        <v>4</v>
      </c>
      <c r="F1007" s="8">
        <v>55617.69</v>
      </c>
      <c r="G1007" s="7">
        <v>9</v>
      </c>
      <c r="H1007" s="11">
        <f t="shared" si="92"/>
        <v>6.5</v>
      </c>
      <c r="I1007" s="12" t="s">
        <v>3852</v>
      </c>
      <c r="J1007" s="13">
        <f t="shared" si="91"/>
        <v>2.2887323943661973E-2</v>
      </c>
    </row>
    <row r="1008" spans="1:10" x14ac:dyDescent="0.25">
      <c r="A1008" s="4" t="s">
        <v>2338</v>
      </c>
      <c r="B1008" s="4" t="s">
        <v>2339</v>
      </c>
      <c r="C1008" s="4" t="s">
        <v>907</v>
      </c>
      <c r="D1008" s="8">
        <v>72500</v>
      </c>
      <c r="E1008" s="7">
        <v>5</v>
      </c>
      <c r="F1008" s="8">
        <v>57500</v>
      </c>
      <c r="G1008" s="7">
        <v>2</v>
      </c>
      <c r="H1008" s="11">
        <f t="shared" si="92"/>
        <v>3.5</v>
      </c>
      <c r="I1008" s="12" t="s">
        <v>3852</v>
      </c>
      <c r="J1008" s="13">
        <f t="shared" si="91"/>
        <v>1.232394366197183E-2</v>
      </c>
    </row>
    <row r="1009" spans="1:10" x14ac:dyDescent="0.25">
      <c r="A1009" s="4" t="s">
        <v>2340</v>
      </c>
      <c r="B1009" s="4" t="s">
        <v>2341</v>
      </c>
      <c r="C1009" s="4" t="s">
        <v>907</v>
      </c>
      <c r="D1009" s="8">
        <v>13500</v>
      </c>
      <c r="E1009" s="7">
        <v>1</v>
      </c>
      <c r="F1009" s="8">
        <v>-13500</v>
      </c>
      <c r="G1009" s="7">
        <v>-1</v>
      </c>
      <c r="H1009" s="11">
        <f t="shared" si="92"/>
        <v>0</v>
      </c>
      <c r="I1009" s="12" t="s">
        <v>3852</v>
      </c>
      <c r="J1009" s="13">
        <f t="shared" si="91"/>
        <v>0</v>
      </c>
    </row>
    <row r="1010" spans="1:10" x14ac:dyDescent="0.25">
      <c r="A1010" s="4" t="s">
        <v>866</v>
      </c>
      <c r="B1010" s="4" t="s">
        <v>2342</v>
      </c>
      <c r="C1010" s="4" t="s">
        <v>907</v>
      </c>
      <c r="D1010" s="8">
        <v>7000</v>
      </c>
      <c r="E1010" s="7">
        <v>4</v>
      </c>
      <c r="F1010" s="8">
        <v>37500</v>
      </c>
      <c r="G1010" s="7">
        <v>7</v>
      </c>
      <c r="H1010" s="11">
        <f t="shared" si="92"/>
        <v>5.5</v>
      </c>
      <c r="I1010" s="12" t="s">
        <v>3852</v>
      </c>
      <c r="J1010" s="13">
        <f t="shared" si="91"/>
        <v>1.936619718309859E-2</v>
      </c>
    </row>
    <row r="1011" spans="1:10" x14ac:dyDescent="0.25">
      <c r="A1011" s="4" t="s">
        <v>807</v>
      </c>
      <c r="B1011" s="4" t="s">
        <v>2343</v>
      </c>
      <c r="C1011" s="4" t="s">
        <v>907</v>
      </c>
      <c r="D1011" s="8">
        <v>24300</v>
      </c>
      <c r="E1011" s="7">
        <v>1</v>
      </c>
      <c r="F1011" s="8">
        <v>405000</v>
      </c>
      <c r="G1011" s="7">
        <v>7</v>
      </c>
      <c r="H1011" s="11">
        <f t="shared" si="92"/>
        <v>4</v>
      </c>
      <c r="I1011" s="12" t="s">
        <v>3852</v>
      </c>
      <c r="J1011" s="13">
        <f t="shared" si="91"/>
        <v>1.4084507042253521E-2</v>
      </c>
    </row>
    <row r="1012" spans="1:10" x14ac:dyDescent="0.25">
      <c r="A1012" s="4" t="s">
        <v>805</v>
      </c>
      <c r="B1012" s="4" t="s">
        <v>2344</v>
      </c>
      <c r="C1012" s="4" t="s">
        <v>907</v>
      </c>
      <c r="D1012" s="8">
        <v>72741.23</v>
      </c>
      <c r="E1012" s="7">
        <v>4</v>
      </c>
      <c r="F1012" s="8">
        <v>539117.68999999994</v>
      </c>
      <c r="G1012" s="7">
        <v>10</v>
      </c>
      <c r="H1012" s="11">
        <f t="shared" si="92"/>
        <v>7</v>
      </c>
      <c r="I1012" s="12" t="s">
        <v>3852</v>
      </c>
      <c r="J1012" s="13">
        <f t="shared" si="91"/>
        <v>2.464788732394366E-2</v>
      </c>
    </row>
    <row r="1013" spans="1:10" x14ac:dyDescent="0.25">
      <c r="A1013" s="4" t="s">
        <v>707</v>
      </c>
      <c r="B1013" s="4" t="s">
        <v>2345</v>
      </c>
      <c r="C1013" s="4" t="s">
        <v>907</v>
      </c>
      <c r="D1013" s="8">
        <v>3541.23</v>
      </c>
      <c r="E1013" s="7">
        <v>2</v>
      </c>
      <c r="F1013" s="8">
        <v>41217.69</v>
      </c>
      <c r="G1013" s="7">
        <v>13</v>
      </c>
      <c r="H1013" s="11">
        <f t="shared" si="92"/>
        <v>7.5</v>
      </c>
      <c r="I1013" s="12" t="s">
        <v>3852</v>
      </c>
      <c r="J1013" s="13">
        <f t="shared" si="91"/>
        <v>2.6408450704225352E-2</v>
      </c>
    </row>
    <row r="1014" spans="1:10" x14ac:dyDescent="0.25">
      <c r="A1014" s="4" t="s">
        <v>2346</v>
      </c>
      <c r="B1014" s="4" t="s">
        <v>2347</v>
      </c>
      <c r="C1014" s="4" t="s">
        <v>907</v>
      </c>
      <c r="D1014" s="8">
        <v>2700</v>
      </c>
      <c r="E1014" s="7">
        <v>1</v>
      </c>
      <c r="F1014" s="8">
        <v>48000</v>
      </c>
      <c r="G1014" s="7">
        <v>9</v>
      </c>
      <c r="H1014" s="11">
        <f t="shared" si="92"/>
        <v>5</v>
      </c>
      <c r="I1014" s="12" t="s">
        <v>3852</v>
      </c>
      <c r="J1014" s="13">
        <f t="shared" si="91"/>
        <v>1.7605633802816902E-2</v>
      </c>
    </row>
    <row r="1015" spans="1:10" x14ac:dyDescent="0.25">
      <c r="A1015" s="4" t="s">
        <v>2348</v>
      </c>
      <c r="B1015" s="4" t="s">
        <v>2349</v>
      </c>
      <c r="C1015" s="4" t="s">
        <v>907</v>
      </c>
      <c r="D1015" s="8">
        <v>0</v>
      </c>
      <c r="E1015" s="7">
        <v>0</v>
      </c>
      <c r="F1015" s="8">
        <v>91000</v>
      </c>
      <c r="G1015" s="7">
        <v>7</v>
      </c>
      <c r="H1015" s="11">
        <f t="shared" si="92"/>
        <v>3.5</v>
      </c>
      <c r="I1015" s="12" t="s">
        <v>3852</v>
      </c>
      <c r="J1015" s="13">
        <f t="shared" si="91"/>
        <v>1.232394366197183E-2</v>
      </c>
    </row>
    <row r="1016" spans="1:10" x14ac:dyDescent="0.25">
      <c r="A1016" s="4" t="s">
        <v>843</v>
      </c>
      <c r="B1016" s="4" t="s">
        <v>2350</v>
      </c>
      <c r="C1016" s="4" t="s">
        <v>907</v>
      </c>
      <c r="D1016" s="8">
        <v>4700</v>
      </c>
      <c r="E1016" s="7">
        <v>7</v>
      </c>
      <c r="F1016" s="8">
        <v>121300</v>
      </c>
      <c r="G1016" s="7">
        <v>66</v>
      </c>
      <c r="H1016" s="11">
        <f t="shared" si="92"/>
        <v>36.5</v>
      </c>
      <c r="I1016" s="12" t="s">
        <v>3852</v>
      </c>
      <c r="J1016" s="13">
        <f t="shared" si="91"/>
        <v>0.12852112676056338</v>
      </c>
    </row>
    <row r="1017" spans="1:10" x14ac:dyDescent="0.25">
      <c r="A1017" s="4" t="s">
        <v>2351</v>
      </c>
      <c r="B1017" s="4" t="s">
        <v>2352</v>
      </c>
      <c r="C1017" s="4" t="s">
        <v>907</v>
      </c>
      <c r="D1017" s="8">
        <v>80500</v>
      </c>
      <c r="E1017" s="7">
        <v>3</v>
      </c>
      <c r="F1017" s="8">
        <v>35000</v>
      </c>
      <c r="G1017" s="7">
        <v>1</v>
      </c>
      <c r="H1017" s="11">
        <f t="shared" si="92"/>
        <v>2</v>
      </c>
      <c r="I1017" s="12" t="s">
        <v>3853</v>
      </c>
      <c r="J1017" s="13">
        <f>H1017/SUM(H$1017:H$1023)</f>
        <v>9.7560975609756101E-2</v>
      </c>
    </row>
    <row r="1018" spans="1:10" x14ac:dyDescent="0.25">
      <c r="A1018" s="4" t="s">
        <v>431</v>
      </c>
      <c r="B1018" s="4" t="s">
        <v>2315</v>
      </c>
      <c r="C1018" s="4" t="s">
        <v>907</v>
      </c>
      <c r="D1018" s="8">
        <v>2800</v>
      </c>
      <c r="E1018" s="7">
        <v>2</v>
      </c>
      <c r="F1018" s="8">
        <v>3800</v>
      </c>
      <c r="G1018" s="7">
        <v>2</v>
      </c>
      <c r="H1018" s="11">
        <f t="shared" si="92"/>
        <v>2</v>
      </c>
      <c r="I1018" s="12" t="s">
        <v>3853</v>
      </c>
      <c r="J1018" s="13">
        <f t="shared" ref="J1018:J1023" si="93">H1018/SUM(H$1017:H$1023)</f>
        <v>9.7560975609756101E-2</v>
      </c>
    </row>
    <row r="1019" spans="1:10" x14ac:dyDescent="0.25">
      <c r="A1019" s="4" t="s">
        <v>482</v>
      </c>
      <c r="B1019" s="4" t="s">
        <v>2353</v>
      </c>
      <c r="C1019" s="4" t="s">
        <v>907</v>
      </c>
      <c r="D1019" s="8">
        <v>16800</v>
      </c>
      <c r="E1019" s="7">
        <v>8</v>
      </c>
      <c r="F1019" s="8">
        <v>22800</v>
      </c>
      <c r="G1019" s="7">
        <v>8</v>
      </c>
      <c r="H1019" s="11">
        <f t="shared" si="92"/>
        <v>8</v>
      </c>
      <c r="I1019" s="12" t="s">
        <v>3853</v>
      </c>
      <c r="J1019" s="13">
        <f t="shared" si="93"/>
        <v>0.3902439024390244</v>
      </c>
    </row>
    <row r="1020" spans="1:10" x14ac:dyDescent="0.25">
      <c r="A1020" s="4" t="s">
        <v>485</v>
      </c>
      <c r="B1020" s="4" t="s">
        <v>2354</v>
      </c>
      <c r="C1020" s="4" t="s">
        <v>907</v>
      </c>
      <c r="D1020" s="8">
        <v>5600</v>
      </c>
      <c r="E1020" s="7">
        <v>2</v>
      </c>
      <c r="F1020" s="8">
        <v>9880</v>
      </c>
      <c r="G1020" s="7">
        <v>2</v>
      </c>
      <c r="H1020" s="11">
        <f t="shared" si="92"/>
        <v>2</v>
      </c>
      <c r="I1020" s="12" t="s">
        <v>3853</v>
      </c>
      <c r="J1020" s="13">
        <f t="shared" si="93"/>
        <v>9.7560975609756101E-2</v>
      </c>
    </row>
    <row r="1021" spans="1:10" x14ac:dyDescent="0.25">
      <c r="A1021" s="4" t="s">
        <v>481</v>
      </c>
      <c r="B1021" s="4" t="s">
        <v>2355</v>
      </c>
      <c r="C1021" s="4" t="s">
        <v>907</v>
      </c>
      <c r="D1021" s="8">
        <v>0</v>
      </c>
      <c r="E1021" s="7">
        <v>0</v>
      </c>
      <c r="F1021" s="8">
        <v>3600</v>
      </c>
      <c r="G1021" s="7">
        <v>1</v>
      </c>
      <c r="H1021" s="11">
        <f t="shared" si="92"/>
        <v>0.5</v>
      </c>
      <c r="I1021" s="12" t="s">
        <v>3853</v>
      </c>
      <c r="J1021" s="13">
        <f t="shared" si="93"/>
        <v>2.4390243902439025E-2</v>
      </c>
    </row>
    <row r="1022" spans="1:10" x14ac:dyDescent="0.25">
      <c r="A1022" s="4" t="s">
        <v>504</v>
      </c>
      <c r="B1022" s="4" t="s">
        <v>2356</v>
      </c>
      <c r="C1022" s="4" t="s">
        <v>907</v>
      </c>
      <c r="D1022" s="8">
        <v>12600</v>
      </c>
      <c r="E1022" s="7">
        <v>2</v>
      </c>
      <c r="F1022" s="8">
        <v>35100</v>
      </c>
      <c r="G1022" s="7">
        <v>4</v>
      </c>
      <c r="H1022" s="11">
        <f t="shared" si="92"/>
        <v>3</v>
      </c>
      <c r="I1022" s="12" t="s">
        <v>3853</v>
      </c>
      <c r="J1022" s="13">
        <f t="shared" si="93"/>
        <v>0.14634146341463414</v>
      </c>
    </row>
    <row r="1023" spans="1:10" x14ac:dyDescent="0.25">
      <c r="A1023" s="4" t="s">
        <v>505</v>
      </c>
      <c r="B1023" s="4" t="s">
        <v>2357</v>
      </c>
      <c r="C1023" s="4" t="s">
        <v>907</v>
      </c>
      <c r="D1023" s="8">
        <v>12600</v>
      </c>
      <c r="E1023" s="7">
        <v>2</v>
      </c>
      <c r="F1023" s="8">
        <v>35100</v>
      </c>
      <c r="G1023" s="7">
        <v>4</v>
      </c>
      <c r="H1023" s="11">
        <f t="shared" si="92"/>
        <v>3</v>
      </c>
      <c r="I1023" s="12" t="s">
        <v>3853</v>
      </c>
      <c r="J1023" s="13">
        <f t="shared" si="93"/>
        <v>0.14634146341463414</v>
      </c>
    </row>
    <row r="1024" spans="1:10" x14ac:dyDescent="0.25">
      <c r="A1024" s="4" t="s">
        <v>502</v>
      </c>
      <c r="B1024" s="4" t="s">
        <v>2358</v>
      </c>
      <c r="C1024" s="4" t="s">
        <v>907</v>
      </c>
      <c r="D1024" s="8">
        <v>39483.730000000003</v>
      </c>
      <c r="E1024" s="7">
        <v>81</v>
      </c>
      <c r="F1024" s="8">
        <v>161038.10999999999</v>
      </c>
      <c r="G1024" s="7">
        <v>183</v>
      </c>
      <c r="H1024" s="11">
        <f t="shared" si="92"/>
        <v>132</v>
      </c>
      <c r="I1024" s="12" t="s">
        <v>3854</v>
      </c>
      <c r="J1024" s="13">
        <f>H1024/SUM(H$1024:H$1049)</f>
        <v>0.34554973821989526</v>
      </c>
    </row>
    <row r="1025" spans="1:10" x14ac:dyDescent="0.25">
      <c r="A1025" s="4" t="s">
        <v>2359</v>
      </c>
      <c r="B1025" s="4" t="s">
        <v>2360</v>
      </c>
      <c r="C1025" s="4" t="s">
        <v>907</v>
      </c>
      <c r="D1025" s="8">
        <v>8500</v>
      </c>
      <c r="E1025" s="7">
        <v>6</v>
      </c>
      <c r="F1025" s="8">
        <v>43250</v>
      </c>
      <c r="G1025" s="7">
        <v>7</v>
      </c>
      <c r="H1025" s="11">
        <f t="shared" si="92"/>
        <v>6.5</v>
      </c>
      <c r="I1025" s="12" t="s">
        <v>3854</v>
      </c>
      <c r="J1025" s="13">
        <f t="shared" ref="J1025:J1049" si="94">H1025/SUM(H$1024:H$1049)</f>
        <v>1.7015706806282723E-2</v>
      </c>
    </row>
    <row r="1026" spans="1:10" x14ac:dyDescent="0.25">
      <c r="A1026" s="4" t="s">
        <v>2361</v>
      </c>
      <c r="B1026" s="4" t="s">
        <v>2362</v>
      </c>
      <c r="C1026" s="4" t="s">
        <v>907</v>
      </c>
      <c r="D1026" s="8">
        <v>49119.61</v>
      </c>
      <c r="E1026" s="7">
        <v>8</v>
      </c>
      <c r="F1026" s="8">
        <v>164233.01</v>
      </c>
      <c r="G1026" s="7">
        <v>11</v>
      </c>
      <c r="H1026" s="11">
        <f t="shared" si="92"/>
        <v>9.5</v>
      </c>
      <c r="I1026" s="12" t="s">
        <v>3854</v>
      </c>
      <c r="J1026" s="13">
        <f t="shared" si="94"/>
        <v>2.4869109947643978E-2</v>
      </c>
    </row>
    <row r="1027" spans="1:10" x14ac:dyDescent="0.25">
      <c r="A1027" s="4" t="s">
        <v>2363</v>
      </c>
      <c r="B1027" s="4" t="s">
        <v>2327</v>
      </c>
      <c r="C1027" s="4" t="s">
        <v>907</v>
      </c>
      <c r="D1027" s="8">
        <v>2500</v>
      </c>
      <c r="E1027" s="7">
        <v>1</v>
      </c>
      <c r="F1027" s="8">
        <v>2500</v>
      </c>
      <c r="G1027" s="7">
        <v>0</v>
      </c>
      <c r="H1027" s="11">
        <f t="shared" si="92"/>
        <v>0.5</v>
      </c>
      <c r="I1027" s="12" t="s">
        <v>3854</v>
      </c>
      <c r="J1027" s="13">
        <f t="shared" si="94"/>
        <v>1.3089005235602095E-3</v>
      </c>
    </row>
    <row r="1028" spans="1:10" x14ac:dyDescent="0.25">
      <c r="A1028" s="4" t="s">
        <v>808</v>
      </c>
      <c r="B1028" s="4" t="s">
        <v>2364</v>
      </c>
      <c r="C1028" s="4" t="s">
        <v>907</v>
      </c>
      <c r="D1028" s="8">
        <v>1750</v>
      </c>
      <c r="E1028" s="7">
        <v>1</v>
      </c>
      <c r="F1028" s="8">
        <v>6650</v>
      </c>
      <c r="G1028" s="7">
        <v>2</v>
      </c>
      <c r="H1028" s="11">
        <f t="shared" si="92"/>
        <v>1.5</v>
      </c>
      <c r="I1028" s="12" t="s">
        <v>3854</v>
      </c>
      <c r="J1028" s="13">
        <f t="shared" si="94"/>
        <v>3.9267015706806281E-3</v>
      </c>
    </row>
    <row r="1029" spans="1:10" x14ac:dyDescent="0.25">
      <c r="A1029" s="4" t="s">
        <v>2365</v>
      </c>
      <c r="B1029" s="4" t="s">
        <v>1180</v>
      </c>
      <c r="C1029" s="4" t="s">
        <v>907</v>
      </c>
      <c r="D1029" s="8">
        <v>16293.73</v>
      </c>
      <c r="E1029" s="7">
        <v>12</v>
      </c>
      <c r="F1029" s="8">
        <v>68178.11</v>
      </c>
      <c r="G1029" s="7">
        <v>20</v>
      </c>
      <c r="H1029" s="11">
        <f t="shared" si="92"/>
        <v>16</v>
      </c>
      <c r="I1029" s="12" t="s">
        <v>3854</v>
      </c>
      <c r="J1029" s="13">
        <f t="shared" si="94"/>
        <v>4.1884816753926704E-2</v>
      </c>
    </row>
    <row r="1030" spans="1:10" x14ac:dyDescent="0.25">
      <c r="A1030" s="4" t="s">
        <v>2366</v>
      </c>
      <c r="B1030" s="4" t="s">
        <v>2321</v>
      </c>
      <c r="C1030" s="4" t="s">
        <v>907</v>
      </c>
      <c r="D1030" s="8">
        <v>24993.73</v>
      </c>
      <c r="E1030" s="7">
        <v>13</v>
      </c>
      <c r="F1030" s="8">
        <v>104628.11</v>
      </c>
      <c r="G1030" s="7">
        <v>21</v>
      </c>
      <c r="H1030" s="11">
        <f t="shared" si="92"/>
        <v>17</v>
      </c>
      <c r="I1030" s="12" t="s">
        <v>3854</v>
      </c>
      <c r="J1030" s="13">
        <f t="shared" si="94"/>
        <v>4.4502617801047119E-2</v>
      </c>
    </row>
    <row r="1031" spans="1:10" x14ac:dyDescent="0.25">
      <c r="A1031" s="4" t="s">
        <v>2367</v>
      </c>
      <c r="B1031" s="4" t="s">
        <v>2325</v>
      </c>
      <c r="C1031" s="4" t="s">
        <v>907</v>
      </c>
      <c r="D1031" s="8">
        <v>24993.73</v>
      </c>
      <c r="E1031" s="7">
        <v>13</v>
      </c>
      <c r="F1031" s="8">
        <v>101478.11</v>
      </c>
      <c r="G1031" s="7">
        <v>20</v>
      </c>
      <c r="H1031" s="11">
        <f t="shared" si="92"/>
        <v>16.5</v>
      </c>
      <c r="I1031" s="12" t="s">
        <v>3854</v>
      </c>
      <c r="J1031" s="13">
        <f t="shared" si="94"/>
        <v>4.3193717277486908E-2</v>
      </c>
    </row>
    <row r="1032" spans="1:10" x14ac:dyDescent="0.25">
      <c r="A1032" s="4" t="s">
        <v>847</v>
      </c>
      <c r="B1032" s="4" t="s">
        <v>2368</v>
      </c>
      <c r="C1032" s="4" t="s">
        <v>907</v>
      </c>
      <c r="D1032" s="8">
        <v>15000</v>
      </c>
      <c r="E1032" s="7">
        <v>8</v>
      </c>
      <c r="F1032" s="8">
        <v>90300</v>
      </c>
      <c r="G1032" s="7">
        <v>23</v>
      </c>
      <c r="H1032" s="11">
        <f t="shared" si="92"/>
        <v>15.5</v>
      </c>
      <c r="I1032" s="12" t="s">
        <v>3854</v>
      </c>
      <c r="J1032" s="13">
        <f t="shared" si="94"/>
        <v>4.0575916230366493E-2</v>
      </c>
    </row>
    <row r="1033" spans="1:10" x14ac:dyDescent="0.25">
      <c r="A1033" s="4" t="s">
        <v>76</v>
      </c>
      <c r="B1033" s="4" t="s">
        <v>2369</v>
      </c>
      <c r="C1033" s="4" t="s">
        <v>907</v>
      </c>
      <c r="D1033" s="8">
        <v>97734.96</v>
      </c>
      <c r="E1033" s="7">
        <v>41</v>
      </c>
      <c r="F1033" s="8">
        <v>194195.8</v>
      </c>
      <c r="G1033" s="7">
        <v>45</v>
      </c>
      <c r="H1033" s="11">
        <f t="shared" si="92"/>
        <v>43</v>
      </c>
      <c r="I1033" s="12" t="s">
        <v>3854</v>
      </c>
      <c r="J1033" s="13">
        <f t="shared" si="94"/>
        <v>0.112565445026178</v>
      </c>
    </row>
    <row r="1034" spans="1:10" x14ac:dyDescent="0.25">
      <c r="A1034" s="4" t="s">
        <v>2370</v>
      </c>
      <c r="B1034" s="4" t="s">
        <v>2371</v>
      </c>
      <c r="C1034" s="4" t="s">
        <v>907</v>
      </c>
      <c r="D1034" s="8">
        <v>17519.61</v>
      </c>
      <c r="E1034" s="7">
        <v>6</v>
      </c>
      <c r="F1034" s="8">
        <v>39933.01</v>
      </c>
      <c r="G1034" s="7">
        <v>6</v>
      </c>
      <c r="H1034" s="11">
        <f t="shared" si="92"/>
        <v>6</v>
      </c>
      <c r="I1034" s="12" t="s">
        <v>3854</v>
      </c>
      <c r="J1034" s="13">
        <f t="shared" si="94"/>
        <v>1.5706806282722512E-2</v>
      </c>
    </row>
    <row r="1035" spans="1:10" x14ac:dyDescent="0.25">
      <c r="A1035" s="4" t="s">
        <v>2372</v>
      </c>
      <c r="B1035" s="4" t="s">
        <v>2373</v>
      </c>
      <c r="C1035" s="4" t="s">
        <v>907</v>
      </c>
      <c r="D1035" s="8">
        <v>7500</v>
      </c>
      <c r="E1035" s="7">
        <v>2</v>
      </c>
      <c r="F1035" s="8">
        <v>3750</v>
      </c>
      <c r="G1035" s="7">
        <v>0</v>
      </c>
      <c r="H1035" s="11">
        <f t="shared" si="92"/>
        <v>1</v>
      </c>
      <c r="I1035" s="12" t="s">
        <v>3854</v>
      </c>
      <c r="J1035" s="13">
        <f t="shared" si="94"/>
        <v>2.617801047120419E-3</v>
      </c>
    </row>
    <row r="1036" spans="1:10" x14ac:dyDescent="0.25">
      <c r="A1036" s="4" t="s">
        <v>2374</v>
      </c>
      <c r="B1036" s="4" t="s">
        <v>2324</v>
      </c>
      <c r="C1036" s="4" t="s">
        <v>907</v>
      </c>
      <c r="D1036" s="8">
        <v>20493.73</v>
      </c>
      <c r="E1036" s="7">
        <v>11</v>
      </c>
      <c r="F1036" s="8">
        <v>98778.11</v>
      </c>
      <c r="G1036" s="7">
        <v>19</v>
      </c>
      <c r="H1036" s="11">
        <f t="shared" si="92"/>
        <v>15</v>
      </c>
      <c r="I1036" s="12" t="s">
        <v>3854</v>
      </c>
      <c r="J1036" s="13">
        <f t="shared" si="94"/>
        <v>3.9267015706806283E-2</v>
      </c>
    </row>
    <row r="1037" spans="1:10" x14ac:dyDescent="0.25">
      <c r="A1037" s="4" t="s">
        <v>414</v>
      </c>
      <c r="B1037" s="4" t="s">
        <v>2375</v>
      </c>
      <c r="C1037" s="4" t="s">
        <v>907</v>
      </c>
      <c r="D1037" s="8">
        <v>18013.34</v>
      </c>
      <c r="E1037" s="7">
        <v>9</v>
      </c>
      <c r="F1037" s="8">
        <v>102511.12</v>
      </c>
      <c r="G1037" s="7">
        <v>20</v>
      </c>
      <c r="H1037" s="11">
        <f t="shared" si="92"/>
        <v>14.5</v>
      </c>
      <c r="I1037" s="12" t="s">
        <v>3854</v>
      </c>
      <c r="J1037" s="13">
        <f t="shared" si="94"/>
        <v>3.7958115183246072E-2</v>
      </c>
    </row>
    <row r="1038" spans="1:10" x14ac:dyDescent="0.25">
      <c r="A1038" s="4" t="s">
        <v>2376</v>
      </c>
      <c r="B1038" s="4" t="s">
        <v>2377</v>
      </c>
      <c r="C1038" s="4" t="s">
        <v>907</v>
      </c>
      <c r="D1038" s="8">
        <v>36519.61</v>
      </c>
      <c r="E1038" s="7">
        <v>15</v>
      </c>
      <c r="F1038" s="8">
        <v>16233.01</v>
      </c>
      <c r="G1038" s="7">
        <v>5</v>
      </c>
      <c r="H1038" s="11">
        <f t="shared" si="92"/>
        <v>10</v>
      </c>
      <c r="I1038" s="12" t="s">
        <v>3854</v>
      </c>
      <c r="J1038" s="13">
        <f t="shared" si="94"/>
        <v>2.6178010471204188E-2</v>
      </c>
    </row>
    <row r="1039" spans="1:10" x14ac:dyDescent="0.25">
      <c r="A1039" s="4" t="s">
        <v>2378</v>
      </c>
      <c r="B1039" s="4" t="s">
        <v>2330</v>
      </c>
      <c r="C1039" s="4" t="s">
        <v>907</v>
      </c>
      <c r="D1039" s="8">
        <v>500</v>
      </c>
      <c r="E1039" s="7">
        <v>1</v>
      </c>
      <c r="F1039" s="8">
        <v>18500</v>
      </c>
      <c r="G1039" s="7">
        <v>8</v>
      </c>
      <c r="H1039" s="11">
        <f t="shared" si="92"/>
        <v>4.5</v>
      </c>
      <c r="I1039" s="12" t="s">
        <v>3854</v>
      </c>
      <c r="J1039" s="13">
        <f t="shared" si="94"/>
        <v>1.1780104712041885E-2</v>
      </c>
    </row>
    <row r="1040" spans="1:10" x14ac:dyDescent="0.25">
      <c r="A1040" s="4" t="s">
        <v>2379</v>
      </c>
      <c r="B1040" s="4" t="s">
        <v>2380</v>
      </c>
      <c r="C1040" s="4" t="s">
        <v>907</v>
      </c>
      <c r="D1040" s="8">
        <v>10200</v>
      </c>
      <c r="E1040" s="7">
        <v>6</v>
      </c>
      <c r="F1040" s="8">
        <v>4200</v>
      </c>
      <c r="G1040" s="7">
        <v>1</v>
      </c>
      <c r="H1040" s="11">
        <f t="shared" si="92"/>
        <v>3.5</v>
      </c>
      <c r="I1040" s="12" t="s">
        <v>3854</v>
      </c>
      <c r="J1040" s="13">
        <f t="shared" si="94"/>
        <v>9.1623036649214652E-3</v>
      </c>
    </row>
    <row r="1041" spans="1:10" x14ac:dyDescent="0.25">
      <c r="A1041" s="4" t="s">
        <v>2381</v>
      </c>
      <c r="B1041" s="4" t="s">
        <v>1067</v>
      </c>
      <c r="C1041" s="4" t="s">
        <v>907</v>
      </c>
      <c r="D1041" s="8">
        <v>38213.339999999997</v>
      </c>
      <c r="E1041" s="7">
        <v>15</v>
      </c>
      <c r="F1041" s="8">
        <v>137211.12</v>
      </c>
      <c r="G1041" s="7">
        <v>21</v>
      </c>
      <c r="H1041" s="11">
        <f t="shared" si="92"/>
        <v>18</v>
      </c>
      <c r="I1041" s="12" t="s">
        <v>3854</v>
      </c>
      <c r="J1041" s="13">
        <f t="shared" si="94"/>
        <v>4.712041884816754E-2</v>
      </c>
    </row>
    <row r="1042" spans="1:10" x14ac:dyDescent="0.25">
      <c r="A1042" s="4" t="s">
        <v>2382</v>
      </c>
      <c r="B1042" s="4" t="s">
        <v>2354</v>
      </c>
      <c r="C1042" s="4" t="s">
        <v>907</v>
      </c>
      <c r="D1042" s="8">
        <v>14119.61</v>
      </c>
      <c r="E1042" s="7">
        <v>6</v>
      </c>
      <c r="F1042" s="8">
        <v>62033.01</v>
      </c>
      <c r="G1042" s="7">
        <v>8</v>
      </c>
      <c r="H1042" s="11">
        <f t="shared" si="92"/>
        <v>7</v>
      </c>
      <c r="I1042" s="12" t="s">
        <v>3854</v>
      </c>
      <c r="J1042" s="13">
        <f t="shared" si="94"/>
        <v>1.832460732984293E-2</v>
      </c>
    </row>
    <row r="1043" spans="1:10" x14ac:dyDescent="0.25">
      <c r="A1043" s="4" t="s">
        <v>2383</v>
      </c>
      <c r="B1043" s="4" t="s">
        <v>2384</v>
      </c>
      <c r="C1043" s="4" t="s">
        <v>907</v>
      </c>
      <c r="D1043" s="8">
        <v>25500</v>
      </c>
      <c r="E1043" s="7">
        <v>6</v>
      </c>
      <c r="F1043" s="8">
        <v>113150</v>
      </c>
      <c r="G1043" s="7">
        <v>6</v>
      </c>
      <c r="H1043" s="11">
        <f t="shared" si="92"/>
        <v>6</v>
      </c>
      <c r="I1043" s="12" t="s">
        <v>3854</v>
      </c>
      <c r="J1043" s="13">
        <f t="shared" si="94"/>
        <v>1.5706806282722512E-2</v>
      </c>
    </row>
    <row r="1044" spans="1:10" x14ac:dyDescent="0.25">
      <c r="A1044" s="4" t="s">
        <v>806</v>
      </c>
      <c r="B1044" s="4" t="s">
        <v>2385</v>
      </c>
      <c r="C1044" s="4" t="s">
        <v>907</v>
      </c>
      <c r="D1044" s="8">
        <v>42000</v>
      </c>
      <c r="E1044" s="7">
        <v>3</v>
      </c>
      <c r="F1044" s="8">
        <v>60900</v>
      </c>
      <c r="G1044" s="7">
        <v>3</v>
      </c>
      <c r="H1044" s="11">
        <f t="shared" si="92"/>
        <v>3</v>
      </c>
      <c r="I1044" s="12" t="s">
        <v>3854</v>
      </c>
      <c r="J1044" s="13">
        <f t="shared" si="94"/>
        <v>7.8534031413612562E-3</v>
      </c>
    </row>
    <row r="1045" spans="1:10" x14ac:dyDescent="0.25">
      <c r="A1045" s="4" t="s">
        <v>706</v>
      </c>
      <c r="B1045" s="4" t="s">
        <v>2315</v>
      </c>
      <c r="C1045" s="4" t="s">
        <v>907</v>
      </c>
      <c r="D1045" s="8">
        <v>3000</v>
      </c>
      <c r="E1045" s="7">
        <v>3</v>
      </c>
      <c r="F1045" s="8">
        <v>7800</v>
      </c>
      <c r="G1045" s="7">
        <v>4</v>
      </c>
      <c r="H1045" s="11">
        <f t="shared" si="92"/>
        <v>3.5</v>
      </c>
      <c r="I1045" s="12" t="s">
        <v>3854</v>
      </c>
      <c r="J1045" s="13">
        <f t="shared" si="94"/>
        <v>9.1623036649214652E-3</v>
      </c>
    </row>
    <row r="1046" spans="1:10" x14ac:dyDescent="0.25">
      <c r="A1046" s="4" t="s">
        <v>2386</v>
      </c>
      <c r="B1046" s="4" t="s">
        <v>2387</v>
      </c>
      <c r="C1046" s="4" t="s">
        <v>907</v>
      </c>
      <c r="D1046" s="8">
        <v>24693.73</v>
      </c>
      <c r="E1046" s="7">
        <v>10</v>
      </c>
      <c r="F1046" s="8">
        <v>134778.10999999999</v>
      </c>
      <c r="G1046" s="7">
        <v>20</v>
      </c>
      <c r="H1046" s="11">
        <f t="shared" si="92"/>
        <v>15</v>
      </c>
      <c r="I1046" s="12" t="s">
        <v>3854</v>
      </c>
      <c r="J1046" s="13">
        <f t="shared" si="94"/>
        <v>3.9267015706806283E-2</v>
      </c>
    </row>
    <row r="1047" spans="1:10" x14ac:dyDescent="0.25">
      <c r="A1047" s="4" t="s">
        <v>2388</v>
      </c>
      <c r="B1047" s="4" t="s">
        <v>2343</v>
      </c>
      <c r="C1047" s="4" t="s">
        <v>907</v>
      </c>
      <c r="D1047" s="8">
        <v>13500</v>
      </c>
      <c r="E1047" s="7">
        <v>1</v>
      </c>
      <c r="F1047" s="8">
        <v>-13500</v>
      </c>
      <c r="G1047" s="7">
        <v>-1</v>
      </c>
      <c r="H1047" s="11">
        <f t="shared" si="92"/>
        <v>0</v>
      </c>
      <c r="I1047" s="12" t="s">
        <v>3854</v>
      </c>
      <c r="J1047" s="13">
        <f t="shared" si="94"/>
        <v>0</v>
      </c>
    </row>
    <row r="1048" spans="1:10" x14ac:dyDescent="0.25">
      <c r="A1048" s="4" t="s">
        <v>2389</v>
      </c>
      <c r="B1048" s="4" t="s">
        <v>2390</v>
      </c>
      <c r="C1048" s="4" t="s">
        <v>907</v>
      </c>
      <c r="D1048" s="8">
        <v>14811.92</v>
      </c>
      <c r="E1048" s="7">
        <v>7</v>
      </c>
      <c r="F1048" s="8">
        <v>63009.93</v>
      </c>
      <c r="G1048" s="7">
        <v>9</v>
      </c>
      <c r="H1048" s="11">
        <f t="shared" si="92"/>
        <v>8</v>
      </c>
      <c r="I1048" s="12" t="s">
        <v>3854</v>
      </c>
      <c r="J1048" s="13">
        <f t="shared" si="94"/>
        <v>2.0942408376963352E-2</v>
      </c>
    </row>
    <row r="1049" spans="1:10" x14ac:dyDescent="0.25">
      <c r="A1049" s="4" t="s">
        <v>2391</v>
      </c>
      <c r="B1049" s="4" t="s">
        <v>2392</v>
      </c>
      <c r="C1049" s="4" t="s">
        <v>907</v>
      </c>
      <c r="D1049" s="8">
        <v>22250</v>
      </c>
      <c r="E1049" s="7">
        <v>13</v>
      </c>
      <c r="F1049" s="8">
        <v>32500</v>
      </c>
      <c r="G1049" s="7">
        <v>5</v>
      </c>
      <c r="H1049" s="11">
        <f t="shared" si="92"/>
        <v>9</v>
      </c>
      <c r="I1049" s="12" t="s">
        <v>3854</v>
      </c>
      <c r="J1049" s="13">
        <f t="shared" si="94"/>
        <v>2.356020942408377E-2</v>
      </c>
    </row>
    <row r="1050" spans="1:10" x14ac:dyDescent="0.25">
      <c r="A1050" s="4" t="s">
        <v>2393</v>
      </c>
      <c r="B1050" s="4" t="s">
        <v>2315</v>
      </c>
      <c r="C1050" s="4" t="s">
        <v>907</v>
      </c>
      <c r="D1050" s="8">
        <v>8500</v>
      </c>
      <c r="E1050" s="7">
        <v>6</v>
      </c>
      <c r="F1050" s="8">
        <v>33750</v>
      </c>
      <c r="G1050" s="7">
        <v>6</v>
      </c>
      <c r="H1050" s="11">
        <f t="shared" si="92"/>
        <v>6</v>
      </c>
      <c r="I1050" s="12" t="s">
        <v>3855</v>
      </c>
      <c r="J1050" s="13">
        <f>H1050/SUM(H$1050:H$1056)</f>
        <v>0.1276595744680851</v>
      </c>
    </row>
    <row r="1051" spans="1:10" x14ac:dyDescent="0.25">
      <c r="A1051" s="4" t="s">
        <v>2394</v>
      </c>
      <c r="B1051" s="4" t="s">
        <v>2395</v>
      </c>
      <c r="C1051" s="4" t="s">
        <v>907</v>
      </c>
      <c r="D1051" s="8">
        <v>10200</v>
      </c>
      <c r="E1051" s="7">
        <v>6</v>
      </c>
      <c r="F1051" s="8">
        <v>45000</v>
      </c>
      <c r="G1051" s="7">
        <v>8</v>
      </c>
      <c r="H1051" s="11">
        <f t="shared" si="92"/>
        <v>7</v>
      </c>
      <c r="I1051" s="12" t="s">
        <v>3855</v>
      </c>
      <c r="J1051" s="13">
        <f t="shared" ref="J1051:J1056" si="95">H1051/SUM(H$1050:H$1056)</f>
        <v>0.14893617021276595</v>
      </c>
    </row>
    <row r="1052" spans="1:10" x14ac:dyDescent="0.25">
      <c r="A1052" s="4" t="s">
        <v>2396</v>
      </c>
      <c r="B1052" s="4" t="s">
        <v>2327</v>
      </c>
      <c r="C1052" s="4" t="s">
        <v>907</v>
      </c>
      <c r="D1052" s="8">
        <v>17000</v>
      </c>
      <c r="E1052" s="7">
        <v>6</v>
      </c>
      <c r="F1052" s="8">
        <v>67500</v>
      </c>
      <c r="G1052" s="7">
        <v>6</v>
      </c>
      <c r="H1052" s="11">
        <f t="shared" si="92"/>
        <v>6</v>
      </c>
      <c r="I1052" s="12" t="s">
        <v>3855</v>
      </c>
      <c r="J1052" s="13">
        <f t="shared" si="95"/>
        <v>0.1276595744680851</v>
      </c>
    </row>
    <row r="1053" spans="1:10" x14ac:dyDescent="0.25">
      <c r="A1053" s="4" t="s">
        <v>2397</v>
      </c>
      <c r="B1053" s="4" t="s">
        <v>2398</v>
      </c>
      <c r="C1053" s="4" t="s">
        <v>907</v>
      </c>
      <c r="D1053" s="8">
        <v>42900</v>
      </c>
      <c r="E1053" s="7">
        <v>7</v>
      </c>
      <c r="F1053" s="8">
        <v>187500</v>
      </c>
      <c r="G1053" s="7">
        <v>7</v>
      </c>
      <c r="H1053" s="11">
        <f t="shared" si="92"/>
        <v>7</v>
      </c>
      <c r="I1053" s="12" t="s">
        <v>3855</v>
      </c>
      <c r="J1053" s="13">
        <f t="shared" si="95"/>
        <v>0.14893617021276595</v>
      </c>
    </row>
    <row r="1054" spans="1:10" x14ac:dyDescent="0.25">
      <c r="A1054" s="4" t="s">
        <v>2399</v>
      </c>
      <c r="B1054" s="4" t="s">
        <v>2400</v>
      </c>
      <c r="C1054" s="4" t="s">
        <v>907</v>
      </c>
      <c r="D1054" s="8">
        <v>62400</v>
      </c>
      <c r="E1054" s="7">
        <v>7</v>
      </c>
      <c r="F1054" s="8">
        <v>232000</v>
      </c>
      <c r="G1054" s="7">
        <v>7</v>
      </c>
      <c r="H1054" s="11">
        <f t="shared" si="92"/>
        <v>7</v>
      </c>
      <c r="I1054" s="12" t="s">
        <v>3855</v>
      </c>
      <c r="J1054" s="13">
        <f t="shared" si="95"/>
        <v>0.14893617021276595</v>
      </c>
    </row>
    <row r="1055" spans="1:10" x14ac:dyDescent="0.25">
      <c r="A1055" s="4" t="s">
        <v>2401</v>
      </c>
      <c r="B1055" s="4" t="s">
        <v>2402</v>
      </c>
      <c r="C1055" s="4" t="s">
        <v>907</v>
      </c>
      <c r="D1055" s="8">
        <v>27300</v>
      </c>
      <c r="E1055" s="7">
        <v>7</v>
      </c>
      <c r="F1055" s="8">
        <v>131600</v>
      </c>
      <c r="G1055" s="7">
        <v>7</v>
      </c>
      <c r="H1055" s="11">
        <f t="shared" si="92"/>
        <v>7</v>
      </c>
      <c r="I1055" s="12" t="s">
        <v>3855</v>
      </c>
      <c r="J1055" s="13">
        <f t="shared" si="95"/>
        <v>0.14893617021276595</v>
      </c>
    </row>
    <row r="1056" spans="1:10" x14ac:dyDescent="0.25">
      <c r="A1056" s="4" t="s">
        <v>2403</v>
      </c>
      <c r="B1056" s="4" t="s">
        <v>2404</v>
      </c>
      <c r="C1056" s="4" t="s">
        <v>907</v>
      </c>
      <c r="D1056" s="8">
        <v>129000</v>
      </c>
      <c r="E1056" s="7">
        <v>7</v>
      </c>
      <c r="F1056" s="8">
        <v>432000</v>
      </c>
      <c r="G1056" s="7">
        <v>7</v>
      </c>
      <c r="H1056" s="11">
        <f t="shared" si="92"/>
        <v>7</v>
      </c>
      <c r="I1056" s="12" t="s">
        <v>3855</v>
      </c>
      <c r="J1056" s="13">
        <f t="shared" si="95"/>
        <v>0.14893617021276595</v>
      </c>
    </row>
    <row r="1057" spans="1:10" x14ac:dyDescent="0.25">
      <c r="A1057" s="4" t="s">
        <v>277</v>
      </c>
      <c r="B1057" s="4" t="s">
        <v>2405</v>
      </c>
      <c r="C1057" s="4" t="s">
        <v>907</v>
      </c>
      <c r="D1057" s="8">
        <v>31920</v>
      </c>
      <c r="E1057" s="7">
        <v>52</v>
      </c>
      <c r="F1057" s="8">
        <v>63525</v>
      </c>
      <c r="G1057" s="7">
        <v>76</v>
      </c>
      <c r="H1057" s="11">
        <f t="shared" si="92"/>
        <v>64</v>
      </c>
      <c r="I1057" s="12" t="s">
        <v>3856</v>
      </c>
      <c r="J1057" s="13">
        <f>H1057/SUM(H$1057:H$1077)</f>
        <v>0.53112033195020747</v>
      </c>
    </row>
    <row r="1058" spans="1:10" x14ac:dyDescent="0.25">
      <c r="A1058" s="4" t="s">
        <v>2406</v>
      </c>
      <c r="B1058" s="4" t="s">
        <v>2315</v>
      </c>
      <c r="C1058" s="4" t="s">
        <v>907</v>
      </c>
      <c r="D1058" s="8">
        <v>5800</v>
      </c>
      <c r="E1058" s="7">
        <v>5</v>
      </c>
      <c r="F1058" s="8">
        <v>-1000</v>
      </c>
      <c r="G1058" s="7">
        <v>-1</v>
      </c>
      <c r="H1058" s="11">
        <f t="shared" si="92"/>
        <v>2</v>
      </c>
      <c r="I1058" s="12" t="s">
        <v>3856</v>
      </c>
      <c r="J1058" s="13">
        <f t="shared" ref="J1058:J1077" si="96">H1058/SUM(H$1057:H$1077)</f>
        <v>1.6597510373443983E-2</v>
      </c>
    </row>
    <row r="1059" spans="1:10" x14ac:dyDescent="0.25">
      <c r="A1059" s="4" t="s">
        <v>2407</v>
      </c>
      <c r="B1059" s="4" t="s">
        <v>2315</v>
      </c>
      <c r="C1059" s="4" t="s">
        <v>907</v>
      </c>
      <c r="D1059" s="8">
        <v>4000</v>
      </c>
      <c r="E1059" s="7">
        <v>4</v>
      </c>
      <c r="F1059" s="8">
        <v>27000</v>
      </c>
      <c r="G1059" s="7">
        <v>6</v>
      </c>
      <c r="H1059" s="11">
        <f t="shared" si="92"/>
        <v>5</v>
      </c>
      <c r="I1059" s="12" t="s">
        <v>3856</v>
      </c>
      <c r="J1059" s="13">
        <f t="shared" si="96"/>
        <v>4.1493775933609957E-2</v>
      </c>
    </row>
    <row r="1060" spans="1:10" x14ac:dyDescent="0.25">
      <c r="A1060" s="4" t="s">
        <v>2408</v>
      </c>
      <c r="B1060" s="4" t="s">
        <v>2409</v>
      </c>
      <c r="C1060" s="4" t="s">
        <v>907</v>
      </c>
      <c r="D1060" s="8">
        <v>0</v>
      </c>
      <c r="E1060" s="7">
        <v>0</v>
      </c>
      <c r="F1060" s="8">
        <v>14000</v>
      </c>
      <c r="G1060" s="7">
        <v>7</v>
      </c>
      <c r="H1060" s="11">
        <f t="shared" si="92"/>
        <v>3.5</v>
      </c>
      <c r="I1060" s="12" t="s">
        <v>3856</v>
      </c>
      <c r="J1060" s="13">
        <f t="shared" si="96"/>
        <v>2.9045643153526972E-2</v>
      </c>
    </row>
    <row r="1061" spans="1:10" x14ac:dyDescent="0.25">
      <c r="A1061" s="4" t="s">
        <v>2410</v>
      </c>
      <c r="B1061" s="4" t="s">
        <v>2411</v>
      </c>
      <c r="C1061" s="4" t="s">
        <v>907</v>
      </c>
      <c r="D1061" s="8">
        <v>2000</v>
      </c>
      <c r="E1061" s="7">
        <v>2</v>
      </c>
      <c r="F1061" s="8">
        <v>-1000</v>
      </c>
      <c r="G1061" s="7">
        <v>2</v>
      </c>
      <c r="H1061" s="11">
        <f t="shared" si="92"/>
        <v>2</v>
      </c>
      <c r="I1061" s="12" t="s">
        <v>3856</v>
      </c>
      <c r="J1061" s="13">
        <f t="shared" si="96"/>
        <v>1.6597510373443983E-2</v>
      </c>
    </row>
    <row r="1062" spans="1:10" x14ac:dyDescent="0.25">
      <c r="A1062" s="4" t="s">
        <v>2412</v>
      </c>
      <c r="B1062" s="4" t="s">
        <v>2413</v>
      </c>
      <c r="C1062" s="4" t="s">
        <v>907</v>
      </c>
      <c r="D1062" s="8">
        <v>6000</v>
      </c>
      <c r="E1062" s="7">
        <v>4</v>
      </c>
      <c r="F1062" s="8">
        <v>1200</v>
      </c>
      <c r="G1062" s="7">
        <v>0</v>
      </c>
      <c r="H1062" s="11">
        <f t="shared" si="92"/>
        <v>2</v>
      </c>
      <c r="I1062" s="12" t="s">
        <v>3856</v>
      </c>
      <c r="J1062" s="13">
        <f t="shared" si="96"/>
        <v>1.6597510373443983E-2</v>
      </c>
    </row>
    <row r="1063" spans="1:10" x14ac:dyDescent="0.25">
      <c r="A1063" s="4" t="s">
        <v>2414</v>
      </c>
      <c r="B1063" s="4" t="s">
        <v>2415</v>
      </c>
      <c r="C1063" s="4" t="s">
        <v>907</v>
      </c>
      <c r="D1063" s="8">
        <v>4500</v>
      </c>
      <c r="E1063" s="7">
        <v>3</v>
      </c>
      <c r="F1063" s="8">
        <v>1200</v>
      </c>
      <c r="G1063" s="7">
        <v>0</v>
      </c>
      <c r="H1063" s="11">
        <f t="shared" ref="H1063:H1126" si="97">SUM(E1063,G1063)/2</f>
        <v>1.5</v>
      </c>
      <c r="I1063" s="12" t="s">
        <v>3856</v>
      </c>
      <c r="J1063" s="13">
        <f t="shared" si="96"/>
        <v>1.2448132780082987E-2</v>
      </c>
    </row>
    <row r="1064" spans="1:10" x14ac:dyDescent="0.25">
      <c r="A1064" s="4" t="s">
        <v>2416</v>
      </c>
      <c r="B1064" s="4" t="s">
        <v>2417</v>
      </c>
      <c r="C1064" s="4" t="s">
        <v>907</v>
      </c>
      <c r="D1064" s="8">
        <v>4500</v>
      </c>
      <c r="E1064" s="7">
        <v>3</v>
      </c>
      <c r="F1064" s="8">
        <v>-1500</v>
      </c>
      <c r="G1064" s="7">
        <v>-1</v>
      </c>
      <c r="H1064" s="11">
        <f t="shared" si="97"/>
        <v>1</v>
      </c>
      <c r="I1064" s="12" t="s">
        <v>3856</v>
      </c>
      <c r="J1064" s="13">
        <f t="shared" si="96"/>
        <v>8.2987551867219917E-3</v>
      </c>
    </row>
    <row r="1065" spans="1:10" x14ac:dyDescent="0.25">
      <c r="A1065" s="4" t="s">
        <v>2418</v>
      </c>
      <c r="B1065" s="4" t="s">
        <v>2324</v>
      </c>
      <c r="C1065" s="4" t="s">
        <v>907</v>
      </c>
      <c r="D1065" s="8">
        <v>3000</v>
      </c>
      <c r="E1065" s="7">
        <v>2</v>
      </c>
      <c r="F1065" s="8">
        <v>1200</v>
      </c>
      <c r="G1065" s="7">
        <v>0</v>
      </c>
      <c r="H1065" s="11">
        <f t="shared" si="97"/>
        <v>1</v>
      </c>
      <c r="I1065" s="12" t="s">
        <v>3856</v>
      </c>
      <c r="J1065" s="13">
        <f t="shared" si="96"/>
        <v>8.2987551867219917E-3</v>
      </c>
    </row>
    <row r="1066" spans="1:10" x14ac:dyDescent="0.25">
      <c r="A1066" s="4" t="s">
        <v>2419</v>
      </c>
      <c r="B1066" s="4" t="s">
        <v>2327</v>
      </c>
      <c r="C1066" s="4" t="s">
        <v>907</v>
      </c>
      <c r="D1066" s="8">
        <v>5000</v>
      </c>
      <c r="E1066" s="7">
        <v>2</v>
      </c>
      <c r="F1066" s="8">
        <v>67500</v>
      </c>
      <c r="G1066" s="7">
        <v>6</v>
      </c>
      <c r="H1066" s="11">
        <f t="shared" si="97"/>
        <v>4</v>
      </c>
      <c r="I1066" s="12" t="s">
        <v>3856</v>
      </c>
      <c r="J1066" s="13">
        <f t="shared" si="96"/>
        <v>3.3195020746887967E-2</v>
      </c>
    </row>
    <row r="1067" spans="1:10" x14ac:dyDescent="0.25">
      <c r="A1067" s="4" t="s">
        <v>2420</v>
      </c>
      <c r="B1067" s="4" t="s">
        <v>2421</v>
      </c>
      <c r="C1067" s="4" t="s">
        <v>907</v>
      </c>
      <c r="D1067" s="8">
        <v>5000</v>
      </c>
      <c r="E1067" s="7">
        <v>2</v>
      </c>
      <c r="F1067" s="8">
        <v>0</v>
      </c>
      <c r="G1067" s="7">
        <v>0</v>
      </c>
      <c r="H1067" s="11">
        <f t="shared" si="97"/>
        <v>1</v>
      </c>
      <c r="I1067" s="12" t="s">
        <v>3856</v>
      </c>
      <c r="J1067" s="13">
        <f t="shared" si="96"/>
        <v>8.2987551867219917E-3</v>
      </c>
    </row>
    <row r="1068" spans="1:10" x14ac:dyDescent="0.25">
      <c r="A1068" s="4" t="s">
        <v>2422</v>
      </c>
      <c r="B1068" s="4" t="s">
        <v>2330</v>
      </c>
      <c r="C1068" s="4" t="s">
        <v>907</v>
      </c>
      <c r="D1068" s="8">
        <v>1000</v>
      </c>
      <c r="E1068" s="7">
        <v>2</v>
      </c>
      <c r="F1068" s="8">
        <v>0</v>
      </c>
      <c r="G1068" s="7">
        <v>0</v>
      </c>
      <c r="H1068" s="11">
        <f t="shared" si="97"/>
        <v>1</v>
      </c>
      <c r="I1068" s="12" t="s">
        <v>3856</v>
      </c>
      <c r="J1068" s="13">
        <f t="shared" si="96"/>
        <v>8.2987551867219917E-3</v>
      </c>
    </row>
    <row r="1069" spans="1:10" x14ac:dyDescent="0.25">
      <c r="A1069" s="4" t="s">
        <v>2423</v>
      </c>
      <c r="B1069" s="4" t="s">
        <v>2330</v>
      </c>
      <c r="C1069" s="4" t="s">
        <v>907</v>
      </c>
      <c r="D1069" s="8">
        <v>1500</v>
      </c>
      <c r="E1069" s="7">
        <v>3</v>
      </c>
      <c r="F1069" s="8">
        <v>15000</v>
      </c>
      <c r="G1069" s="7">
        <v>8</v>
      </c>
      <c r="H1069" s="11">
        <f t="shared" si="97"/>
        <v>5.5</v>
      </c>
      <c r="I1069" s="12" t="s">
        <v>3856</v>
      </c>
      <c r="J1069" s="13">
        <f t="shared" si="96"/>
        <v>4.5643153526970952E-2</v>
      </c>
    </row>
    <row r="1070" spans="1:10" x14ac:dyDescent="0.25">
      <c r="A1070" s="4" t="s">
        <v>2424</v>
      </c>
      <c r="B1070" s="4" t="s">
        <v>2330</v>
      </c>
      <c r="C1070" s="4" t="s">
        <v>907</v>
      </c>
      <c r="D1070" s="8">
        <v>1500</v>
      </c>
      <c r="E1070" s="7">
        <v>3</v>
      </c>
      <c r="F1070" s="8">
        <v>0</v>
      </c>
      <c r="G1070" s="7">
        <v>0</v>
      </c>
      <c r="H1070" s="11">
        <f t="shared" si="97"/>
        <v>1.5</v>
      </c>
      <c r="I1070" s="12" t="s">
        <v>3856</v>
      </c>
      <c r="J1070" s="13">
        <f t="shared" si="96"/>
        <v>1.2448132780082987E-2</v>
      </c>
    </row>
    <row r="1071" spans="1:10" x14ac:dyDescent="0.25">
      <c r="A1071" s="4" t="s">
        <v>2425</v>
      </c>
      <c r="B1071" s="4" t="s">
        <v>2426</v>
      </c>
      <c r="C1071" s="4" t="s">
        <v>907</v>
      </c>
      <c r="D1071" s="8">
        <v>8250</v>
      </c>
      <c r="E1071" s="7">
        <v>3</v>
      </c>
      <c r="F1071" s="8">
        <v>74250</v>
      </c>
      <c r="G1071" s="7">
        <v>6</v>
      </c>
      <c r="H1071" s="11">
        <f t="shared" si="97"/>
        <v>4.5</v>
      </c>
      <c r="I1071" s="12" t="s">
        <v>3856</v>
      </c>
      <c r="J1071" s="13">
        <f t="shared" si="96"/>
        <v>3.7344398340248962E-2</v>
      </c>
    </row>
    <row r="1072" spans="1:10" x14ac:dyDescent="0.25">
      <c r="A1072" s="4" t="s">
        <v>2427</v>
      </c>
      <c r="B1072" s="4" t="s">
        <v>2428</v>
      </c>
      <c r="C1072" s="4" t="s">
        <v>907</v>
      </c>
      <c r="D1072" s="8">
        <v>37700</v>
      </c>
      <c r="E1072" s="7">
        <v>5</v>
      </c>
      <c r="F1072" s="8">
        <v>-6500</v>
      </c>
      <c r="G1072" s="7">
        <v>-1</v>
      </c>
      <c r="H1072" s="11">
        <f t="shared" si="97"/>
        <v>2</v>
      </c>
      <c r="I1072" s="12" t="s">
        <v>3856</v>
      </c>
      <c r="J1072" s="13">
        <f t="shared" si="96"/>
        <v>1.6597510373443983E-2</v>
      </c>
    </row>
    <row r="1073" spans="1:10" x14ac:dyDescent="0.25">
      <c r="A1073" s="4" t="s">
        <v>2429</v>
      </c>
      <c r="B1073" s="4" t="s">
        <v>2430</v>
      </c>
      <c r="C1073" s="4" t="s">
        <v>907</v>
      </c>
      <c r="D1073" s="8">
        <v>46000</v>
      </c>
      <c r="E1073" s="7">
        <v>4</v>
      </c>
      <c r="F1073" s="8">
        <v>331200</v>
      </c>
      <c r="G1073" s="7">
        <v>7</v>
      </c>
      <c r="H1073" s="11">
        <f t="shared" si="97"/>
        <v>5.5</v>
      </c>
      <c r="I1073" s="12" t="s">
        <v>3856</v>
      </c>
      <c r="J1073" s="13">
        <f t="shared" si="96"/>
        <v>4.5643153526970952E-2</v>
      </c>
    </row>
    <row r="1074" spans="1:10" x14ac:dyDescent="0.25">
      <c r="A1074" s="4" t="s">
        <v>2431</v>
      </c>
      <c r="B1074" s="4" t="s">
        <v>2432</v>
      </c>
      <c r="C1074" s="4" t="s">
        <v>907</v>
      </c>
      <c r="D1074" s="8">
        <v>6000</v>
      </c>
      <c r="E1074" s="7">
        <v>3</v>
      </c>
      <c r="F1074" s="8">
        <v>54000</v>
      </c>
      <c r="G1074" s="7">
        <v>6</v>
      </c>
      <c r="H1074" s="11">
        <f t="shared" si="97"/>
        <v>4.5</v>
      </c>
      <c r="I1074" s="12" t="s">
        <v>3856</v>
      </c>
      <c r="J1074" s="13">
        <f t="shared" si="96"/>
        <v>3.7344398340248962E-2</v>
      </c>
    </row>
    <row r="1075" spans="1:10" x14ac:dyDescent="0.25">
      <c r="A1075" s="4" t="s">
        <v>2433</v>
      </c>
      <c r="B1075" s="4" t="s">
        <v>2343</v>
      </c>
      <c r="C1075" s="4" t="s">
        <v>907</v>
      </c>
      <c r="D1075" s="8">
        <v>25200</v>
      </c>
      <c r="E1075" s="7">
        <v>2</v>
      </c>
      <c r="F1075" s="8">
        <v>243000</v>
      </c>
      <c r="G1075" s="7">
        <v>6</v>
      </c>
      <c r="H1075" s="11">
        <f t="shared" si="97"/>
        <v>4</v>
      </c>
      <c r="I1075" s="12" t="s">
        <v>3856</v>
      </c>
      <c r="J1075" s="13">
        <f t="shared" si="96"/>
        <v>3.3195020746887967E-2</v>
      </c>
    </row>
    <row r="1076" spans="1:10" x14ac:dyDescent="0.25">
      <c r="A1076" s="4" t="s">
        <v>2434</v>
      </c>
      <c r="B1076" s="4" t="s">
        <v>2343</v>
      </c>
      <c r="C1076" s="4" t="s">
        <v>907</v>
      </c>
      <c r="D1076" s="8">
        <v>9000</v>
      </c>
      <c r="E1076" s="7">
        <v>1</v>
      </c>
      <c r="F1076" s="8">
        <v>-9000</v>
      </c>
      <c r="G1076" s="7">
        <v>1</v>
      </c>
      <c r="H1076" s="11">
        <f t="shared" si="97"/>
        <v>1</v>
      </c>
      <c r="I1076" s="12" t="s">
        <v>3856</v>
      </c>
      <c r="J1076" s="13">
        <f t="shared" si="96"/>
        <v>8.2987551867219917E-3</v>
      </c>
    </row>
    <row r="1077" spans="1:10" x14ac:dyDescent="0.25">
      <c r="A1077" s="4" t="s">
        <v>2435</v>
      </c>
      <c r="B1077" s="4" t="s">
        <v>2436</v>
      </c>
      <c r="C1077" s="4" t="s">
        <v>907</v>
      </c>
      <c r="D1077" s="8">
        <v>5750</v>
      </c>
      <c r="E1077" s="7">
        <v>3</v>
      </c>
      <c r="F1077" s="8">
        <v>32500</v>
      </c>
      <c r="G1077" s="7">
        <v>5</v>
      </c>
      <c r="H1077" s="11">
        <f t="shared" si="97"/>
        <v>4</v>
      </c>
      <c r="I1077" s="12" t="s">
        <v>3856</v>
      </c>
      <c r="J1077" s="13">
        <f t="shared" si="96"/>
        <v>3.3195020746887967E-2</v>
      </c>
    </row>
    <row r="1078" spans="1:10" x14ac:dyDescent="0.25">
      <c r="A1078" s="4" t="s">
        <v>2437</v>
      </c>
      <c r="B1078" s="4" t="s">
        <v>2438</v>
      </c>
      <c r="C1078" s="4" t="s">
        <v>907</v>
      </c>
      <c r="D1078" s="8">
        <v>1400</v>
      </c>
      <c r="E1078" s="7">
        <v>3</v>
      </c>
      <c r="F1078" s="8">
        <v>2300</v>
      </c>
      <c r="G1078" s="7">
        <v>5</v>
      </c>
      <c r="H1078" s="11">
        <f t="shared" si="97"/>
        <v>4</v>
      </c>
      <c r="I1078" s="12" t="s">
        <v>3857</v>
      </c>
      <c r="J1078" s="13">
        <f>H1078/SUM(H$1078:H$1088)</f>
        <v>0.10666666666666667</v>
      </c>
    </row>
    <row r="1079" spans="1:10" x14ac:dyDescent="0.25">
      <c r="A1079" s="4" t="s">
        <v>2439</v>
      </c>
      <c r="B1079" s="4" t="s">
        <v>2440</v>
      </c>
      <c r="C1079" s="4" t="s">
        <v>907</v>
      </c>
      <c r="D1079" s="8">
        <v>5500</v>
      </c>
      <c r="E1079" s="7">
        <v>2</v>
      </c>
      <c r="F1079" s="8">
        <v>4950</v>
      </c>
      <c r="G1079" s="7">
        <v>1</v>
      </c>
      <c r="H1079" s="11">
        <f t="shared" si="97"/>
        <v>1.5</v>
      </c>
      <c r="I1079" s="12" t="s">
        <v>3857</v>
      </c>
      <c r="J1079" s="13">
        <f t="shared" ref="J1079:J1088" si="98">H1079/SUM(H$1078:H$1088)</f>
        <v>0.04</v>
      </c>
    </row>
    <row r="1080" spans="1:10" x14ac:dyDescent="0.25">
      <c r="A1080" s="4" t="s">
        <v>2441</v>
      </c>
      <c r="B1080" s="4" t="s">
        <v>2315</v>
      </c>
      <c r="C1080" s="4" t="s">
        <v>907</v>
      </c>
      <c r="D1080" s="8">
        <v>3400</v>
      </c>
      <c r="E1080" s="7">
        <v>4</v>
      </c>
      <c r="F1080" s="8">
        <v>1530</v>
      </c>
      <c r="G1080" s="7">
        <v>1</v>
      </c>
      <c r="H1080" s="11">
        <f t="shared" si="97"/>
        <v>2.5</v>
      </c>
      <c r="I1080" s="12" t="s">
        <v>3857</v>
      </c>
      <c r="J1080" s="13">
        <f t="shared" si="98"/>
        <v>6.6666666666666666E-2</v>
      </c>
    </row>
    <row r="1081" spans="1:10" x14ac:dyDescent="0.25">
      <c r="A1081" s="4" t="s">
        <v>2442</v>
      </c>
      <c r="B1081" s="4" t="s">
        <v>2443</v>
      </c>
      <c r="C1081" s="4" t="s">
        <v>907</v>
      </c>
      <c r="D1081" s="8">
        <v>1500</v>
      </c>
      <c r="E1081" s="7">
        <v>1</v>
      </c>
      <c r="F1081" s="8">
        <v>2700</v>
      </c>
      <c r="G1081" s="7">
        <v>1</v>
      </c>
      <c r="H1081" s="11">
        <f t="shared" si="97"/>
        <v>1</v>
      </c>
      <c r="I1081" s="12" t="s">
        <v>3857</v>
      </c>
      <c r="J1081" s="13">
        <f t="shared" si="98"/>
        <v>2.6666666666666668E-2</v>
      </c>
    </row>
    <row r="1082" spans="1:10" x14ac:dyDescent="0.25">
      <c r="A1082" s="4" t="s">
        <v>2444</v>
      </c>
      <c r="B1082" s="4" t="s">
        <v>2318</v>
      </c>
      <c r="C1082" s="4" t="s">
        <v>907</v>
      </c>
      <c r="D1082" s="8">
        <v>2250</v>
      </c>
      <c r="E1082" s="7">
        <v>1</v>
      </c>
      <c r="F1082" s="8">
        <v>4050</v>
      </c>
      <c r="G1082" s="7">
        <v>1</v>
      </c>
      <c r="H1082" s="11">
        <f t="shared" si="97"/>
        <v>1</v>
      </c>
      <c r="I1082" s="12" t="s">
        <v>3857</v>
      </c>
      <c r="J1082" s="13">
        <f t="shared" si="98"/>
        <v>2.6666666666666668E-2</v>
      </c>
    </row>
    <row r="1083" spans="1:10" x14ac:dyDescent="0.25">
      <c r="A1083" s="4" t="s">
        <v>2445</v>
      </c>
      <c r="B1083" s="4" t="s">
        <v>2446</v>
      </c>
      <c r="C1083" s="4" t="s">
        <v>907</v>
      </c>
      <c r="D1083" s="8">
        <v>2000</v>
      </c>
      <c r="E1083" s="7">
        <v>1</v>
      </c>
      <c r="F1083" s="8">
        <v>3600</v>
      </c>
      <c r="G1083" s="7">
        <v>1</v>
      </c>
      <c r="H1083" s="11">
        <f t="shared" si="97"/>
        <v>1</v>
      </c>
      <c r="I1083" s="12" t="s">
        <v>3857</v>
      </c>
      <c r="J1083" s="13">
        <f t="shared" si="98"/>
        <v>2.6666666666666668E-2</v>
      </c>
    </row>
    <row r="1084" spans="1:10" x14ac:dyDescent="0.25">
      <c r="A1084" s="4" t="s">
        <v>2447</v>
      </c>
      <c r="B1084" s="4" t="s">
        <v>2411</v>
      </c>
      <c r="C1084" s="4" t="s">
        <v>907</v>
      </c>
      <c r="D1084" s="8">
        <v>1500</v>
      </c>
      <c r="E1084" s="7">
        <v>1</v>
      </c>
      <c r="F1084" s="8">
        <v>2700</v>
      </c>
      <c r="G1084" s="7">
        <v>1</v>
      </c>
      <c r="H1084" s="11">
        <f t="shared" si="97"/>
        <v>1</v>
      </c>
      <c r="I1084" s="12" t="s">
        <v>3857</v>
      </c>
      <c r="J1084" s="13">
        <f t="shared" si="98"/>
        <v>2.6666666666666668E-2</v>
      </c>
    </row>
    <row r="1085" spans="1:10" x14ac:dyDescent="0.25">
      <c r="A1085" s="4" t="s">
        <v>2448</v>
      </c>
      <c r="B1085" s="4" t="s">
        <v>2449</v>
      </c>
      <c r="C1085" s="4" t="s">
        <v>907</v>
      </c>
      <c r="D1085" s="8">
        <v>43911.19</v>
      </c>
      <c r="E1085" s="7">
        <v>23</v>
      </c>
      <c r="F1085" s="8">
        <v>41212.660000000003</v>
      </c>
      <c r="G1085" s="7">
        <v>20</v>
      </c>
      <c r="H1085" s="11">
        <f t="shared" si="97"/>
        <v>21.5</v>
      </c>
      <c r="I1085" s="12" t="s">
        <v>3857</v>
      </c>
      <c r="J1085" s="13">
        <f t="shared" si="98"/>
        <v>0.57333333333333336</v>
      </c>
    </row>
    <row r="1086" spans="1:10" x14ac:dyDescent="0.25">
      <c r="A1086" s="4" t="s">
        <v>2450</v>
      </c>
      <c r="B1086" s="4" t="s">
        <v>2451</v>
      </c>
      <c r="C1086" s="4" t="s">
        <v>907</v>
      </c>
      <c r="D1086" s="8">
        <v>6500</v>
      </c>
      <c r="E1086" s="7">
        <v>1</v>
      </c>
      <c r="F1086" s="8">
        <v>11700</v>
      </c>
      <c r="G1086" s="7">
        <v>1</v>
      </c>
      <c r="H1086" s="11">
        <f t="shared" si="97"/>
        <v>1</v>
      </c>
      <c r="I1086" s="12" t="s">
        <v>3857</v>
      </c>
      <c r="J1086" s="13">
        <f t="shared" si="98"/>
        <v>2.6666666666666668E-2</v>
      </c>
    </row>
    <row r="1087" spans="1:10" x14ac:dyDescent="0.25">
      <c r="A1087" s="4" t="s">
        <v>2452</v>
      </c>
      <c r="B1087" s="4" t="s">
        <v>2364</v>
      </c>
      <c r="C1087" s="4" t="s">
        <v>907</v>
      </c>
      <c r="D1087" s="8">
        <v>3500</v>
      </c>
      <c r="E1087" s="7">
        <v>1</v>
      </c>
      <c r="F1087" s="8">
        <v>13300</v>
      </c>
      <c r="G1087" s="7">
        <v>2</v>
      </c>
      <c r="H1087" s="11">
        <f t="shared" si="97"/>
        <v>1.5</v>
      </c>
      <c r="I1087" s="12" t="s">
        <v>3857</v>
      </c>
      <c r="J1087" s="13">
        <f t="shared" si="98"/>
        <v>0.04</v>
      </c>
    </row>
    <row r="1088" spans="1:10" x14ac:dyDescent="0.25">
      <c r="A1088" s="4" t="s">
        <v>2453</v>
      </c>
      <c r="B1088" s="4" t="s">
        <v>2454</v>
      </c>
      <c r="C1088" s="4" t="s">
        <v>907</v>
      </c>
      <c r="D1088" s="8">
        <v>1500</v>
      </c>
      <c r="E1088" s="7">
        <v>1</v>
      </c>
      <c r="F1088" s="8">
        <v>5700</v>
      </c>
      <c r="G1088" s="7">
        <v>2</v>
      </c>
      <c r="H1088" s="11">
        <f t="shared" si="97"/>
        <v>1.5</v>
      </c>
      <c r="I1088" s="12" t="s">
        <v>3857</v>
      </c>
      <c r="J1088" s="13">
        <f t="shared" si="98"/>
        <v>0.04</v>
      </c>
    </row>
    <row r="1089" spans="1:10" x14ac:dyDescent="0.25">
      <c r="A1089" s="4" t="s">
        <v>2455</v>
      </c>
      <c r="B1089" s="4" t="s">
        <v>2315</v>
      </c>
      <c r="C1089" s="4" t="s">
        <v>907</v>
      </c>
      <c r="D1089" s="8">
        <v>2019.61</v>
      </c>
      <c r="E1089" s="7">
        <v>1</v>
      </c>
      <c r="F1089" s="8">
        <v>433.01</v>
      </c>
      <c r="G1089" s="7">
        <v>0</v>
      </c>
      <c r="H1089" s="11">
        <f t="shared" si="97"/>
        <v>0.5</v>
      </c>
      <c r="I1089" s="12" t="s">
        <v>3858</v>
      </c>
      <c r="J1089" s="13">
        <v>0.33</v>
      </c>
    </row>
    <row r="1090" spans="1:10" x14ac:dyDescent="0.25">
      <c r="A1090" s="4" t="s">
        <v>2456</v>
      </c>
      <c r="B1090" s="4" t="s">
        <v>2457</v>
      </c>
      <c r="C1090" s="4" t="s">
        <v>907</v>
      </c>
      <c r="D1090" s="8">
        <v>1019.61</v>
      </c>
      <c r="E1090" s="7">
        <v>1</v>
      </c>
      <c r="F1090" s="8">
        <v>433.01</v>
      </c>
      <c r="G1090" s="7">
        <v>0</v>
      </c>
      <c r="H1090" s="11">
        <f t="shared" si="97"/>
        <v>0.5</v>
      </c>
      <c r="I1090" s="12" t="s">
        <v>3858</v>
      </c>
      <c r="J1090" s="13">
        <v>0.33</v>
      </c>
    </row>
    <row r="1091" spans="1:10" x14ac:dyDescent="0.25">
      <c r="A1091" s="4" t="s">
        <v>2458</v>
      </c>
      <c r="B1091" s="4" t="s">
        <v>2459</v>
      </c>
      <c r="C1091" s="4" t="s">
        <v>907</v>
      </c>
      <c r="D1091" s="8">
        <v>14500</v>
      </c>
      <c r="E1091" s="7">
        <v>1</v>
      </c>
      <c r="F1091" s="8">
        <v>0</v>
      </c>
      <c r="G1091" s="7">
        <v>0</v>
      </c>
      <c r="H1091" s="11">
        <f t="shared" si="97"/>
        <v>0.5</v>
      </c>
      <c r="I1091" s="12" t="s">
        <v>3858</v>
      </c>
      <c r="J1091" s="13">
        <v>0.34</v>
      </c>
    </row>
    <row r="1092" spans="1:10" x14ac:dyDescent="0.25">
      <c r="A1092" s="4" t="s">
        <v>2460</v>
      </c>
      <c r="B1092" s="4" t="s">
        <v>2315</v>
      </c>
      <c r="C1092" s="4" t="s">
        <v>907</v>
      </c>
      <c r="D1092" s="8">
        <v>3192.31</v>
      </c>
      <c r="E1092" s="7">
        <v>2</v>
      </c>
      <c r="F1092" s="8">
        <v>576.91999999999996</v>
      </c>
      <c r="G1092" s="7">
        <v>0</v>
      </c>
      <c r="H1092" s="11">
        <f t="shared" si="97"/>
        <v>1</v>
      </c>
      <c r="I1092" s="12" t="s">
        <v>3859</v>
      </c>
      <c r="J1092" s="13">
        <f>H1092/SUM(H$1092:H$1103)</f>
        <v>3.3898305084745763E-2</v>
      </c>
    </row>
    <row r="1093" spans="1:10" x14ac:dyDescent="0.25">
      <c r="A1093" s="4" t="s">
        <v>2461</v>
      </c>
      <c r="B1093" s="4" t="s">
        <v>2371</v>
      </c>
      <c r="C1093" s="4" t="s">
        <v>907</v>
      </c>
      <c r="D1093" s="8">
        <v>2192.31</v>
      </c>
      <c r="E1093" s="7">
        <v>1</v>
      </c>
      <c r="F1093" s="8">
        <v>576.91999999999996</v>
      </c>
      <c r="G1093" s="7">
        <v>0</v>
      </c>
      <c r="H1093" s="11">
        <f t="shared" si="97"/>
        <v>0.5</v>
      </c>
      <c r="I1093" s="12" t="s">
        <v>3859</v>
      </c>
      <c r="J1093" s="13">
        <f t="shared" ref="J1093:J1103" si="99">H1093/SUM(H$1092:H$1103)</f>
        <v>1.6949152542372881E-2</v>
      </c>
    </row>
    <row r="1094" spans="1:10" x14ac:dyDescent="0.25">
      <c r="A1094" s="4" t="s">
        <v>2462</v>
      </c>
      <c r="B1094" s="4" t="s">
        <v>2463</v>
      </c>
      <c r="C1094" s="4" t="s">
        <v>907</v>
      </c>
      <c r="D1094" s="8">
        <v>2192.31</v>
      </c>
      <c r="E1094" s="7">
        <v>1</v>
      </c>
      <c r="F1094" s="8">
        <v>576.91999999999996</v>
      </c>
      <c r="G1094" s="7">
        <v>0</v>
      </c>
      <c r="H1094" s="11">
        <f t="shared" si="97"/>
        <v>0.5</v>
      </c>
      <c r="I1094" s="12" t="s">
        <v>3859</v>
      </c>
      <c r="J1094" s="13">
        <f t="shared" si="99"/>
        <v>1.6949152542372881E-2</v>
      </c>
    </row>
    <row r="1095" spans="1:10" x14ac:dyDescent="0.25">
      <c r="A1095" s="4" t="s">
        <v>2464</v>
      </c>
      <c r="B1095" s="4" t="s">
        <v>2465</v>
      </c>
      <c r="C1095" s="4" t="s">
        <v>907</v>
      </c>
      <c r="D1095" s="8">
        <v>1692.31</v>
      </c>
      <c r="E1095" s="7">
        <v>1</v>
      </c>
      <c r="F1095" s="8">
        <v>5976.92</v>
      </c>
      <c r="G1095" s="7">
        <v>3</v>
      </c>
      <c r="H1095" s="11">
        <f t="shared" si="97"/>
        <v>2</v>
      </c>
      <c r="I1095" s="12" t="s">
        <v>3859</v>
      </c>
      <c r="J1095" s="13">
        <f t="shared" si="99"/>
        <v>6.7796610169491525E-2</v>
      </c>
    </row>
    <row r="1096" spans="1:10" x14ac:dyDescent="0.25">
      <c r="A1096" s="4" t="s">
        <v>2466</v>
      </c>
      <c r="B1096" s="4" t="s">
        <v>2467</v>
      </c>
      <c r="C1096" s="4" t="s">
        <v>907</v>
      </c>
      <c r="D1096" s="8">
        <v>3692.31</v>
      </c>
      <c r="E1096" s="7">
        <v>2</v>
      </c>
      <c r="F1096" s="8">
        <v>17376.919999999998</v>
      </c>
      <c r="G1096" s="7">
        <v>6</v>
      </c>
      <c r="H1096" s="11">
        <f t="shared" si="97"/>
        <v>4</v>
      </c>
      <c r="I1096" s="12" t="s">
        <v>3859</v>
      </c>
      <c r="J1096" s="13">
        <f t="shared" si="99"/>
        <v>0.13559322033898305</v>
      </c>
    </row>
    <row r="1097" spans="1:10" x14ac:dyDescent="0.25">
      <c r="A1097" s="4" t="s">
        <v>2468</v>
      </c>
      <c r="B1097" s="4" t="s">
        <v>2469</v>
      </c>
      <c r="C1097" s="4" t="s">
        <v>907</v>
      </c>
      <c r="D1097" s="8">
        <v>3692.31</v>
      </c>
      <c r="E1097" s="7">
        <v>2</v>
      </c>
      <c r="F1097" s="8">
        <v>17376.919999999998</v>
      </c>
      <c r="G1097" s="7">
        <v>6</v>
      </c>
      <c r="H1097" s="11">
        <f t="shared" si="97"/>
        <v>4</v>
      </c>
      <c r="I1097" s="12" t="s">
        <v>3859</v>
      </c>
      <c r="J1097" s="13">
        <f t="shared" si="99"/>
        <v>0.13559322033898305</v>
      </c>
    </row>
    <row r="1098" spans="1:10" x14ac:dyDescent="0.25">
      <c r="A1098" s="4" t="s">
        <v>2470</v>
      </c>
      <c r="B1098" s="4" t="s">
        <v>2471</v>
      </c>
      <c r="C1098" s="4" t="s">
        <v>907</v>
      </c>
      <c r="D1098" s="8">
        <v>4192.3100000000004</v>
      </c>
      <c r="E1098" s="7">
        <v>1</v>
      </c>
      <c r="F1098" s="8">
        <v>6876.92</v>
      </c>
      <c r="G1098" s="7">
        <v>1</v>
      </c>
      <c r="H1098" s="11">
        <f t="shared" si="97"/>
        <v>1</v>
      </c>
      <c r="I1098" s="12" t="s">
        <v>3859</v>
      </c>
      <c r="J1098" s="13">
        <f t="shared" si="99"/>
        <v>3.3898305084745763E-2</v>
      </c>
    </row>
    <row r="1099" spans="1:10" x14ac:dyDescent="0.25">
      <c r="A1099" s="4" t="s">
        <v>2472</v>
      </c>
      <c r="B1099" s="4" t="s">
        <v>2354</v>
      </c>
      <c r="C1099" s="4" t="s">
        <v>907</v>
      </c>
      <c r="D1099" s="8">
        <v>692.31</v>
      </c>
      <c r="E1099" s="7">
        <v>0</v>
      </c>
      <c r="F1099" s="8">
        <v>576.91999999999996</v>
      </c>
      <c r="G1099" s="7">
        <v>0</v>
      </c>
      <c r="H1099" s="11">
        <f t="shared" si="97"/>
        <v>0</v>
      </c>
      <c r="I1099" s="12" t="s">
        <v>3859</v>
      </c>
      <c r="J1099" s="13">
        <f t="shared" si="99"/>
        <v>0</v>
      </c>
    </row>
    <row r="1100" spans="1:10" x14ac:dyDescent="0.25">
      <c r="A1100" s="4" t="s">
        <v>2473</v>
      </c>
      <c r="B1100" s="4" t="s">
        <v>2330</v>
      </c>
      <c r="C1100" s="4" t="s">
        <v>907</v>
      </c>
      <c r="D1100" s="8">
        <v>1192.31</v>
      </c>
      <c r="E1100" s="7">
        <v>1</v>
      </c>
      <c r="F1100" s="8">
        <v>576.91999999999996</v>
      </c>
      <c r="G1100" s="7">
        <v>0</v>
      </c>
      <c r="H1100" s="11">
        <f t="shared" si="97"/>
        <v>0.5</v>
      </c>
      <c r="I1100" s="12" t="s">
        <v>3859</v>
      </c>
      <c r="J1100" s="13">
        <f t="shared" si="99"/>
        <v>1.6949152542372881E-2</v>
      </c>
    </row>
    <row r="1101" spans="1:10" x14ac:dyDescent="0.25">
      <c r="A1101" s="4" t="s">
        <v>2474</v>
      </c>
      <c r="B1101" s="4" t="s">
        <v>2475</v>
      </c>
      <c r="C1101" s="4" t="s">
        <v>907</v>
      </c>
      <c r="D1101" s="8">
        <v>5192.3100000000004</v>
      </c>
      <c r="E1101" s="7">
        <v>1</v>
      </c>
      <c r="F1101" s="8">
        <v>576.91999999999996</v>
      </c>
      <c r="G1101" s="7">
        <v>0</v>
      </c>
      <c r="H1101" s="11">
        <f t="shared" si="97"/>
        <v>0.5</v>
      </c>
      <c r="I1101" s="12" t="s">
        <v>3859</v>
      </c>
      <c r="J1101" s="13">
        <f t="shared" si="99"/>
        <v>1.6949152542372881E-2</v>
      </c>
    </row>
    <row r="1102" spans="1:10" x14ac:dyDescent="0.25">
      <c r="A1102" s="4" t="s">
        <v>2476</v>
      </c>
      <c r="B1102" s="4" t="s">
        <v>2477</v>
      </c>
      <c r="C1102" s="4" t="s">
        <v>907</v>
      </c>
      <c r="D1102" s="8">
        <v>51624.13</v>
      </c>
      <c r="E1102" s="7">
        <v>12</v>
      </c>
      <c r="F1102" s="8">
        <v>227395.1</v>
      </c>
      <c r="G1102" s="7">
        <v>17</v>
      </c>
      <c r="H1102" s="11">
        <f t="shared" si="97"/>
        <v>14.5</v>
      </c>
      <c r="I1102" s="12" t="s">
        <v>3859</v>
      </c>
      <c r="J1102" s="13">
        <f t="shared" si="99"/>
        <v>0.49152542372881358</v>
      </c>
    </row>
    <row r="1103" spans="1:10" x14ac:dyDescent="0.25">
      <c r="A1103" s="4" t="s">
        <v>2478</v>
      </c>
      <c r="B1103" s="4" t="s">
        <v>2479</v>
      </c>
      <c r="C1103" s="4" t="s">
        <v>907</v>
      </c>
      <c r="D1103" s="8">
        <v>25692.31</v>
      </c>
      <c r="E1103" s="7">
        <v>2</v>
      </c>
      <c r="F1103" s="8">
        <v>576.91999999999996</v>
      </c>
      <c r="G1103" s="7">
        <v>0</v>
      </c>
      <c r="H1103" s="11">
        <f t="shared" si="97"/>
        <v>1</v>
      </c>
      <c r="I1103" s="12" t="s">
        <v>3859</v>
      </c>
      <c r="J1103" s="13">
        <f t="shared" si="99"/>
        <v>3.3898305084745763E-2</v>
      </c>
    </row>
    <row r="1104" spans="1:10" x14ac:dyDescent="0.25">
      <c r="A1104" s="4" t="s">
        <v>852</v>
      </c>
      <c r="B1104" s="4" t="s">
        <v>2480</v>
      </c>
      <c r="C1104" s="4" t="s">
        <v>907</v>
      </c>
      <c r="D1104" s="8">
        <v>368006.82</v>
      </c>
      <c r="E1104" s="7">
        <v>643</v>
      </c>
      <c r="F1104" s="8">
        <v>294428.18</v>
      </c>
      <c r="G1104" s="7">
        <v>382</v>
      </c>
      <c r="H1104" s="11">
        <f t="shared" si="97"/>
        <v>512.5</v>
      </c>
      <c r="I1104" s="12" t="s">
        <v>3860</v>
      </c>
      <c r="J1104" s="13">
        <f>H1104/SUM(H$1104:H$1138)</f>
        <v>0.60722748815165872</v>
      </c>
    </row>
    <row r="1105" spans="1:10" x14ac:dyDescent="0.25">
      <c r="A1105" s="4" t="s">
        <v>2481</v>
      </c>
      <c r="B1105" s="4" t="s">
        <v>2482</v>
      </c>
      <c r="C1105" s="4" t="s">
        <v>907</v>
      </c>
      <c r="D1105" s="8">
        <v>2831.82</v>
      </c>
      <c r="E1105" s="7">
        <v>6</v>
      </c>
      <c r="F1105" s="8">
        <v>10918.18</v>
      </c>
      <c r="G1105" s="7">
        <v>14</v>
      </c>
      <c r="H1105" s="11">
        <f t="shared" si="97"/>
        <v>10</v>
      </c>
      <c r="I1105" s="12" t="s">
        <v>3860</v>
      </c>
      <c r="J1105" s="13">
        <f t="shared" ref="J1105:J1138" si="100">H1105/SUM(H$1104:H$1138)</f>
        <v>1.1848341232227487E-2</v>
      </c>
    </row>
    <row r="1106" spans="1:10" x14ac:dyDescent="0.25">
      <c r="A1106" s="4" t="s">
        <v>2483</v>
      </c>
      <c r="B1106" s="4" t="s">
        <v>2484</v>
      </c>
      <c r="C1106" s="4" t="s">
        <v>907</v>
      </c>
      <c r="D1106" s="8">
        <v>24691.82</v>
      </c>
      <c r="E1106" s="7">
        <v>53</v>
      </c>
      <c r="F1106" s="8">
        <v>46068.18</v>
      </c>
      <c r="G1106" s="7">
        <v>53</v>
      </c>
      <c r="H1106" s="11">
        <f t="shared" si="97"/>
        <v>53</v>
      </c>
      <c r="I1106" s="12" t="s">
        <v>3860</v>
      </c>
      <c r="J1106" s="13">
        <f t="shared" si="100"/>
        <v>6.2796208530805683E-2</v>
      </c>
    </row>
    <row r="1107" spans="1:10" x14ac:dyDescent="0.25">
      <c r="A1107" s="4" t="s">
        <v>2485</v>
      </c>
      <c r="B1107" s="4" t="s">
        <v>2486</v>
      </c>
      <c r="C1107" s="4" t="s">
        <v>907</v>
      </c>
      <c r="D1107" s="8">
        <v>13381.82</v>
      </c>
      <c r="E1107" s="7">
        <v>9</v>
      </c>
      <c r="F1107" s="8">
        <v>96568.18</v>
      </c>
      <c r="G1107" s="7">
        <v>18</v>
      </c>
      <c r="H1107" s="11">
        <f t="shared" si="97"/>
        <v>13.5</v>
      </c>
      <c r="I1107" s="12" t="s">
        <v>3860</v>
      </c>
      <c r="J1107" s="13">
        <f t="shared" si="100"/>
        <v>1.5995260663507108E-2</v>
      </c>
    </row>
    <row r="1108" spans="1:10" x14ac:dyDescent="0.25">
      <c r="A1108" s="4" t="s">
        <v>2487</v>
      </c>
      <c r="B1108" s="4" t="s">
        <v>2360</v>
      </c>
      <c r="C1108" s="4" t="s">
        <v>907</v>
      </c>
      <c r="D1108" s="8">
        <v>8931.82</v>
      </c>
      <c r="E1108" s="7">
        <v>5</v>
      </c>
      <c r="F1108" s="8">
        <v>43068.18</v>
      </c>
      <c r="G1108" s="7">
        <v>10</v>
      </c>
      <c r="H1108" s="11">
        <f t="shared" si="97"/>
        <v>7.5</v>
      </c>
      <c r="I1108" s="12" t="s">
        <v>3860</v>
      </c>
      <c r="J1108" s="13">
        <f t="shared" si="100"/>
        <v>8.8862559241706159E-3</v>
      </c>
    </row>
    <row r="1109" spans="1:10" x14ac:dyDescent="0.25">
      <c r="A1109" s="4" t="s">
        <v>2488</v>
      </c>
      <c r="B1109" s="4" t="s">
        <v>2354</v>
      </c>
      <c r="C1109" s="4" t="s">
        <v>907</v>
      </c>
      <c r="D1109" s="8">
        <v>8841.82</v>
      </c>
      <c r="E1109" s="7">
        <v>5</v>
      </c>
      <c r="F1109" s="8">
        <v>68568.179999999993</v>
      </c>
      <c r="G1109" s="7">
        <v>10</v>
      </c>
      <c r="H1109" s="11">
        <f t="shared" si="97"/>
        <v>7.5</v>
      </c>
      <c r="I1109" s="12" t="s">
        <v>3860</v>
      </c>
      <c r="J1109" s="13">
        <f t="shared" si="100"/>
        <v>8.8862559241706159E-3</v>
      </c>
    </row>
    <row r="1110" spans="1:10" x14ac:dyDescent="0.25">
      <c r="A1110" s="4" t="s">
        <v>2489</v>
      </c>
      <c r="B1110" s="4" t="s">
        <v>2490</v>
      </c>
      <c r="C1110" s="4" t="s">
        <v>907</v>
      </c>
      <c r="D1110" s="8">
        <v>30381.82</v>
      </c>
      <c r="E1110" s="7">
        <v>5</v>
      </c>
      <c r="F1110" s="8">
        <v>177868.18</v>
      </c>
      <c r="G1110" s="7">
        <v>13</v>
      </c>
      <c r="H1110" s="11">
        <f t="shared" si="97"/>
        <v>9</v>
      </c>
      <c r="I1110" s="12" t="s">
        <v>3860</v>
      </c>
      <c r="J1110" s="13">
        <f t="shared" si="100"/>
        <v>1.066350710900474E-2</v>
      </c>
    </row>
    <row r="1111" spans="1:10" x14ac:dyDescent="0.25">
      <c r="A1111" s="4" t="s">
        <v>2491</v>
      </c>
      <c r="B1111" s="4" t="s">
        <v>2492</v>
      </c>
      <c r="C1111" s="4" t="s">
        <v>907</v>
      </c>
      <c r="D1111" s="8">
        <v>10581.82</v>
      </c>
      <c r="E1111" s="7">
        <v>5</v>
      </c>
      <c r="F1111" s="8">
        <v>51568.18</v>
      </c>
      <c r="G1111" s="7">
        <v>10</v>
      </c>
      <c r="H1111" s="11">
        <f t="shared" si="97"/>
        <v>7.5</v>
      </c>
      <c r="I1111" s="12" t="s">
        <v>3860</v>
      </c>
      <c r="J1111" s="13">
        <f t="shared" si="100"/>
        <v>8.8862559241706159E-3</v>
      </c>
    </row>
    <row r="1112" spans="1:10" x14ac:dyDescent="0.25">
      <c r="A1112" s="4" t="s">
        <v>2493</v>
      </c>
      <c r="B1112" s="4" t="s">
        <v>2494</v>
      </c>
      <c r="C1112" s="4" t="s">
        <v>907</v>
      </c>
      <c r="D1112" s="8">
        <v>10581.82</v>
      </c>
      <c r="E1112" s="7">
        <v>5</v>
      </c>
      <c r="F1112" s="8">
        <v>51568.18</v>
      </c>
      <c r="G1112" s="7">
        <v>10</v>
      </c>
      <c r="H1112" s="11">
        <f t="shared" si="97"/>
        <v>7.5</v>
      </c>
      <c r="I1112" s="12" t="s">
        <v>3860</v>
      </c>
      <c r="J1112" s="13">
        <f t="shared" si="100"/>
        <v>8.8862559241706159E-3</v>
      </c>
    </row>
    <row r="1113" spans="1:10" x14ac:dyDescent="0.25">
      <c r="A1113" s="4" t="s">
        <v>2495</v>
      </c>
      <c r="B1113" s="4" t="s">
        <v>2496</v>
      </c>
      <c r="C1113" s="4" t="s">
        <v>907</v>
      </c>
      <c r="D1113" s="8">
        <v>7281.82</v>
      </c>
      <c r="E1113" s="7">
        <v>5</v>
      </c>
      <c r="F1113" s="8">
        <v>34568.18</v>
      </c>
      <c r="G1113" s="7">
        <v>10</v>
      </c>
      <c r="H1113" s="11">
        <f t="shared" si="97"/>
        <v>7.5</v>
      </c>
      <c r="I1113" s="12" t="s">
        <v>3860</v>
      </c>
      <c r="J1113" s="13">
        <f t="shared" si="100"/>
        <v>8.8862559241706159E-3</v>
      </c>
    </row>
    <row r="1114" spans="1:10" x14ac:dyDescent="0.25">
      <c r="A1114" s="4" t="s">
        <v>2497</v>
      </c>
      <c r="B1114" s="4" t="s">
        <v>2498</v>
      </c>
      <c r="C1114" s="4" t="s">
        <v>907</v>
      </c>
      <c r="D1114" s="8">
        <v>30381.82</v>
      </c>
      <c r="E1114" s="7">
        <v>5</v>
      </c>
      <c r="F1114" s="8">
        <v>175368.18</v>
      </c>
      <c r="G1114" s="7">
        <v>13</v>
      </c>
      <c r="H1114" s="11">
        <f t="shared" si="97"/>
        <v>9</v>
      </c>
      <c r="I1114" s="12" t="s">
        <v>3860</v>
      </c>
      <c r="J1114" s="13">
        <f t="shared" si="100"/>
        <v>1.066350710900474E-2</v>
      </c>
    </row>
    <row r="1115" spans="1:10" x14ac:dyDescent="0.25">
      <c r="A1115" s="4" t="s">
        <v>872</v>
      </c>
      <c r="B1115" s="4" t="s">
        <v>2499</v>
      </c>
      <c r="C1115" s="4" t="s">
        <v>907</v>
      </c>
      <c r="D1115" s="8">
        <v>42981.82</v>
      </c>
      <c r="E1115" s="7">
        <v>7</v>
      </c>
      <c r="F1115" s="8">
        <v>183468.18</v>
      </c>
      <c r="G1115" s="7">
        <v>14</v>
      </c>
      <c r="H1115" s="11">
        <f t="shared" si="97"/>
        <v>10.5</v>
      </c>
      <c r="I1115" s="12" t="s">
        <v>3860</v>
      </c>
      <c r="J1115" s="13">
        <f t="shared" si="100"/>
        <v>1.2440758293838863E-2</v>
      </c>
    </row>
    <row r="1116" spans="1:10" x14ac:dyDescent="0.25">
      <c r="A1116" s="4" t="s">
        <v>809</v>
      </c>
      <c r="B1116" s="4" t="s">
        <v>2500</v>
      </c>
      <c r="C1116" s="4" t="s">
        <v>907</v>
      </c>
      <c r="D1116" s="8">
        <v>11874.13</v>
      </c>
      <c r="E1116" s="7">
        <v>7</v>
      </c>
      <c r="F1116" s="8">
        <v>45895.1</v>
      </c>
      <c r="G1116" s="7">
        <v>12</v>
      </c>
      <c r="H1116" s="11">
        <f t="shared" si="97"/>
        <v>9.5</v>
      </c>
      <c r="I1116" s="12" t="s">
        <v>3860</v>
      </c>
      <c r="J1116" s="13">
        <f t="shared" si="100"/>
        <v>1.1255924170616114E-2</v>
      </c>
    </row>
    <row r="1117" spans="1:10" x14ac:dyDescent="0.25">
      <c r="A1117" s="4" t="s">
        <v>2501</v>
      </c>
      <c r="B1117" s="4" t="s">
        <v>2502</v>
      </c>
      <c r="C1117" s="4" t="s">
        <v>907</v>
      </c>
      <c r="D1117" s="8">
        <v>8931.82</v>
      </c>
      <c r="E1117" s="7">
        <v>5</v>
      </c>
      <c r="F1117" s="8">
        <v>43068.18</v>
      </c>
      <c r="G1117" s="7">
        <v>10</v>
      </c>
      <c r="H1117" s="11">
        <f t="shared" si="97"/>
        <v>7.5</v>
      </c>
      <c r="I1117" s="12" t="s">
        <v>3860</v>
      </c>
      <c r="J1117" s="13">
        <f t="shared" si="100"/>
        <v>8.8862559241706159E-3</v>
      </c>
    </row>
    <row r="1118" spans="1:10" x14ac:dyDescent="0.25">
      <c r="A1118" s="4" t="s">
        <v>2503</v>
      </c>
      <c r="B1118" s="4" t="s">
        <v>2504</v>
      </c>
      <c r="C1118" s="4" t="s">
        <v>907</v>
      </c>
      <c r="D1118" s="8">
        <v>9081.82</v>
      </c>
      <c r="E1118" s="7">
        <v>4</v>
      </c>
      <c r="F1118" s="8">
        <v>53968.18</v>
      </c>
      <c r="G1118" s="7">
        <v>11</v>
      </c>
      <c r="H1118" s="11">
        <f t="shared" si="97"/>
        <v>7.5</v>
      </c>
      <c r="I1118" s="12" t="s">
        <v>3860</v>
      </c>
      <c r="J1118" s="13">
        <f t="shared" si="100"/>
        <v>8.8862559241706159E-3</v>
      </c>
    </row>
    <row r="1119" spans="1:10" x14ac:dyDescent="0.25">
      <c r="A1119" s="4" t="s">
        <v>2505</v>
      </c>
      <c r="B1119" s="4" t="s">
        <v>2506</v>
      </c>
      <c r="C1119" s="4" t="s">
        <v>907</v>
      </c>
      <c r="D1119" s="8">
        <v>9081.82</v>
      </c>
      <c r="E1119" s="7">
        <v>4</v>
      </c>
      <c r="F1119" s="8">
        <v>51268.18</v>
      </c>
      <c r="G1119" s="7">
        <v>10</v>
      </c>
      <c r="H1119" s="11">
        <f t="shared" si="97"/>
        <v>7</v>
      </c>
      <c r="I1119" s="12" t="s">
        <v>3860</v>
      </c>
      <c r="J1119" s="13">
        <f t="shared" si="100"/>
        <v>8.2938388625592423E-3</v>
      </c>
    </row>
    <row r="1120" spans="1:10" x14ac:dyDescent="0.25">
      <c r="A1120" s="4" t="s">
        <v>2507</v>
      </c>
      <c r="B1120" s="4" t="s">
        <v>2496</v>
      </c>
      <c r="C1120" s="4" t="s">
        <v>907</v>
      </c>
      <c r="D1120" s="8">
        <v>6281.82</v>
      </c>
      <c r="E1120" s="7">
        <v>4</v>
      </c>
      <c r="F1120" s="8">
        <v>34368.18</v>
      </c>
      <c r="G1120" s="7">
        <v>10</v>
      </c>
      <c r="H1120" s="11">
        <f t="shared" si="97"/>
        <v>7</v>
      </c>
      <c r="I1120" s="12" t="s">
        <v>3860</v>
      </c>
      <c r="J1120" s="13">
        <f t="shared" si="100"/>
        <v>8.2938388625592423E-3</v>
      </c>
    </row>
    <row r="1121" spans="1:10" x14ac:dyDescent="0.25">
      <c r="A1121" s="4" t="s">
        <v>2508</v>
      </c>
      <c r="B1121" s="4" t="s">
        <v>2509</v>
      </c>
      <c r="C1121" s="4" t="s">
        <v>907</v>
      </c>
      <c r="D1121" s="8">
        <v>30381.82</v>
      </c>
      <c r="E1121" s="7">
        <v>5</v>
      </c>
      <c r="F1121" s="8">
        <v>174968.18</v>
      </c>
      <c r="G1121" s="7">
        <v>13</v>
      </c>
      <c r="H1121" s="11">
        <f t="shared" si="97"/>
        <v>9</v>
      </c>
      <c r="I1121" s="12" t="s">
        <v>3860</v>
      </c>
      <c r="J1121" s="13">
        <f t="shared" si="100"/>
        <v>1.066350710900474E-2</v>
      </c>
    </row>
    <row r="1122" spans="1:10" x14ac:dyDescent="0.25">
      <c r="A1122" s="4" t="s">
        <v>2510</v>
      </c>
      <c r="B1122" s="4" t="s">
        <v>2511</v>
      </c>
      <c r="C1122" s="4" t="s">
        <v>907</v>
      </c>
      <c r="D1122" s="8">
        <v>25431.82</v>
      </c>
      <c r="E1122" s="7">
        <v>5</v>
      </c>
      <c r="F1122" s="8">
        <v>155068.18</v>
      </c>
      <c r="G1122" s="7">
        <v>14</v>
      </c>
      <c r="H1122" s="11">
        <f t="shared" si="97"/>
        <v>9.5</v>
      </c>
      <c r="I1122" s="12" t="s">
        <v>3860</v>
      </c>
      <c r="J1122" s="13">
        <f t="shared" si="100"/>
        <v>1.1255924170616114E-2</v>
      </c>
    </row>
    <row r="1123" spans="1:10" x14ac:dyDescent="0.25">
      <c r="A1123" s="4" t="s">
        <v>2512</v>
      </c>
      <c r="B1123" s="4" t="s">
        <v>2513</v>
      </c>
      <c r="C1123" s="4" t="s">
        <v>907</v>
      </c>
      <c r="D1123" s="8">
        <v>11431.82</v>
      </c>
      <c r="E1123" s="7">
        <v>6</v>
      </c>
      <c r="F1123" s="8">
        <v>52068.18</v>
      </c>
      <c r="G1123" s="7">
        <v>14</v>
      </c>
      <c r="H1123" s="11">
        <f t="shared" si="97"/>
        <v>10</v>
      </c>
      <c r="I1123" s="12" t="s">
        <v>3860</v>
      </c>
      <c r="J1123" s="13">
        <f t="shared" si="100"/>
        <v>1.1848341232227487E-2</v>
      </c>
    </row>
    <row r="1124" spans="1:10" x14ac:dyDescent="0.25">
      <c r="A1124" s="4" t="s">
        <v>2514</v>
      </c>
      <c r="B1124" s="4" t="s">
        <v>2515</v>
      </c>
      <c r="C1124" s="4" t="s">
        <v>907</v>
      </c>
      <c r="D1124" s="8">
        <v>27681.82</v>
      </c>
      <c r="E1124" s="7">
        <v>4</v>
      </c>
      <c r="F1124" s="8">
        <v>119818.18</v>
      </c>
      <c r="G1124" s="7">
        <v>9</v>
      </c>
      <c r="H1124" s="11">
        <f t="shared" si="97"/>
        <v>6.5</v>
      </c>
      <c r="I1124" s="12" t="s">
        <v>3860</v>
      </c>
      <c r="J1124" s="13">
        <f t="shared" si="100"/>
        <v>7.701421800947867E-3</v>
      </c>
    </row>
    <row r="1125" spans="1:10" x14ac:dyDescent="0.25">
      <c r="A1125" s="4" t="s">
        <v>2516</v>
      </c>
      <c r="B1125" s="4" t="s">
        <v>2517</v>
      </c>
      <c r="C1125" s="4" t="s">
        <v>907</v>
      </c>
      <c r="D1125" s="8">
        <v>8681.82</v>
      </c>
      <c r="E1125" s="7">
        <v>4</v>
      </c>
      <c r="F1125" s="8">
        <v>42568.18</v>
      </c>
      <c r="G1125" s="7">
        <v>10</v>
      </c>
      <c r="H1125" s="11">
        <f t="shared" si="97"/>
        <v>7</v>
      </c>
      <c r="I1125" s="12" t="s">
        <v>3860</v>
      </c>
      <c r="J1125" s="13">
        <f t="shared" si="100"/>
        <v>8.2938388625592423E-3</v>
      </c>
    </row>
    <row r="1126" spans="1:10" x14ac:dyDescent="0.25">
      <c r="A1126" s="4" t="s">
        <v>2518</v>
      </c>
      <c r="B1126" s="4" t="s">
        <v>2519</v>
      </c>
      <c r="C1126" s="4" t="s">
        <v>907</v>
      </c>
      <c r="D1126" s="8">
        <v>4500</v>
      </c>
      <c r="E1126" s="7">
        <v>1</v>
      </c>
      <c r="F1126" s="8">
        <v>2500</v>
      </c>
      <c r="G1126" s="7">
        <v>9</v>
      </c>
      <c r="H1126" s="11">
        <f t="shared" si="97"/>
        <v>5</v>
      </c>
      <c r="I1126" s="12" t="s">
        <v>3860</v>
      </c>
      <c r="J1126" s="13">
        <f t="shared" si="100"/>
        <v>5.9241706161137437E-3</v>
      </c>
    </row>
    <row r="1127" spans="1:10" x14ac:dyDescent="0.25">
      <c r="A1127" s="4" t="s">
        <v>2520</v>
      </c>
      <c r="B1127" s="4" t="s">
        <v>2521</v>
      </c>
      <c r="C1127" s="4" t="s">
        <v>907</v>
      </c>
      <c r="D1127" s="8">
        <v>17181.82</v>
      </c>
      <c r="E1127" s="7">
        <v>5</v>
      </c>
      <c r="F1127" s="8">
        <v>108568.18</v>
      </c>
      <c r="G1127" s="7">
        <v>15</v>
      </c>
      <c r="H1127" s="11">
        <f t="shared" ref="H1127:H1190" si="101">SUM(E1127,G1127)/2</f>
        <v>10</v>
      </c>
      <c r="I1127" s="12" t="s">
        <v>3860</v>
      </c>
      <c r="J1127" s="13">
        <f t="shared" si="100"/>
        <v>1.1848341232227487E-2</v>
      </c>
    </row>
    <row r="1128" spans="1:10" x14ac:dyDescent="0.25">
      <c r="A1128" s="4" t="s">
        <v>2522</v>
      </c>
      <c r="B1128" s="4" t="s">
        <v>2523</v>
      </c>
      <c r="C1128" s="4" t="s">
        <v>907</v>
      </c>
      <c r="D1128" s="8">
        <v>14681.82</v>
      </c>
      <c r="E1128" s="7">
        <v>4</v>
      </c>
      <c r="F1128" s="8">
        <v>136068.18</v>
      </c>
      <c r="G1128" s="7">
        <v>21</v>
      </c>
      <c r="H1128" s="11">
        <f t="shared" si="101"/>
        <v>12.5</v>
      </c>
      <c r="I1128" s="12" t="s">
        <v>3860</v>
      </c>
      <c r="J1128" s="13">
        <f t="shared" si="100"/>
        <v>1.481042654028436E-2</v>
      </c>
    </row>
    <row r="1129" spans="1:10" x14ac:dyDescent="0.25">
      <c r="A1129" s="4" t="s">
        <v>2524</v>
      </c>
      <c r="B1129" s="4" t="s">
        <v>2525</v>
      </c>
      <c r="C1129" s="4" t="s">
        <v>907</v>
      </c>
      <c r="D1129" s="8">
        <v>161881.82</v>
      </c>
      <c r="E1129" s="7">
        <v>7</v>
      </c>
      <c r="F1129" s="8">
        <v>635168.18000000005</v>
      </c>
      <c r="G1129" s="7">
        <v>13</v>
      </c>
      <c r="H1129" s="11">
        <f t="shared" si="101"/>
        <v>10</v>
      </c>
      <c r="I1129" s="12" t="s">
        <v>3860</v>
      </c>
      <c r="J1129" s="13">
        <f t="shared" si="100"/>
        <v>1.1848341232227487E-2</v>
      </c>
    </row>
    <row r="1130" spans="1:10" x14ac:dyDescent="0.25">
      <c r="A1130" s="4" t="s">
        <v>2526</v>
      </c>
      <c r="B1130" s="4" t="s">
        <v>2395</v>
      </c>
      <c r="C1130" s="4" t="s">
        <v>907</v>
      </c>
      <c r="D1130" s="8">
        <v>13981.82</v>
      </c>
      <c r="E1130" s="7">
        <v>6</v>
      </c>
      <c r="F1130" s="8">
        <v>60068.18</v>
      </c>
      <c r="G1130" s="7">
        <v>10</v>
      </c>
      <c r="H1130" s="11">
        <f t="shared" si="101"/>
        <v>8</v>
      </c>
      <c r="I1130" s="12" t="s">
        <v>3860</v>
      </c>
      <c r="J1130" s="13">
        <f t="shared" si="100"/>
        <v>9.4786729857819912E-3</v>
      </c>
    </row>
    <row r="1131" spans="1:10" x14ac:dyDescent="0.25">
      <c r="A1131" s="4" t="s">
        <v>2527</v>
      </c>
      <c r="B1131" s="4" t="s">
        <v>2315</v>
      </c>
      <c r="C1131" s="4" t="s">
        <v>907</v>
      </c>
      <c r="D1131" s="8">
        <v>9081.82</v>
      </c>
      <c r="E1131" s="7">
        <v>4</v>
      </c>
      <c r="F1131" s="8">
        <v>51568.18</v>
      </c>
      <c r="G1131" s="7">
        <v>10</v>
      </c>
      <c r="H1131" s="11">
        <f t="shared" si="101"/>
        <v>7</v>
      </c>
      <c r="I1131" s="12" t="s">
        <v>3860</v>
      </c>
      <c r="J1131" s="13">
        <f t="shared" si="100"/>
        <v>8.2938388625592423E-3</v>
      </c>
    </row>
    <row r="1132" spans="1:10" x14ac:dyDescent="0.25">
      <c r="A1132" s="4" t="s">
        <v>2528</v>
      </c>
      <c r="B1132" s="4" t="s">
        <v>2364</v>
      </c>
      <c r="C1132" s="4" t="s">
        <v>907</v>
      </c>
      <c r="D1132" s="8">
        <v>25674.13</v>
      </c>
      <c r="E1132" s="7">
        <v>14</v>
      </c>
      <c r="F1132" s="8">
        <v>98345.1</v>
      </c>
      <c r="G1132" s="7">
        <v>19</v>
      </c>
      <c r="H1132" s="11">
        <f t="shared" si="101"/>
        <v>16.5</v>
      </c>
      <c r="I1132" s="12" t="s">
        <v>3860</v>
      </c>
      <c r="J1132" s="13">
        <f t="shared" si="100"/>
        <v>1.9549763033175356E-2</v>
      </c>
    </row>
    <row r="1133" spans="1:10" x14ac:dyDescent="0.25">
      <c r="A1133" s="4" t="s">
        <v>2529</v>
      </c>
      <c r="B1133" s="4" t="s">
        <v>2530</v>
      </c>
      <c r="C1133" s="4" t="s">
        <v>907</v>
      </c>
      <c r="D1133" s="8">
        <v>12181.82</v>
      </c>
      <c r="E1133" s="7">
        <v>3</v>
      </c>
      <c r="F1133" s="8">
        <v>85568.18</v>
      </c>
      <c r="G1133" s="7">
        <v>10</v>
      </c>
      <c r="H1133" s="11">
        <f t="shared" si="101"/>
        <v>6.5</v>
      </c>
      <c r="I1133" s="12" t="s">
        <v>3860</v>
      </c>
      <c r="J1133" s="13">
        <f t="shared" si="100"/>
        <v>7.701421800947867E-3</v>
      </c>
    </row>
    <row r="1134" spans="1:10" x14ac:dyDescent="0.25">
      <c r="A1134" s="4" t="s">
        <v>2531</v>
      </c>
      <c r="B1134" s="4" t="s">
        <v>2330</v>
      </c>
      <c r="C1134" s="4" t="s">
        <v>907</v>
      </c>
      <c r="D1134" s="8">
        <v>2981.82</v>
      </c>
      <c r="E1134" s="7">
        <v>3</v>
      </c>
      <c r="F1134" s="8">
        <v>17068.18</v>
      </c>
      <c r="G1134" s="7">
        <v>10</v>
      </c>
      <c r="H1134" s="11">
        <f t="shared" si="101"/>
        <v>6.5</v>
      </c>
      <c r="I1134" s="12" t="s">
        <v>3860</v>
      </c>
      <c r="J1134" s="13">
        <f t="shared" si="100"/>
        <v>7.701421800947867E-3</v>
      </c>
    </row>
    <row r="1135" spans="1:10" x14ac:dyDescent="0.25">
      <c r="A1135" s="4" t="s">
        <v>2532</v>
      </c>
      <c r="B1135" s="4" t="s">
        <v>2330</v>
      </c>
      <c r="C1135" s="4" t="s">
        <v>907</v>
      </c>
      <c r="D1135" s="8">
        <v>1800</v>
      </c>
      <c r="E1135" s="7">
        <v>4</v>
      </c>
      <c r="F1135" s="8">
        <v>1500</v>
      </c>
      <c r="G1135" s="7">
        <v>6</v>
      </c>
      <c r="H1135" s="11">
        <f t="shared" si="101"/>
        <v>5</v>
      </c>
      <c r="I1135" s="12" t="s">
        <v>3860</v>
      </c>
      <c r="J1135" s="13">
        <f t="shared" si="100"/>
        <v>5.9241706161137437E-3</v>
      </c>
    </row>
    <row r="1136" spans="1:10" x14ac:dyDescent="0.25">
      <c r="A1136" s="4" t="s">
        <v>2533</v>
      </c>
      <c r="B1136" s="4" t="s">
        <v>2327</v>
      </c>
      <c r="C1136" s="4" t="s">
        <v>907</v>
      </c>
      <c r="D1136" s="8">
        <v>9000</v>
      </c>
      <c r="E1136" s="7">
        <v>2</v>
      </c>
      <c r="F1136" s="8">
        <v>79000</v>
      </c>
      <c r="G1136" s="7">
        <v>9</v>
      </c>
      <c r="H1136" s="11">
        <f t="shared" si="101"/>
        <v>5.5</v>
      </c>
      <c r="I1136" s="12" t="s">
        <v>3860</v>
      </c>
      <c r="J1136" s="13">
        <f t="shared" si="100"/>
        <v>6.5165876777251181E-3</v>
      </c>
    </row>
    <row r="1137" spans="1:10" x14ac:dyDescent="0.25">
      <c r="A1137" s="4" t="s">
        <v>2534</v>
      </c>
      <c r="B1137" s="4" t="s">
        <v>2371</v>
      </c>
      <c r="C1137" s="4" t="s">
        <v>907</v>
      </c>
      <c r="D1137" s="8">
        <v>10581.82</v>
      </c>
      <c r="E1137" s="7">
        <v>5</v>
      </c>
      <c r="F1137" s="8">
        <v>51568.18</v>
      </c>
      <c r="G1137" s="7">
        <v>10</v>
      </c>
      <c r="H1137" s="11">
        <f t="shared" si="101"/>
        <v>7.5</v>
      </c>
      <c r="I1137" s="12" t="s">
        <v>3860</v>
      </c>
      <c r="J1137" s="13">
        <f t="shared" si="100"/>
        <v>8.8862559241706159E-3</v>
      </c>
    </row>
    <row r="1138" spans="1:10" x14ac:dyDescent="0.25">
      <c r="A1138" s="4" t="s">
        <v>2535</v>
      </c>
      <c r="B1138" s="4" t="s">
        <v>2536</v>
      </c>
      <c r="C1138" s="4" t="s">
        <v>907</v>
      </c>
      <c r="D1138" s="8">
        <v>17481.82</v>
      </c>
      <c r="E1138" s="7">
        <v>7</v>
      </c>
      <c r="F1138" s="8">
        <v>60068.18</v>
      </c>
      <c r="G1138" s="7">
        <v>10</v>
      </c>
      <c r="H1138" s="11">
        <f t="shared" si="101"/>
        <v>8.5</v>
      </c>
      <c r="I1138" s="12" t="s">
        <v>3860</v>
      </c>
      <c r="J1138" s="13">
        <f t="shared" si="100"/>
        <v>1.0071090047393365E-2</v>
      </c>
    </row>
    <row r="1139" spans="1:10" x14ac:dyDescent="0.25">
      <c r="A1139" s="4" t="s">
        <v>853</v>
      </c>
      <c r="B1139" s="4" t="s">
        <v>2537</v>
      </c>
      <c r="C1139" s="4" t="s">
        <v>907</v>
      </c>
      <c r="D1139" s="8">
        <v>111343</v>
      </c>
      <c r="E1139" s="7">
        <v>299</v>
      </c>
      <c r="F1139" s="8">
        <v>195164</v>
      </c>
      <c r="G1139" s="7">
        <v>251</v>
      </c>
      <c r="H1139" s="11">
        <f t="shared" si="101"/>
        <v>275</v>
      </c>
      <c r="I1139" s="12" t="s">
        <v>3861</v>
      </c>
      <c r="J1139" s="13">
        <f>H1139/SUM(H$1139:H$1148)</f>
        <v>0.68153655514250311</v>
      </c>
    </row>
    <row r="1140" spans="1:10" x14ac:dyDescent="0.25">
      <c r="A1140" s="4" t="s">
        <v>426</v>
      </c>
      <c r="B1140" s="4" t="s">
        <v>2538</v>
      </c>
      <c r="C1140" s="4" t="s">
        <v>907</v>
      </c>
      <c r="D1140" s="8">
        <v>63750</v>
      </c>
      <c r="E1140" s="7">
        <v>24</v>
      </c>
      <c r="F1140" s="8">
        <v>301400</v>
      </c>
      <c r="G1140" s="7">
        <v>50</v>
      </c>
      <c r="H1140" s="11">
        <f t="shared" si="101"/>
        <v>37</v>
      </c>
      <c r="I1140" s="12" t="s">
        <v>3861</v>
      </c>
      <c r="J1140" s="13">
        <f t="shared" ref="J1140:J1148" si="102">H1140/SUM(H$1139:H$1148)</f>
        <v>9.169764560099132E-2</v>
      </c>
    </row>
    <row r="1141" spans="1:10" x14ac:dyDescent="0.25">
      <c r="A1141" s="4" t="s">
        <v>2539</v>
      </c>
      <c r="B1141" s="4" t="s">
        <v>2540</v>
      </c>
      <c r="C1141" s="4" t="s">
        <v>907</v>
      </c>
      <c r="D1141" s="8">
        <v>21574.13</v>
      </c>
      <c r="E1141" s="7">
        <v>9</v>
      </c>
      <c r="F1141" s="8">
        <v>150345.1</v>
      </c>
      <c r="G1141" s="7">
        <v>24</v>
      </c>
      <c r="H1141" s="11">
        <f t="shared" si="101"/>
        <v>16.5</v>
      </c>
      <c r="I1141" s="12" t="s">
        <v>3861</v>
      </c>
      <c r="J1141" s="13">
        <f t="shared" si="102"/>
        <v>4.0892193308550186E-2</v>
      </c>
    </row>
    <row r="1142" spans="1:10" x14ac:dyDescent="0.25">
      <c r="A1142" s="4" t="s">
        <v>90</v>
      </c>
      <c r="B1142" s="4" t="s">
        <v>2541</v>
      </c>
      <c r="C1142" s="4" t="s">
        <v>907</v>
      </c>
      <c r="D1142" s="8">
        <v>121575</v>
      </c>
      <c r="E1142" s="7">
        <v>37</v>
      </c>
      <c r="F1142" s="8">
        <v>189200</v>
      </c>
      <c r="G1142" s="7">
        <v>29</v>
      </c>
      <c r="H1142" s="11">
        <f t="shared" si="101"/>
        <v>33</v>
      </c>
      <c r="I1142" s="12" t="s">
        <v>3861</v>
      </c>
      <c r="J1142" s="13">
        <f t="shared" si="102"/>
        <v>8.1784386617100371E-2</v>
      </c>
    </row>
    <row r="1143" spans="1:10" x14ac:dyDescent="0.25">
      <c r="A1143" s="4" t="s">
        <v>2542</v>
      </c>
      <c r="B1143" s="4" t="s">
        <v>2324</v>
      </c>
      <c r="C1143" s="4" t="s">
        <v>907</v>
      </c>
      <c r="D1143" s="8">
        <v>4325</v>
      </c>
      <c r="E1143" s="7">
        <v>2</v>
      </c>
      <c r="F1143" s="8">
        <v>67200</v>
      </c>
      <c r="G1143" s="7">
        <v>13</v>
      </c>
      <c r="H1143" s="11">
        <f t="shared" si="101"/>
        <v>7.5</v>
      </c>
      <c r="I1143" s="12" t="s">
        <v>3861</v>
      </c>
      <c r="J1143" s="13">
        <f t="shared" si="102"/>
        <v>1.858736059479554E-2</v>
      </c>
    </row>
    <row r="1144" spans="1:10" x14ac:dyDescent="0.25">
      <c r="A1144" s="4" t="s">
        <v>2543</v>
      </c>
      <c r="B1144" s="4" t="s">
        <v>2544</v>
      </c>
      <c r="C1144" s="4" t="s">
        <v>907</v>
      </c>
      <c r="D1144" s="8">
        <v>2500</v>
      </c>
      <c r="E1144" s="7">
        <v>2</v>
      </c>
      <c r="F1144" s="8">
        <v>37600</v>
      </c>
      <c r="G1144" s="7">
        <v>12</v>
      </c>
      <c r="H1144" s="11">
        <f t="shared" si="101"/>
        <v>7</v>
      </c>
      <c r="I1144" s="12" t="s">
        <v>3861</v>
      </c>
      <c r="J1144" s="13">
        <f t="shared" si="102"/>
        <v>1.7348203221809171E-2</v>
      </c>
    </row>
    <row r="1145" spans="1:10" x14ac:dyDescent="0.25">
      <c r="A1145" s="4" t="s">
        <v>2545</v>
      </c>
      <c r="B1145" s="4" t="s">
        <v>2546</v>
      </c>
      <c r="C1145" s="4" t="s">
        <v>907</v>
      </c>
      <c r="D1145" s="8">
        <v>3750</v>
      </c>
      <c r="E1145" s="7">
        <v>2</v>
      </c>
      <c r="F1145" s="8">
        <v>53400</v>
      </c>
      <c r="G1145" s="7">
        <v>11</v>
      </c>
      <c r="H1145" s="11">
        <f t="shared" si="101"/>
        <v>6.5</v>
      </c>
      <c r="I1145" s="12" t="s">
        <v>3861</v>
      </c>
      <c r="J1145" s="13">
        <f t="shared" si="102"/>
        <v>1.6109045848822799E-2</v>
      </c>
    </row>
    <row r="1146" spans="1:10" x14ac:dyDescent="0.25">
      <c r="A1146" s="4" t="s">
        <v>2547</v>
      </c>
      <c r="B1146" s="4" t="s">
        <v>2548</v>
      </c>
      <c r="C1146" s="4" t="s">
        <v>907</v>
      </c>
      <c r="D1146" s="8">
        <v>5000</v>
      </c>
      <c r="E1146" s="7">
        <v>2</v>
      </c>
      <c r="F1146" s="8">
        <v>76400</v>
      </c>
      <c r="G1146" s="7">
        <v>12</v>
      </c>
      <c r="H1146" s="11">
        <f t="shared" si="101"/>
        <v>7</v>
      </c>
      <c r="I1146" s="12" t="s">
        <v>3861</v>
      </c>
      <c r="J1146" s="13">
        <f t="shared" si="102"/>
        <v>1.7348203221809171E-2</v>
      </c>
    </row>
    <row r="1147" spans="1:10" x14ac:dyDescent="0.25">
      <c r="A1147" s="4" t="s">
        <v>2549</v>
      </c>
      <c r="B1147" s="4" t="s">
        <v>2550</v>
      </c>
      <c r="C1147" s="4" t="s">
        <v>907</v>
      </c>
      <c r="D1147" s="8">
        <v>8175</v>
      </c>
      <c r="E1147" s="7">
        <v>2</v>
      </c>
      <c r="F1147" s="8">
        <v>128700</v>
      </c>
      <c r="G1147" s="7">
        <v>13</v>
      </c>
      <c r="H1147" s="11">
        <f t="shared" si="101"/>
        <v>7.5</v>
      </c>
      <c r="I1147" s="12" t="s">
        <v>3861</v>
      </c>
      <c r="J1147" s="13">
        <f t="shared" si="102"/>
        <v>1.858736059479554E-2</v>
      </c>
    </row>
    <row r="1148" spans="1:10" x14ac:dyDescent="0.25">
      <c r="A1148" s="4" t="s">
        <v>2551</v>
      </c>
      <c r="B1148" s="4" t="s">
        <v>2552</v>
      </c>
      <c r="C1148" s="4" t="s">
        <v>907</v>
      </c>
      <c r="D1148" s="8">
        <v>6825</v>
      </c>
      <c r="E1148" s="7">
        <v>2</v>
      </c>
      <c r="F1148" s="8">
        <v>96800</v>
      </c>
      <c r="G1148" s="7">
        <v>11</v>
      </c>
      <c r="H1148" s="11">
        <f t="shared" si="101"/>
        <v>6.5</v>
      </c>
      <c r="I1148" s="12" t="s">
        <v>3861</v>
      </c>
      <c r="J1148" s="13">
        <f t="shared" si="102"/>
        <v>1.6109045848822799E-2</v>
      </c>
    </row>
    <row r="1149" spans="1:10" x14ac:dyDescent="0.25">
      <c r="A1149" s="4" t="s">
        <v>2553</v>
      </c>
      <c r="B1149" s="4" t="s">
        <v>2554</v>
      </c>
      <c r="C1149" s="4" t="s">
        <v>907</v>
      </c>
      <c r="D1149" s="8">
        <v>14700</v>
      </c>
      <c r="E1149" s="7">
        <v>98</v>
      </c>
      <c r="F1149" s="8">
        <v>51920</v>
      </c>
      <c r="G1149" s="7">
        <v>172</v>
      </c>
      <c r="H1149" s="11">
        <f t="shared" si="101"/>
        <v>135</v>
      </c>
      <c r="I1149" s="12" t="s">
        <v>3862</v>
      </c>
      <c r="J1149" s="13">
        <f>H1149/SUM(H$1149:H$1153)</f>
        <v>0.81570996978851962</v>
      </c>
    </row>
    <row r="1150" spans="1:10" x14ac:dyDescent="0.25">
      <c r="A1150" s="4" t="s">
        <v>2555</v>
      </c>
      <c r="B1150" s="4" t="s">
        <v>2556</v>
      </c>
      <c r="C1150" s="4" t="s">
        <v>907</v>
      </c>
      <c r="D1150" s="8">
        <v>3000</v>
      </c>
      <c r="E1150" s="7">
        <v>2</v>
      </c>
      <c r="F1150" s="8">
        <v>5700</v>
      </c>
      <c r="G1150" s="7">
        <v>2</v>
      </c>
      <c r="H1150" s="11">
        <f t="shared" si="101"/>
        <v>2</v>
      </c>
      <c r="I1150" s="12" t="s">
        <v>3862</v>
      </c>
      <c r="J1150" s="13">
        <f t="shared" ref="J1150:J1153" si="103">H1150/SUM(H$1149:H$1153)</f>
        <v>1.2084592145015106E-2</v>
      </c>
    </row>
    <row r="1151" spans="1:10" x14ac:dyDescent="0.25">
      <c r="A1151" s="4" t="s">
        <v>2557</v>
      </c>
      <c r="B1151" s="4" t="s">
        <v>2558</v>
      </c>
      <c r="C1151" s="4" t="s">
        <v>907</v>
      </c>
      <c r="D1151" s="8">
        <v>14000</v>
      </c>
      <c r="E1151" s="7">
        <v>7</v>
      </c>
      <c r="F1151" s="8">
        <v>38960</v>
      </c>
      <c r="G1151" s="7">
        <v>11</v>
      </c>
      <c r="H1151" s="11">
        <f t="shared" si="101"/>
        <v>9</v>
      </c>
      <c r="I1151" s="12" t="s">
        <v>3862</v>
      </c>
      <c r="J1151" s="13">
        <f t="shared" si="103"/>
        <v>5.4380664652567974E-2</v>
      </c>
    </row>
    <row r="1152" spans="1:10" x14ac:dyDescent="0.25">
      <c r="A1152" s="4" t="s">
        <v>2559</v>
      </c>
      <c r="B1152" s="4" t="s">
        <v>2560</v>
      </c>
      <c r="C1152" s="4" t="s">
        <v>907</v>
      </c>
      <c r="D1152" s="8">
        <v>4000</v>
      </c>
      <c r="E1152" s="7">
        <v>4</v>
      </c>
      <c r="F1152" s="8">
        <v>9200</v>
      </c>
      <c r="G1152" s="7">
        <v>5</v>
      </c>
      <c r="H1152" s="11">
        <f t="shared" si="101"/>
        <v>4.5</v>
      </c>
      <c r="I1152" s="12" t="s">
        <v>3862</v>
      </c>
      <c r="J1152" s="13">
        <f t="shared" si="103"/>
        <v>2.7190332326283987E-2</v>
      </c>
    </row>
    <row r="1153" spans="1:10" x14ac:dyDescent="0.25">
      <c r="A1153" s="4" t="s">
        <v>2561</v>
      </c>
      <c r="B1153" s="4" t="s">
        <v>2562</v>
      </c>
      <c r="C1153" s="4" t="s">
        <v>907</v>
      </c>
      <c r="D1153" s="8">
        <v>20000</v>
      </c>
      <c r="E1153" s="7">
        <v>8</v>
      </c>
      <c r="F1153" s="8">
        <v>102000</v>
      </c>
      <c r="G1153" s="7">
        <v>22</v>
      </c>
      <c r="H1153" s="11">
        <f t="shared" si="101"/>
        <v>15</v>
      </c>
      <c r="I1153" s="12" t="s">
        <v>3862</v>
      </c>
      <c r="J1153" s="13">
        <f t="shared" si="103"/>
        <v>9.0634441087613288E-2</v>
      </c>
    </row>
    <row r="1154" spans="1:10" x14ac:dyDescent="0.25">
      <c r="A1154" s="4" t="s">
        <v>2563</v>
      </c>
      <c r="B1154" s="4" t="s">
        <v>2564</v>
      </c>
      <c r="C1154" s="4" t="s">
        <v>907</v>
      </c>
      <c r="D1154" s="8">
        <v>25790</v>
      </c>
      <c r="E1154" s="7">
        <v>211</v>
      </c>
      <c r="F1154" s="8">
        <v>72175</v>
      </c>
      <c r="G1154" s="7">
        <v>325</v>
      </c>
      <c r="H1154" s="11">
        <f t="shared" si="101"/>
        <v>268</v>
      </c>
      <c r="I1154" s="12" t="s">
        <v>3863</v>
      </c>
      <c r="J1154" s="13">
        <f>H1154/SUM(H$1154:H$1160)</f>
        <v>0.80119581464872947</v>
      </c>
    </row>
    <row r="1155" spans="1:10" x14ac:dyDescent="0.25">
      <c r="A1155" s="4" t="s">
        <v>2565</v>
      </c>
      <c r="B1155" s="4" t="s">
        <v>2566</v>
      </c>
      <c r="C1155" s="4" t="s">
        <v>907</v>
      </c>
      <c r="D1155" s="8">
        <v>10200</v>
      </c>
      <c r="E1155" s="7">
        <v>6</v>
      </c>
      <c r="F1155" s="8">
        <v>20700</v>
      </c>
      <c r="G1155" s="7">
        <v>8</v>
      </c>
      <c r="H1155" s="11">
        <f t="shared" si="101"/>
        <v>7</v>
      </c>
      <c r="I1155" s="12" t="s">
        <v>3863</v>
      </c>
      <c r="J1155" s="13">
        <f t="shared" ref="J1155:J1160" si="104">H1155/SUM(H$1154:H$1160)</f>
        <v>2.0926756352765322E-2</v>
      </c>
    </row>
    <row r="1156" spans="1:10" x14ac:dyDescent="0.25">
      <c r="A1156" s="4" t="s">
        <v>2567</v>
      </c>
      <c r="B1156" s="4" t="s">
        <v>2568</v>
      </c>
      <c r="C1156" s="4" t="s">
        <v>907</v>
      </c>
      <c r="D1156" s="8">
        <v>5700</v>
      </c>
      <c r="E1156" s="7">
        <v>3</v>
      </c>
      <c r="F1156" s="8">
        <v>11100</v>
      </c>
      <c r="G1156" s="7">
        <v>4</v>
      </c>
      <c r="H1156" s="11">
        <f t="shared" si="101"/>
        <v>3.5</v>
      </c>
      <c r="I1156" s="12" t="s">
        <v>3863</v>
      </c>
      <c r="J1156" s="13">
        <f t="shared" si="104"/>
        <v>1.0463378176382661E-2</v>
      </c>
    </row>
    <row r="1157" spans="1:10" x14ac:dyDescent="0.25">
      <c r="A1157" s="4" t="s">
        <v>2569</v>
      </c>
      <c r="B1157" s="4" t="s">
        <v>2570</v>
      </c>
      <c r="C1157" s="4" t="s">
        <v>907</v>
      </c>
      <c r="D1157" s="8">
        <v>64000</v>
      </c>
      <c r="E1157" s="7">
        <v>22</v>
      </c>
      <c r="F1157" s="8">
        <v>65000</v>
      </c>
      <c r="G1157" s="7">
        <v>14</v>
      </c>
      <c r="H1157" s="11">
        <f t="shared" si="101"/>
        <v>18</v>
      </c>
      <c r="I1157" s="12" t="s">
        <v>3863</v>
      </c>
      <c r="J1157" s="13">
        <f t="shared" si="104"/>
        <v>5.3811659192825115E-2</v>
      </c>
    </row>
    <row r="1158" spans="1:10" x14ac:dyDescent="0.25">
      <c r="A1158" s="4" t="s">
        <v>2571</v>
      </c>
      <c r="B1158" s="4" t="s">
        <v>2324</v>
      </c>
      <c r="C1158" s="4" t="s">
        <v>907</v>
      </c>
      <c r="D1158" s="8">
        <v>6550</v>
      </c>
      <c r="E1158" s="7">
        <v>3</v>
      </c>
      <c r="F1158" s="8">
        <v>12950</v>
      </c>
      <c r="G1158" s="7">
        <v>4</v>
      </c>
      <c r="H1158" s="11">
        <f t="shared" si="101"/>
        <v>3.5</v>
      </c>
      <c r="I1158" s="12" t="s">
        <v>3863</v>
      </c>
      <c r="J1158" s="13">
        <f t="shared" si="104"/>
        <v>1.0463378176382661E-2</v>
      </c>
    </row>
    <row r="1159" spans="1:10" x14ac:dyDescent="0.25">
      <c r="A1159" s="4" t="s">
        <v>2572</v>
      </c>
      <c r="B1159" s="4" t="s">
        <v>2573</v>
      </c>
      <c r="C1159" s="4" t="s">
        <v>907</v>
      </c>
      <c r="D1159" s="8">
        <v>13500</v>
      </c>
      <c r="E1159" s="7">
        <v>3</v>
      </c>
      <c r="F1159" s="8">
        <v>29100</v>
      </c>
      <c r="G1159" s="7">
        <v>4</v>
      </c>
      <c r="H1159" s="11">
        <f t="shared" si="101"/>
        <v>3.5</v>
      </c>
      <c r="I1159" s="12" t="s">
        <v>3863</v>
      </c>
      <c r="J1159" s="13">
        <f t="shared" si="104"/>
        <v>1.0463378176382661E-2</v>
      </c>
    </row>
    <row r="1160" spans="1:10" x14ac:dyDescent="0.25">
      <c r="A1160" s="4" t="s">
        <v>425</v>
      </c>
      <c r="B1160" s="4" t="s">
        <v>2574</v>
      </c>
      <c r="C1160" s="4" t="s">
        <v>907</v>
      </c>
      <c r="D1160" s="8">
        <v>43200</v>
      </c>
      <c r="E1160" s="7">
        <v>20</v>
      </c>
      <c r="F1160" s="8">
        <v>175500</v>
      </c>
      <c r="G1160" s="7">
        <v>42</v>
      </c>
      <c r="H1160" s="11">
        <f t="shared" si="101"/>
        <v>31</v>
      </c>
      <c r="I1160" s="12" t="s">
        <v>3863</v>
      </c>
      <c r="J1160" s="13">
        <f t="shared" si="104"/>
        <v>9.2675635276532137E-2</v>
      </c>
    </row>
    <row r="1161" spans="1:10" x14ac:dyDescent="0.25">
      <c r="A1161" s="4" t="s">
        <v>2575</v>
      </c>
      <c r="B1161" s="4" t="s">
        <v>2576</v>
      </c>
      <c r="C1161" s="4" t="s">
        <v>907</v>
      </c>
      <c r="D1161" s="8">
        <v>1500</v>
      </c>
      <c r="E1161" s="7">
        <v>1</v>
      </c>
      <c r="F1161" s="8">
        <v>0</v>
      </c>
      <c r="G1161" s="7">
        <v>0</v>
      </c>
      <c r="H1161" s="11">
        <f t="shared" si="101"/>
        <v>0.5</v>
      </c>
      <c r="I1161" s="12" t="s">
        <v>3864</v>
      </c>
      <c r="J1161" s="13">
        <f>H1161/SUM(H$1161:H$1164)</f>
        <v>1.0101010101010102E-2</v>
      </c>
    </row>
    <row r="1162" spans="1:10" x14ac:dyDescent="0.25">
      <c r="A1162" s="4" t="s">
        <v>2577</v>
      </c>
      <c r="B1162" s="4" t="s">
        <v>2578</v>
      </c>
      <c r="C1162" s="4" t="s">
        <v>907</v>
      </c>
      <c r="D1162" s="8">
        <v>1500</v>
      </c>
      <c r="E1162" s="7">
        <v>1</v>
      </c>
      <c r="F1162" s="8">
        <v>0</v>
      </c>
      <c r="G1162" s="7">
        <v>0</v>
      </c>
      <c r="H1162" s="11">
        <f t="shared" si="101"/>
        <v>0.5</v>
      </c>
      <c r="I1162" s="12" t="s">
        <v>3864</v>
      </c>
      <c r="J1162" s="13">
        <f t="shared" ref="J1162:J1164" si="105">H1162/SUM(H$1161:H$1164)</f>
        <v>1.0101010101010102E-2</v>
      </c>
    </row>
    <row r="1163" spans="1:10" x14ac:dyDescent="0.25">
      <c r="A1163" s="4" t="s">
        <v>2579</v>
      </c>
      <c r="B1163" s="4" t="s">
        <v>2580</v>
      </c>
      <c r="C1163" s="4" t="s">
        <v>907</v>
      </c>
      <c r="D1163" s="8">
        <v>35000</v>
      </c>
      <c r="E1163" s="7">
        <v>14</v>
      </c>
      <c r="F1163" s="8">
        <v>50500</v>
      </c>
      <c r="G1163" s="7">
        <v>11</v>
      </c>
      <c r="H1163" s="11">
        <f t="shared" si="101"/>
        <v>12.5</v>
      </c>
      <c r="I1163" s="12" t="s">
        <v>3864</v>
      </c>
      <c r="J1163" s="13">
        <f t="shared" si="105"/>
        <v>0.25252525252525254</v>
      </c>
    </row>
    <row r="1164" spans="1:10" x14ac:dyDescent="0.25">
      <c r="A1164" s="4" t="s">
        <v>427</v>
      </c>
      <c r="B1164" s="4" t="s">
        <v>2581</v>
      </c>
      <c r="C1164" s="4" t="s">
        <v>907</v>
      </c>
      <c r="D1164" s="8">
        <v>50000</v>
      </c>
      <c r="E1164" s="7">
        <v>25</v>
      </c>
      <c r="F1164" s="8">
        <v>211960</v>
      </c>
      <c r="G1164" s="7">
        <v>47</v>
      </c>
      <c r="H1164" s="11">
        <f t="shared" si="101"/>
        <v>36</v>
      </c>
      <c r="I1164" s="12" t="s">
        <v>3864</v>
      </c>
      <c r="J1164" s="13">
        <f t="shared" si="105"/>
        <v>0.72727272727272729</v>
      </c>
    </row>
    <row r="1165" spans="1:10" x14ac:dyDescent="0.25">
      <c r="A1165" s="4" t="s">
        <v>169</v>
      </c>
      <c r="B1165" s="4" t="s">
        <v>2582</v>
      </c>
      <c r="C1165" s="4" t="s">
        <v>907</v>
      </c>
      <c r="D1165" s="8">
        <v>74308.56</v>
      </c>
      <c r="E1165" s="7">
        <v>456</v>
      </c>
      <c r="F1165" s="8">
        <v>237311.3</v>
      </c>
      <c r="G1165" s="7">
        <v>994</v>
      </c>
      <c r="H1165" s="11">
        <f t="shared" si="101"/>
        <v>725</v>
      </c>
      <c r="I1165" s="12" t="s">
        <v>3865</v>
      </c>
      <c r="J1165" s="13">
        <f>H1165/SUM(H$1165:H$1171)</f>
        <v>0.91137649277184163</v>
      </c>
    </row>
    <row r="1166" spans="1:10" x14ac:dyDescent="0.25">
      <c r="A1166" s="4" t="s">
        <v>566</v>
      </c>
      <c r="B1166" s="4" t="s">
        <v>2583</v>
      </c>
      <c r="C1166" s="4" t="s">
        <v>907</v>
      </c>
      <c r="D1166" s="8">
        <v>104000</v>
      </c>
      <c r="E1166" s="7">
        <v>26</v>
      </c>
      <c r="F1166" s="8">
        <v>296900</v>
      </c>
      <c r="G1166" s="7">
        <v>40</v>
      </c>
      <c r="H1166" s="11">
        <f t="shared" si="101"/>
        <v>33</v>
      </c>
      <c r="I1166" s="12" t="s">
        <v>3865</v>
      </c>
      <c r="J1166" s="13">
        <f t="shared" ref="J1166:J1171" si="106">H1166/SUM(H$1165:H$1171)</f>
        <v>4.1483343808925204E-2</v>
      </c>
    </row>
    <row r="1167" spans="1:10" x14ac:dyDescent="0.25">
      <c r="A1167" s="4" t="s">
        <v>564</v>
      </c>
      <c r="B1167" s="4" t="s">
        <v>2324</v>
      </c>
      <c r="C1167" s="4" t="s">
        <v>907</v>
      </c>
      <c r="D1167" s="8">
        <v>3400</v>
      </c>
      <c r="E1167" s="7">
        <v>2</v>
      </c>
      <c r="F1167" s="8">
        <v>59246</v>
      </c>
      <c r="G1167" s="7">
        <v>10</v>
      </c>
      <c r="H1167" s="11">
        <f t="shared" si="101"/>
        <v>6</v>
      </c>
      <c r="I1167" s="12" t="s">
        <v>3865</v>
      </c>
      <c r="J1167" s="13">
        <f t="shared" si="106"/>
        <v>7.54242614707731E-3</v>
      </c>
    </row>
    <row r="1168" spans="1:10" x14ac:dyDescent="0.25">
      <c r="A1168" s="4" t="s">
        <v>2584</v>
      </c>
      <c r="B1168" s="4" t="s">
        <v>2585</v>
      </c>
      <c r="C1168" s="4" t="s">
        <v>907</v>
      </c>
      <c r="D1168" s="8">
        <v>7000</v>
      </c>
      <c r="E1168" s="7">
        <v>2</v>
      </c>
      <c r="F1168" s="8">
        <v>159600</v>
      </c>
      <c r="G1168" s="7">
        <v>16</v>
      </c>
      <c r="H1168" s="11">
        <f t="shared" si="101"/>
        <v>9</v>
      </c>
      <c r="I1168" s="12" t="s">
        <v>3865</v>
      </c>
      <c r="J1168" s="13">
        <f t="shared" si="106"/>
        <v>1.1313639220615965E-2</v>
      </c>
    </row>
    <row r="1169" spans="1:10" x14ac:dyDescent="0.25">
      <c r="A1169" s="4" t="s">
        <v>2586</v>
      </c>
      <c r="B1169" s="4" t="s">
        <v>2573</v>
      </c>
      <c r="C1169" s="4" t="s">
        <v>907</v>
      </c>
      <c r="D1169" s="8">
        <v>13500</v>
      </c>
      <c r="E1169" s="7">
        <v>3</v>
      </c>
      <c r="F1169" s="8">
        <v>24300</v>
      </c>
      <c r="G1169" s="7">
        <v>6</v>
      </c>
      <c r="H1169" s="11">
        <f t="shared" si="101"/>
        <v>4.5</v>
      </c>
      <c r="I1169" s="12" t="s">
        <v>3865</v>
      </c>
      <c r="J1169" s="13">
        <f t="shared" si="106"/>
        <v>5.6568196103079825E-3</v>
      </c>
    </row>
    <row r="1170" spans="1:10" x14ac:dyDescent="0.25">
      <c r="A1170" s="4" t="s">
        <v>2587</v>
      </c>
      <c r="B1170" s="4" t="s">
        <v>2588</v>
      </c>
      <c r="C1170" s="4" t="s">
        <v>907</v>
      </c>
      <c r="D1170" s="8">
        <v>6000</v>
      </c>
      <c r="E1170" s="7">
        <v>3</v>
      </c>
      <c r="F1170" s="8">
        <v>71200</v>
      </c>
      <c r="G1170" s="7">
        <v>11</v>
      </c>
      <c r="H1170" s="11">
        <f t="shared" si="101"/>
        <v>7</v>
      </c>
      <c r="I1170" s="12" t="s">
        <v>3865</v>
      </c>
      <c r="J1170" s="13">
        <f t="shared" si="106"/>
        <v>8.7994971715901951E-3</v>
      </c>
    </row>
    <row r="1171" spans="1:10" x14ac:dyDescent="0.25">
      <c r="A1171" s="4" t="s">
        <v>2589</v>
      </c>
      <c r="B1171" s="4" t="s">
        <v>2590</v>
      </c>
      <c r="C1171" s="4" t="s">
        <v>907</v>
      </c>
      <c r="D1171" s="8">
        <v>12000</v>
      </c>
      <c r="E1171" s="7">
        <v>4</v>
      </c>
      <c r="F1171" s="8">
        <v>147660</v>
      </c>
      <c r="G1171" s="7">
        <v>18</v>
      </c>
      <c r="H1171" s="11">
        <f t="shared" si="101"/>
        <v>11</v>
      </c>
      <c r="I1171" s="12" t="s">
        <v>3865</v>
      </c>
      <c r="J1171" s="13">
        <f t="shared" si="106"/>
        <v>1.3827781269641735E-2</v>
      </c>
    </row>
    <row r="1172" spans="1:10" x14ac:dyDescent="0.25">
      <c r="A1172" s="4" t="s">
        <v>2591</v>
      </c>
      <c r="B1172" s="4" t="s">
        <v>2592</v>
      </c>
      <c r="C1172" s="4" t="s">
        <v>907</v>
      </c>
      <c r="D1172" s="8">
        <v>14000</v>
      </c>
      <c r="E1172" s="7">
        <v>3</v>
      </c>
      <c r="F1172" s="8">
        <v>14000</v>
      </c>
      <c r="G1172" s="7">
        <v>2</v>
      </c>
      <c r="H1172" s="11">
        <f t="shared" si="101"/>
        <v>2.5</v>
      </c>
      <c r="I1172" s="12" t="s">
        <v>3866</v>
      </c>
      <c r="J1172" s="13">
        <f>H1172/SUM(H$1172:H$1179)</f>
        <v>3.2258064516129031E-2</v>
      </c>
    </row>
    <row r="1173" spans="1:10" x14ac:dyDescent="0.25">
      <c r="A1173" s="4" t="s">
        <v>428</v>
      </c>
      <c r="B1173" s="4" t="s">
        <v>2593</v>
      </c>
      <c r="C1173" s="4" t="s">
        <v>907</v>
      </c>
      <c r="D1173" s="8">
        <v>26250</v>
      </c>
      <c r="E1173" s="7">
        <v>6</v>
      </c>
      <c r="F1173" s="8">
        <v>32900</v>
      </c>
      <c r="G1173" s="7">
        <v>5</v>
      </c>
      <c r="H1173" s="11">
        <f t="shared" si="101"/>
        <v>5.5</v>
      </c>
      <c r="I1173" s="12" t="s">
        <v>3866</v>
      </c>
      <c r="J1173" s="13">
        <f t="shared" ref="J1173:J1179" si="107">H1173/SUM(H$1172:H$1179)</f>
        <v>7.0967741935483872E-2</v>
      </c>
    </row>
    <row r="1174" spans="1:10" x14ac:dyDescent="0.25">
      <c r="A1174" s="4" t="s">
        <v>515</v>
      </c>
      <c r="B1174" s="4" t="s">
        <v>2594</v>
      </c>
      <c r="C1174" s="4" t="s">
        <v>907</v>
      </c>
      <c r="D1174" s="8">
        <v>92500</v>
      </c>
      <c r="E1174" s="7">
        <v>21</v>
      </c>
      <c r="F1174" s="8">
        <v>80700</v>
      </c>
      <c r="G1174" s="7">
        <v>14</v>
      </c>
      <c r="H1174" s="11">
        <f t="shared" si="101"/>
        <v>17.5</v>
      </c>
      <c r="I1174" s="12" t="s">
        <v>3866</v>
      </c>
      <c r="J1174" s="13">
        <f t="shared" si="107"/>
        <v>0.22580645161290322</v>
      </c>
    </row>
    <row r="1175" spans="1:10" x14ac:dyDescent="0.25">
      <c r="A1175" s="4" t="s">
        <v>516</v>
      </c>
      <c r="B1175" s="4" t="s">
        <v>2595</v>
      </c>
      <c r="C1175" s="4" t="s">
        <v>907</v>
      </c>
      <c r="D1175" s="8">
        <v>108750</v>
      </c>
      <c r="E1175" s="7">
        <v>25</v>
      </c>
      <c r="F1175" s="8">
        <v>72000</v>
      </c>
      <c r="G1175" s="7">
        <v>13</v>
      </c>
      <c r="H1175" s="11">
        <f t="shared" si="101"/>
        <v>19</v>
      </c>
      <c r="I1175" s="12" t="s">
        <v>3866</v>
      </c>
      <c r="J1175" s="13">
        <f t="shared" si="107"/>
        <v>0.24516129032258063</v>
      </c>
    </row>
    <row r="1176" spans="1:10" x14ac:dyDescent="0.25">
      <c r="A1176" s="4" t="s">
        <v>517</v>
      </c>
      <c r="B1176" s="4" t="s">
        <v>2596</v>
      </c>
      <c r="C1176" s="4" t="s">
        <v>907</v>
      </c>
      <c r="D1176" s="8">
        <v>126000</v>
      </c>
      <c r="E1176" s="7">
        <v>30</v>
      </c>
      <c r="F1176" s="8">
        <v>40150</v>
      </c>
      <c r="G1176" s="7">
        <v>8</v>
      </c>
      <c r="H1176" s="11">
        <f t="shared" si="101"/>
        <v>19</v>
      </c>
      <c r="I1176" s="12" t="s">
        <v>3866</v>
      </c>
      <c r="J1176" s="13">
        <f t="shared" si="107"/>
        <v>0.24516129032258063</v>
      </c>
    </row>
    <row r="1177" spans="1:10" x14ac:dyDescent="0.25">
      <c r="A1177" s="4" t="s">
        <v>518</v>
      </c>
      <c r="B1177" s="4" t="s">
        <v>891</v>
      </c>
      <c r="C1177" s="4" t="s">
        <v>907</v>
      </c>
      <c r="D1177" s="8">
        <v>41000</v>
      </c>
      <c r="E1177" s="7">
        <v>10</v>
      </c>
      <c r="F1177" s="8">
        <v>34675</v>
      </c>
      <c r="G1177" s="7">
        <v>7</v>
      </c>
      <c r="H1177" s="11">
        <f t="shared" si="101"/>
        <v>8.5</v>
      </c>
      <c r="I1177" s="12" t="s">
        <v>3866</v>
      </c>
      <c r="J1177" s="13">
        <f t="shared" si="107"/>
        <v>0.10967741935483871</v>
      </c>
    </row>
    <row r="1178" spans="1:10" x14ac:dyDescent="0.25">
      <c r="A1178" s="4" t="s">
        <v>2597</v>
      </c>
      <c r="B1178" s="4" t="s">
        <v>2598</v>
      </c>
      <c r="C1178" s="4" t="s">
        <v>907</v>
      </c>
      <c r="D1178" s="8">
        <v>29000</v>
      </c>
      <c r="E1178" s="7">
        <v>7</v>
      </c>
      <c r="F1178" s="8">
        <v>15400</v>
      </c>
      <c r="G1178" s="7">
        <v>3</v>
      </c>
      <c r="H1178" s="11">
        <f t="shared" si="101"/>
        <v>5</v>
      </c>
      <c r="I1178" s="12" t="s">
        <v>3866</v>
      </c>
      <c r="J1178" s="13">
        <f t="shared" si="107"/>
        <v>6.4516129032258063E-2</v>
      </c>
    </row>
    <row r="1179" spans="1:10" x14ac:dyDescent="0.25">
      <c r="A1179" s="4" t="s">
        <v>2599</v>
      </c>
      <c r="B1179" s="4" t="s">
        <v>2600</v>
      </c>
      <c r="C1179" s="4" t="s">
        <v>907</v>
      </c>
      <c r="D1179" s="8">
        <v>0</v>
      </c>
      <c r="E1179" s="7">
        <v>0</v>
      </c>
      <c r="F1179" s="8">
        <v>4900</v>
      </c>
      <c r="G1179" s="7">
        <v>1</v>
      </c>
      <c r="H1179" s="11">
        <f t="shared" si="101"/>
        <v>0.5</v>
      </c>
      <c r="I1179" s="12" t="s">
        <v>3866</v>
      </c>
      <c r="J1179" s="13">
        <f t="shared" si="107"/>
        <v>6.4516129032258064E-3</v>
      </c>
    </row>
    <row r="1180" spans="1:10" x14ac:dyDescent="0.25">
      <c r="A1180" s="4" t="s">
        <v>2601</v>
      </c>
      <c r="B1180" s="4" t="s">
        <v>2602</v>
      </c>
      <c r="C1180" s="4" t="s">
        <v>907</v>
      </c>
      <c r="D1180" s="8">
        <v>261.11</v>
      </c>
      <c r="E1180" s="7">
        <v>0</v>
      </c>
      <c r="F1180" s="8">
        <v>54467.59</v>
      </c>
      <c r="G1180" s="7">
        <v>8</v>
      </c>
      <c r="H1180" s="11">
        <f t="shared" si="101"/>
        <v>4</v>
      </c>
      <c r="I1180" s="12" t="s">
        <v>3867</v>
      </c>
      <c r="J1180" s="13">
        <f>H1180/SUM(H$1180:H$1189)</f>
        <v>1.6632016632016633E-2</v>
      </c>
    </row>
    <row r="1181" spans="1:10" x14ac:dyDescent="0.25">
      <c r="A1181" s="4" t="s">
        <v>519</v>
      </c>
      <c r="B1181" s="4" t="s">
        <v>2603</v>
      </c>
      <c r="C1181" s="4" t="s">
        <v>907</v>
      </c>
      <c r="D1181" s="8">
        <v>63000</v>
      </c>
      <c r="E1181" s="7">
        <v>14</v>
      </c>
      <c r="F1181" s="8">
        <v>93500</v>
      </c>
      <c r="G1181" s="7">
        <v>15</v>
      </c>
      <c r="H1181" s="11">
        <f t="shared" si="101"/>
        <v>14.5</v>
      </c>
      <c r="I1181" s="12" t="s">
        <v>3867</v>
      </c>
      <c r="J1181" s="13">
        <f t="shared" ref="J1181:J1189" si="108">H1181/SUM(H$1180:H$1189)</f>
        <v>6.0291060291060294E-2</v>
      </c>
    </row>
    <row r="1182" spans="1:10" x14ac:dyDescent="0.25">
      <c r="A1182" s="4" t="s">
        <v>294</v>
      </c>
      <c r="B1182" s="4" t="s">
        <v>2604</v>
      </c>
      <c r="C1182" s="4" t="s">
        <v>907</v>
      </c>
      <c r="D1182" s="8">
        <v>179083.33</v>
      </c>
      <c r="E1182" s="7">
        <v>38</v>
      </c>
      <c r="F1182" s="8">
        <v>173427.78</v>
      </c>
      <c r="G1182" s="7">
        <v>30</v>
      </c>
      <c r="H1182" s="11">
        <f t="shared" si="101"/>
        <v>34</v>
      </c>
      <c r="I1182" s="12" t="s">
        <v>3867</v>
      </c>
      <c r="J1182" s="13">
        <f t="shared" si="108"/>
        <v>0.14137214137214138</v>
      </c>
    </row>
    <row r="1183" spans="1:10" x14ac:dyDescent="0.25">
      <c r="A1183" s="4" t="s">
        <v>234</v>
      </c>
      <c r="B1183" s="4" t="s">
        <v>2605</v>
      </c>
      <c r="C1183" s="4" t="s">
        <v>907</v>
      </c>
      <c r="D1183" s="8">
        <v>249500</v>
      </c>
      <c r="E1183" s="7">
        <v>53</v>
      </c>
      <c r="F1183" s="8">
        <v>313450</v>
      </c>
      <c r="G1183" s="7">
        <v>54</v>
      </c>
      <c r="H1183" s="11">
        <f t="shared" si="101"/>
        <v>53.5</v>
      </c>
      <c r="I1183" s="12" t="s">
        <v>3867</v>
      </c>
      <c r="J1183" s="13">
        <f t="shared" si="108"/>
        <v>0.22245322245322247</v>
      </c>
    </row>
    <row r="1184" spans="1:10" x14ac:dyDescent="0.25">
      <c r="A1184" s="4" t="s">
        <v>235</v>
      </c>
      <c r="B1184" s="4" t="s">
        <v>2606</v>
      </c>
      <c r="C1184" s="4" t="s">
        <v>907</v>
      </c>
      <c r="D1184" s="8">
        <v>293807.14</v>
      </c>
      <c r="E1184" s="7">
        <v>62</v>
      </c>
      <c r="F1184" s="8">
        <v>360405.95</v>
      </c>
      <c r="G1184" s="7">
        <v>65</v>
      </c>
      <c r="H1184" s="11">
        <f t="shared" si="101"/>
        <v>63.5</v>
      </c>
      <c r="I1184" s="12" t="s">
        <v>3867</v>
      </c>
      <c r="J1184" s="13">
        <f t="shared" si="108"/>
        <v>0.26403326403326405</v>
      </c>
    </row>
    <row r="1185" spans="1:10" x14ac:dyDescent="0.25">
      <c r="A1185" s="4" t="s">
        <v>236</v>
      </c>
      <c r="B1185" s="4" t="s">
        <v>2607</v>
      </c>
      <c r="C1185" s="4" t="s">
        <v>907</v>
      </c>
      <c r="D1185" s="8">
        <v>215250</v>
      </c>
      <c r="E1185" s="7">
        <v>45</v>
      </c>
      <c r="F1185" s="8">
        <v>207050</v>
      </c>
      <c r="G1185" s="7">
        <v>39</v>
      </c>
      <c r="H1185" s="11">
        <f t="shared" si="101"/>
        <v>42</v>
      </c>
      <c r="I1185" s="12" t="s">
        <v>3867</v>
      </c>
      <c r="J1185" s="13">
        <f t="shared" si="108"/>
        <v>0.17463617463617465</v>
      </c>
    </row>
    <row r="1186" spans="1:10" x14ac:dyDescent="0.25">
      <c r="A1186" s="4" t="s">
        <v>520</v>
      </c>
      <c r="B1186" s="4" t="s">
        <v>2608</v>
      </c>
      <c r="C1186" s="4" t="s">
        <v>907</v>
      </c>
      <c r="D1186" s="8">
        <v>96750</v>
      </c>
      <c r="E1186" s="7">
        <v>21</v>
      </c>
      <c r="F1186" s="8">
        <v>118800</v>
      </c>
      <c r="G1186" s="7">
        <v>24</v>
      </c>
      <c r="H1186" s="11">
        <f t="shared" si="101"/>
        <v>22.5</v>
      </c>
      <c r="I1186" s="12" t="s">
        <v>3867</v>
      </c>
      <c r="J1186" s="13">
        <f t="shared" si="108"/>
        <v>9.355509355509356E-2</v>
      </c>
    </row>
    <row r="1187" spans="1:10" x14ac:dyDescent="0.25">
      <c r="A1187" s="4" t="s">
        <v>2609</v>
      </c>
      <c r="B1187" s="4" t="s">
        <v>2610</v>
      </c>
      <c r="C1187" s="4" t="s">
        <v>907</v>
      </c>
      <c r="D1187" s="8">
        <v>19250</v>
      </c>
      <c r="E1187" s="7">
        <v>4</v>
      </c>
      <c r="F1187" s="8">
        <v>5250</v>
      </c>
      <c r="G1187" s="7">
        <v>1</v>
      </c>
      <c r="H1187" s="11">
        <f t="shared" si="101"/>
        <v>2.5</v>
      </c>
      <c r="I1187" s="12" t="s">
        <v>3867</v>
      </c>
      <c r="J1187" s="13">
        <f t="shared" si="108"/>
        <v>1.0395010395010396E-2</v>
      </c>
    </row>
    <row r="1188" spans="1:10" x14ac:dyDescent="0.25">
      <c r="A1188" s="4" t="s">
        <v>2611</v>
      </c>
      <c r="B1188" s="4" t="s">
        <v>2612</v>
      </c>
      <c r="C1188" s="4" t="s">
        <v>907</v>
      </c>
      <c r="D1188" s="8">
        <v>15750</v>
      </c>
      <c r="E1188" s="7">
        <v>3</v>
      </c>
      <c r="F1188" s="8">
        <v>5250</v>
      </c>
      <c r="G1188" s="7">
        <v>1</v>
      </c>
      <c r="H1188" s="11">
        <f t="shared" si="101"/>
        <v>2</v>
      </c>
      <c r="I1188" s="12" t="s">
        <v>3867</v>
      </c>
      <c r="J1188" s="13">
        <f t="shared" si="108"/>
        <v>8.3160083160083165E-3</v>
      </c>
    </row>
    <row r="1189" spans="1:10" x14ac:dyDescent="0.25">
      <c r="A1189" s="4" t="s">
        <v>2613</v>
      </c>
      <c r="B1189" s="4" t="s">
        <v>2614</v>
      </c>
      <c r="C1189" s="4" t="s">
        <v>907</v>
      </c>
      <c r="D1189" s="8">
        <v>0</v>
      </c>
      <c r="E1189" s="7">
        <v>3</v>
      </c>
      <c r="F1189" s="8">
        <v>5250</v>
      </c>
      <c r="G1189" s="7">
        <v>1</v>
      </c>
      <c r="H1189" s="11">
        <f t="shared" si="101"/>
        <v>2</v>
      </c>
      <c r="I1189" s="12" t="s">
        <v>3867</v>
      </c>
      <c r="J1189" s="13">
        <f t="shared" si="108"/>
        <v>8.3160083160083165E-3</v>
      </c>
    </row>
    <row r="1190" spans="1:10" x14ac:dyDescent="0.25">
      <c r="A1190" s="4" t="s">
        <v>2615</v>
      </c>
      <c r="B1190" s="4" t="s">
        <v>2616</v>
      </c>
      <c r="C1190" s="4" t="s">
        <v>907</v>
      </c>
      <c r="D1190" s="8">
        <v>0</v>
      </c>
      <c r="E1190" s="7">
        <v>0</v>
      </c>
      <c r="F1190" s="8">
        <v>5250</v>
      </c>
      <c r="G1190" s="7">
        <v>1</v>
      </c>
      <c r="H1190" s="11">
        <f t="shared" si="101"/>
        <v>0.5</v>
      </c>
      <c r="I1190" s="12" t="s">
        <v>3868</v>
      </c>
      <c r="J1190" s="13">
        <f>H1190/SUM(H$1190:H$1199)</f>
        <v>7.5187969924812026E-3</v>
      </c>
    </row>
    <row r="1191" spans="1:10" x14ac:dyDescent="0.25">
      <c r="A1191" s="4" t="s">
        <v>2617</v>
      </c>
      <c r="B1191" s="4" t="s">
        <v>2618</v>
      </c>
      <c r="C1191" s="4" t="s">
        <v>907</v>
      </c>
      <c r="D1191" s="8">
        <v>15750</v>
      </c>
      <c r="E1191" s="7">
        <v>3</v>
      </c>
      <c r="F1191" s="8">
        <v>21000</v>
      </c>
      <c r="G1191" s="7">
        <v>4</v>
      </c>
      <c r="H1191" s="11">
        <f t="shared" ref="H1191:H1237" si="109">SUM(E1191,G1191)/2</f>
        <v>3.5</v>
      </c>
      <c r="I1191" s="12" t="s">
        <v>3868</v>
      </c>
      <c r="J1191" s="13">
        <f t="shared" ref="J1191:J1199" si="110">H1191/SUM(H$1190:H$1199)</f>
        <v>5.2631578947368418E-2</v>
      </c>
    </row>
    <row r="1192" spans="1:10" x14ac:dyDescent="0.25">
      <c r="A1192" s="4" t="s">
        <v>510</v>
      </c>
      <c r="B1192" s="4" t="s">
        <v>2619</v>
      </c>
      <c r="C1192" s="4" t="s">
        <v>907</v>
      </c>
      <c r="D1192" s="8">
        <v>31500</v>
      </c>
      <c r="E1192" s="7">
        <v>6</v>
      </c>
      <c r="F1192" s="8">
        <v>58500</v>
      </c>
      <c r="G1192" s="7">
        <v>12</v>
      </c>
      <c r="H1192" s="11">
        <f t="shared" si="109"/>
        <v>9</v>
      </c>
      <c r="I1192" s="12" t="s">
        <v>3868</v>
      </c>
      <c r="J1192" s="13">
        <f t="shared" si="110"/>
        <v>0.13533834586466165</v>
      </c>
    </row>
    <row r="1193" spans="1:10" x14ac:dyDescent="0.25">
      <c r="A1193" s="4" t="s">
        <v>511</v>
      </c>
      <c r="B1193" s="4" t="s">
        <v>2620</v>
      </c>
      <c r="C1193" s="4" t="s">
        <v>907</v>
      </c>
      <c r="D1193" s="8">
        <v>49500</v>
      </c>
      <c r="E1193" s="7">
        <v>11</v>
      </c>
      <c r="F1193" s="8">
        <v>124500</v>
      </c>
      <c r="G1193" s="7">
        <v>25</v>
      </c>
      <c r="H1193" s="11">
        <f t="shared" si="109"/>
        <v>18</v>
      </c>
      <c r="I1193" s="12" t="s">
        <v>3868</v>
      </c>
      <c r="J1193" s="13">
        <f t="shared" si="110"/>
        <v>0.27067669172932329</v>
      </c>
    </row>
    <row r="1194" spans="1:10" x14ac:dyDescent="0.25">
      <c r="A1194" s="4" t="s">
        <v>512</v>
      </c>
      <c r="B1194" s="4" t="s">
        <v>2621</v>
      </c>
      <c r="C1194" s="4" t="s">
        <v>907</v>
      </c>
      <c r="D1194" s="8">
        <v>50750</v>
      </c>
      <c r="E1194" s="7">
        <v>11</v>
      </c>
      <c r="F1194" s="8">
        <v>51000</v>
      </c>
      <c r="G1194" s="7">
        <v>11</v>
      </c>
      <c r="H1194" s="11">
        <f t="shared" si="109"/>
        <v>11</v>
      </c>
      <c r="I1194" s="12" t="s">
        <v>3868</v>
      </c>
      <c r="J1194" s="13">
        <f t="shared" si="110"/>
        <v>0.16541353383458646</v>
      </c>
    </row>
    <row r="1195" spans="1:10" x14ac:dyDescent="0.25">
      <c r="A1195" s="4" t="s">
        <v>513</v>
      </c>
      <c r="B1195" s="4" t="s">
        <v>2622</v>
      </c>
      <c r="C1195" s="4" t="s">
        <v>907</v>
      </c>
      <c r="D1195" s="8">
        <v>56897.22</v>
      </c>
      <c r="E1195" s="7">
        <v>13</v>
      </c>
      <c r="F1195" s="8">
        <v>47489.35</v>
      </c>
      <c r="G1195" s="7">
        <v>11</v>
      </c>
      <c r="H1195" s="11">
        <f t="shared" si="109"/>
        <v>12</v>
      </c>
      <c r="I1195" s="12" t="s">
        <v>3868</v>
      </c>
      <c r="J1195" s="13">
        <f t="shared" si="110"/>
        <v>0.18045112781954886</v>
      </c>
    </row>
    <row r="1196" spans="1:10" x14ac:dyDescent="0.25">
      <c r="A1196" s="4" t="s">
        <v>514</v>
      </c>
      <c r="B1196" s="4" t="s">
        <v>2623</v>
      </c>
      <c r="C1196" s="4" t="s">
        <v>907</v>
      </c>
      <c r="D1196" s="8">
        <v>42000</v>
      </c>
      <c r="E1196" s="7">
        <v>8</v>
      </c>
      <c r="F1196" s="8">
        <v>36350</v>
      </c>
      <c r="G1196" s="7">
        <v>8</v>
      </c>
      <c r="H1196" s="11">
        <f t="shared" si="109"/>
        <v>8</v>
      </c>
      <c r="I1196" s="12" t="s">
        <v>3868</v>
      </c>
      <c r="J1196" s="13">
        <f t="shared" si="110"/>
        <v>0.12030075187969924</v>
      </c>
    </row>
    <row r="1197" spans="1:10" x14ac:dyDescent="0.25">
      <c r="A1197" s="4" t="s">
        <v>2624</v>
      </c>
      <c r="B1197" s="4" t="s">
        <v>2625</v>
      </c>
      <c r="C1197" s="4" t="s">
        <v>907</v>
      </c>
      <c r="D1197" s="8">
        <v>19500</v>
      </c>
      <c r="E1197" s="7">
        <v>4</v>
      </c>
      <c r="F1197" s="8">
        <v>5250</v>
      </c>
      <c r="G1197" s="7">
        <v>1</v>
      </c>
      <c r="H1197" s="11">
        <f t="shared" si="109"/>
        <v>2.5</v>
      </c>
      <c r="I1197" s="12" t="s">
        <v>3868</v>
      </c>
      <c r="J1197" s="13">
        <f t="shared" si="110"/>
        <v>3.7593984962406013E-2</v>
      </c>
    </row>
    <row r="1198" spans="1:10" x14ac:dyDescent="0.25">
      <c r="A1198" s="4" t="s">
        <v>2626</v>
      </c>
      <c r="B1198" s="4" t="s">
        <v>2627</v>
      </c>
      <c r="C1198" s="4" t="s">
        <v>907</v>
      </c>
      <c r="D1198" s="8">
        <v>10500</v>
      </c>
      <c r="E1198" s="7">
        <v>2</v>
      </c>
      <c r="F1198" s="8">
        <v>5250</v>
      </c>
      <c r="G1198" s="7">
        <v>1</v>
      </c>
      <c r="H1198" s="11">
        <f t="shared" si="109"/>
        <v>1.5</v>
      </c>
      <c r="I1198" s="12" t="s">
        <v>3868</v>
      </c>
      <c r="J1198" s="13">
        <f t="shared" si="110"/>
        <v>2.2556390977443608E-2</v>
      </c>
    </row>
    <row r="1199" spans="1:10" x14ac:dyDescent="0.25">
      <c r="A1199" s="4" t="s">
        <v>2628</v>
      </c>
      <c r="B1199" s="4" t="s">
        <v>2629</v>
      </c>
      <c r="C1199" s="4" t="s">
        <v>907</v>
      </c>
      <c r="D1199" s="8">
        <v>0</v>
      </c>
      <c r="E1199" s="7">
        <v>0</v>
      </c>
      <c r="F1199" s="8">
        <v>5250</v>
      </c>
      <c r="G1199" s="7">
        <v>1</v>
      </c>
      <c r="H1199" s="11">
        <f t="shared" si="109"/>
        <v>0.5</v>
      </c>
      <c r="I1199" s="12" t="s">
        <v>3868</v>
      </c>
      <c r="J1199" s="13">
        <f t="shared" si="110"/>
        <v>7.5187969924812026E-3</v>
      </c>
    </row>
    <row r="1200" spans="1:10" x14ac:dyDescent="0.25">
      <c r="A1200" s="4" t="s">
        <v>2630</v>
      </c>
      <c r="B1200" s="4" t="s">
        <v>2631</v>
      </c>
      <c r="C1200" s="4" t="s">
        <v>907</v>
      </c>
      <c r="D1200" s="8">
        <v>0</v>
      </c>
      <c r="E1200" s="7">
        <v>0</v>
      </c>
      <c r="F1200" s="8">
        <v>6300</v>
      </c>
      <c r="G1200" s="7">
        <v>1</v>
      </c>
      <c r="H1200" s="11">
        <f t="shared" si="109"/>
        <v>0.5</v>
      </c>
      <c r="I1200" s="12" t="s">
        <v>3869</v>
      </c>
      <c r="J1200" s="13">
        <f>H1200/SUM(H$1200:H$1205)</f>
        <v>0.1111111111111111</v>
      </c>
    </row>
    <row r="1201" spans="1:10" x14ac:dyDescent="0.25">
      <c r="A1201" s="4" t="s">
        <v>2632</v>
      </c>
      <c r="B1201" s="4" t="s">
        <v>2633</v>
      </c>
      <c r="C1201" s="4" t="s">
        <v>907</v>
      </c>
      <c r="D1201" s="8">
        <v>0</v>
      </c>
      <c r="E1201" s="7">
        <v>0</v>
      </c>
      <c r="F1201" s="8">
        <v>12600</v>
      </c>
      <c r="G1201" s="7">
        <v>2</v>
      </c>
      <c r="H1201" s="11">
        <f t="shared" si="109"/>
        <v>1</v>
      </c>
      <c r="I1201" s="12" t="s">
        <v>3869</v>
      </c>
      <c r="J1201" s="13">
        <f t="shared" ref="J1201:J1205" si="111">H1201/SUM(H$1200:H$1205)</f>
        <v>0.22222222222222221</v>
      </c>
    </row>
    <row r="1202" spans="1:10" x14ac:dyDescent="0.25">
      <c r="A1202" s="4" t="s">
        <v>2634</v>
      </c>
      <c r="B1202" s="4" t="s">
        <v>2635</v>
      </c>
      <c r="C1202" s="4" t="s">
        <v>907</v>
      </c>
      <c r="D1202" s="8">
        <v>0</v>
      </c>
      <c r="E1202" s="7">
        <v>0</v>
      </c>
      <c r="F1202" s="8">
        <v>6300</v>
      </c>
      <c r="G1202" s="7">
        <v>1</v>
      </c>
      <c r="H1202" s="11">
        <f t="shared" si="109"/>
        <v>0.5</v>
      </c>
      <c r="I1202" s="12" t="s">
        <v>3869</v>
      </c>
      <c r="J1202" s="13">
        <f t="shared" si="111"/>
        <v>0.1111111111111111</v>
      </c>
    </row>
    <row r="1203" spans="1:10" x14ac:dyDescent="0.25">
      <c r="A1203" s="4" t="s">
        <v>2636</v>
      </c>
      <c r="B1203" s="4" t="s">
        <v>2637</v>
      </c>
      <c r="C1203" s="4" t="s">
        <v>907</v>
      </c>
      <c r="D1203" s="8">
        <v>0</v>
      </c>
      <c r="E1203" s="7">
        <v>0</v>
      </c>
      <c r="F1203" s="8">
        <v>12600</v>
      </c>
      <c r="G1203" s="7">
        <v>2</v>
      </c>
      <c r="H1203" s="11">
        <f t="shared" si="109"/>
        <v>1</v>
      </c>
      <c r="I1203" s="12" t="s">
        <v>3869</v>
      </c>
      <c r="J1203" s="13">
        <f t="shared" si="111"/>
        <v>0.22222222222222221</v>
      </c>
    </row>
    <row r="1204" spans="1:10" x14ac:dyDescent="0.25">
      <c r="A1204" s="4" t="s">
        <v>2638</v>
      </c>
      <c r="B1204" s="4" t="s">
        <v>2639</v>
      </c>
      <c r="C1204" s="4" t="s">
        <v>907</v>
      </c>
      <c r="D1204" s="8">
        <v>0</v>
      </c>
      <c r="E1204" s="7">
        <v>0</v>
      </c>
      <c r="F1204" s="8">
        <v>12600</v>
      </c>
      <c r="G1204" s="7">
        <v>2</v>
      </c>
      <c r="H1204" s="11">
        <f t="shared" si="109"/>
        <v>1</v>
      </c>
      <c r="I1204" s="12" t="s">
        <v>3869</v>
      </c>
      <c r="J1204" s="13">
        <f t="shared" si="111"/>
        <v>0.22222222222222221</v>
      </c>
    </row>
    <row r="1205" spans="1:10" x14ac:dyDescent="0.25">
      <c r="A1205" s="4" t="s">
        <v>2640</v>
      </c>
      <c r="B1205" s="4" t="s">
        <v>2641</v>
      </c>
      <c r="C1205" s="4" t="s">
        <v>907</v>
      </c>
      <c r="D1205" s="8">
        <v>0</v>
      </c>
      <c r="E1205" s="7">
        <v>0</v>
      </c>
      <c r="F1205" s="8">
        <v>6300</v>
      </c>
      <c r="G1205" s="7">
        <v>1</v>
      </c>
      <c r="H1205" s="11">
        <f t="shared" si="109"/>
        <v>0.5</v>
      </c>
      <c r="I1205" s="12" t="s">
        <v>3869</v>
      </c>
      <c r="J1205" s="13">
        <f t="shared" si="111"/>
        <v>0.1111111111111111</v>
      </c>
    </row>
    <row r="1206" spans="1:10" x14ac:dyDescent="0.25">
      <c r="A1206" s="4" t="s">
        <v>2642</v>
      </c>
      <c r="B1206" s="4" t="s">
        <v>2643</v>
      </c>
      <c r="C1206" s="4" t="s">
        <v>907</v>
      </c>
      <c r="D1206" s="8">
        <v>0</v>
      </c>
      <c r="E1206" s="7">
        <v>0</v>
      </c>
      <c r="F1206" s="8">
        <v>32300</v>
      </c>
      <c r="G1206" s="7">
        <v>4</v>
      </c>
      <c r="H1206" s="11">
        <f t="shared" si="109"/>
        <v>2</v>
      </c>
      <c r="I1206" s="12" t="s">
        <v>3870</v>
      </c>
      <c r="J1206" s="13">
        <f>H1206/SUM(H$1206:H$1218)</f>
        <v>5.9701492537313432E-2</v>
      </c>
    </row>
    <row r="1207" spans="1:10" x14ac:dyDescent="0.25">
      <c r="A1207" s="4" t="s">
        <v>2644</v>
      </c>
      <c r="B1207" s="4" t="s">
        <v>2645</v>
      </c>
      <c r="C1207" s="4" t="s">
        <v>907</v>
      </c>
      <c r="D1207" s="8">
        <v>0</v>
      </c>
      <c r="E1207" s="7">
        <v>0</v>
      </c>
      <c r="F1207" s="8">
        <v>32300</v>
      </c>
      <c r="G1207" s="7">
        <v>4</v>
      </c>
      <c r="H1207" s="11">
        <f t="shared" si="109"/>
        <v>2</v>
      </c>
      <c r="I1207" s="12" t="s">
        <v>3870</v>
      </c>
      <c r="J1207" s="13">
        <f t="shared" ref="J1207:J1218" si="112">H1207/SUM(H$1206:H$1218)</f>
        <v>5.9701492537313432E-2</v>
      </c>
    </row>
    <row r="1208" spans="1:10" x14ac:dyDescent="0.25">
      <c r="A1208" s="4" t="s">
        <v>2646</v>
      </c>
      <c r="B1208" s="4" t="s">
        <v>2647</v>
      </c>
      <c r="C1208" s="4" t="s">
        <v>907</v>
      </c>
      <c r="D1208" s="8">
        <v>-9500</v>
      </c>
      <c r="E1208" s="7">
        <v>-2</v>
      </c>
      <c r="F1208" s="8">
        <v>32300</v>
      </c>
      <c r="G1208" s="7">
        <v>4</v>
      </c>
      <c r="H1208" s="11">
        <f t="shared" si="109"/>
        <v>1</v>
      </c>
      <c r="I1208" s="12" t="s">
        <v>3870</v>
      </c>
      <c r="J1208" s="13">
        <f t="shared" si="112"/>
        <v>2.9850746268656716E-2</v>
      </c>
    </row>
    <row r="1209" spans="1:10" x14ac:dyDescent="0.25">
      <c r="A1209" s="4" t="s">
        <v>2648</v>
      </c>
      <c r="B1209" s="4" t="s">
        <v>2649</v>
      </c>
      <c r="C1209" s="4" t="s">
        <v>907</v>
      </c>
      <c r="D1209" s="8">
        <v>9500</v>
      </c>
      <c r="E1209" s="7">
        <v>2</v>
      </c>
      <c r="F1209" s="8">
        <v>32300</v>
      </c>
      <c r="G1209" s="7">
        <v>4</v>
      </c>
      <c r="H1209" s="11">
        <f t="shared" si="109"/>
        <v>3</v>
      </c>
      <c r="I1209" s="12" t="s">
        <v>3870</v>
      </c>
      <c r="J1209" s="13">
        <f t="shared" si="112"/>
        <v>8.9552238805970144E-2</v>
      </c>
    </row>
    <row r="1210" spans="1:10" x14ac:dyDescent="0.25">
      <c r="A1210" s="4" t="s">
        <v>2650</v>
      </c>
      <c r="B1210" s="4" t="s">
        <v>2651</v>
      </c>
      <c r="C1210" s="4" t="s">
        <v>907</v>
      </c>
      <c r="D1210" s="8">
        <v>38000</v>
      </c>
      <c r="E1210" s="7">
        <v>8</v>
      </c>
      <c r="F1210" s="8">
        <v>13300</v>
      </c>
      <c r="G1210" s="7">
        <v>1</v>
      </c>
      <c r="H1210" s="11">
        <f t="shared" si="109"/>
        <v>4.5</v>
      </c>
      <c r="I1210" s="12" t="s">
        <v>3870</v>
      </c>
      <c r="J1210" s="13">
        <f t="shared" si="112"/>
        <v>0.13432835820895522</v>
      </c>
    </row>
    <row r="1211" spans="1:10" x14ac:dyDescent="0.25">
      <c r="A1211" s="4" t="s">
        <v>2652</v>
      </c>
      <c r="B1211" s="4" t="s">
        <v>2653</v>
      </c>
      <c r="C1211" s="4" t="s">
        <v>907</v>
      </c>
      <c r="D1211" s="8">
        <v>33250</v>
      </c>
      <c r="E1211" s="7">
        <v>7</v>
      </c>
      <c r="F1211" s="8">
        <v>9500</v>
      </c>
      <c r="G1211" s="7">
        <v>1</v>
      </c>
      <c r="H1211" s="11">
        <f t="shared" si="109"/>
        <v>4</v>
      </c>
      <c r="I1211" s="12" t="s">
        <v>3870</v>
      </c>
      <c r="J1211" s="13">
        <f t="shared" si="112"/>
        <v>0.11940298507462686</v>
      </c>
    </row>
    <row r="1212" spans="1:10" x14ac:dyDescent="0.25">
      <c r="A1212" s="4" t="s">
        <v>2654</v>
      </c>
      <c r="B1212" s="4" t="s">
        <v>2655</v>
      </c>
      <c r="C1212" s="4" t="s">
        <v>907</v>
      </c>
      <c r="D1212" s="8">
        <v>33250</v>
      </c>
      <c r="E1212" s="7">
        <v>7</v>
      </c>
      <c r="F1212" s="8">
        <v>8740</v>
      </c>
      <c r="G1212" s="7">
        <v>1</v>
      </c>
      <c r="H1212" s="11">
        <f t="shared" si="109"/>
        <v>4</v>
      </c>
      <c r="I1212" s="12" t="s">
        <v>3870</v>
      </c>
      <c r="J1212" s="13">
        <f t="shared" si="112"/>
        <v>0.11940298507462686</v>
      </c>
    </row>
    <row r="1213" spans="1:10" x14ac:dyDescent="0.25">
      <c r="A1213" s="4" t="s">
        <v>2656</v>
      </c>
      <c r="B1213" s="4" t="s">
        <v>2657</v>
      </c>
      <c r="C1213" s="4" t="s">
        <v>907</v>
      </c>
      <c r="D1213" s="8">
        <v>28500</v>
      </c>
      <c r="E1213" s="7">
        <v>6</v>
      </c>
      <c r="F1213" s="8">
        <v>13300</v>
      </c>
      <c r="G1213" s="7">
        <v>1</v>
      </c>
      <c r="H1213" s="11">
        <f t="shared" si="109"/>
        <v>3.5</v>
      </c>
      <c r="I1213" s="12" t="s">
        <v>3870</v>
      </c>
      <c r="J1213" s="13">
        <f t="shared" si="112"/>
        <v>0.1044776119402985</v>
      </c>
    </row>
    <row r="1214" spans="1:10" x14ac:dyDescent="0.25">
      <c r="A1214" s="4" t="s">
        <v>2658</v>
      </c>
      <c r="B1214" s="4" t="s">
        <v>2659</v>
      </c>
      <c r="C1214" s="4" t="s">
        <v>907</v>
      </c>
      <c r="D1214" s="8">
        <v>19000</v>
      </c>
      <c r="E1214" s="7">
        <v>4</v>
      </c>
      <c r="F1214" s="8">
        <v>22040</v>
      </c>
      <c r="G1214" s="7">
        <v>2</v>
      </c>
      <c r="H1214" s="11">
        <f t="shared" si="109"/>
        <v>3</v>
      </c>
      <c r="I1214" s="12" t="s">
        <v>3870</v>
      </c>
      <c r="J1214" s="13">
        <f t="shared" si="112"/>
        <v>8.9552238805970144E-2</v>
      </c>
    </row>
    <row r="1215" spans="1:10" x14ac:dyDescent="0.25">
      <c r="A1215" s="4" t="s">
        <v>2660</v>
      </c>
      <c r="B1215" s="4" t="s">
        <v>2661</v>
      </c>
      <c r="C1215" s="4" t="s">
        <v>907</v>
      </c>
      <c r="D1215" s="8">
        <v>23750</v>
      </c>
      <c r="E1215" s="7">
        <v>5</v>
      </c>
      <c r="F1215" s="8">
        <v>0</v>
      </c>
      <c r="G1215" s="7">
        <v>0</v>
      </c>
      <c r="H1215" s="11">
        <f t="shared" si="109"/>
        <v>2.5</v>
      </c>
      <c r="I1215" s="12" t="s">
        <v>3870</v>
      </c>
      <c r="J1215" s="13">
        <f t="shared" si="112"/>
        <v>7.4626865671641784E-2</v>
      </c>
    </row>
    <row r="1216" spans="1:10" x14ac:dyDescent="0.25">
      <c r="A1216" s="4" t="s">
        <v>879</v>
      </c>
      <c r="B1216" s="4" t="s">
        <v>2662</v>
      </c>
      <c r="C1216" s="4" t="s">
        <v>907</v>
      </c>
      <c r="D1216" s="8">
        <v>14250</v>
      </c>
      <c r="E1216" s="7">
        <v>3</v>
      </c>
      <c r="F1216" s="8">
        <v>9500</v>
      </c>
      <c r="G1216" s="7">
        <v>1</v>
      </c>
      <c r="H1216" s="11">
        <f t="shared" si="109"/>
        <v>2</v>
      </c>
      <c r="I1216" s="12" t="s">
        <v>3870</v>
      </c>
      <c r="J1216" s="13">
        <f t="shared" si="112"/>
        <v>5.9701492537313432E-2</v>
      </c>
    </row>
    <row r="1217" spans="1:10" x14ac:dyDescent="0.25">
      <c r="A1217" s="4" t="s">
        <v>2663</v>
      </c>
      <c r="B1217" s="4" t="s">
        <v>2664</v>
      </c>
      <c r="C1217" s="4" t="s">
        <v>907</v>
      </c>
      <c r="D1217" s="8">
        <v>14250</v>
      </c>
      <c r="E1217" s="7">
        <v>3</v>
      </c>
      <c r="F1217" s="8">
        <v>0</v>
      </c>
      <c r="G1217" s="7">
        <v>0</v>
      </c>
      <c r="H1217" s="11">
        <f t="shared" si="109"/>
        <v>1.5</v>
      </c>
      <c r="I1217" s="12" t="s">
        <v>3870</v>
      </c>
      <c r="J1217" s="13">
        <f t="shared" si="112"/>
        <v>4.4776119402985072E-2</v>
      </c>
    </row>
    <row r="1218" spans="1:10" x14ac:dyDescent="0.25">
      <c r="A1218" s="4" t="s">
        <v>2665</v>
      </c>
      <c r="B1218" s="4" t="s">
        <v>2666</v>
      </c>
      <c r="C1218" s="4" t="s">
        <v>907</v>
      </c>
      <c r="D1218" s="8">
        <v>-4750</v>
      </c>
      <c r="E1218" s="7">
        <v>1</v>
      </c>
      <c r="F1218" s="8">
        <v>0</v>
      </c>
      <c r="G1218" s="7">
        <v>0</v>
      </c>
      <c r="H1218" s="11">
        <f t="shared" si="109"/>
        <v>0.5</v>
      </c>
      <c r="I1218" s="12" t="s">
        <v>3870</v>
      </c>
      <c r="J1218" s="13">
        <f t="shared" si="112"/>
        <v>1.4925373134328358E-2</v>
      </c>
    </row>
    <row r="1219" spans="1:10" x14ac:dyDescent="0.25">
      <c r="A1219" s="4" t="s">
        <v>2667</v>
      </c>
      <c r="B1219" s="4" t="s">
        <v>2668</v>
      </c>
      <c r="C1219" s="4" t="s">
        <v>907</v>
      </c>
      <c r="D1219" s="8">
        <v>-14250</v>
      </c>
      <c r="E1219" s="7">
        <v>1</v>
      </c>
      <c r="F1219" s="8">
        <v>0</v>
      </c>
      <c r="G1219" s="7">
        <v>1</v>
      </c>
      <c r="H1219" s="11">
        <f t="shared" si="109"/>
        <v>1</v>
      </c>
      <c r="I1219" s="12" t="s">
        <v>3871</v>
      </c>
      <c r="J1219" s="13">
        <f>H1219/SUM(H$1219:H$1232)</f>
        <v>5.0505050505050509E-3</v>
      </c>
    </row>
    <row r="1220" spans="1:10" x14ac:dyDescent="0.25">
      <c r="A1220" s="4" t="s">
        <v>2669</v>
      </c>
      <c r="B1220" s="4" t="s">
        <v>2670</v>
      </c>
      <c r="C1220" s="4" t="s">
        <v>907</v>
      </c>
      <c r="D1220" s="8">
        <v>19000</v>
      </c>
      <c r="E1220" s="7">
        <v>2</v>
      </c>
      <c r="F1220" s="8">
        <v>7125</v>
      </c>
      <c r="G1220" s="7">
        <v>1</v>
      </c>
      <c r="H1220" s="11">
        <f t="shared" si="109"/>
        <v>1.5</v>
      </c>
      <c r="I1220" s="12" t="s">
        <v>3871</v>
      </c>
      <c r="J1220" s="13">
        <f t="shared" ref="J1220:J1232" si="113">H1220/SUM(H$1219:H$1232)</f>
        <v>7.575757575757576E-3</v>
      </c>
    </row>
    <row r="1221" spans="1:10" x14ac:dyDescent="0.25">
      <c r="A1221" s="4" t="s">
        <v>569</v>
      </c>
      <c r="B1221" s="4" t="s">
        <v>2671</v>
      </c>
      <c r="C1221" s="4" t="s">
        <v>907</v>
      </c>
      <c r="D1221" s="8">
        <v>60631.94</v>
      </c>
      <c r="E1221" s="7">
        <v>10</v>
      </c>
      <c r="F1221" s="8">
        <v>52822.45</v>
      </c>
      <c r="G1221" s="7">
        <v>8</v>
      </c>
      <c r="H1221" s="11">
        <f t="shared" si="109"/>
        <v>9</v>
      </c>
      <c r="I1221" s="12" t="s">
        <v>3871</v>
      </c>
      <c r="J1221" s="13">
        <f t="shared" si="113"/>
        <v>4.5454545454545456E-2</v>
      </c>
    </row>
    <row r="1222" spans="1:10" x14ac:dyDescent="0.25">
      <c r="A1222" s="4" t="s">
        <v>570</v>
      </c>
      <c r="B1222" s="4" t="s">
        <v>2672</v>
      </c>
      <c r="C1222" s="4" t="s">
        <v>907</v>
      </c>
      <c r="D1222" s="8">
        <v>109250</v>
      </c>
      <c r="E1222" s="7">
        <v>19</v>
      </c>
      <c r="F1222" s="8">
        <v>139935</v>
      </c>
      <c r="G1222" s="7">
        <v>18</v>
      </c>
      <c r="H1222" s="11">
        <f t="shared" si="109"/>
        <v>18.5</v>
      </c>
      <c r="I1222" s="12" t="s">
        <v>3871</v>
      </c>
      <c r="J1222" s="13">
        <f t="shared" si="113"/>
        <v>9.3434343434343439E-2</v>
      </c>
    </row>
    <row r="1223" spans="1:10" x14ac:dyDescent="0.25">
      <c r="A1223" s="4" t="s">
        <v>509</v>
      </c>
      <c r="B1223" s="4" t="s">
        <v>2673</v>
      </c>
      <c r="C1223" s="4" t="s">
        <v>907</v>
      </c>
      <c r="D1223" s="8">
        <v>199500</v>
      </c>
      <c r="E1223" s="7">
        <v>34</v>
      </c>
      <c r="F1223" s="8">
        <v>339910</v>
      </c>
      <c r="G1223" s="7">
        <v>38</v>
      </c>
      <c r="H1223" s="11">
        <f t="shared" si="109"/>
        <v>36</v>
      </c>
      <c r="I1223" s="12" t="s">
        <v>3871</v>
      </c>
      <c r="J1223" s="13">
        <f t="shared" si="113"/>
        <v>0.18181818181818182</v>
      </c>
    </row>
    <row r="1224" spans="1:10" x14ac:dyDescent="0.25">
      <c r="A1224" s="4" t="s">
        <v>880</v>
      </c>
      <c r="B1224" s="4" t="s">
        <v>2674</v>
      </c>
      <c r="C1224" s="4" t="s">
        <v>907</v>
      </c>
      <c r="D1224" s="8">
        <v>199500</v>
      </c>
      <c r="E1224" s="7">
        <v>37</v>
      </c>
      <c r="F1224" s="8">
        <v>393395</v>
      </c>
      <c r="G1224" s="7">
        <v>39</v>
      </c>
      <c r="H1224" s="11">
        <f t="shared" si="109"/>
        <v>38</v>
      </c>
      <c r="I1224" s="12" t="s">
        <v>3871</v>
      </c>
      <c r="J1224" s="13">
        <f t="shared" si="113"/>
        <v>0.19191919191919191</v>
      </c>
    </row>
    <row r="1225" spans="1:10" x14ac:dyDescent="0.25">
      <c r="A1225" s="4" t="s">
        <v>571</v>
      </c>
      <c r="B1225" s="4" t="s">
        <v>2675</v>
      </c>
      <c r="C1225" s="4" t="s">
        <v>907</v>
      </c>
      <c r="D1225" s="8">
        <v>113020.83</v>
      </c>
      <c r="E1225" s="7">
        <v>22</v>
      </c>
      <c r="F1225" s="8">
        <v>293858.19</v>
      </c>
      <c r="G1225" s="7">
        <v>39</v>
      </c>
      <c r="H1225" s="11">
        <f t="shared" si="109"/>
        <v>30.5</v>
      </c>
      <c r="I1225" s="12" t="s">
        <v>3871</v>
      </c>
      <c r="J1225" s="13">
        <f t="shared" si="113"/>
        <v>0.15404040404040403</v>
      </c>
    </row>
    <row r="1226" spans="1:10" x14ac:dyDescent="0.25">
      <c r="A1226" s="4" t="s">
        <v>572</v>
      </c>
      <c r="B1226" s="4" t="s">
        <v>2676</v>
      </c>
      <c r="C1226" s="4" t="s">
        <v>907</v>
      </c>
      <c r="D1226" s="8">
        <v>157502.22</v>
      </c>
      <c r="E1226" s="7">
        <v>27</v>
      </c>
      <c r="F1226" s="8">
        <v>245726.85</v>
      </c>
      <c r="G1226" s="7">
        <v>34</v>
      </c>
      <c r="H1226" s="11">
        <f t="shared" si="109"/>
        <v>30.5</v>
      </c>
      <c r="I1226" s="12" t="s">
        <v>3871</v>
      </c>
      <c r="J1226" s="13">
        <f t="shared" si="113"/>
        <v>0.15404040404040403</v>
      </c>
    </row>
    <row r="1227" spans="1:10" x14ac:dyDescent="0.25">
      <c r="A1227" s="4" t="s">
        <v>573</v>
      </c>
      <c r="B1227" s="4" t="s">
        <v>2677</v>
      </c>
      <c r="C1227" s="4" t="s">
        <v>907</v>
      </c>
      <c r="D1227" s="8">
        <v>79169.440000000002</v>
      </c>
      <c r="E1227" s="7">
        <v>14</v>
      </c>
      <c r="F1227" s="8">
        <v>65452.04</v>
      </c>
      <c r="G1227" s="7">
        <v>7</v>
      </c>
      <c r="H1227" s="11">
        <f t="shared" si="109"/>
        <v>10.5</v>
      </c>
      <c r="I1227" s="12" t="s">
        <v>3871</v>
      </c>
      <c r="J1227" s="13">
        <f t="shared" si="113"/>
        <v>5.3030303030303032E-2</v>
      </c>
    </row>
    <row r="1228" spans="1:10" x14ac:dyDescent="0.25">
      <c r="A1228" s="4" t="s">
        <v>574</v>
      </c>
      <c r="B1228" s="4" t="s">
        <v>2678</v>
      </c>
      <c r="C1228" s="4" t="s">
        <v>907</v>
      </c>
      <c r="D1228" s="8">
        <v>49875</v>
      </c>
      <c r="E1228" s="7">
        <v>8</v>
      </c>
      <c r="F1228" s="8">
        <v>85500</v>
      </c>
      <c r="G1228" s="7">
        <v>12</v>
      </c>
      <c r="H1228" s="11">
        <f t="shared" si="109"/>
        <v>10</v>
      </c>
      <c r="I1228" s="12" t="s">
        <v>3871</v>
      </c>
      <c r="J1228" s="13">
        <f t="shared" si="113"/>
        <v>5.0505050505050504E-2</v>
      </c>
    </row>
    <row r="1229" spans="1:10" x14ac:dyDescent="0.25">
      <c r="A1229" s="4" t="s">
        <v>2679</v>
      </c>
      <c r="B1229" s="4" t="s">
        <v>2680</v>
      </c>
      <c r="C1229" s="4" t="s">
        <v>907</v>
      </c>
      <c r="D1229" s="8">
        <v>59375</v>
      </c>
      <c r="E1229" s="7">
        <v>11</v>
      </c>
      <c r="F1229" s="8">
        <v>0</v>
      </c>
      <c r="G1229" s="7">
        <v>0</v>
      </c>
      <c r="H1229" s="11">
        <f t="shared" si="109"/>
        <v>5.5</v>
      </c>
      <c r="I1229" s="12" t="s">
        <v>3871</v>
      </c>
      <c r="J1229" s="13">
        <f t="shared" si="113"/>
        <v>2.7777777777777776E-2</v>
      </c>
    </row>
    <row r="1230" spans="1:10" x14ac:dyDescent="0.25">
      <c r="A1230" s="4" t="s">
        <v>2681</v>
      </c>
      <c r="B1230" s="4" t="s">
        <v>2682</v>
      </c>
      <c r="C1230" s="4" t="s">
        <v>907</v>
      </c>
      <c r="D1230" s="8">
        <v>49875</v>
      </c>
      <c r="E1230" s="7">
        <v>9</v>
      </c>
      <c r="F1230" s="8">
        <v>7125</v>
      </c>
      <c r="G1230" s="7">
        <v>1</v>
      </c>
      <c r="H1230" s="11">
        <f t="shared" si="109"/>
        <v>5</v>
      </c>
      <c r="I1230" s="12" t="s">
        <v>3871</v>
      </c>
      <c r="J1230" s="13">
        <f t="shared" si="113"/>
        <v>2.5252525252525252E-2</v>
      </c>
    </row>
    <row r="1231" spans="1:10" x14ac:dyDescent="0.25">
      <c r="A1231" s="4" t="s">
        <v>2683</v>
      </c>
      <c r="B1231" s="4" t="s">
        <v>2684</v>
      </c>
      <c r="C1231" s="4" t="s">
        <v>907</v>
      </c>
      <c r="D1231" s="8">
        <v>14250</v>
      </c>
      <c r="E1231" s="7">
        <v>2</v>
      </c>
      <c r="F1231" s="8">
        <v>0</v>
      </c>
      <c r="G1231" s="7">
        <v>0</v>
      </c>
      <c r="H1231" s="11">
        <f t="shared" si="109"/>
        <v>1</v>
      </c>
      <c r="I1231" s="12" t="s">
        <v>3871</v>
      </c>
      <c r="J1231" s="13">
        <f t="shared" si="113"/>
        <v>5.0505050505050509E-3</v>
      </c>
    </row>
    <row r="1232" spans="1:10" x14ac:dyDescent="0.25">
      <c r="A1232" s="4" t="s">
        <v>2685</v>
      </c>
      <c r="B1232" s="4" t="s">
        <v>2686</v>
      </c>
      <c r="C1232" s="4" t="s">
        <v>907</v>
      </c>
      <c r="D1232" s="8">
        <v>14250</v>
      </c>
      <c r="E1232" s="7">
        <v>2</v>
      </c>
      <c r="F1232" s="8">
        <v>0</v>
      </c>
      <c r="G1232" s="7">
        <v>0</v>
      </c>
      <c r="H1232" s="11">
        <f t="shared" si="109"/>
        <v>1</v>
      </c>
      <c r="I1232" s="12" t="s">
        <v>3871</v>
      </c>
      <c r="J1232" s="13">
        <f t="shared" si="113"/>
        <v>5.0505050505050509E-3</v>
      </c>
    </row>
    <row r="1233" spans="1:10" x14ac:dyDescent="0.25">
      <c r="A1233" s="4" t="s">
        <v>2687</v>
      </c>
      <c r="B1233" s="4" t="s">
        <v>2688</v>
      </c>
      <c r="C1233" s="4" t="s">
        <v>907</v>
      </c>
      <c r="D1233" s="8">
        <v>7125</v>
      </c>
      <c r="E1233" s="7">
        <v>1</v>
      </c>
      <c r="F1233" s="8">
        <v>7125</v>
      </c>
      <c r="G1233" s="7">
        <v>1</v>
      </c>
      <c r="H1233" s="11">
        <f t="shared" si="109"/>
        <v>1</v>
      </c>
      <c r="I1233" s="12" t="s">
        <v>3872</v>
      </c>
      <c r="J1233" s="13">
        <f>H1233/SUM(H$1233:H$1245)</f>
        <v>1.015228426395939E-2</v>
      </c>
    </row>
    <row r="1234" spans="1:10" x14ac:dyDescent="0.25">
      <c r="A1234" s="4" t="s">
        <v>2689</v>
      </c>
      <c r="B1234" s="4" t="s">
        <v>2690</v>
      </c>
      <c r="C1234" s="4" t="s">
        <v>907</v>
      </c>
      <c r="D1234" s="8">
        <v>28500</v>
      </c>
      <c r="E1234" s="7">
        <v>4</v>
      </c>
      <c r="F1234" s="8">
        <v>82540</v>
      </c>
      <c r="G1234" s="7">
        <v>9</v>
      </c>
      <c r="H1234" s="11">
        <f t="shared" si="109"/>
        <v>6.5</v>
      </c>
      <c r="I1234" s="12" t="s">
        <v>3872</v>
      </c>
      <c r="J1234" s="13">
        <f t="shared" ref="J1234:J1245" si="114">H1234/SUM(H$1233:H$1245)</f>
        <v>6.5989847715736044E-2</v>
      </c>
    </row>
    <row r="1235" spans="1:10" x14ac:dyDescent="0.25">
      <c r="A1235" s="4" t="s">
        <v>508</v>
      </c>
      <c r="B1235" s="4" t="s">
        <v>2691</v>
      </c>
      <c r="C1235" s="4" t="s">
        <v>907</v>
      </c>
      <c r="D1235" s="8">
        <v>35625</v>
      </c>
      <c r="E1235" s="7">
        <v>5</v>
      </c>
      <c r="F1235" s="8">
        <v>170305</v>
      </c>
      <c r="G1235" s="7">
        <v>19</v>
      </c>
      <c r="H1235" s="11">
        <f t="shared" si="109"/>
        <v>12</v>
      </c>
      <c r="I1235" s="12" t="s">
        <v>3872</v>
      </c>
      <c r="J1235" s="13">
        <f t="shared" si="114"/>
        <v>0.12182741116751269</v>
      </c>
    </row>
    <row r="1236" spans="1:10" x14ac:dyDescent="0.25">
      <c r="A1236" s="4" t="s">
        <v>2692</v>
      </c>
      <c r="B1236" s="4" t="s">
        <v>2693</v>
      </c>
      <c r="C1236" s="4" t="s">
        <v>907</v>
      </c>
      <c r="D1236" s="8">
        <v>52250</v>
      </c>
      <c r="E1236" s="7">
        <v>9</v>
      </c>
      <c r="F1236" s="8">
        <v>102965</v>
      </c>
      <c r="G1236" s="7">
        <v>12</v>
      </c>
      <c r="H1236" s="11">
        <f t="shared" si="109"/>
        <v>10.5</v>
      </c>
      <c r="I1236" s="12" t="s">
        <v>3872</v>
      </c>
      <c r="J1236" s="13">
        <f t="shared" si="114"/>
        <v>0.1065989847715736</v>
      </c>
    </row>
    <row r="1237" spans="1:10" x14ac:dyDescent="0.25">
      <c r="A1237" s="4" t="s">
        <v>2694</v>
      </c>
      <c r="B1237" s="4" t="s">
        <v>2695</v>
      </c>
      <c r="C1237" s="4" t="s">
        <v>907</v>
      </c>
      <c r="D1237" s="8">
        <v>42750</v>
      </c>
      <c r="E1237" s="7">
        <v>7</v>
      </c>
      <c r="F1237" s="8">
        <v>105640</v>
      </c>
      <c r="G1237" s="7">
        <v>15</v>
      </c>
      <c r="H1237" s="11">
        <f t="shared" si="109"/>
        <v>11</v>
      </c>
      <c r="I1237" s="12" t="s">
        <v>3872</v>
      </c>
      <c r="J1237" s="13">
        <f t="shared" si="114"/>
        <v>0.1116751269035533</v>
      </c>
    </row>
    <row r="1238" spans="1:10" x14ac:dyDescent="0.25">
      <c r="A1238" s="4" t="s">
        <v>2696</v>
      </c>
      <c r="B1238" s="4" t="s">
        <v>2697</v>
      </c>
      <c r="C1238" s="4" t="s">
        <v>907</v>
      </c>
      <c r="D1238" s="8">
        <v>0</v>
      </c>
      <c r="E1238" s="7">
        <v>0</v>
      </c>
      <c r="F1238" s="8">
        <v>128030</v>
      </c>
      <c r="G1238" s="7">
        <v>13</v>
      </c>
      <c r="H1238" s="11">
        <f t="shared" ref="H1238:H1283" si="115">SUM(E1238,G1238)/2</f>
        <v>6.5</v>
      </c>
      <c r="I1238" s="12" t="s">
        <v>3872</v>
      </c>
      <c r="J1238" s="13">
        <f t="shared" si="114"/>
        <v>6.5989847715736044E-2</v>
      </c>
    </row>
    <row r="1239" spans="1:10" x14ac:dyDescent="0.25">
      <c r="A1239" s="4" t="s">
        <v>2698</v>
      </c>
      <c r="B1239" s="4" t="s">
        <v>2699</v>
      </c>
      <c r="C1239" s="4" t="s">
        <v>907</v>
      </c>
      <c r="D1239" s="8">
        <v>68875</v>
      </c>
      <c r="E1239" s="7">
        <v>12</v>
      </c>
      <c r="F1239" s="8">
        <v>84740</v>
      </c>
      <c r="G1239" s="7">
        <v>12</v>
      </c>
      <c r="H1239" s="11">
        <f t="shared" si="115"/>
        <v>12</v>
      </c>
      <c r="I1239" s="12" t="s">
        <v>3872</v>
      </c>
      <c r="J1239" s="13">
        <f t="shared" si="114"/>
        <v>0.12182741116751269</v>
      </c>
    </row>
    <row r="1240" spans="1:10" x14ac:dyDescent="0.25">
      <c r="A1240" s="4" t="s">
        <v>2700</v>
      </c>
      <c r="B1240" s="4" t="s">
        <v>2701</v>
      </c>
      <c r="C1240" s="4" t="s">
        <v>907</v>
      </c>
      <c r="D1240" s="8">
        <v>42750</v>
      </c>
      <c r="E1240" s="7">
        <v>7</v>
      </c>
      <c r="F1240" s="8">
        <v>220845</v>
      </c>
      <c r="G1240" s="7">
        <v>25</v>
      </c>
      <c r="H1240" s="11">
        <f t="shared" si="115"/>
        <v>16</v>
      </c>
      <c r="I1240" s="12" t="s">
        <v>3872</v>
      </c>
      <c r="J1240" s="13">
        <f t="shared" si="114"/>
        <v>0.16243654822335024</v>
      </c>
    </row>
    <row r="1241" spans="1:10" x14ac:dyDescent="0.25">
      <c r="A1241" s="4" t="s">
        <v>2702</v>
      </c>
      <c r="B1241" s="4" t="s">
        <v>2703</v>
      </c>
      <c r="C1241" s="4" t="s">
        <v>907</v>
      </c>
      <c r="D1241" s="8">
        <v>42750</v>
      </c>
      <c r="E1241" s="7">
        <v>7</v>
      </c>
      <c r="F1241" s="8">
        <v>7125</v>
      </c>
      <c r="G1241" s="7">
        <v>1</v>
      </c>
      <c r="H1241" s="11">
        <f t="shared" si="115"/>
        <v>4</v>
      </c>
      <c r="I1241" s="12" t="s">
        <v>3872</v>
      </c>
      <c r="J1241" s="13">
        <f t="shared" si="114"/>
        <v>4.060913705583756E-2</v>
      </c>
    </row>
    <row r="1242" spans="1:10" x14ac:dyDescent="0.25">
      <c r="A1242" s="4" t="s">
        <v>2704</v>
      </c>
      <c r="B1242" s="4" t="s">
        <v>2705</v>
      </c>
      <c r="C1242" s="4" t="s">
        <v>907</v>
      </c>
      <c r="D1242" s="8">
        <v>40375</v>
      </c>
      <c r="E1242" s="7">
        <v>6</v>
      </c>
      <c r="F1242" s="8">
        <v>157005</v>
      </c>
      <c r="G1242" s="7">
        <v>18</v>
      </c>
      <c r="H1242" s="11">
        <f t="shared" si="115"/>
        <v>12</v>
      </c>
      <c r="I1242" s="12" t="s">
        <v>3872</v>
      </c>
      <c r="J1242" s="13">
        <f t="shared" si="114"/>
        <v>0.12182741116751269</v>
      </c>
    </row>
    <row r="1243" spans="1:10" x14ac:dyDescent="0.25">
      <c r="A1243" s="4" t="s">
        <v>2706</v>
      </c>
      <c r="B1243" s="4" t="s">
        <v>2707</v>
      </c>
      <c r="C1243" s="4" t="s">
        <v>907</v>
      </c>
      <c r="D1243" s="8">
        <v>28500</v>
      </c>
      <c r="E1243" s="7">
        <v>4</v>
      </c>
      <c r="F1243" s="8">
        <v>0</v>
      </c>
      <c r="G1243" s="7">
        <v>0</v>
      </c>
      <c r="H1243" s="11">
        <f t="shared" si="115"/>
        <v>2</v>
      </c>
      <c r="I1243" s="12" t="s">
        <v>3872</v>
      </c>
      <c r="J1243" s="13">
        <f t="shared" si="114"/>
        <v>2.030456852791878E-2</v>
      </c>
    </row>
    <row r="1244" spans="1:10" x14ac:dyDescent="0.25">
      <c r="A1244" s="4" t="s">
        <v>2708</v>
      </c>
      <c r="B1244" s="4" t="s">
        <v>2709</v>
      </c>
      <c r="C1244" s="4" t="s">
        <v>907</v>
      </c>
      <c r="D1244" s="8">
        <v>21375</v>
      </c>
      <c r="E1244" s="7">
        <v>3</v>
      </c>
      <c r="F1244" s="8">
        <v>23750</v>
      </c>
      <c r="G1244" s="7">
        <v>4</v>
      </c>
      <c r="H1244" s="11">
        <f t="shared" si="115"/>
        <v>3.5</v>
      </c>
      <c r="I1244" s="12" t="s">
        <v>3872</v>
      </c>
      <c r="J1244" s="13">
        <f t="shared" si="114"/>
        <v>3.553299492385787E-2</v>
      </c>
    </row>
    <row r="1245" spans="1:10" x14ac:dyDescent="0.25">
      <c r="A1245" s="4" t="s">
        <v>2710</v>
      </c>
      <c r="B1245" s="4" t="s">
        <v>2711</v>
      </c>
      <c r="C1245" s="4" t="s">
        <v>907</v>
      </c>
      <c r="D1245" s="8">
        <v>21375</v>
      </c>
      <c r="E1245" s="7">
        <v>3</v>
      </c>
      <c r="F1245" s="8">
        <v>0</v>
      </c>
      <c r="G1245" s="7">
        <v>0</v>
      </c>
      <c r="H1245" s="11">
        <f t="shared" si="115"/>
        <v>1.5</v>
      </c>
      <c r="I1245" s="12" t="s">
        <v>3872</v>
      </c>
      <c r="J1245" s="13">
        <f t="shared" si="114"/>
        <v>1.5228426395939087E-2</v>
      </c>
    </row>
    <row r="1246" spans="1:10" x14ac:dyDescent="0.25">
      <c r="A1246" s="4" t="s">
        <v>2712</v>
      </c>
      <c r="B1246" s="4" t="s">
        <v>2713</v>
      </c>
      <c r="C1246" s="4" t="s">
        <v>907</v>
      </c>
      <c r="D1246" s="8">
        <v>0</v>
      </c>
      <c r="E1246" s="7">
        <v>0</v>
      </c>
      <c r="F1246" s="8">
        <v>69240</v>
      </c>
      <c r="G1246" s="7">
        <v>7</v>
      </c>
      <c r="H1246" s="11">
        <f t="shared" si="115"/>
        <v>3.5</v>
      </c>
      <c r="I1246" s="12" t="s">
        <v>3873</v>
      </c>
      <c r="J1246" s="13">
        <f>H1246/SUM(H$1246:H$1253)</f>
        <v>9.8591549295774641E-2</v>
      </c>
    </row>
    <row r="1247" spans="1:10" x14ac:dyDescent="0.25">
      <c r="A1247" s="4" t="s">
        <v>2714</v>
      </c>
      <c r="B1247" s="4" t="s">
        <v>2715</v>
      </c>
      <c r="C1247" s="4" t="s">
        <v>907</v>
      </c>
      <c r="D1247" s="8">
        <v>0</v>
      </c>
      <c r="E1247" s="7">
        <v>0</v>
      </c>
      <c r="F1247" s="8">
        <v>77790</v>
      </c>
      <c r="G1247" s="7">
        <v>8</v>
      </c>
      <c r="H1247" s="11">
        <f t="shared" si="115"/>
        <v>4</v>
      </c>
      <c r="I1247" s="12" t="s">
        <v>3873</v>
      </c>
      <c r="J1247" s="13">
        <f t="shared" ref="J1247:J1253" si="116">H1247/SUM(H$1246:H$1253)</f>
        <v>0.11267605633802817</v>
      </c>
    </row>
    <row r="1248" spans="1:10" x14ac:dyDescent="0.25">
      <c r="A1248" s="4" t="s">
        <v>2716</v>
      </c>
      <c r="B1248" s="4" t="s">
        <v>2717</v>
      </c>
      <c r="C1248" s="4" t="s">
        <v>907</v>
      </c>
      <c r="D1248" s="8">
        <v>0</v>
      </c>
      <c r="E1248" s="7">
        <v>0</v>
      </c>
      <c r="F1248" s="8">
        <v>121380</v>
      </c>
      <c r="G1248" s="7">
        <v>12</v>
      </c>
      <c r="H1248" s="11">
        <f t="shared" si="115"/>
        <v>6</v>
      </c>
      <c r="I1248" s="12" t="s">
        <v>3873</v>
      </c>
      <c r="J1248" s="13">
        <f t="shared" si="116"/>
        <v>0.16901408450704225</v>
      </c>
    </row>
    <row r="1249" spans="1:10" x14ac:dyDescent="0.25">
      <c r="A1249" s="4" t="s">
        <v>2718</v>
      </c>
      <c r="B1249" s="4" t="s">
        <v>2719</v>
      </c>
      <c r="C1249" s="4" t="s">
        <v>907</v>
      </c>
      <c r="D1249" s="8">
        <v>7125</v>
      </c>
      <c r="E1249" s="7">
        <v>1</v>
      </c>
      <c r="F1249" s="8">
        <v>0</v>
      </c>
      <c r="G1249" s="7">
        <v>0</v>
      </c>
      <c r="H1249" s="11">
        <f t="shared" si="115"/>
        <v>0.5</v>
      </c>
      <c r="I1249" s="12" t="s">
        <v>3873</v>
      </c>
      <c r="J1249" s="13">
        <f t="shared" si="116"/>
        <v>1.4084507042253521E-2</v>
      </c>
    </row>
    <row r="1250" spans="1:10" x14ac:dyDescent="0.25">
      <c r="A1250" s="4" t="s">
        <v>2720</v>
      </c>
      <c r="B1250" s="4" t="s">
        <v>2721</v>
      </c>
      <c r="C1250" s="4" t="s">
        <v>907</v>
      </c>
      <c r="D1250" s="8">
        <v>7125</v>
      </c>
      <c r="E1250" s="7">
        <v>1</v>
      </c>
      <c r="F1250" s="8">
        <v>138480</v>
      </c>
      <c r="G1250" s="7">
        <v>14</v>
      </c>
      <c r="H1250" s="11">
        <f t="shared" si="115"/>
        <v>7.5</v>
      </c>
      <c r="I1250" s="12" t="s">
        <v>3873</v>
      </c>
      <c r="J1250" s="13">
        <f t="shared" si="116"/>
        <v>0.21126760563380281</v>
      </c>
    </row>
    <row r="1251" spans="1:10" x14ac:dyDescent="0.25">
      <c r="A1251" s="4" t="s">
        <v>2722</v>
      </c>
      <c r="B1251" s="4" t="s">
        <v>2723</v>
      </c>
      <c r="C1251" s="4" t="s">
        <v>907</v>
      </c>
      <c r="D1251" s="8">
        <v>0</v>
      </c>
      <c r="E1251" s="7">
        <v>0</v>
      </c>
      <c r="F1251" s="8">
        <v>138480</v>
      </c>
      <c r="G1251" s="7">
        <v>14</v>
      </c>
      <c r="H1251" s="11">
        <f t="shared" si="115"/>
        <v>7</v>
      </c>
      <c r="I1251" s="12" t="s">
        <v>3873</v>
      </c>
      <c r="J1251" s="13">
        <f t="shared" si="116"/>
        <v>0.19718309859154928</v>
      </c>
    </row>
    <row r="1252" spans="1:10" x14ac:dyDescent="0.25">
      <c r="A1252" s="4" t="s">
        <v>2724</v>
      </c>
      <c r="B1252" s="4" t="s">
        <v>2725</v>
      </c>
      <c r="C1252" s="4" t="s">
        <v>907</v>
      </c>
      <c r="D1252" s="8">
        <v>0</v>
      </c>
      <c r="E1252" s="7">
        <v>0</v>
      </c>
      <c r="F1252" s="8">
        <v>129930</v>
      </c>
      <c r="G1252" s="7">
        <v>13</v>
      </c>
      <c r="H1252" s="11">
        <f t="shared" si="115"/>
        <v>6.5</v>
      </c>
      <c r="I1252" s="12" t="s">
        <v>3873</v>
      </c>
      <c r="J1252" s="13">
        <f t="shared" si="116"/>
        <v>0.18309859154929578</v>
      </c>
    </row>
    <row r="1253" spans="1:10" x14ac:dyDescent="0.25">
      <c r="A1253" s="4" t="s">
        <v>2726</v>
      </c>
      <c r="B1253" s="4" t="s">
        <v>2727</v>
      </c>
      <c r="C1253" s="4" t="s">
        <v>907</v>
      </c>
      <c r="D1253" s="8">
        <v>0</v>
      </c>
      <c r="E1253" s="7">
        <v>0</v>
      </c>
      <c r="F1253" s="8">
        <v>8550</v>
      </c>
      <c r="G1253" s="7">
        <v>1</v>
      </c>
      <c r="H1253" s="11">
        <f t="shared" si="115"/>
        <v>0.5</v>
      </c>
      <c r="I1253" s="12" t="s">
        <v>3873</v>
      </c>
      <c r="J1253" s="13">
        <f t="shared" si="116"/>
        <v>1.4084507042253521E-2</v>
      </c>
    </row>
    <row r="1254" spans="1:10" x14ac:dyDescent="0.25">
      <c r="A1254" s="4" t="s">
        <v>2728</v>
      </c>
      <c r="B1254" s="4" t="s">
        <v>2729</v>
      </c>
      <c r="C1254" s="4" t="s">
        <v>907</v>
      </c>
      <c r="D1254" s="8">
        <v>20230</v>
      </c>
      <c r="E1254" s="7">
        <v>2</v>
      </c>
      <c r="F1254" s="8">
        <v>77548.33</v>
      </c>
      <c r="G1254" s="7">
        <v>8</v>
      </c>
      <c r="H1254" s="11">
        <f t="shared" si="115"/>
        <v>5</v>
      </c>
      <c r="I1254" s="12" t="s">
        <v>3874</v>
      </c>
      <c r="J1254" s="13">
        <f>H1254/SUMIF(I$1254:I$1972,I1254,H$1254:H$1972)</f>
        <v>0.11494252873563218</v>
      </c>
    </row>
    <row r="1255" spans="1:10" x14ac:dyDescent="0.25">
      <c r="A1255" s="4" t="s">
        <v>2730</v>
      </c>
      <c r="B1255" s="4" t="s">
        <v>2731</v>
      </c>
      <c r="C1255" s="4" t="s">
        <v>907</v>
      </c>
      <c r="D1255" s="8">
        <v>40460</v>
      </c>
      <c r="E1255" s="7">
        <v>4</v>
      </c>
      <c r="F1255" s="8">
        <v>155096.67000000001</v>
      </c>
      <c r="G1255" s="7">
        <v>15</v>
      </c>
      <c r="H1255" s="11">
        <f t="shared" si="115"/>
        <v>9.5</v>
      </c>
      <c r="I1255" s="12" t="s">
        <v>3874</v>
      </c>
      <c r="J1255" s="13">
        <f t="shared" ref="J1255:J1318" si="117">H1255/SUMIF(I$1254:I$1972,I1255,H$1254:H$1972)</f>
        <v>0.21839080459770116</v>
      </c>
    </row>
    <row r="1256" spans="1:10" x14ac:dyDescent="0.25">
      <c r="A1256" s="4" t="s">
        <v>2732</v>
      </c>
      <c r="B1256" s="4" t="s">
        <v>2733</v>
      </c>
      <c r="C1256" s="4" t="s">
        <v>907</v>
      </c>
      <c r="D1256" s="8">
        <v>20230</v>
      </c>
      <c r="E1256" s="7">
        <v>2</v>
      </c>
      <c r="F1256" s="8">
        <v>77548.33</v>
      </c>
      <c r="G1256" s="7">
        <v>8</v>
      </c>
      <c r="H1256" s="11">
        <f t="shared" si="115"/>
        <v>5</v>
      </c>
      <c r="I1256" s="12" t="s">
        <v>3874</v>
      </c>
      <c r="J1256" s="13">
        <f t="shared" si="117"/>
        <v>0.11494252873563218</v>
      </c>
    </row>
    <row r="1257" spans="1:10" x14ac:dyDescent="0.25">
      <c r="A1257" s="4" t="s">
        <v>2734</v>
      </c>
      <c r="B1257" s="4" t="s">
        <v>2735</v>
      </c>
      <c r="C1257" s="4" t="s">
        <v>907</v>
      </c>
      <c r="D1257" s="8">
        <v>40460</v>
      </c>
      <c r="E1257" s="7">
        <v>4</v>
      </c>
      <c r="F1257" s="8">
        <v>155096.67000000001</v>
      </c>
      <c r="G1257" s="7">
        <v>15</v>
      </c>
      <c r="H1257" s="11">
        <f t="shared" si="115"/>
        <v>9.5</v>
      </c>
      <c r="I1257" s="12" t="s">
        <v>3874</v>
      </c>
      <c r="J1257" s="13">
        <f t="shared" si="117"/>
        <v>0.21839080459770116</v>
      </c>
    </row>
    <row r="1258" spans="1:10" x14ac:dyDescent="0.25">
      <c r="A1258" s="4" t="s">
        <v>2736</v>
      </c>
      <c r="B1258" s="4" t="s">
        <v>2737</v>
      </c>
      <c r="C1258" s="4" t="s">
        <v>907</v>
      </c>
      <c r="D1258" s="8">
        <v>20230</v>
      </c>
      <c r="E1258" s="7">
        <v>2</v>
      </c>
      <c r="F1258" s="8">
        <v>77548.33</v>
      </c>
      <c r="G1258" s="7">
        <v>8</v>
      </c>
      <c r="H1258" s="11">
        <f t="shared" si="115"/>
        <v>5</v>
      </c>
      <c r="I1258" s="12" t="s">
        <v>3874</v>
      </c>
      <c r="J1258" s="13">
        <f t="shared" si="117"/>
        <v>0.11494252873563218</v>
      </c>
    </row>
    <row r="1259" spans="1:10" x14ac:dyDescent="0.25">
      <c r="A1259" s="4" t="s">
        <v>2738</v>
      </c>
      <c r="B1259" s="4" t="s">
        <v>2739</v>
      </c>
      <c r="C1259" s="4" t="s">
        <v>907</v>
      </c>
      <c r="D1259" s="8">
        <v>40460</v>
      </c>
      <c r="E1259" s="7">
        <v>4</v>
      </c>
      <c r="F1259" s="8">
        <v>155096.67000000001</v>
      </c>
      <c r="G1259" s="7">
        <v>15</v>
      </c>
      <c r="H1259" s="11">
        <f t="shared" si="115"/>
        <v>9.5</v>
      </c>
      <c r="I1259" s="12" t="s">
        <v>3874</v>
      </c>
      <c r="J1259" s="13">
        <f t="shared" si="117"/>
        <v>0.21839080459770116</v>
      </c>
    </row>
    <row r="1260" spans="1:10" x14ac:dyDescent="0.25">
      <c r="A1260" s="4" t="s">
        <v>2740</v>
      </c>
      <c r="B1260" s="4" t="s">
        <v>2741</v>
      </c>
      <c r="C1260" s="4" t="s">
        <v>907</v>
      </c>
      <c r="D1260" s="8">
        <v>5250</v>
      </c>
      <c r="E1260" s="7">
        <v>1</v>
      </c>
      <c r="F1260" s="8">
        <v>0</v>
      </c>
      <c r="G1260" s="7">
        <v>0</v>
      </c>
      <c r="H1260" s="11">
        <f t="shared" si="115"/>
        <v>0.5</v>
      </c>
      <c r="I1260" s="12" t="s">
        <v>3875</v>
      </c>
      <c r="J1260" s="13">
        <f t="shared" si="117"/>
        <v>1.6129032258064516E-2</v>
      </c>
    </row>
    <row r="1261" spans="1:10" x14ac:dyDescent="0.25">
      <c r="A1261" s="4" t="s">
        <v>2742</v>
      </c>
      <c r="B1261" s="4" t="s">
        <v>2743</v>
      </c>
      <c r="C1261" s="4" t="s">
        <v>907</v>
      </c>
      <c r="D1261" s="8">
        <v>-1750</v>
      </c>
      <c r="E1261" s="7">
        <v>1</v>
      </c>
      <c r="F1261" s="8">
        <v>4900</v>
      </c>
      <c r="G1261" s="7">
        <v>1</v>
      </c>
      <c r="H1261" s="11">
        <f t="shared" si="115"/>
        <v>1</v>
      </c>
      <c r="I1261" s="12" t="s">
        <v>3875</v>
      </c>
      <c r="J1261" s="13">
        <f t="shared" si="117"/>
        <v>3.2258064516129031E-2</v>
      </c>
    </row>
    <row r="1262" spans="1:10" x14ac:dyDescent="0.25">
      <c r="A1262" s="4" t="s">
        <v>2744</v>
      </c>
      <c r="B1262" s="4" t="s">
        <v>2745</v>
      </c>
      <c r="C1262" s="4" t="s">
        <v>907</v>
      </c>
      <c r="D1262" s="8">
        <v>12250</v>
      </c>
      <c r="E1262" s="7">
        <v>2</v>
      </c>
      <c r="F1262" s="8">
        <v>5250</v>
      </c>
      <c r="G1262" s="7">
        <v>1</v>
      </c>
      <c r="H1262" s="11">
        <f t="shared" si="115"/>
        <v>1.5</v>
      </c>
      <c r="I1262" s="12" t="s">
        <v>3875</v>
      </c>
      <c r="J1262" s="13">
        <f t="shared" si="117"/>
        <v>4.8387096774193547E-2</v>
      </c>
    </row>
    <row r="1263" spans="1:10" x14ac:dyDescent="0.25">
      <c r="A1263" s="4" t="s">
        <v>2746</v>
      </c>
      <c r="B1263" s="4" t="s">
        <v>2747</v>
      </c>
      <c r="C1263" s="4" t="s">
        <v>907</v>
      </c>
      <c r="D1263" s="8">
        <v>12250</v>
      </c>
      <c r="E1263" s="7">
        <v>2</v>
      </c>
      <c r="F1263" s="8">
        <v>10150</v>
      </c>
      <c r="G1263" s="7">
        <v>2</v>
      </c>
      <c r="H1263" s="11">
        <f t="shared" si="115"/>
        <v>2</v>
      </c>
      <c r="I1263" s="12" t="s">
        <v>3875</v>
      </c>
      <c r="J1263" s="13">
        <f t="shared" si="117"/>
        <v>6.4516129032258063E-2</v>
      </c>
    </row>
    <row r="1264" spans="1:10" x14ac:dyDescent="0.25">
      <c r="A1264" s="4" t="s">
        <v>531</v>
      </c>
      <c r="B1264" s="4" t="s">
        <v>2748</v>
      </c>
      <c r="C1264" s="4" t="s">
        <v>907</v>
      </c>
      <c r="D1264" s="8">
        <v>33505.56</v>
      </c>
      <c r="E1264" s="7">
        <v>6</v>
      </c>
      <c r="F1264" s="8">
        <v>45712.959999999999</v>
      </c>
      <c r="G1264" s="7">
        <v>10</v>
      </c>
      <c r="H1264" s="11">
        <f t="shared" si="115"/>
        <v>8</v>
      </c>
      <c r="I1264" s="12" t="s">
        <v>3875</v>
      </c>
      <c r="J1264" s="13">
        <f t="shared" si="117"/>
        <v>0.25806451612903225</v>
      </c>
    </row>
    <row r="1265" spans="1:10" x14ac:dyDescent="0.25">
      <c r="A1265" s="4" t="s">
        <v>532</v>
      </c>
      <c r="B1265" s="4" t="s">
        <v>2749</v>
      </c>
      <c r="C1265" s="4" t="s">
        <v>907</v>
      </c>
      <c r="D1265" s="8">
        <v>17500</v>
      </c>
      <c r="E1265" s="7">
        <v>3</v>
      </c>
      <c r="F1265" s="8">
        <v>67200</v>
      </c>
      <c r="G1265" s="7">
        <v>15</v>
      </c>
      <c r="H1265" s="11">
        <f t="shared" si="115"/>
        <v>9</v>
      </c>
      <c r="I1265" s="12" t="s">
        <v>3875</v>
      </c>
      <c r="J1265" s="13">
        <f t="shared" si="117"/>
        <v>0.29032258064516131</v>
      </c>
    </row>
    <row r="1266" spans="1:10" x14ac:dyDescent="0.25">
      <c r="A1266" s="4" t="s">
        <v>533</v>
      </c>
      <c r="B1266" s="4" t="s">
        <v>2750</v>
      </c>
      <c r="C1266" s="4" t="s">
        <v>907</v>
      </c>
      <c r="D1266" s="8">
        <v>7000</v>
      </c>
      <c r="E1266" s="7">
        <v>1</v>
      </c>
      <c r="F1266" s="8">
        <v>37450</v>
      </c>
      <c r="G1266" s="7">
        <v>9</v>
      </c>
      <c r="H1266" s="11">
        <f t="shared" si="115"/>
        <v>5</v>
      </c>
      <c r="I1266" s="12" t="s">
        <v>3875</v>
      </c>
      <c r="J1266" s="13">
        <f t="shared" si="117"/>
        <v>0.16129032258064516</v>
      </c>
    </row>
    <row r="1267" spans="1:10" x14ac:dyDescent="0.25">
      <c r="A1267" s="4" t="s">
        <v>2751</v>
      </c>
      <c r="B1267" s="4" t="s">
        <v>2752</v>
      </c>
      <c r="C1267" s="4" t="s">
        <v>907</v>
      </c>
      <c r="D1267" s="8">
        <v>-10500</v>
      </c>
      <c r="E1267" s="7">
        <v>2</v>
      </c>
      <c r="F1267" s="8">
        <v>0</v>
      </c>
      <c r="G1267" s="7">
        <v>2</v>
      </c>
      <c r="H1267" s="11">
        <f t="shared" si="115"/>
        <v>2</v>
      </c>
      <c r="I1267" s="12" t="s">
        <v>3875</v>
      </c>
      <c r="J1267" s="13">
        <f t="shared" si="117"/>
        <v>6.4516129032258063E-2</v>
      </c>
    </row>
    <row r="1268" spans="1:10" x14ac:dyDescent="0.25">
      <c r="A1268" s="4" t="s">
        <v>2753</v>
      </c>
      <c r="B1268" s="4" t="s">
        <v>2754</v>
      </c>
      <c r="C1268" s="4" t="s">
        <v>907</v>
      </c>
      <c r="D1268" s="8">
        <v>-3500</v>
      </c>
      <c r="E1268" s="7">
        <v>2</v>
      </c>
      <c r="F1268" s="8">
        <v>0</v>
      </c>
      <c r="G1268" s="7">
        <v>2</v>
      </c>
      <c r="H1268" s="11">
        <f t="shared" si="115"/>
        <v>2</v>
      </c>
      <c r="I1268" s="12" t="s">
        <v>3875</v>
      </c>
      <c r="J1268" s="13">
        <f t="shared" si="117"/>
        <v>6.4516129032258063E-2</v>
      </c>
    </row>
    <row r="1269" spans="1:10" x14ac:dyDescent="0.25">
      <c r="A1269" s="4" t="s">
        <v>2755</v>
      </c>
      <c r="B1269" s="4" t="s">
        <v>2756</v>
      </c>
      <c r="C1269" s="4" t="s">
        <v>907</v>
      </c>
      <c r="D1269" s="8">
        <v>5250</v>
      </c>
      <c r="E1269" s="7">
        <v>1</v>
      </c>
      <c r="F1269" s="8">
        <v>0</v>
      </c>
      <c r="G1269" s="7">
        <v>0</v>
      </c>
      <c r="H1269" s="11">
        <f t="shared" si="115"/>
        <v>0.5</v>
      </c>
      <c r="I1269" s="12" t="s">
        <v>3876</v>
      </c>
      <c r="J1269" s="13">
        <f t="shared" si="117"/>
        <v>6.7114093959731542E-3</v>
      </c>
    </row>
    <row r="1270" spans="1:10" x14ac:dyDescent="0.25">
      <c r="A1270" s="4" t="s">
        <v>2757</v>
      </c>
      <c r="B1270" s="4" t="s">
        <v>2758</v>
      </c>
      <c r="C1270" s="4" t="s">
        <v>907</v>
      </c>
      <c r="D1270" s="8">
        <v>12250</v>
      </c>
      <c r="E1270" s="7">
        <v>2</v>
      </c>
      <c r="F1270" s="8">
        <v>10150</v>
      </c>
      <c r="G1270" s="7">
        <v>2</v>
      </c>
      <c r="H1270" s="11">
        <f t="shared" si="115"/>
        <v>2</v>
      </c>
      <c r="I1270" s="12" t="s">
        <v>3876</v>
      </c>
      <c r="J1270" s="13">
        <f t="shared" si="117"/>
        <v>2.6845637583892617E-2</v>
      </c>
    </row>
    <row r="1271" spans="1:10" x14ac:dyDescent="0.25">
      <c r="A1271" s="4" t="s">
        <v>521</v>
      </c>
      <c r="B1271" s="4" t="s">
        <v>2759</v>
      </c>
      <c r="C1271" s="4" t="s">
        <v>907</v>
      </c>
      <c r="D1271" s="8">
        <v>42000</v>
      </c>
      <c r="E1271" s="7">
        <v>9</v>
      </c>
      <c r="F1271" s="8">
        <v>22050</v>
      </c>
      <c r="G1271" s="7">
        <v>5</v>
      </c>
      <c r="H1271" s="11">
        <f t="shared" si="115"/>
        <v>7</v>
      </c>
      <c r="I1271" s="12" t="s">
        <v>3876</v>
      </c>
      <c r="J1271" s="13">
        <f t="shared" si="117"/>
        <v>9.3959731543624164E-2</v>
      </c>
    </row>
    <row r="1272" spans="1:10" x14ac:dyDescent="0.25">
      <c r="A1272" s="4" t="s">
        <v>522</v>
      </c>
      <c r="B1272" s="4" t="s">
        <v>2760</v>
      </c>
      <c r="C1272" s="4" t="s">
        <v>907</v>
      </c>
      <c r="D1272" s="8">
        <v>54250</v>
      </c>
      <c r="E1272" s="7">
        <v>11</v>
      </c>
      <c r="F1272" s="8">
        <v>65800</v>
      </c>
      <c r="G1272" s="7">
        <v>14</v>
      </c>
      <c r="H1272" s="11">
        <f t="shared" si="115"/>
        <v>12.5</v>
      </c>
      <c r="I1272" s="12" t="s">
        <v>3876</v>
      </c>
      <c r="J1272" s="13">
        <f t="shared" si="117"/>
        <v>0.16778523489932887</v>
      </c>
    </row>
    <row r="1273" spans="1:10" x14ac:dyDescent="0.25">
      <c r="A1273" s="4" t="s">
        <v>523</v>
      </c>
      <c r="B1273" s="4" t="s">
        <v>2761</v>
      </c>
      <c r="C1273" s="4" t="s">
        <v>907</v>
      </c>
      <c r="D1273" s="8">
        <v>75250</v>
      </c>
      <c r="E1273" s="7">
        <v>15</v>
      </c>
      <c r="F1273" s="8">
        <v>144550</v>
      </c>
      <c r="G1273" s="7">
        <v>30</v>
      </c>
      <c r="H1273" s="11">
        <f t="shared" si="115"/>
        <v>22.5</v>
      </c>
      <c r="I1273" s="12" t="s">
        <v>3876</v>
      </c>
      <c r="J1273" s="13">
        <f t="shared" si="117"/>
        <v>0.30201342281879195</v>
      </c>
    </row>
    <row r="1274" spans="1:10" x14ac:dyDescent="0.25">
      <c r="A1274" s="4" t="s">
        <v>524</v>
      </c>
      <c r="B1274" s="4" t="s">
        <v>2762</v>
      </c>
      <c r="C1274" s="4" t="s">
        <v>907</v>
      </c>
      <c r="D1274" s="8">
        <v>63000</v>
      </c>
      <c r="E1274" s="7">
        <v>12</v>
      </c>
      <c r="F1274" s="8">
        <v>147000</v>
      </c>
      <c r="G1274" s="7">
        <v>31</v>
      </c>
      <c r="H1274" s="11">
        <f t="shared" si="115"/>
        <v>21.5</v>
      </c>
      <c r="I1274" s="12" t="s">
        <v>3876</v>
      </c>
      <c r="J1274" s="13">
        <f t="shared" si="117"/>
        <v>0.28859060402684567</v>
      </c>
    </row>
    <row r="1275" spans="1:10" x14ac:dyDescent="0.25">
      <c r="A1275" s="4" t="s">
        <v>525</v>
      </c>
      <c r="B1275" s="4" t="s">
        <v>2763</v>
      </c>
      <c r="C1275" s="4" t="s">
        <v>907</v>
      </c>
      <c r="D1275" s="8">
        <v>29750</v>
      </c>
      <c r="E1275" s="7">
        <v>6</v>
      </c>
      <c r="F1275" s="8">
        <v>52800</v>
      </c>
      <c r="G1275" s="7">
        <v>11</v>
      </c>
      <c r="H1275" s="11">
        <f t="shared" si="115"/>
        <v>8.5</v>
      </c>
      <c r="I1275" s="12" t="s">
        <v>3876</v>
      </c>
      <c r="J1275" s="13">
        <f t="shared" si="117"/>
        <v>0.11409395973154363</v>
      </c>
    </row>
    <row r="1276" spans="1:10" x14ac:dyDescent="0.25">
      <c r="A1276" s="4" t="s">
        <v>2764</v>
      </c>
      <c r="B1276" s="4" t="s">
        <v>2765</v>
      </c>
      <c r="C1276" s="4" t="s">
        <v>907</v>
      </c>
      <c r="D1276" s="8">
        <v>-3500</v>
      </c>
      <c r="E1276" s="7">
        <v>-1</v>
      </c>
      <c r="F1276" s="8">
        <v>0</v>
      </c>
      <c r="G1276" s="7">
        <v>0</v>
      </c>
      <c r="H1276" s="11">
        <f t="shared" si="115"/>
        <v>-0.5</v>
      </c>
      <c r="I1276" s="12" t="s">
        <v>3876</v>
      </c>
      <c r="J1276" s="13">
        <f t="shared" si="117"/>
        <v>-6.7114093959731542E-3</v>
      </c>
    </row>
    <row r="1277" spans="1:10" x14ac:dyDescent="0.25">
      <c r="A1277" s="4" t="s">
        <v>2766</v>
      </c>
      <c r="B1277" s="4" t="s">
        <v>2767</v>
      </c>
      <c r="C1277" s="4" t="s">
        <v>907</v>
      </c>
      <c r="D1277" s="8">
        <v>5250</v>
      </c>
      <c r="E1277" s="7">
        <v>1</v>
      </c>
      <c r="F1277" s="8">
        <v>0</v>
      </c>
      <c r="G1277" s="7">
        <v>0</v>
      </c>
      <c r="H1277" s="11">
        <f t="shared" si="115"/>
        <v>0.5</v>
      </c>
      <c r="I1277" s="12" t="s">
        <v>3876</v>
      </c>
      <c r="J1277" s="13">
        <f t="shared" si="117"/>
        <v>6.7114093959731542E-3</v>
      </c>
    </row>
    <row r="1278" spans="1:10" x14ac:dyDescent="0.25">
      <c r="A1278" s="4" t="s">
        <v>526</v>
      </c>
      <c r="B1278" s="4" t="s">
        <v>2768</v>
      </c>
      <c r="C1278" s="4" t="s">
        <v>907</v>
      </c>
      <c r="D1278" s="8">
        <v>5250</v>
      </c>
      <c r="E1278" s="7">
        <v>1</v>
      </c>
      <c r="F1278" s="8">
        <v>17500</v>
      </c>
      <c r="G1278" s="7">
        <v>4</v>
      </c>
      <c r="H1278" s="11">
        <f t="shared" si="115"/>
        <v>2.5</v>
      </c>
      <c r="I1278" s="12" t="s">
        <v>3877</v>
      </c>
      <c r="J1278" s="13">
        <f t="shared" si="117"/>
        <v>6.6666666666666666E-2</v>
      </c>
    </row>
    <row r="1279" spans="1:10" x14ac:dyDescent="0.25">
      <c r="A1279" s="4" t="s">
        <v>527</v>
      </c>
      <c r="B1279" s="4" t="s">
        <v>2769</v>
      </c>
      <c r="C1279" s="4" t="s">
        <v>907</v>
      </c>
      <c r="D1279" s="8">
        <v>24500</v>
      </c>
      <c r="E1279" s="7">
        <v>5</v>
      </c>
      <c r="F1279" s="8">
        <v>16800</v>
      </c>
      <c r="G1279" s="7">
        <v>4</v>
      </c>
      <c r="H1279" s="11">
        <f t="shared" si="115"/>
        <v>4.5</v>
      </c>
      <c r="I1279" s="12" t="s">
        <v>3877</v>
      </c>
      <c r="J1279" s="13">
        <f t="shared" si="117"/>
        <v>0.12</v>
      </c>
    </row>
    <row r="1280" spans="1:10" x14ac:dyDescent="0.25">
      <c r="A1280" s="4" t="s">
        <v>528</v>
      </c>
      <c r="B1280" s="4" t="s">
        <v>2770</v>
      </c>
      <c r="C1280" s="4" t="s">
        <v>907</v>
      </c>
      <c r="D1280" s="8">
        <v>38500</v>
      </c>
      <c r="E1280" s="7">
        <v>8</v>
      </c>
      <c r="F1280" s="8">
        <v>99050</v>
      </c>
      <c r="G1280" s="7">
        <v>20</v>
      </c>
      <c r="H1280" s="11">
        <f t="shared" si="115"/>
        <v>14</v>
      </c>
      <c r="I1280" s="12" t="s">
        <v>3877</v>
      </c>
      <c r="J1280" s="13">
        <f t="shared" si="117"/>
        <v>0.37333333333333335</v>
      </c>
    </row>
    <row r="1281" spans="1:10" x14ac:dyDescent="0.25">
      <c r="A1281" s="4" t="s">
        <v>529</v>
      </c>
      <c r="B1281" s="4" t="s">
        <v>2771</v>
      </c>
      <c r="C1281" s="4" t="s">
        <v>907</v>
      </c>
      <c r="D1281" s="8">
        <v>28000</v>
      </c>
      <c r="E1281" s="7">
        <v>6</v>
      </c>
      <c r="F1281" s="8">
        <v>47250</v>
      </c>
      <c r="G1281" s="7">
        <v>10</v>
      </c>
      <c r="H1281" s="11">
        <f t="shared" si="115"/>
        <v>8</v>
      </c>
      <c r="I1281" s="12" t="s">
        <v>3877</v>
      </c>
      <c r="J1281" s="13">
        <f t="shared" si="117"/>
        <v>0.21333333333333335</v>
      </c>
    </row>
    <row r="1282" spans="1:10" x14ac:dyDescent="0.25">
      <c r="A1282" s="4" t="s">
        <v>530</v>
      </c>
      <c r="B1282" s="4" t="s">
        <v>2772</v>
      </c>
      <c r="C1282" s="4" t="s">
        <v>907</v>
      </c>
      <c r="D1282" s="8">
        <v>8750</v>
      </c>
      <c r="E1282" s="7">
        <v>2</v>
      </c>
      <c r="F1282" s="8">
        <v>62600</v>
      </c>
      <c r="G1282" s="7">
        <v>13</v>
      </c>
      <c r="H1282" s="11">
        <f t="shared" si="115"/>
        <v>7.5</v>
      </c>
      <c r="I1282" s="12" t="s">
        <v>3877</v>
      </c>
      <c r="J1282" s="13">
        <f t="shared" si="117"/>
        <v>0.2</v>
      </c>
    </row>
    <row r="1283" spans="1:10" x14ac:dyDescent="0.25">
      <c r="A1283" s="4" t="s">
        <v>2773</v>
      </c>
      <c r="B1283" s="4" t="s">
        <v>2774</v>
      </c>
      <c r="C1283" s="4" t="s">
        <v>907</v>
      </c>
      <c r="D1283" s="8">
        <v>3500</v>
      </c>
      <c r="E1283" s="7">
        <v>1</v>
      </c>
      <c r="F1283" s="8">
        <v>3500</v>
      </c>
      <c r="G1283" s="7">
        <v>1</v>
      </c>
      <c r="H1283" s="11">
        <f t="shared" si="115"/>
        <v>1</v>
      </c>
      <c r="I1283" s="12" t="s">
        <v>3877</v>
      </c>
      <c r="J1283" s="13">
        <f t="shared" si="117"/>
        <v>2.6666666666666668E-2</v>
      </c>
    </row>
    <row r="1284" spans="1:10" x14ac:dyDescent="0.25">
      <c r="A1284" s="4" t="s">
        <v>2775</v>
      </c>
      <c r="B1284" s="4" t="s">
        <v>2776</v>
      </c>
      <c r="C1284" s="4" t="s">
        <v>907</v>
      </c>
      <c r="D1284" s="8">
        <v>7650</v>
      </c>
      <c r="E1284" s="7">
        <v>2</v>
      </c>
      <c r="F1284" s="8">
        <v>14875</v>
      </c>
      <c r="G1284" s="7">
        <v>2</v>
      </c>
      <c r="H1284" s="11">
        <f t="shared" ref="H1284:H1320" si="118">SUM(E1284,G1284)/2</f>
        <v>2</v>
      </c>
      <c r="I1284" s="12" t="s">
        <v>3878</v>
      </c>
      <c r="J1284" s="13">
        <f t="shared" si="117"/>
        <v>0.4</v>
      </c>
    </row>
    <row r="1285" spans="1:10" x14ac:dyDescent="0.25">
      <c r="A1285" s="4" t="s">
        <v>2777</v>
      </c>
      <c r="B1285" s="4" t="s">
        <v>2778</v>
      </c>
      <c r="C1285" s="4" t="s">
        <v>907</v>
      </c>
      <c r="D1285" s="8">
        <v>23375</v>
      </c>
      <c r="E1285" s="7">
        <v>4</v>
      </c>
      <c r="F1285" s="8">
        <v>14875</v>
      </c>
      <c r="G1285" s="7">
        <v>2</v>
      </c>
      <c r="H1285" s="11">
        <f t="shared" si="118"/>
        <v>3</v>
      </c>
      <c r="I1285" s="12" t="s">
        <v>3878</v>
      </c>
      <c r="J1285" s="13">
        <f t="shared" si="117"/>
        <v>0.6</v>
      </c>
    </row>
    <row r="1286" spans="1:10" x14ac:dyDescent="0.25">
      <c r="A1286" s="4" t="s">
        <v>2779</v>
      </c>
      <c r="B1286" s="4" t="s">
        <v>2780</v>
      </c>
      <c r="C1286" s="4" t="s">
        <v>907</v>
      </c>
      <c r="D1286" s="8">
        <v>12750</v>
      </c>
      <c r="E1286" s="7">
        <v>2</v>
      </c>
      <c r="F1286" s="8">
        <v>0</v>
      </c>
      <c r="G1286" s="7">
        <v>0</v>
      </c>
      <c r="H1286" s="11">
        <f t="shared" si="118"/>
        <v>1</v>
      </c>
      <c r="I1286" s="12" t="s">
        <v>3879</v>
      </c>
      <c r="J1286" s="13">
        <f t="shared" si="117"/>
        <v>1</v>
      </c>
    </row>
    <row r="1287" spans="1:10" x14ac:dyDescent="0.25">
      <c r="A1287" s="4" t="s">
        <v>2781</v>
      </c>
      <c r="B1287" s="4" t="s">
        <v>2782</v>
      </c>
      <c r="C1287" s="4" t="s">
        <v>907</v>
      </c>
      <c r="D1287" s="8">
        <v>5250</v>
      </c>
      <c r="E1287" s="7">
        <v>1</v>
      </c>
      <c r="F1287" s="8">
        <v>4900</v>
      </c>
      <c r="G1287" s="7">
        <v>1</v>
      </c>
      <c r="H1287" s="11">
        <f t="shared" si="118"/>
        <v>1</v>
      </c>
      <c r="I1287" s="12" t="s">
        <v>3880</v>
      </c>
      <c r="J1287" s="13">
        <f t="shared" si="117"/>
        <v>0.4</v>
      </c>
    </row>
    <row r="1288" spans="1:10" x14ac:dyDescent="0.25">
      <c r="A1288" s="4" t="s">
        <v>2783</v>
      </c>
      <c r="B1288" s="4" t="s">
        <v>2784</v>
      </c>
      <c r="C1288" s="4" t="s">
        <v>907</v>
      </c>
      <c r="D1288" s="8">
        <v>5250</v>
      </c>
      <c r="E1288" s="7">
        <v>1</v>
      </c>
      <c r="F1288" s="8">
        <v>5250</v>
      </c>
      <c r="G1288" s="7">
        <v>1</v>
      </c>
      <c r="H1288" s="11">
        <f t="shared" si="118"/>
        <v>1</v>
      </c>
      <c r="I1288" s="12" t="s">
        <v>3880</v>
      </c>
      <c r="J1288" s="13">
        <f t="shared" si="117"/>
        <v>0.4</v>
      </c>
    </row>
    <row r="1289" spans="1:10" x14ac:dyDescent="0.25">
      <c r="A1289" s="4" t="s">
        <v>2785</v>
      </c>
      <c r="B1289" s="4" t="s">
        <v>2786</v>
      </c>
      <c r="C1289" s="4" t="s">
        <v>907</v>
      </c>
      <c r="D1289" s="8">
        <v>5250</v>
      </c>
      <c r="E1289" s="7">
        <v>1</v>
      </c>
      <c r="F1289" s="8">
        <v>0</v>
      </c>
      <c r="G1289" s="7">
        <v>0</v>
      </c>
      <c r="H1289" s="11">
        <f t="shared" si="118"/>
        <v>0.5</v>
      </c>
      <c r="I1289" s="12" t="s">
        <v>3880</v>
      </c>
      <c r="J1289" s="13">
        <f t="shared" si="117"/>
        <v>0.2</v>
      </c>
    </row>
    <row r="1290" spans="1:10" x14ac:dyDescent="0.25">
      <c r="A1290" s="4" t="s">
        <v>2787</v>
      </c>
      <c r="B1290" s="4" t="s">
        <v>2788</v>
      </c>
      <c r="C1290" s="4" t="s">
        <v>907</v>
      </c>
      <c r="D1290" s="8">
        <v>5250</v>
      </c>
      <c r="E1290" s="7">
        <v>1</v>
      </c>
      <c r="F1290" s="8">
        <v>0</v>
      </c>
      <c r="G1290" s="7">
        <v>0</v>
      </c>
      <c r="H1290" s="11">
        <f t="shared" si="118"/>
        <v>0.5</v>
      </c>
      <c r="I1290" s="12" t="s">
        <v>3881</v>
      </c>
      <c r="J1290" s="13">
        <f t="shared" si="117"/>
        <v>1</v>
      </c>
    </row>
    <row r="1291" spans="1:10" x14ac:dyDescent="0.25">
      <c r="A1291" s="4" t="s">
        <v>28</v>
      </c>
      <c r="B1291" s="4" t="s">
        <v>2789</v>
      </c>
      <c r="C1291" s="4" t="s">
        <v>907</v>
      </c>
      <c r="D1291" s="8">
        <v>6500</v>
      </c>
      <c r="E1291" s="7">
        <v>2</v>
      </c>
      <c r="F1291" s="8">
        <v>8850</v>
      </c>
      <c r="G1291" s="7">
        <v>2</v>
      </c>
      <c r="H1291" s="11">
        <f t="shared" si="118"/>
        <v>2</v>
      </c>
      <c r="I1291" s="12" t="s">
        <v>3882</v>
      </c>
      <c r="J1291" s="13">
        <f t="shared" si="117"/>
        <v>5.6338028169014086E-2</v>
      </c>
    </row>
    <row r="1292" spans="1:10" x14ac:dyDescent="0.25">
      <c r="A1292" s="4" t="s">
        <v>29</v>
      </c>
      <c r="B1292" s="4" t="s">
        <v>2790</v>
      </c>
      <c r="C1292" s="4" t="s">
        <v>907</v>
      </c>
      <c r="D1292" s="8">
        <v>16250</v>
      </c>
      <c r="E1292" s="7">
        <v>4</v>
      </c>
      <c r="F1292" s="8">
        <v>35250</v>
      </c>
      <c r="G1292" s="7">
        <v>8</v>
      </c>
      <c r="H1292" s="11">
        <f t="shared" si="118"/>
        <v>6</v>
      </c>
      <c r="I1292" s="12" t="s">
        <v>3882</v>
      </c>
      <c r="J1292" s="13">
        <f t="shared" si="117"/>
        <v>0.16901408450704225</v>
      </c>
    </row>
    <row r="1293" spans="1:10" x14ac:dyDescent="0.25">
      <c r="A1293" s="4" t="s">
        <v>30</v>
      </c>
      <c r="B1293" s="4" t="s">
        <v>2791</v>
      </c>
      <c r="C1293" s="4" t="s">
        <v>907</v>
      </c>
      <c r="D1293" s="8">
        <v>30875</v>
      </c>
      <c r="E1293" s="7">
        <v>8</v>
      </c>
      <c r="F1293" s="8">
        <v>12000</v>
      </c>
      <c r="G1293" s="7">
        <v>4</v>
      </c>
      <c r="H1293" s="11">
        <f t="shared" si="118"/>
        <v>6</v>
      </c>
      <c r="I1293" s="12" t="s">
        <v>3882</v>
      </c>
      <c r="J1293" s="13">
        <f t="shared" si="117"/>
        <v>0.16901408450704225</v>
      </c>
    </row>
    <row r="1294" spans="1:10" x14ac:dyDescent="0.25">
      <c r="A1294" s="4" t="s">
        <v>31</v>
      </c>
      <c r="B1294" s="4" t="s">
        <v>2792</v>
      </c>
      <c r="C1294" s="4" t="s">
        <v>907</v>
      </c>
      <c r="D1294" s="8">
        <v>17875</v>
      </c>
      <c r="E1294" s="7">
        <v>5</v>
      </c>
      <c r="F1294" s="8">
        <v>41250</v>
      </c>
      <c r="G1294" s="7">
        <v>10</v>
      </c>
      <c r="H1294" s="11">
        <f t="shared" si="118"/>
        <v>7.5</v>
      </c>
      <c r="I1294" s="12" t="s">
        <v>3882</v>
      </c>
      <c r="J1294" s="13">
        <f t="shared" si="117"/>
        <v>0.21126760563380281</v>
      </c>
    </row>
    <row r="1295" spans="1:10" x14ac:dyDescent="0.25">
      <c r="A1295" s="4" t="s">
        <v>32</v>
      </c>
      <c r="B1295" s="4" t="s">
        <v>892</v>
      </c>
      <c r="C1295" s="4" t="s">
        <v>907</v>
      </c>
      <c r="D1295" s="8">
        <v>6500</v>
      </c>
      <c r="E1295" s="7">
        <v>2</v>
      </c>
      <c r="F1295" s="8">
        <v>18625</v>
      </c>
      <c r="G1295" s="7">
        <v>5</v>
      </c>
      <c r="H1295" s="11">
        <f t="shared" si="118"/>
        <v>3.5</v>
      </c>
      <c r="I1295" s="12" t="s">
        <v>3882</v>
      </c>
      <c r="J1295" s="13">
        <f t="shared" si="117"/>
        <v>9.8591549295774641E-2</v>
      </c>
    </row>
    <row r="1296" spans="1:10" x14ac:dyDescent="0.25">
      <c r="A1296" s="4" t="s">
        <v>33</v>
      </c>
      <c r="B1296" s="4" t="s">
        <v>2793</v>
      </c>
      <c r="C1296" s="4" t="s">
        <v>907</v>
      </c>
      <c r="D1296" s="8">
        <v>6788.89</v>
      </c>
      <c r="E1296" s="7">
        <v>2</v>
      </c>
      <c r="F1296" s="8">
        <v>21990.74</v>
      </c>
      <c r="G1296" s="7">
        <v>6</v>
      </c>
      <c r="H1296" s="11">
        <f t="shared" si="118"/>
        <v>4</v>
      </c>
      <c r="I1296" s="12" t="s">
        <v>3882</v>
      </c>
      <c r="J1296" s="13">
        <f t="shared" si="117"/>
        <v>0.11267605633802817</v>
      </c>
    </row>
    <row r="1297" spans="1:10" x14ac:dyDescent="0.25">
      <c r="A1297" s="4" t="s">
        <v>34</v>
      </c>
      <c r="B1297" s="4" t="s">
        <v>2794</v>
      </c>
      <c r="C1297" s="4" t="s">
        <v>907</v>
      </c>
      <c r="D1297" s="8">
        <v>0</v>
      </c>
      <c r="E1297" s="7">
        <v>0</v>
      </c>
      <c r="F1297" s="8">
        <v>17850</v>
      </c>
      <c r="G1297" s="7">
        <v>5</v>
      </c>
      <c r="H1297" s="11">
        <f t="shared" si="118"/>
        <v>2.5</v>
      </c>
      <c r="I1297" s="12" t="s">
        <v>3882</v>
      </c>
      <c r="J1297" s="13">
        <f t="shared" si="117"/>
        <v>7.0422535211267609E-2</v>
      </c>
    </row>
    <row r="1298" spans="1:10" x14ac:dyDescent="0.25">
      <c r="A1298" s="4" t="s">
        <v>35</v>
      </c>
      <c r="B1298" s="4" t="s">
        <v>2795</v>
      </c>
      <c r="C1298" s="4" t="s">
        <v>907</v>
      </c>
      <c r="D1298" s="8">
        <v>0</v>
      </c>
      <c r="E1298" s="7">
        <v>0</v>
      </c>
      <c r="F1298" s="8">
        <v>13875</v>
      </c>
      <c r="G1298" s="7">
        <v>4</v>
      </c>
      <c r="H1298" s="11">
        <f t="shared" si="118"/>
        <v>2</v>
      </c>
      <c r="I1298" s="12" t="s">
        <v>3882</v>
      </c>
      <c r="J1298" s="13">
        <f t="shared" si="117"/>
        <v>5.6338028169014086E-2</v>
      </c>
    </row>
    <row r="1299" spans="1:10" x14ac:dyDescent="0.25">
      <c r="A1299" s="4" t="s">
        <v>36</v>
      </c>
      <c r="B1299" s="4" t="s">
        <v>2796</v>
      </c>
      <c r="C1299" s="4" t="s">
        <v>907</v>
      </c>
      <c r="D1299" s="8">
        <v>0</v>
      </c>
      <c r="E1299" s="7">
        <v>0</v>
      </c>
      <c r="F1299" s="8">
        <v>6000</v>
      </c>
      <c r="G1299" s="7">
        <v>2</v>
      </c>
      <c r="H1299" s="11">
        <f t="shared" si="118"/>
        <v>1</v>
      </c>
      <c r="I1299" s="12" t="s">
        <v>3882</v>
      </c>
      <c r="J1299" s="13">
        <f t="shared" si="117"/>
        <v>2.8169014084507043E-2</v>
      </c>
    </row>
    <row r="1300" spans="1:10" x14ac:dyDescent="0.25">
      <c r="A1300" s="4" t="s">
        <v>37</v>
      </c>
      <c r="B1300" s="4" t="s">
        <v>2797</v>
      </c>
      <c r="C1300" s="4" t="s">
        <v>907</v>
      </c>
      <c r="D1300" s="8">
        <v>0</v>
      </c>
      <c r="E1300" s="7">
        <v>0</v>
      </c>
      <c r="F1300" s="8">
        <v>6000</v>
      </c>
      <c r="G1300" s="7">
        <v>2</v>
      </c>
      <c r="H1300" s="11">
        <f t="shared" si="118"/>
        <v>1</v>
      </c>
      <c r="I1300" s="12" t="s">
        <v>3882</v>
      </c>
      <c r="J1300" s="13">
        <f t="shared" si="117"/>
        <v>2.8169014084507043E-2</v>
      </c>
    </row>
    <row r="1301" spans="1:10" x14ac:dyDescent="0.25">
      <c r="A1301" s="4" t="s">
        <v>2798</v>
      </c>
      <c r="B1301" s="4" t="s">
        <v>2799</v>
      </c>
      <c r="C1301" s="4" t="s">
        <v>907</v>
      </c>
      <c r="D1301" s="8">
        <v>0</v>
      </c>
      <c r="E1301" s="7">
        <v>0</v>
      </c>
      <c r="F1301" s="8">
        <v>19600</v>
      </c>
      <c r="G1301" s="7">
        <v>4</v>
      </c>
      <c r="H1301" s="11">
        <f t="shared" si="118"/>
        <v>2</v>
      </c>
      <c r="I1301" s="12" t="s">
        <v>3883</v>
      </c>
      <c r="J1301" s="13">
        <f t="shared" si="117"/>
        <v>1.0362694300518135E-2</v>
      </c>
    </row>
    <row r="1302" spans="1:10" x14ac:dyDescent="0.25">
      <c r="A1302" s="4" t="s">
        <v>38</v>
      </c>
      <c r="B1302" s="4" t="s">
        <v>2800</v>
      </c>
      <c r="C1302" s="4" t="s">
        <v>907</v>
      </c>
      <c r="D1302" s="8">
        <v>3250</v>
      </c>
      <c r="E1302" s="7">
        <v>1</v>
      </c>
      <c r="F1302" s="8">
        <v>22600</v>
      </c>
      <c r="G1302" s="7">
        <v>5</v>
      </c>
      <c r="H1302" s="11">
        <f t="shared" si="118"/>
        <v>3</v>
      </c>
      <c r="I1302" s="12" t="s">
        <v>3883</v>
      </c>
      <c r="J1302" s="13">
        <f t="shared" si="117"/>
        <v>1.5544041450777202E-2</v>
      </c>
    </row>
    <row r="1303" spans="1:10" x14ac:dyDescent="0.25">
      <c r="A1303" s="4" t="s">
        <v>39</v>
      </c>
      <c r="B1303" s="4" t="s">
        <v>2801</v>
      </c>
      <c r="C1303" s="4" t="s">
        <v>907</v>
      </c>
      <c r="D1303" s="8">
        <v>30875</v>
      </c>
      <c r="E1303" s="7">
        <v>7</v>
      </c>
      <c r="F1303" s="8">
        <v>103575</v>
      </c>
      <c r="G1303" s="7">
        <v>20</v>
      </c>
      <c r="H1303" s="11">
        <f t="shared" si="118"/>
        <v>13.5</v>
      </c>
      <c r="I1303" s="12" t="s">
        <v>3883</v>
      </c>
      <c r="J1303" s="13">
        <f t="shared" si="117"/>
        <v>6.9948186528497408E-2</v>
      </c>
    </row>
    <row r="1304" spans="1:10" x14ac:dyDescent="0.25">
      <c r="A1304" s="4" t="s">
        <v>40</v>
      </c>
      <c r="B1304" s="4" t="s">
        <v>2802</v>
      </c>
      <c r="C1304" s="4" t="s">
        <v>907</v>
      </c>
      <c r="D1304" s="8">
        <v>81250</v>
      </c>
      <c r="E1304" s="7">
        <v>22</v>
      </c>
      <c r="F1304" s="8">
        <v>104950</v>
      </c>
      <c r="G1304" s="7">
        <v>21</v>
      </c>
      <c r="H1304" s="11">
        <f t="shared" si="118"/>
        <v>21.5</v>
      </c>
      <c r="I1304" s="12" t="s">
        <v>3883</v>
      </c>
      <c r="J1304" s="13">
        <f t="shared" si="117"/>
        <v>0.11139896373056994</v>
      </c>
    </row>
    <row r="1305" spans="1:10" x14ac:dyDescent="0.25">
      <c r="A1305" s="4" t="s">
        <v>41</v>
      </c>
      <c r="B1305" s="4" t="s">
        <v>2803</v>
      </c>
      <c r="C1305" s="4" t="s">
        <v>907</v>
      </c>
      <c r="D1305" s="8">
        <v>144625</v>
      </c>
      <c r="E1305" s="7">
        <v>37</v>
      </c>
      <c r="F1305" s="8">
        <v>286675</v>
      </c>
      <c r="G1305" s="7">
        <v>57</v>
      </c>
      <c r="H1305" s="11">
        <f t="shared" si="118"/>
        <v>47</v>
      </c>
      <c r="I1305" s="12" t="s">
        <v>3883</v>
      </c>
      <c r="J1305" s="13">
        <f t="shared" si="117"/>
        <v>0.24352331606217617</v>
      </c>
    </row>
    <row r="1306" spans="1:10" x14ac:dyDescent="0.25">
      <c r="A1306" s="4" t="s">
        <v>535</v>
      </c>
      <c r="B1306" s="4" t="s">
        <v>2804</v>
      </c>
      <c r="C1306" s="4" t="s">
        <v>907</v>
      </c>
      <c r="D1306" s="8">
        <v>113750</v>
      </c>
      <c r="E1306" s="7">
        <v>30</v>
      </c>
      <c r="F1306" s="8">
        <v>119675</v>
      </c>
      <c r="G1306" s="7">
        <v>24</v>
      </c>
      <c r="H1306" s="11">
        <f t="shared" si="118"/>
        <v>27</v>
      </c>
      <c r="I1306" s="12" t="s">
        <v>3883</v>
      </c>
      <c r="J1306" s="13">
        <f t="shared" si="117"/>
        <v>0.13989637305699482</v>
      </c>
    </row>
    <row r="1307" spans="1:10" x14ac:dyDescent="0.25">
      <c r="A1307" s="4" t="s">
        <v>42</v>
      </c>
      <c r="B1307" s="4" t="s">
        <v>2805</v>
      </c>
      <c r="C1307" s="4" t="s">
        <v>907</v>
      </c>
      <c r="D1307" s="8">
        <v>120693.67</v>
      </c>
      <c r="E1307" s="7">
        <v>32</v>
      </c>
      <c r="F1307" s="8">
        <v>190778.06</v>
      </c>
      <c r="G1307" s="7">
        <v>43</v>
      </c>
      <c r="H1307" s="11">
        <f t="shared" si="118"/>
        <v>37.5</v>
      </c>
      <c r="I1307" s="12" t="s">
        <v>3883</v>
      </c>
      <c r="J1307" s="13">
        <f t="shared" si="117"/>
        <v>0.19430051813471502</v>
      </c>
    </row>
    <row r="1308" spans="1:10" x14ac:dyDescent="0.25">
      <c r="A1308" s="4" t="s">
        <v>536</v>
      </c>
      <c r="B1308" s="4" t="s">
        <v>2806</v>
      </c>
      <c r="C1308" s="4" t="s">
        <v>907</v>
      </c>
      <c r="D1308" s="8">
        <v>66625</v>
      </c>
      <c r="E1308" s="7">
        <v>18</v>
      </c>
      <c r="F1308" s="8">
        <v>88925</v>
      </c>
      <c r="G1308" s="7">
        <v>21</v>
      </c>
      <c r="H1308" s="11">
        <f t="shared" si="118"/>
        <v>19.5</v>
      </c>
      <c r="I1308" s="12" t="s">
        <v>3883</v>
      </c>
      <c r="J1308" s="13">
        <f t="shared" si="117"/>
        <v>0.10103626943005181</v>
      </c>
    </row>
    <row r="1309" spans="1:10" x14ac:dyDescent="0.25">
      <c r="A1309" s="4" t="s">
        <v>537</v>
      </c>
      <c r="B1309" s="4" t="s">
        <v>2807</v>
      </c>
      <c r="C1309" s="4" t="s">
        <v>907</v>
      </c>
      <c r="D1309" s="8">
        <v>43875</v>
      </c>
      <c r="E1309" s="7">
        <v>11</v>
      </c>
      <c r="F1309" s="8">
        <v>59025</v>
      </c>
      <c r="G1309" s="7">
        <v>15</v>
      </c>
      <c r="H1309" s="11">
        <f t="shared" si="118"/>
        <v>13</v>
      </c>
      <c r="I1309" s="12" t="s">
        <v>3883</v>
      </c>
      <c r="J1309" s="13">
        <f t="shared" si="117"/>
        <v>6.7357512953367879E-2</v>
      </c>
    </row>
    <row r="1310" spans="1:10" x14ac:dyDescent="0.25">
      <c r="A1310" s="4" t="s">
        <v>538</v>
      </c>
      <c r="B1310" s="4" t="s">
        <v>2808</v>
      </c>
      <c r="C1310" s="4" t="s">
        <v>907</v>
      </c>
      <c r="D1310" s="8">
        <v>17875</v>
      </c>
      <c r="E1310" s="7">
        <v>5</v>
      </c>
      <c r="F1310" s="8">
        <v>29475</v>
      </c>
      <c r="G1310" s="7">
        <v>7</v>
      </c>
      <c r="H1310" s="11">
        <f t="shared" si="118"/>
        <v>6</v>
      </c>
      <c r="I1310" s="12" t="s">
        <v>3883</v>
      </c>
      <c r="J1310" s="13">
        <f t="shared" si="117"/>
        <v>3.1088082901554404E-2</v>
      </c>
    </row>
    <row r="1311" spans="1:10" x14ac:dyDescent="0.25">
      <c r="A1311" s="4" t="s">
        <v>539</v>
      </c>
      <c r="B1311" s="4" t="s">
        <v>2809</v>
      </c>
      <c r="C1311" s="4" t="s">
        <v>907</v>
      </c>
      <c r="D1311" s="8">
        <v>14625</v>
      </c>
      <c r="E1311" s="7">
        <v>3</v>
      </c>
      <c r="F1311" s="8">
        <v>13650</v>
      </c>
      <c r="G1311" s="7">
        <v>3</v>
      </c>
      <c r="H1311" s="11">
        <f t="shared" si="118"/>
        <v>3</v>
      </c>
      <c r="I1311" s="12" t="s">
        <v>3883</v>
      </c>
      <c r="J1311" s="13">
        <f t="shared" si="117"/>
        <v>1.5544041450777202E-2</v>
      </c>
    </row>
    <row r="1312" spans="1:10" x14ac:dyDescent="0.25">
      <c r="A1312" s="4" t="s">
        <v>43</v>
      </c>
      <c r="B1312" s="4" t="s">
        <v>2810</v>
      </c>
      <c r="C1312" s="4" t="s">
        <v>907</v>
      </c>
      <c r="D1312" s="8">
        <v>0</v>
      </c>
      <c r="E1312" s="7">
        <v>0</v>
      </c>
      <c r="F1312" s="8">
        <v>6000</v>
      </c>
      <c r="G1312" s="7">
        <v>2</v>
      </c>
      <c r="H1312" s="11">
        <f t="shared" si="118"/>
        <v>1</v>
      </c>
      <c r="I1312" s="12" t="s">
        <v>3884</v>
      </c>
      <c r="J1312" s="13">
        <f t="shared" si="117"/>
        <v>1.9047619047619049E-2</v>
      </c>
    </row>
    <row r="1313" spans="1:10" x14ac:dyDescent="0.25">
      <c r="A1313" s="4" t="s">
        <v>540</v>
      </c>
      <c r="B1313" s="4" t="s">
        <v>2811</v>
      </c>
      <c r="C1313" s="4" t="s">
        <v>907</v>
      </c>
      <c r="D1313" s="8">
        <v>4875</v>
      </c>
      <c r="E1313" s="7">
        <v>1</v>
      </c>
      <c r="F1313" s="8">
        <v>23550</v>
      </c>
      <c r="G1313" s="7">
        <v>5</v>
      </c>
      <c r="H1313" s="11">
        <f t="shared" si="118"/>
        <v>3</v>
      </c>
      <c r="I1313" s="12" t="s">
        <v>3884</v>
      </c>
      <c r="J1313" s="13">
        <f t="shared" si="117"/>
        <v>5.7142857142857141E-2</v>
      </c>
    </row>
    <row r="1314" spans="1:10" x14ac:dyDescent="0.25">
      <c r="A1314" s="4" t="s">
        <v>541</v>
      </c>
      <c r="B1314" s="4" t="s">
        <v>2812</v>
      </c>
      <c r="C1314" s="4" t="s">
        <v>907</v>
      </c>
      <c r="D1314" s="8">
        <v>9750</v>
      </c>
      <c r="E1314" s="7">
        <v>2</v>
      </c>
      <c r="F1314" s="8">
        <v>8850</v>
      </c>
      <c r="G1314" s="7">
        <v>2</v>
      </c>
      <c r="H1314" s="11">
        <f t="shared" si="118"/>
        <v>2</v>
      </c>
      <c r="I1314" s="12" t="s">
        <v>3884</v>
      </c>
      <c r="J1314" s="13">
        <f t="shared" si="117"/>
        <v>3.8095238095238099E-2</v>
      </c>
    </row>
    <row r="1315" spans="1:10" x14ac:dyDescent="0.25">
      <c r="A1315" s="4" t="s">
        <v>44</v>
      </c>
      <c r="B1315" s="4" t="s">
        <v>2813</v>
      </c>
      <c r="C1315" s="4" t="s">
        <v>907</v>
      </c>
      <c r="D1315" s="8">
        <v>30875</v>
      </c>
      <c r="E1315" s="7">
        <v>9</v>
      </c>
      <c r="F1315" s="8">
        <v>75200</v>
      </c>
      <c r="G1315" s="7">
        <v>16</v>
      </c>
      <c r="H1315" s="11">
        <f t="shared" si="118"/>
        <v>12.5</v>
      </c>
      <c r="I1315" s="12" t="s">
        <v>3884</v>
      </c>
      <c r="J1315" s="13">
        <f t="shared" si="117"/>
        <v>0.23809523809523808</v>
      </c>
    </row>
    <row r="1316" spans="1:10" x14ac:dyDescent="0.25">
      <c r="A1316" s="4" t="s">
        <v>45</v>
      </c>
      <c r="B1316" s="4" t="s">
        <v>2814</v>
      </c>
      <c r="C1316" s="4" t="s">
        <v>907</v>
      </c>
      <c r="D1316" s="8">
        <v>13000</v>
      </c>
      <c r="E1316" s="7">
        <v>3</v>
      </c>
      <c r="F1316" s="8">
        <v>27000</v>
      </c>
      <c r="G1316" s="7">
        <v>9</v>
      </c>
      <c r="H1316" s="11">
        <f t="shared" si="118"/>
        <v>6</v>
      </c>
      <c r="I1316" s="12" t="s">
        <v>3884</v>
      </c>
      <c r="J1316" s="13">
        <f t="shared" si="117"/>
        <v>0.11428571428571428</v>
      </c>
    </row>
    <row r="1317" spans="1:10" x14ac:dyDescent="0.25">
      <c r="A1317" s="4" t="s">
        <v>46</v>
      </c>
      <c r="B1317" s="4" t="s">
        <v>2815</v>
      </c>
      <c r="C1317" s="4" t="s">
        <v>907</v>
      </c>
      <c r="D1317" s="8">
        <v>27625</v>
      </c>
      <c r="E1317" s="7">
        <v>8</v>
      </c>
      <c r="F1317" s="8">
        <v>69750</v>
      </c>
      <c r="G1317" s="7">
        <v>16</v>
      </c>
      <c r="H1317" s="11">
        <f t="shared" si="118"/>
        <v>12</v>
      </c>
      <c r="I1317" s="12" t="s">
        <v>3884</v>
      </c>
      <c r="J1317" s="13">
        <f t="shared" si="117"/>
        <v>0.22857142857142856</v>
      </c>
    </row>
    <row r="1318" spans="1:10" x14ac:dyDescent="0.25">
      <c r="A1318" s="4" t="s">
        <v>47</v>
      </c>
      <c r="B1318" s="4" t="s">
        <v>2816</v>
      </c>
      <c r="C1318" s="4" t="s">
        <v>907</v>
      </c>
      <c r="D1318" s="8">
        <v>30875</v>
      </c>
      <c r="E1318" s="7">
        <v>8</v>
      </c>
      <c r="F1318" s="8">
        <v>52375</v>
      </c>
      <c r="G1318" s="7">
        <v>12</v>
      </c>
      <c r="H1318" s="11">
        <f t="shared" si="118"/>
        <v>10</v>
      </c>
      <c r="I1318" s="12" t="s">
        <v>3884</v>
      </c>
      <c r="J1318" s="13">
        <f t="shared" si="117"/>
        <v>0.19047619047619047</v>
      </c>
    </row>
    <row r="1319" spans="1:10" x14ac:dyDescent="0.25">
      <c r="A1319" s="4" t="s">
        <v>48</v>
      </c>
      <c r="B1319" s="4" t="s">
        <v>2817</v>
      </c>
      <c r="C1319" s="4" t="s">
        <v>907</v>
      </c>
      <c r="D1319" s="8">
        <v>0</v>
      </c>
      <c r="E1319" s="7">
        <v>0</v>
      </c>
      <c r="F1319" s="8">
        <v>41325</v>
      </c>
      <c r="G1319" s="7">
        <v>10</v>
      </c>
      <c r="H1319" s="11">
        <f t="shared" si="118"/>
        <v>5</v>
      </c>
      <c r="I1319" s="12" t="s">
        <v>3884</v>
      </c>
      <c r="J1319" s="13">
        <f t="shared" ref="J1319:J1382" si="119">H1319/SUMIF(I$1254:I$1972,I1319,H$1254:H$1972)</f>
        <v>9.5238095238095233E-2</v>
      </c>
    </row>
    <row r="1320" spans="1:10" x14ac:dyDescent="0.25">
      <c r="A1320" s="4" t="s">
        <v>542</v>
      </c>
      <c r="B1320" s="4" t="s">
        <v>2818</v>
      </c>
      <c r="C1320" s="4" t="s">
        <v>907</v>
      </c>
      <c r="D1320" s="8">
        <v>0</v>
      </c>
      <c r="E1320" s="7">
        <v>0</v>
      </c>
      <c r="F1320" s="8">
        <v>3000</v>
      </c>
      <c r="G1320" s="7">
        <v>1</v>
      </c>
      <c r="H1320" s="11">
        <f t="shared" si="118"/>
        <v>0.5</v>
      </c>
      <c r="I1320" s="12" t="s">
        <v>3884</v>
      </c>
      <c r="J1320" s="13">
        <f t="shared" si="119"/>
        <v>9.5238095238095247E-3</v>
      </c>
    </row>
    <row r="1321" spans="1:10" x14ac:dyDescent="0.25">
      <c r="A1321" s="4" t="s">
        <v>543</v>
      </c>
      <c r="B1321" s="4" t="s">
        <v>2819</v>
      </c>
      <c r="C1321" s="4" t="s">
        <v>907</v>
      </c>
      <c r="D1321" s="8">
        <v>0</v>
      </c>
      <c r="E1321" s="7">
        <v>0</v>
      </c>
      <c r="F1321" s="8">
        <v>3000</v>
      </c>
      <c r="G1321" s="7">
        <v>1</v>
      </c>
      <c r="H1321" s="11">
        <f t="shared" ref="H1321:H1384" si="120">SUM(E1321,G1321)/2</f>
        <v>0.5</v>
      </c>
      <c r="I1321" s="12" t="s">
        <v>3884</v>
      </c>
      <c r="J1321" s="13">
        <f t="shared" si="119"/>
        <v>9.5238095238095247E-3</v>
      </c>
    </row>
    <row r="1322" spans="1:10" x14ac:dyDescent="0.25">
      <c r="A1322" s="4" t="s">
        <v>108</v>
      </c>
      <c r="B1322" s="4" t="s">
        <v>619</v>
      </c>
      <c r="C1322" s="4" t="s">
        <v>907</v>
      </c>
      <c r="D1322" s="8">
        <v>77243.94</v>
      </c>
      <c r="E1322" s="7">
        <v>146</v>
      </c>
      <c r="F1322" s="8">
        <v>139337.45000000001</v>
      </c>
      <c r="G1322" s="7">
        <v>201</v>
      </c>
      <c r="H1322" s="11">
        <f t="shared" si="120"/>
        <v>173.5</v>
      </c>
      <c r="I1322" s="12" t="s">
        <v>3885</v>
      </c>
      <c r="J1322" s="13">
        <f t="shared" si="119"/>
        <v>0.80510440835266817</v>
      </c>
    </row>
    <row r="1323" spans="1:10" x14ac:dyDescent="0.25">
      <c r="A1323" s="4" t="s">
        <v>2820</v>
      </c>
      <c r="B1323" s="4" t="s">
        <v>2821</v>
      </c>
      <c r="C1323" s="4" t="s">
        <v>907</v>
      </c>
      <c r="D1323" s="8">
        <v>428.21</v>
      </c>
      <c r="E1323" s="7">
        <v>0</v>
      </c>
      <c r="F1323" s="8">
        <v>356.84</v>
      </c>
      <c r="G1323" s="7">
        <v>0</v>
      </c>
      <c r="H1323" s="11">
        <f t="shared" si="120"/>
        <v>0</v>
      </c>
      <c r="I1323" s="12" t="s">
        <v>3885</v>
      </c>
      <c r="J1323" s="13">
        <f t="shared" si="119"/>
        <v>0</v>
      </c>
    </row>
    <row r="1324" spans="1:10" x14ac:dyDescent="0.25">
      <c r="A1324" s="4" t="s">
        <v>240</v>
      </c>
      <c r="B1324" s="4" t="s">
        <v>2823</v>
      </c>
      <c r="C1324" s="4" t="s">
        <v>907</v>
      </c>
      <c r="D1324" s="8">
        <v>9000</v>
      </c>
      <c r="E1324" s="7">
        <v>33</v>
      </c>
      <c r="F1324" s="8">
        <v>4065</v>
      </c>
      <c r="G1324" s="7">
        <v>10</v>
      </c>
      <c r="H1324" s="11">
        <f t="shared" si="120"/>
        <v>21.5</v>
      </c>
      <c r="I1324" s="12" t="s">
        <v>3885</v>
      </c>
      <c r="J1324" s="13">
        <f t="shared" si="119"/>
        <v>9.9767981438515077E-2</v>
      </c>
    </row>
    <row r="1325" spans="1:10" x14ac:dyDescent="0.25">
      <c r="A1325" s="4" t="s">
        <v>110</v>
      </c>
      <c r="B1325" s="4" t="s">
        <v>2824</v>
      </c>
      <c r="C1325" s="4" t="s">
        <v>907</v>
      </c>
      <c r="D1325" s="8">
        <v>5268.94</v>
      </c>
      <c r="E1325" s="7">
        <v>17</v>
      </c>
      <c r="F1325" s="8">
        <v>6453.28</v>
      </c>
      <c r="G1325" s="7">
        <v>14</v>
      </c>
      <c r="H1325" s="11">
        <f t="shared" si="120"/>
        <v>15.5</v>
      </c>
      <c r="I1325" s="12" t="s">
        <v>3885</v>
      </c>
      <c r="J1325" s="13">
        <f t="shared" si="119"/>
        <v>7.1925754060324823E-2</v>
      </c>
    </row>
    <row r="1326" spans="1:10" x14ac:dyDescent="0.25">
      <c r="A1326" s="4" t="s">
        <v>109</v>
      </c>
      <c r="B1326" s="4" t="s">
        <v>2822</v>
      </c>
      <c r="C1326" s="4" t="s">
        <v>907</v>
      </c>
      <c r="D1326" s="8">
        <v>0</v>
      </c>
      <c r="E1326" s="7">
        <v>0</v>
      </c>
      <c r="F1326" s="8">
        <v>4500</v>
      </c>
      <c r="G1326" s="7">
        <v>10</v>
      </c>
      <c r="H1326" s="11">
        <f t="shared" si="120"/>
        <v>5</v>
      </c>
      <c r="I1326" s="12" t="s">
        <v>3885</v>
      </c>
      <c r="J1326" s="13">
        <f t="shared" si="119"/>
        <v>2.3201856148491878E-2</v>
      </c>
    </row>
    <row r="1327" spans="1:10" x14ac:dyDescent="0.25">
      <c r="A1327" s="4" t="s">
        <v>714</v>
      </c>
      <c r="B1327" s="4" t="s">
        <v>2825</v>
      </c>
      <c r="C1327" s="4" t="s">
        <v>907</v>
      </c>
      <c r="D1327" s="8">
        <v>10567.33</v>
      </c>
      <c r="E1327" s="7">
        <v>17</v>
      </c>
      <c r="F1327" s="8">
        <v>10782.44</v>
      </c>
      <c r="G1327" s="7">
        <v>16</v>
      </c>
      <c r="H1327" s="11">
        <f t="shared" si="120"/>
        <v>16.5</v>
      </c>
      <c r="I1327" s="12" t="s">
        <v>3886</v>
      </c>
      <c r="J1327" s="13">
        <f t="shared" si="119"/>
        <v>3.4994697773064687E-2</v>
      </c>
    </row>
    <row r="1328" spans="1:10" x14ac:dyDescent="0.25">
      <c r="A1328" s="4" t="s">
        <v>92</v>
      </c>
      <c r="B1328" s="4" t="s">
        <v>2826</v>
      </c>
      <c r="C1328" s="4" t="s">
        <v>907</v>
      </c>
      <c r="D1328" s="8">
        <v>7794.33</v>
      </c>
      <c r="E1328" s="7">
        <v>7</v>
      </c>
      <c r="F1328" s="8">
        <v>22882.44</v>
      </c>
      <c r="G1328" s="7">
        <v>38</v>
      </c>
      <c r="H1328" s="11">
        <f t="shared" si="120"/>
        <v>22.5</v>
      </c>
      <c r="I1328" s="12" t="s">
        <v>3886</v>
      </c>
      <c r="J1328" s="13">
        <f t="shared" si="119"/>
        <v>4.7720042417815481E-2</v>
      </c>
    </row>
    <row r="1329" spans="1:10" x14ac:dyDescent="0.25">
      <c r="A1329" s="4" t="s">
        <v>715</v>
      </c>
      <c r="B1329" s="4" t="s">
        <v>2827</v>
      </c>
      <c r="C1329" s="4" t="s">
        <v>907</v>
      </c>
      <c r="D1329" s="8">
        <v>8516.7800000000007</v>
      </c>
      <c r="E1329" s="7">
        <v>15</v>
      </c>
      <c r="F1329" s="8">
        <v>19584.48</v>
      </c>
      <c r="G1329" s="7">
        <v>38</v>
      </c>
      <c r="H1329" s="11">
        <f t="shared" si="120"/>
        <v>26.5</v>
      </c>
      <c r="I1329" s="12" t="s">
        <v>3886</v>
      </c>
      <c r="J1329" s="13">
        <f t="shared" si="119"/>
        <v>5.620360551431601E-2</v>
      </c>
    </row>
    <row r="1330" spans="1:10" x14ac:dyDescent="0.25">
      <c r="A1330" s="4" t="s">
        <v>2828</v>
      </c>
      <c r="B1330" s="4" t="s">
        <v>2829</v>
      </c>
      <c r="C1330" s="4" t="s">
        <v>907</v>
      </c>
      <c r="D1330" s="8">
        <v>5153</v>
      </c>
      <c r="E1330" s="7">
        <v>13</v>
      </c>
      <c r="F1330" s="8">
        <v>20983</v>
      </c>
      <c r="G1330" s="7">
        <v>46</v>
      </c>
      <c r="H1330" s="11">
        <f t="shared" si="120"/>
        <v>29.5</v>
      </c>
      <c r="I1330" s="12" t="s">
        <v>3886</v>
      </c>
      <c r="J1330" s="13">
        <f t="shared" si="119"/>
        <v>6.2566277836691414E-2</v>
      </c>
    </row>
    <row r="1331" spans="1:10" x14ac:dyDescent="0.25">
      <c r="A1331" s="4" t="s">
        <v>2830</v>
      </c>
      <c r="B1331" s="4" t="s">
        <v>2831</v>
      </c>
      <c r="C1331" s="4" t="s">
        <v>907</v>
      </c>
      <c r="D1331" s="8">
        <v>16008.59</v>
      </c>
      <c r="E1331" s="7">
        <v>32</v>
      </c>
      <c r="F1331" s="8">
        <v>22034.32</v>
      </c>
      <c r="G1331" s="7">
        <v>33</v>
      </c>
      <c r="H1331" s="11">
        <f t="shared" si="120"/>
        <v>32.5</v>
      </c>
      <c r="I1331" s="12" t="s">
        <v>3886</v>
      </c>
      <c r="J1331" s="13">
        <f t="shared" si="119"/>
        <v>6.8928950159066804E-2</v>
      </c>
    </row>
    <row r="1332" spans="1:10" x14ac:dyDescent="0.25">
      <c r="A1332" s="4" t="s">
        <v>2832</v>
      </c>
      <c r="B1332" s="4" t="s">
        <v>2833</v>
      </c>
      <c r="C1332" s="4" t="s">
        <v>907</v>
      </c>
      <c r="D1332" s="8">
        <v>18098.150000000001</v>
      </c>
      <c r="E1332" s="7">
        <v>31</v>
      </c>
      <c r="F1332" s="8">
        <v>24642.79</v>
      </c>
      <c r="G1332" s="7">
        <v>40</v>
      </c>
      <c r="H1332" s="11">
        <f t="shared" si="120"/>
        <v>35.5</v>
      </c>
      <c r="I1332" s="12" t="s">
        <v>3886</v>
      </c>
      <c r="J1332" s="13">
        <f t="shared" si="119"/>
        <v>7.5291622481442208E-2</v>
      </c>
    </row>
    <row r="1333" spans="1:10" x14ac:dyDescent="0.25">
      <c r="A1333" s="4" t="s">
        <v>9</v>
      </c>
      <c r="B1333" s="4" t="s">
        <v>2834</v>
      </c>
      <c r="C1333" s="4" t="s">
        <v>907</v>
      </c>
      <c r="D1333" s="8">
        <v>10585.04</v>
      </c>
      <c r="E1333" s="7">
        <v>27</v>
      </c>
      <c r="F1333" s="8">
        <v>22270.87</v>
      </c>
      <c r="G1333" s="7">
        <v>40</v>
      </c>
      <c r="H1333" s="11">
        <f t="shared" si="120"/>
        <v>33.5</v>
      </c>
      <c r="I1333" s="12" t="s">
        <v>3886</v>
      </c>
      <c r="J1333" s="13">
        <f t="shared" si="119"/>
        <v>7.1049840933191943E-2</v>
      </c>
    </row>
    <row r="1334" spans="1:10" x14ac:dyDescent="0.25">
      <c r="A1334" s="4" t="s">
        <v>2835</v>
      </c>
      <c r="B1334" s="4" t="s">
        <v>2836</v>
      </c>
      <c r="C1334" s="4" t="s">
        <v>907</v>
      </c>
      <c r="D1334" s="8">
        <v>10697.22</v>
      </c>
      <c r="E1334" s="7">
        <v>31</v>
      </c>
      <c r="F1334" s="8">
        <v>28409.35</v>
      </c>
      <c r="G1334" s="7">
        <v>67</v>
      </c>
      <c r="H1334" s="11">
        <f t="shared" si="120"/>
        <v>49</v>
      </c>
      <c r="I1334" s="12" t="s">
        <v>3886</v>
      </c>
      <c r="J1334" s="13">
        <f t="shared" si="119"/>
        <v>0.10392364793213149</v>
      </c>
    </row>
    <row r="1335" spans="1:10" x14ac:dyDescent="0.25">
      <c r="A1335" s="4" t="s">
        <v>2837</v>
      </c>
      <c r="B1335" s="4" t="s">
        <v>2838</v>
      </c>
      <c r="C1335" s="4" t="s">
        <v>907</v>
      </c>
      <c r="D1335" s="8">
        <v>15288.89</v>
      </c>
      <c r="E1335" s="7">
        <v>41</v>
      </c>
      <c r="F1335" s="8">
        <v>28290.74</v>
      </c>
      <c r="G1335" s="7">
        <v>63</v>
      </c>
      <c r="H1335" s="11">
        <f t="shared" si="120"/>
        <v>52</v>
      </c>
      <c r="I1335" s="12" t="s">
        <v>3886</v>
      </c>
      <c r="J1335" s="13">
        <f t="shared" si="119"/>
        <v>0.11028632025450689</v>
      </c>
    </row>
    <row r="1336" spans="1:10" x14ac:dyDescent="0.25">
      <c r="A1336" s="4" t="s">
        <v>2839</v>
      </c>
      <c r="B1336" s="4" t="s">
        <v>2840</v>
      </c>
      <c r="C1336" s="4" t="s">
        <v>907</v>
      </c>
      <c r="D1336" s="8">
        <v>9300</v>
      </c>
      <c r="E1336" s="7">
        <v>23</v>
      </c>
      <c r="F1336" s="8">
        <v>16650</v>
      </c>
      <c r="G1336" s="7">
        <v>39</v>
      </c>
      <c r="H1336" s="11">
        <f t="shared" si="120"/>
        <v>31</v>
      </c>
      <c r="I1336" s="12" t="s">
        <v>3886</v>
      </c>
      <c r="J1336" s="13">
        <f t="shared" si="119"/>
        <v>6.5747613997879109E-2</v>
      </c>
    </row>
    <row r="1337" spans="1:10" x14ac:dyDescent="0.25">
      <c r="A1337" s="4" t="s">
        <v>2841</v>
      </c>
      <c r="B1337" s="4" t="s">
        <v>2842</v>
      </c>
      <c r="C1337" s="4" t="s">
        <v>907</v>
      </c>
      <c r="D1337" s="8">
        <v>4950</v>
      </c>
      <c r="E1337" s="7">
        <v>13</v>
      </c>
      <c r="F1337" s="8">
        <v>20400</v>
      </c>
      <c r="G1337" s="7">
        <v>45</v>
      </c>
      <c r="H1337" s="11">
        <f t="shared" si="120"/>
        <v>29</v>
      </c>
      <c r="I1337" s="12" t="s">
        <v>3886</v>
      </c>
      <c r="J1337" s="13">
        <f t="shared" si="119"/>
        <v>6.1505832449628844E-2</v>
      </c>
    </row>
    <row r="1338" spans="1:10" x14ac:dyDescent="0.25">
      <c r="A1338" s="4" t="s">
        <v>2843</v>
      </c>
      <c r="B1338" s="4" t="s">
        <v>2844</v>
      </c>
      <c r="C1338" s="4" t="s">
        <v>907</v>
      </c>
      <c r="D1338" s="8">
        <v>7200</v>
      </c>
      <c r="E1338" s="7">
        <v>19</v>
      </c>
      <c r="F1338" s="8">
        <v>10800</v>
      </c>
      <c r="G1338" s="7">
        <v>24</v>
      </c>
      <c r="H1338" s="11">
        <f t="shared" si="120"/>
        <v>21.5</v>
      </c>
      <c r="I1338" s="12" t="s">
        <v>3886</v>
      </c>
      <c r="J1338" s="13">
        <f t="shared" si="119"/>
        <v>4.5599151643690349E-2</v>
      </c>
    </row>
    <row r="1339" spans="1:10" x14ac:dyDescent="0.25">
      <c r="A1339" s="4" t="s">
        <v>2845</v>
      </c>
      <c r="B1339" s="4" t="s">
        <v>2846</v>
      </c>
      <c r="C1339" s="4" t="s">
        <v>907</v>
      </c>
      <c r="D1339" s="8">
        <v>6277.78</v>
      </c>
      <c r="E1339" s="7">
        <v>20</v>
      </c>
      <c r="F1339" s="8">
        <v>11281.48</v>
      </c>
      <c r="G1339" s="7">
        <v>25</v>
      </c>
      <c r="H1339" s="11">
        <f t="shared" si="120"/>
        <v>22.5</v>
      </c>
      <c r="I1339" s="12" t="s">
        <v>3886</v>
      </c>
      <c r="J1339" s="13">
        <f t="shared" si="119"/>
        <v>4.7720042417815481E-2</v>
      </c>
    </row>
    <row r="1340" spans="1:10" x14ac:dyDescent="0.25">
      <c r="A1340" s="4" t="s">
        <v>2847</v>
      </c>
      <c r="B1340" s="4" t="s">
        <v>2848</v>
      </c>
      <c r="C1340" s="4" t="s">
        <v>907</v>
      </c>
      <c r="D1340" s="8">
        <v>7338.89</v>
      </c>
      <c r="E1340" s="7">
        <v>21</v>
      </c>
      <c r="F1340" s="8">
        <v>5640.74</v>
      </c>
      <c r="G1340" s="7">
        <v>15</v>
      </c>
      <c r="H1340" s="11">
        <f t="shared" si="120"/>
        <v>18</v>
      </c>
      <c r="I1340" s="12" t="s">
        <v>3886</v>
      </c>
      <c r="J1340" s="13">
        <f t="shared" si="119"/>
        <v>3.8176033934252389E-2</v>
      </c>
    </row>
    <row r="1341" spans="1:10" x14ac:dyDescent="0.25">
      <c r="A1341" s="4" t="s">
        <v>2849</v>
      </c>
      <c r="B1341" s="4" t="s">
        <v>2850</v>
      </c>
      <c r="C1341" s="4" t="s">
        <v>907</v>
      </c>
      <c r="D1341" s="8">
        <v>4532.25</v>
      </c>
      <c r="E1341" s="7">
        <v>13</v>
      </c>
      <c r="F1341" s="8">
        <v>11925.54</v>
      </c>
      <c r="G1341" s="7">
        <v>24</v>
      </c>
      <c r="H1341" s="11">
        <f t="shared" si="120"/>
        <v>18.5</v>
      </c>
      <c r="I1341" s="12" t="s">
        <v>3886</v>
      </c>
      <c r="J1341" s="13">
        <f t="shared" si="119"/>
        <v>3.9236479321314952E-2</v>
      </c>
    </row>
    <row r="1342" spans="1:10" x14ac:dyDescent="0.25">
      <c r="A1342" s="4" t="s">
        <v>2851</v>
      </c>
      <c r="B1342" s="4" t="s">
        <v>2852</v>
      </c>
      <c r="C1342" s="4" t="s">
        <v>907</v>
      </c>
      <c r="D1342" s="8">
        <v>5776</v>
      </c>
      <c r="E1342" s="7">
        <v>18</v>
      </c>
      <c r="F1342" s="8">
        <v>1952</v>
      </c>
      <c r="G1342" s="7">
        <v>4</v>
      </c>
      <c r="H1342" s="11">
        <f t="shared" si="120"/>
        <v>11</v>
      </c>
      <c r="I1342" s="12" t="s">
        <v>3886</v>
      </c>
      <c r="J1342" s="13">
        <f t="shared" si="119"/>
        <v>2.3329798515376459E-2</v>
      </c>
    </row>
    <row r="1343" spans="1:10" x14ac:dyDescent="0.25">
      <c r="A1343" s="4" t="s">
        <v>2853</v>
      </c>
      <c r="B1343" s="4" t="s">
        <v>2854</v>
      </c>
      <c r="C1343" s="4" t="s">
        <v>907</v>
      </c>
      <c r="D1343" s="8">
        <v>1800</v>
      </c>
      <c r="E1343" s="7">
        <v>6</v>
      </c>
      <c r="F1343" s="8">
        <v>5202</v>
      </c>
      <c r="G1343" s="7">
        <v>9</v>
      </c>
      <c r="H1343" s="11">
        <f t="shared" si="120"/>
        <v>7.5</v>
      </c>
      <c r="I1343" s="12" t="s">
        <v>3886</v>
      </c>
      <c r="J1343" s="13">
        <f t="shared" si="119"/>
        <v>1.5906680805938492E-2</v>
      </c>
    </row>
    <row r="1344" spans="1:10" x14ac:dyDescent="0.25">
      <c r="A1344" s="4" t="s">
        <v>2855</v>
      </c>
      <c r="B1344" s="4" t="s">
        <v>2856</v>
      </c>
      <c r="C1344" s="4" t="s">
        <v>907</v>
      </c>
      <c r="D1344" s="8">
        <v>1200</v>
      </c>
      <c r="E1344" s="7">
        <v>4</v>
      </c>
      <c r="F1344" s="8">
        <v>3252</v>
      </c>
      <c r="G1344" s="7">
        <v>6</v>
      </c>
      <c r="H1344" s="11">
        <f t="shared" si="120"/>
        <v>5</v>
      </c>
      <c r="I1344" s="12" t="s">
        <v>3886</v>
      </c>
      <c r="J1344" s="13">
        <f t="shared" si="119"/>
        <v>1.0604453870625663E-2</v>
      </c>
    </row>
    <row r="1345" spans="1:10" x14ac:dyDescent="0.25">
      <c r="A1345" s="4" t="s">
        <v>2857</v>
      </c>
      <c r="B1345" s="4" t="s">
        <v>2858</v>
      </c>
      <c r="C1345" s="4" t="s">
        <v>907</v>
      </c>
      <c r="D1345" s="8">
        <v>0</v>
      </c>
      <c r="E1345" s="7">
        <v>0</v>
      </c>
      <c r="F1345" s="8">
        <v>3902</v>
      </c>
      <c r="G1345" s="7">
        <v>7</v>
      </c>
      <c r="H1345" s="11">
        <f t="shared" si="120"/>
        <v>3.5</v>
      </c>
      <c r="I1345" s="12" t="s">
        <v>3886</v>
      </c>
      <c r="J1345" s="13">
        <f t="shared" si="119"/>
        <v>7.423117709437964E-3</v>
      </c>
    </row>
    <row r="1346" spans="1:10" x14ac:dyDescent="0.25">
      <c r="A1346" s="4" t="s">
        <v>2859</v>
      </c>
      <c r="B1346" s="4" t="s">
        <v>2860</v>
      </c>
      <c r="C1346" s="4" t="s">
        <v>907</v>
      </c>
      <c r="D1346" s="8">
        <v>0</v>
      </c>
      <c r="E1346" s="7">
        <v>0</v>
      </c>
      <c r="F1346" s="8">
        <v>6506</v>
      </c>
      <c r="G1346" s="7">
        <v>13</v>
      </c>
      <c r="H1346" s="11">
        <f t="shared" si="120"/>
        <v>6.5</v>
      </c>
      <c r="I1346" s="12" t="s">
        <v>3886</v>
      </c>
      <c r="J1346" s="13">
        <f t="shared" si="119"/>
        <v>1.3785790031813362E-2</v>
      </c>
    </row>
    <row r="1347" spans="1:10" x14ac:dyDescent="0.25">
      <c r="A1347" s="4" t="s">
        <v>2861</v>
      </c>
      <c r="B1347" s="4" t="s">
        <v>2862</v>
      </c>
      <c r="C1347" s="4" t="s">
        <v>907</v>
      </c>
      <c r="D1347" s="8">
        <v>9743.94</v>
      </c>
      <c r="E1347" s="7">
        <v>28</v>
      </c>
      <c r="F1347" s="8">
        <v>-5.05</v>
      </c>
      <c r="G1347" s="7">
        <v>0</v>
      </c>
      <c r="H1347" s="11">
        <f t="shared" si="120"/>
        <v>14</v>
      </c>
      <c r="I1347" s="12" t="s">
        <v>3887</v>
      </c>
      <c r="J1347" s="13">
        <f t="shared" si="119"/>
        <v>2.7643400138217E-3</v>
      </c>
    </row>
    <row r="1348" spans="1:10" x14ac:dyDescent="0.25">
      <c r="A1348" s="4" t="s">
        <v>638</v>
      </c>
      <c r="B1348" s="4" t="s">
        <v>639</v>
      </c>
      <c r="C1348" s="4" t="s">
        <v>907</v>
      </c>
      <c r="D1348" s="8">
        <v>40478.21</v>
      </c>
      <c r="E1348" s="7">
        <v>126</v>
      </c>
      <c r="F1348" s="8">
        <v>61596.84</v>
      </c>
      <c r="G1348" s="7">
        <v>78</v>
      </c>
      <c r="H1348" s="11">
        <f t="shared" si="120"/>
        <v>102</v>
      </c>
      <c r="I1348" s="12" t="s">
        <v>3887</v>
      </c>
      <c r="J1348" s="13">
        <f t="shared" si="119"/>
        <v>2.0140191529272385E-2</v>
      </c>
    </row>
    <row r="1349" spans="1:10" x14ac:dyDescent="0.25">
      <c r="A1349" s="4" t="s">
        <v>257</v>
      </c>
      <c r="B1349" s="4" t="s">
        <v>640</v>
      </c>
      <c r="C1349" s="4" t="s">
        <v>907</v>
      </c>
      <c r="D1349" s="8">
        <v>92536.43</v>
      </c>
      <c r="E1349" s="7">
        <v>279</v>
      </c>
      <c r="F1349" s="8">
        <v>119988.69</v>
      </c>
      <c r="G1349" s="7">
        <v>192</v>
      </c>
      <c r="H1349" s="11">
        <f t="shared" si="120"/>
        <v>235.5</v>
      </c>
      <c r="I1349" s="12" t="s">
        <v>3887</v>
      </c>
      <c r="J1349" s="13">
        <f t="shared" si="119"/>
        <v>4.6500148089643596E-2</v>
      </c>
    </row>
    <row r="1350" spans="1:10" x14ac:dyDescent="0.25">
      <c r="A1350" s="4" t="s">
        <v>258</v>
      </c>
      <c r="B1350" s="4" t="s">
        <v>2863</v>
      </c>
      <c r="C1350" s="4" t="s">
        <v>907</v>
      </c>
      <c r="D1350" s="8">
        <v>108592.49</v>
      </c>
      <c r="E1350" s="7">
        <v>286</v>
      </c>
      <c r="F1350" s="8">
        <v>152534.74</v>
      </c>
      <c r="G1350" s="7">
        <v>323</v>
      </c>
      <c r="H1350" s="11">
        <f t="shared" si="120"/>
        <v>304.5</v>
      </c>
      <c r="I1350" s="12" t="s">
        <v>3887</v>
      </c>
      <c r="J1350" s="13">
        <f t="shared" si="119"/>
        <v>6.0124395300621976E-2</v>
      </c>
    </row>
    <row r="1351" spans="1:10" x14ac:dyDescent="0.25">
      <c r="A1351" s="4" t="s">
        <v>259</v>
      </c>
      <c r="B1351" s="4" t="s">
        <v>641</v>
      </c>
      <c r="C1351" s="4" t="s">
        <v>907</v>
      </c>
      <c r="D1351" s="8">
        <v>96279.29</v>
      </c>
      <c r="E1351" s="7">
        <v>249</v>
      </c>
      <c r="F1351" s="8">
        <v>197992.74</v>
      </c>
      <c r="G1351" s="7">
        <v>328</v>
      </c>
      <c r="H1351" s="11">
        <f t="shared" si="120"/>
        <v>288.5</v>
      </c>
      <c r="I1351" s="12" t="s">
        <v>3887</v>
      </c>
      <c r="J1351" s="13">
        <f t="shared" si="119"/>
        <v>5.6965149570540032E-2</v>
      </c>
    </row>
    <row r="1352" spans="1:10" x14ac:dyDescent="0.25">
      <c r="A1352" s="4" t="s">
        <v>260</v>
      </c>
      <c r="B1352" s="4" t="s">
        <v>642</v>
      </c>
      <c r="C1352" s="4" t="s">
        <v>907</v>
      </c>
      <c r="D1352" s="8">
        <v>127724.09</v>
      </c>
      <c r="E1352" s="7">
        <v>361</v>
      </c>
      <c r="F1352" s="8">
        <v>175221.75</v>
      </c>
      <c r="G1352" s="7">
        <v>280</v>
      </c>
      <c r="H1352" s="11">
        <f t="shared" si="120"/>
        <v>320.5</v>
      </c>
      <c r="I1352" s="12" t="s">
        <v>3887</v>
      </c>
      <c r="J1352" s="13">
        <f t="shared" si="119"/>
        <v>6.3283641030703913E-2</v>
      </c>
    </row>
    <row r="1353" spans="1:10" x14ac:dyDescent="0.25">
      <c r="A1353" s="4" t="s">
        <v>10</v>
      </c>
      <c r="B1353" s="4" t="s">
        <v>643</v>
      </c>
      <c r="C1353" s="4" t="s">
        <v>907</v>
      </c>
      <c r="D1353" s="8">
        <v>177521.87</v>
      </c>
      <c r="E1353" s="7">
        <v>438</v>
      </c>
      <c r="F1353" s="8">
        <v>128620.89</v>
      </c>
      <c r="G1353" s="7">
        <v>195</v>
      </c>
      <c r="H1353" s="11">
        <f t="shared" si="120"/>
        <v>316.5</v>
      </c>
      <c r="I1353" s="12" t="s">
        <v>3887</v>
      </c>
      <c r="J1353" s="13">
        <f t="shared" si="119"/>
        <v>6.2493829598183434E-2</v>
      </c>
    </row>
    <row r="1354" spans="1:10" x14ac:dyDescent="0.25">
      <c r="A1354" s="4" t="s">
        <v>11</v>
      </c>
      <c r="B1354" s="4" t="s">
        <v>2864</v>
      </c>
      <c r="C1354" s="4" t="s">
        <v>907</v>
      </c>
      <c r="D1354" s="8">
        <v>250170.48</v>
      </c>
      <c r="E1354" s="7">
        <v>602</v>
      </c>
      <c r="F1354" s="8">
        <v>135467.74</v>
      </c>
      <c r="G1354" s="7">
        <v>266</v>
      </c>
      <c r="H1354" s="11">
        <f t="shared" si="120"/>
        <v>434</v>
      </c>
      <c r="I1354" s="12" t="s">
        <v>3887</v>
      </c>
      <c r="J1354" s="13">
        <f t="shared" si="119"/>
        <v>8.5694540428472701E-2</v>
      </c>
    </row>
    <row r="1355" spans="1:10" x14ac:dyDescent="0.25">
      <c r="A1355" s="4" t="s">
        <v>12</v>
      </c>
      <c r="B1355" s="4" t="s">
        <v>644</v>
      </c>
      <c r="C1355" s="4" t="s">
        <v>907</v>
      </c>
      <c r="D1355" s="8">
        <v>204052.22</v>
      </c>
      <c r="E1355" s="7">
        <v>482</v>
      </c>
      <c r="F1355" s="8">
        <v>179044.85</v>
      </c>
      <c r="G1355" s="7">
        <v>296</v>
      </c>
      <c r="H1355" s="11">
        <f t="shared" si="120"/>
        <v>389</v>
      </c>
      <c r="I1355" s="12" t="s">
        <v>3887</v>
      </c>
      <c r="J1355" s="13">
        <f t="shared" si="119"/>
        <v>7.6809161812617238E-2</v>
      </c>
    </row>
    <row r="1356" spans="1:10" x14ac:dyDescent="0.25">
      <c r="A1356" s="4" t="s">
        <v>13</v>
      </c>
      <c r="B1356" s="4" t="s">
        <v>2865</v>
      </c>
      <c r="C1356" s="4" t="s">
        <v>907</v>
      </c>
      <c r="D1356" s="8">
        <v>297464.5</v>
      </c>
      <c r="E1356" s="7">
        <v>710</v>
      </c>
      <c r="F1356" s="8">
        <v>242337.08</v>
      </c>
      <c r="G1356" s="7">
        <v>469</v>
      </c>
      <c r="H1356" s="11">
        <f t="shared" si="120"/>
        <v>589.5</v>
      </c>
      <c r="I1356" s="12" t="s">
        <v>3887</v>
      </c>
      <c r="J1356" s="13">
        <f t="shared" si="119"/>
        <v>0.11639845986770658</v>
      </c>
    </row>
    <row r="1357" spans="1:10" x14ac:dyDescent="0.25">
      <c r="A1357" s="4" t="s">
        <v>441</v>
      </c>
      <c r="B1357" s="4" t="s">
        <v>2866</v>
      </c>
      <c r="C1357" s="4" t="s">
        <v>907</v>
      </c>
      <c r="D1357" s="8">
        <v>202109.17</v>
      </c>
      <c r="E1357" s="7">
        <v>514</v>
      </c>
      <c r="F1357" s="8">
        <v>163641.31</v>
      </c>
      <c r="G1357" s="7">
        <v>330</v>
      </c>
      <c r="H1357" s="11">
        <f t="shared" si="120"/>
        <v>422</v>
      </c>
      <c r="I1357" s="12" t="s">
        <v>3887</v>
      </c>
      <c r="J1357" s="13">
        <f t="shared" si="119"/>
        <v>8.332510613091125E-2</v>
      </c>
    </row>
    <row r="1358" spans="1:10" x14ac:dyDescent="0.25">
      <c r="A1358" s="4" t="s">
        <v>122</v>
      </c>
      <c r="B1358" s="4" t="s">
        <v>2867</v>
      </c>
      <c r="C1358" s="4" t="s">
        <v>907</v>
      </c>
      <c r="D1358" s="8">
        <v>188961.89</v>
      </c>
      <c r="E1358" s="7">
        <v>497</v>
      </c>
      <c r="F1358" s="8">
        <v>197881.74</v>
      </c>
      <c r="G1358" s="7">
        <v>341</v>
      </c>
      <c r="H1358" s="11">
        <f t="shared" si="120"/>
        <v>419</v>
      </c>
      <c r="I1358" s="12" t="s">
        <v>3887</v>
      </c>
      <c r="J1358" s="13">
        <f t="shared" si="119"/>
        <v>8.273274755652088E-2</v>
      </c>
    </row>
    <row r="1359" spans="1:10" x14ac:dyDescent="0.25">
      <c r="A1359" s="4" t="s">
        <v>2868</v>
      </c>
      <c r="B1359" s="4" t="s">
        <v>2869</v>
      </c>
      <c r="C1359" s="4" t="s">
        <v>907</v>
      </c>
      <c r="D1359" s="8">
        <v>4300</v>
      </c>
      <c r="E1359" s="7">
        <v>13</v>
      </c>
      <c r="F1359" s="8">
        <v>1300</v>
      </c>
      <c r="G1359" s="7">
        <v>2</v>
      </c>
      <c r="H1359" s="11">
        <f t="shared" si="120"/>
        <v>7.5</v>
      </c>
      <c r="I1359" s="12" t="s">
        <v>3887</v>
      </c>
      <c r="J1359" s="13">
        <f t="shared" si="119"/>
        <v>1.4808964359759107E-3</v>
      </c>
    </row>
    <row r="1360" spans="1:10" x14ac:dyDescent="0.25">
      <c r="A1360" s="4" t="s">
        <v>14</v>
      </c>
      <c r="B1360" s="4" t="s">
        <v>2870</v>
      </c>
      <c r="C1360" s="4" t="s">
        <v>907</v>
      </c>
      <c r="D1360" s="8">
        <v>157932.39000000001</v>
      </c>
      <c r="E1360" s="7">
        <v>385</v>
      </c>
      <c r="F1360" s="8">
        <v>147721.99</v>
      </c>
      <c r="G1360" s="7">
        <v>254</v>
      </c>
      <c r="H1360" s="11">
        <f t="shared" si="120"/>
        <v>319.5</v>
      </c>
      <c r="I1360" s="12" t="s">
        <v>3887</v>
      </c>
      <c r="J1360" s="13">
        <f t="shared" si="119"/>
        <v>6.3086188172573804E-2</v>
      </c>
    </row>
    <row r="1361" spans="1:10" x14ac:dyDescent="0.25">
      <c r="A1361" s="4" t="s">
        <v>207</v>
      </c>
      <c r="B1361" s="4" t="s">
        <v>2871</v>
      </c>
      <c r="C1361" s="4" t="s">
        <v>907</v>
      </c>
      <c r="D1361" s="8">
        <v>98400</v>
      </c>
      <c r="E1361" s="7">
        <v>266</v>
      </c>
      <c r="F1361" s="8">
        <v>117431.5</v>
      </c>
      <c r="G1361" s="7">
        <v>205</v>
      </c>
      <c r="H1361" s="11">
        <f t="shared" si="120"/>
        <v>235.5</v>
      </c>
      <c r="I1361" s="12" t="s">
        <v>3887</v>
      </c>
      <c r="J1361" s="13">
        <f t="shared" si="119"/>
        <v>4.6500148089643596E-2</v>
      </c>
    </row>
    <row r="1362" spans="1:10" x14ac:dyDescent="0.25">
      <c r="A1362" s="4" t="s">
        <v>123</v>
      </c>
      <c r="B1362" s="4" t="s">
        <v>2872</v>
      </c>
      <c r="C1362" s="4" t="s">
        <v>907</v>
      </c>
      <c r="D1362" s="8">
        <v>75869.39</v>
      </c>
      <c r="E1362" s="7">
        <v>206</v>
      </c>
      <c r="F1362" s="8">
        <v>152672.57</v>
      </c>
      <c r="G1362" s="7">
        <v>262</v>
      </c>
      <c r="H1362" s="11">
        <f t="shared" si="120"/>
        <v>234</v>
      </c>
      <c r="I1362" s="12" t="s">
        <v>3887</v>
      </c>
      <c r="J1362" s="13">
        <f t="shared" si="119"/>
        <v>4.6203968802448418E-2</v>
      </c>
    </row>
    <row r="1363" spans="1:10" x14ac:dyDescent="0.25">
      <c r="A1363" s="4" t="s">
        <v>2873</v>
      </c>
      <c r="B1363" s="4" t="s">
        <v>2874</v>
      </c>
      <c r="C1363" s="4" t="s">
        <v>907</v>
      </c>
      <c r="D1363" s="8">
        <v>42775</v>
      </c>
      <c r="E1363" s="7">
        <v>110</v>
      </c>
      <c r="F1363" s="8">
        <v>70437</v>
      </c>
      <c r="G1363" s="7">
        <v>126</v>
      </c>
      <c r="H1363" s="11">
        <f t="shared" si="120"/>
        <v>118</v>
      </c>
      <c r="I1363" s="12" t="s">
        <v>3887</v>
      </c>
      <c r="J1363" s="13">
        <f t="shared" si="119"/>
        <v>2.3299437259354329E-2</v>
      </c>
    </row>
    <row r="1364" spans="1:10" x14ac:dyDescent="0.25">
      <c r="A1364" s="4" t="s">
        <v>2875</v>
      </c>
      <c r="B1364" s="4" t="s">
        <v>2876</v>
      </c>
      <c r="C1364" s="4" t="s">
        <v>907</v>
      </c>
      <c r="D1364" s="8">
        <v>52489.5</v>
      </c>
      <c r="E1364" s="7">
        <v>128</v>
      </c>
      <c r="F1364" s="8">
        <v>38247</v>
      </c>
      <c r="G1364" s="7">
        <v>70</v>
      </c>
      <c r="H1364" s="11">
        <f t="shared" si="120"/>
        <v>99</v>
      </c>
      <c r="I1364" s="12" t="s">
        <v>3887</v>
      </c>
      <c r="J1364" s="13">
        <f t="shared" si="119"/>
        <v>1.9547832954882022E-2</v>
      </c>
    </row>
    <row r="1365" spans="1:10" x14ac:dyDescent="0.25">
      <c r="A1365" s="4" t="s">
        <v>2877</v>
      </c>
      <c r="B1365" s="4" t="s">
        <v>2878</v>
      </c>
      <c r="C1365" s="4" t="s">
        <v>907</v>
      </c>
      <c r="D1365" s="8">
        <v>15487.5</v>
      </c>
      <c r="E1365" s="7">
        <v>51</v>
      </c>
      <c r="F1365" s="8">
        <v>24889</v>
      </c>
      <c r="G1365" s="7">
        <v>49</v>
      </c>
      <c r="H1365" s="11">
        <f t="shared" si="120"/>
        <v>50</v>
      </c>
      <c r="I1365" s="12" t="s">
        <v>3887</v>
      </c>
      <c r="J1365" s="13">
        <f t="shared" si="119"/>
        <v>9.8726429065060725E-3</v>
      </c>
    </row>
    <row r="1366" spans="1:10" x14ac:dyDescent="0.25">
      <c r="A1366" s="4" t="s">
        <v>2879</v>
      </c>
      <c r="B1366" s="4" t="s">
        <v>2880</v>
      </c>
      <c r="C1366" s="4" t="s">
        <v>907</v>
      </c>
      <c r="D1366" s="8">
        <v>7127.5</v>
      </c>
      <c r="E1366" s="7">
        <v>20</v>
      </c>
      <c r="F1366" s="8">
        <v>24955</v>
      </c>
      <c r="G1366" s="7">
        <v>50</v>
      </c>
      <c r="H1366" s="11">
        <f t="shared" si="120"/>
        <v>35</v>
      </c>
      <c r="I1366" s="12" t="s">
        <v>3887</v>
      </c>
      <c r="J1366" s="13">
        <f t="shared" si="119"/>
        <v>6.9108500345542506E-3</v>
      </c>
    </row>
    <row r="1367" spans="1:10" x14ac:dyDescent="0.25">
      <c r="A1367" s="4" t="s">
        <v>645</v>
      </c>
      <c r="B1367" s="4" t="s">
        <v>646</v>
      </c>
      <c r="C1367" s="4" t="s">
        <v>907</v>
      </c>
      <c r="D1367" s="8">
        <v>36802</v>
      </c>
      <c r="E1367" s="7">
        <v>87</v>
      </c>
      <c r="F1367" s="8">
        <v>90820.5</v>
      </c>
      <c r="G1367" s="7">
        <v>80</v>
      </c>
      <c r="H1367" s="11">
        <f t="shared" si="120"/>
        <v>83.5</v>
      </c>
      <c r="I1367" s="12" t="s">
        <v>3887</v>
      </c>
      <c r="J1367" s="13">
        <f t="shared" si="119"/>
        <v>1.6487313653865139E-2</v>
      </c>
    </row>
    <row r="1368" spans="1:10" x14ac:dyDescent="0.25">
      <c r="A1368" s="4" t="s">
        <v>2881</v>
      </c>
      <c r="B1368" s="4" t="s">
        <v>2882</v>
      </c>
      <c r="C1368" s="4" t="s">
        <v>907</v>
      </c>
      <c r="D1368" s="8">
        <v>0</v>
      </c>
      <c r="E1368" s="7">
        <v>0</v>
      </c>
      <c r="F1368" s="8">
        <v>11200</v>
      </c>
      <c r="G1368" s="7">
        <v>20</v>
      </c>
      <c r="H1368" s="11">
        <f t="shared" si="120"/>
        <v>10</v>
      </c>
      <c r="I1368" s="12" t="s">
        <v>3887</v>
      </c>
      <c r="J1368" s="13">
        <f t="shared" si="119"/>
        <v>1.9745285813012143E-3</v>
      </c>
    </row>
    <row r="1369" spans="1:10" x14ac:dyDescent="0.25">
      <c r="A1369" s="4" t="s">
        <v>2883</v>
      </c>
      <c r="B1369" s="4" t="s">
        <v>2884</v>
      </c>
      <c r="C1369" s="4" t="s">
        <v>907</v>
      </c>
      <c r="D1369" s="8">
        <v>0</v>
      </c>
      <c r="E1369" s="7">
        <v>0</v>
      </c>
      <c r="F1369" s="8">
        <v>11200</v>
      </c>
      <c r="G1369" s="7">
        <v>20</v>
      </c>
      <c r="H1369" s="11">
        <f t="shared" si="120"/>
        <v>10</v>
      </c>
      <c r="I1369" s="12" t="s">
        <v>3887</v>
      </c>
      <c r="J1369" s="13">
        <f t="shared" si="119"/>
        <v>1.9745285813012143E-3</v>
      </c>
    </row>
    <row r="1370" spans="1:10" x14ac:dyDescent="0.25">
      <c r="A1370" s="4" t="s">
        <v>2885</v>
      </c>
      <c r="B1370" s="4" t="s">
        <v>2886</v>
      </c>
      <c r="C1370" s="4" t="s">
        <v>907</v>
      </c>
      <c r="D1370" s="8">
        <v>7875</v>
      </c>
      <c r="E1370" s="7">
        <v>15</v>
      </c>
      <c r="F1370" s="8">
        <v>0</v>
      </c>
      <c r="G1370" s="7">
        <v>0</v>
      </c>
      <c r="H1370" s="11">
        <f t="shared" si="120"/>
        <v>7.5</v>
      </c>
      <c r="I1370" s="12" t="s">
        <v>3887</v>
      </c>
      <c r="J1370" s="13">
        <f t="shared" si="119"/>
        <v>1.4808964359759107E-3</v>
      </c>
    </row>
    <row r="1371" spans="1:10" x14ac:dyDescent="0.25">
      <c r="A1371" s="4" t="s">
        <v>2887</v>
      </c>
      <c r="B1371" s="4" t="s">
        <v>2888</v>
      </c>
      <c r="C1371" s="4" t="s">
        <v>907</v>
      </c>
      <c r="D1371" s="8">
        <v>0</v>
      </c>
      <c r="E1371" s="7">
        <v>0</v>
      </c>
      <c r="F1371" s="8">
        <v>11200</v>
      </c>
      <c r="G1371" s="7">
        <v>20</v>
      </c>
      <c r="H1371" s="11">
        <f t="shared" si="120"/>
        <v>10</v>
      </c>
      <c r="I1371" s="12" t="s">
        <v>3887</v>
      </c>
      <c r="J1371" s="13">
        <f t="shared" si="119"/>
        <v>1.9745285813012143E-3</v>
      </c>
    </row>
    <row r="1372" spans="1:10" x14ac:dyDescent="0.25">
      <c r="A1372" s="4" t="s">
        <v>2889</v>
      </c>
      <c r="B1372" s="4" t="s">
        <v>2890</v>
      </c>
      <c r="C1372" s="4" t="s">
        <v>907</v>
      </c>
      <c r="D1372" s="8">
        <v>0</v>
      </c>
      <c r="E1372" s="7">
        <v>0</v>
      </c>
      <c r="F1372" s="8">
        <v>11200</v>
      </c>
      <c r="G1372" s="7">
        <v>20</v>
      </c>
      <c r="H1372" s="11">
        <f t="shared" si="120"/>
        <v>10</v>
      </c>
      <c r="I1372" s="12" t="s">
        <v>3887</v>
      </c>
      <c r="J1372" s="13">
        <f t="shared" si="119"/>
        <v>1.9745285813012143E-3</v>
      </c>
    </row>
    <row r="1373" spans="1:10" x14ac:dyDescent="0.25">
      <c r="A1373" s="4" t="s">
        <v>2891</v>
      </c>
      <c r="B1373" s="4" t="s">
        <v>2892</v>
      </c>
      <c r="C1373" s="4" t="s">
        <v>907</v>
      </c>
      <c r="D1373" s="8">
        <v>-6.06</v>
      </c>
      <c r="E1373" s="7">
        <v>0</v>
      </c>
      <c r="F1373" s="8">
        <v>-5.05</v>
      </c>
      <c r="G1373" s="7">
        <v>0</v>
      </c>
      <c r="H1373" s="11">
        <f t="shared" si="120"/>
        <v>0</v>
      </c>
      <c r="I1373" s="12" t="s">
        <v>3888</v>
      </c>
      <c r="J1373" s="13">
        <f t="shared" si="119"/>
        <v>0</v>
      </c>
    </row>
    <row r="1374" spans="1:10" x14ac:dyDescent="0.25">
      <c r="A1374" s="4" t="s">
        <v>440</v>
      </c>
      <c r="B1374" s="4" t="s">
        <v>2893</v>
      </c>
      <c r="C1374" s="4" t="s">
        <v>907</v>
      </c>
      <c r="D1374" s="8">
        <v>13475</v>
      </c>
      <c r="E1374" s="7">
        <v>31</v>
      </c>
      <c r="F1374" s="8">
        <v>34825</v>
      </c>
      <c r="G1374" s="7">
        <v>67</v>
      </c>
      <c r="H1374" s="11">
        <f t="shared" si="120"/>
        <v>49</v>
      </c>
      <c r="I1374" s="12" t="s">
        <v>3888</v>
      </c>
      <c r="J1374" s="13">
        <f t="shared" si="119"/>
        <v>0.11502347417840375</v>
      </c>
    </row>
    <row r="1375" spans="1:10" x14ac:dyDescent="0.25">
      <c r="A1375" s="4" t="s">
        <v>405</v>
      </c>
      <c r="B1375" s="4" t="s">
        <v>636</v>
      </c>
      <c r="C1375" s="4" t="s">
        <v>907</v>
      </c>
      <c r="D1375" s="8">
        <v>104118.94</v>
      </c>
      <c r="E1375" s="7">
        <v>148</v>
      </c>
      <c r="F1375" s="8">
        <v>183544.95</v>
      </c>
      <c r="G1375" s="7">
        <v>137</v>
      </c>
      <c r="H1375" s="11">
        <f t="shared" si="120"/>
        <v>142.5</v>
      </c>
      <c r="I1375" s="12" t="s">
        <v>3888</v>
      </c>
      <c r="J1375" s="13">
        <f t="shared" si="119"/>
        <v>0.33450704225352113</v>
      </c>
    </row>
    <row r="1376" spans="1:10" x14ac:dyDescent="0.25">
      <c r="A1376" s="4" t="s">
        <v>406</v>
      </c>
      <c r="B1376" s="4" t="s">
        <v>637</v>
      </c>
      <c r="C1376" s="4" t="s">
        <v>907</v>
      </c>
      <c r="D1376" s="8">
        <v>92900.35</v>
      </c>
      <c r="E1376" s="7">
        <v>117</v>
      </c>
      <c r="F1376" s="8">
        <v>147649.62</v>
      </c>
      <c r="G1376" s="7">
        <v>139</v>
      </c>
      <c r="H1376" s="11">
        <f t="shared" si="120"/>
        <v>128</v>
      </c>
      <c r="I1376" s="12" t="s">
        <v>3888</v>
      </c>
      <c r="J1376" s="13">
        <f t="shared" si="119"/>
        <v>0.30046948356807512</v>
      </c>
    </row>
    <row r="1377" spans="1:10" x14ac:dyDescent="0.25">
      <c r="A1377" s="4" t="s">
        <v>407</v>
      </c>
      <c r="B1377" s="4" t="s">
        <v>2894</v>
      </c>
      <c r="C1377" s="4" t="s">
        <v>907</v>
      </c>
      <c r="D1377" s="8">
        <v>35850.35</v>
      </c>
      <c r="E1377" s="7">
        <v>73</v>
      </c>
      <c r="F1377" s="8">
        <v>26503.62</v>
      </c>
      <c r="G1377" s="7">
        <v>50</v>
      </c>
      <c r="H1377" s="11">
        <f t="shared" si="120"/>
        <v>61.5</v>
      </c>
      <c r="I1377" s="12" t="s">
        <v>3888</v>
      </c>
      <c r="J1377" s="13">
        <f t="shared" si="119"/>
        <v>0.14436619718309859</v>
      </c>
    </row>
    <row r="1378" spans="1:10" x14ac:dyDescent="0.25">
      <c r="A1378" s="4" t="s">
        <v>408</v>
      </c>
      <c r="B1378" s="4" t="s">
        <v>2895</v>
      </c>
      <c r="C1378" s="4" t="s">
        <v>907</v>
      </c>
      <c r="D1378" s="8">
        <v>15918.94</v>
      </c>
      <c r="E1378" s="7">
        <v>34</v>
      </c>
      <c r="F1378" s="8">
        <v>8569.9500000000007</v>
      </c>
      <c r="G1378" s="7">
        <v>15</v>
      </c>
      <c r="H1378" s="11">
        <f t="shared" si="120"/>
        <v>24.5</v>
      </c>
      <c r="I1378" s="12" t="s">
        <v>3888</v>
      </c>
      <c r="J1378" s="13">
        <f t="shared" si="119"/>
        <v>5.7511737089201875E-2</v>
      </c>
    </row>
    <row r="1379" spans="1:10" x14ac:dyDescent="0.25">
      <c r="A1379" s="4" t="s">
        <v>206</v>
      </c>
      <c r="B1379" s="4" t="s">
        <v>2896</v>
      </c>
      <c r="C1379" s="4" t="s">
        <v>907</v>
      </c>
      <c r="D1379" s="8">
        <v>4025</v>
      </c>
      <c r="E1379" s="7">
        <v>10</v>
      </c>
      <c r="F1379" s="8">
        <v>8750</v>
      </c>
      <c r="G1379" s="7">
        <v>16</v>
      </c>
      <c r="H1379" s="11">
        <f t="shared" si="120"/>
        <v>13</v>
      </c>
      <c r="I1379" s="12" t="s">
        <v>3888</v>
      </c>
      <c r="J1379" s="13">
        <f t="shared" si="119"/>
        <v>3.0516431924882629E-2</v>
      </c>
    </row>
    <row r="1380" spans="1:10" x14ac:dyDescent="0.25">
      <c r="A1380" s="4" t="s">
        <v>2897</v>
      </c>
      <c r="B1380" s="4" t="s">
        <v>2898</v>
      </c>
      <c r="C1380" s="4" t="s">
        <v>907</v>
      </c>
      <c r="D1380" s="8">
        <v>1750</v>
      </c>
      <c r="E1380" s="7">
        <v>5</v>
      </c>
      <c r="F1380" s="8">
        <v>2975</v>
      </c>
      <c r="G1380" s="7">
        <v>5</v>
      </c>
      <c r="H1380" s="11">
        <f t="shared" si="120"/>
        <v>5</v>
      </c>
      <c r="I1380" s="12" t="s">
        <v>3888</v>
      </c>
      <c r="J1380" s="13">
        <f t="shared" si="119"/>
        <v>1.1737089201877934E-2</v>
      </c>
    </row>
    <row r="1381" spans="1:10" x14ac:dyDescent="0.25">
      <c r="A1381" s="4" t="s">
        <v>2899</v>
      </c>
      <c r="B1381" s="4" t="s">
        <v>2900</v>
      </c>
      <c r="C1381" s="4" t="s">
        <v>907</v>
      </c>
      <c r="D1381" s="8">
        <v>1750</v>
      </c>
      <c r="E1381" s="7">
        <v>5</v>
      </c>
      <c r="F1381" s="8">
        <v>0</v>
      </c>
      <c r="G1381" s="7">
        <v>0</v>
      </c>
      <c r="H1381" s="11">
        <f t="shared" si="120"/>
        <v>2.5</v>
      </c>
      <c r="I1381" s="12" t="s">
        <v>3888</v>
      </c>
      <c r="J1381" s="13">
        <f t="shared" si="119"/>
        <v>5.8685446009389668E-3</v>
      </c>
    </row>
    <row r="1382" spans="1:10" x14ac:dyDescent="0.25">
      <c r="A1382" s="4" t="s">
        <v>2901</v>
      </c>
      <c r="B1382" s="4" t="s">
        <v>2902</v>
      </c>
      <c r="C1382" s="4" t="s">
        <v>907</v>
      </c>
      <c r="D1382" s="8">
        <v>5166.67</v>
      </c>
      <c r="E1382" s="7">
        <v>11</v>
      </c>
      <c r="F1382" s="8">
        <v>555.55999999999995</v>
      </c>
      <c r="G1382" s="7">
        <v>1</v>
      </c>
      <c r="H1382" s="11">
        <f t="shared" si="120"/>
        <v>6</v>
      </c>
      <c r="I1382" s="12" t="s">
        <v>3889</v>
      </c>
      <c r="J1382" s="13">
        <f t="shared" si="119"/>
        <v>6.1951471347444504E-4</v>
      </c>
    </row>
    <row r="1383" spans="1:10" x14ac:dyDescent="0.25">
      <c r="A1383" s="4" t="s">
        <v>2903</v>
      </c>
      <c r="B1383" s="4" t="s">
        <v>2904</v>
      </c>
      <c r="C1383" s="4" t="s">
        <v>907</v>
      </c>
      <c r="D1383" s="8">
        <v>4500</v>
      </c>
      <c r="E1383" s="7">
        <v>10</v>
      </c>
      <c r="F1383" s="8">
        <v>0</v>
      </c>
      <c r="G1383" s="7">
        <v>0</v>
      </c>
      <c r="H1383" s="11">
        <f t="shared" si="120"/>
        <v>5</v>
      </c>
      <c r="I1383" s="12" t="s">
        <v>3889</v>
      </c>
      <c r="J1383" s="13">
        <f t="shared" ref="J1383:J1446" si="121">H1383/SUMIF(I$1254:I$1972,I1383,H$1254:H$1972)</f>
        <v>5.1626226122870422E-4</v>
      </c>
    </row>
    <row r="1384" spans="1:10" x14ac:dyDescent="0.25">
      <c r="A1384" s="4" t="s">
        <v>2905</v>
      </c>
      <c r="B1384" s="4" t="s">
        <v>2906</v>
      </c>
      <c r="C1384" s="4" t="s">
        <v>907</v>
      </c>
      <c r="D1384" s="8">
        <v>16123.93</v>
      </c>
      <c r="E1384" s="7">
        <v>32</v>
      </c>
      <c r="F1384" s="8">
        <v>21386.61</v>
      </c>
      <c r="G1384" s="7">
        <v>44</v>
      </c>
      <c r="H1384" s="11">
        <f t="shared" si="120"/>
        <v>38</v>
      </c>
      <c r="I1384" s="12" t="s">
        <v>3889</v>
      </c>
      <c r="J1384" s="13">
        <f t="shared" si="121"/>
        <v>3.9235931853381515E-3</v>
      </c>
    </row>
    <row r="1385" spans="1:10" x14ac:dyDescent="0.25">
      <c r="A1385" s="4" t="s">
        <v>261</v>
      </c>
      <c r="B1385" s="4" t="s">
        <v>2907</v>
      </c>
      <c r="C1385" s="4" t="s">
        <v>907</v>
      </c>
      <c r="D1385" s="8">
        <v>25923.33</v>
      </c>
      <c r="E1385" s="7">
        <v>59</v>
      </c>
      <c r="F1385" s="8">
        <v>186773.78</v>
      </c>
      <c r="G1385" s="7">
        <v>405</v>
      </c>
      <c r="H1385" s="11">
        <f t="shared" ref="H1385:H1448" si="122">SUM(E1385,G1385)/2</f>
        <v>232</v>
      </c>
      <c r="I1385" s="12" t="s">
        <v>3889</v>
      </c>
      <c r="J1385" s="13">
        <f t="shared" si="121"/>
        <v>2.3954568921011873E-2</v>
      </c>
    </row>
    <row r="1386" spans="1:10" x14ac:dyDescent="0.25">
      <c r="A1386" s="4" t="s">
        <v>2908</v>
      </c>
      <c r="B1386" s="4" t="s">
        <v>2909</v>
      </c>
      <c r="C1386" s="4" t="s">
        <v>907</v>
      </c>
      <c r="D1386" s="8">
        <v>34350</v>
      </c>
      <c r="E1386" s="7">
        <v>93</v>
      </c>
      <c r="F1386" s="8">
        <v>90426</v>
      </c>
      <c r="G1386" s="7">
        <v>187</v>
      </c>
      <c r="H1386" s="11">
        <f t="shared" si="122"/>
        <v>140</v>
      </c>
      <c r="I1386" s="12" t="s">
        <v>3889</v>
      </c>
      <c r="J1386" s="13">
        <f t="shared" si="121"/>
        <v>1.4455343314403717E-2</v>
      </c>
    </row>
    <row r="1387" spans="1:10" x14ac:dyDescent="0.25">
      <c r="A1387" s="4" t="s">
        <v>208</v>
      </c>
      <c r="B1387" s="4" t="s">
        <v>2910</v>
      </c>
      <c r="C1387" s="4" t="s">
        <v>907</v>
      </c>
      <c r="D1387" s="8">
        <v>178107.12</v>
      </c>
      <c r="E1387" s="7">
        <v>472</v>
      </c>
      <c r="F1387" s="8">
        <v>174926.6</v>
      </c>
      <c r="G1387" s="7">
        <v>338</v>
      </c>
      <c r="H1387" s="11">
        <f t="shared" si="122"/>
        <v>405</v>
      </c>
      <c r="I1387" s="12" t="s">
        <v>3889</v>
      </c>
      <c r="J1387" s="13">
        <f t="shared" si="121"/>
        <v>4.1817243159525036E-2</v>
      </c>
    </row>
    <row r="1388" spans="1:10" x14ac:dyDescent="0.25">
      <c r="A1388" s="4" t="s">
        <v>409</v>
      </c>
      <c r="B1388" s="4" t="s">
        <v>2911</v>
      </c>
      <c r="C1388" s="4" t="s">
        <v>907</v>
      </c>
      <c r="D1388" s="8">
        <v>426331.57</v>
      </c>
      <c r="E1388" s="7">
        <v>792</v>
      </c>
      <c r="F1388" s="8">
        <v>482413.31</v>
      </c>
      <c r="G1388" s="7">
        <v>946</v>
      </c>
      <c r="H1388" s="11">
        <f t="shared" si="122"/>
        <v>869</v>
      </c>
      <c r="I1388" s="12" t="s">
        <v>3889</v>
      </c>
      <c r="J1388" s="13">
        <f t="shared" si="121"/>
        <v>8.9726381001548783E-2</v>
      </c>
    </row>
    <row r="1389" spans="1:10" x14ac:dyDescent="0.25">
      <c r="A1389" s="4" t="s">
        <v>622</v>
      </c>
      <c r="B1389" s="4" t="s">
        <v>623</v>
      </c>
      <c r="C1389" s="4" t="s">
        <v>907</v>
      </c>
      <c r="D1389" s="8">
        <v>364085.04</v>
      </c>
      <c r="E1389" s="7">
        <v>638</v>
      </c>
      <c r="F1389" s="8">
        <v>431063.54</v>
      </c>
      <c r="G1389" s="7">
        <v>709</v>
      </c>
      <c r="H1389" s="11">
        <f t="shared" si="122"/>
        <v>673.5</v>
      </c>
      <c r="I1389" s="12" t="s">
        <v>3889</v>
      </c>
      <c r="J1389" s="13">
        <f t="shared" si="121"/>
        <v>6.9540526587506452E-2</v>
      </c>
    </row>
    <row r="1390" spans="1:10" x14ac:dyDescent="0.25">
      <c r="A1390" s="4" t="s">
        <v>262</v>
      </c>
      <c r="B1390" s="4" t="s">
        <v>624</v>
      </c>
      <c r="C1390" s="4" t="s">
        <v>907</v>
      </c>
      <c r="D1390" s="8">
        <v>691147.22</v>
      </c>
      <c r="E1390" s="7">
        <v>1128</v>
      </c>
      <c r="F1390" s="8">
        <v>571402.35</v>
      </c>
      <c r="G1390" s="7">
        <v>1094</v>
      </c>
      <c r="H1390" s="11">
        <f t="shared" si="122"/>
        <v>1111</v>
      </c>
      <c r="I1390" s="12" t="s">
        <v>3889</v>
      </c>
      <c r="J1390" s="13">
        <f t="shared" si="121"/>
        <v>0.11471347444501807</v>
      </c>
    </row>
    <row r="1391" spans="1:10" x14ac:dyDescent="0.25">
      <c r="A1391" s="4" t="s">
        <v>209</v>
      </c>
      <c r="B1391" s="4" t="s">
        <v>625</v>
      </c>
      <c r="C1391" s="4" t="s">
        <v>907</v>
      </c>
      <c r="D1391" s="8">
        <v>413600</v>
      </c>
      <c r="E1391" s="7">
        <v>694</v>
      </c>
      <c r="F1391" s="8">
        <v>383830.33</v>
      </c>
      <c r="G1391" s="7">
        <v>733</v>
      </c>
      <c r="H1391" s="11">
        <f t="shared" si="122"/>
        <v>713.5</v>
      </c>
      <c r="I1391" s="12" t="s">
        <v>3889</v>
      </c>
      <c r="J1391" s="13">
        <f t="shared" si="121"/>
        <v>7.367062467733608E-2</v>
      </c>
    </row>
    <row r="1392" spans="1:10" x14ac:dyDescent="0.25">
      <c r="A1392" s="4" t="s">
        <v>263</v>
      </c>
      <c r="B1392" s="4" t="s">
        <v>2912</v>
      </c>
      <c r="C1392" s="4" t="s">
        <v>907</v>
      </c>
      <c r="D1392" s="8">
        <v>427268.38</v>
      </c>
      <c r="E1392" s="7">
        <v>627</v>
      </c>
      <c r="F1392" s="8">
        <v>420347.15</v>
      </c>
      <c r="G1392" s="7">
        <v>754</v>
      </c>
      <c r="H1392" s="11">
        <f t="shared" si="122"/>
        <v>690.5</v>
      </c>
      <c r="I1392" s="12" t="s">
        <v>3889</v>
      </c>
      <c r="J1392" s="13">
        <f t="shared" si="121"/>
        <v>7.1295818275684042E-2</v>
      </c>
    </row>
    <row r="1393" spans="1:10" x14ac:dyDescent="0.25">
      <c r="A1393" s="4" t="s">
        <v>210</v>
      </c>
      <c r="B1393" s="4" t="s">
        <v>2913</v>
      </c>
      <c r="C1393" s="4" t="s">
        <v>907</v>
      </c>
      <c r="D1393" s="8">
        <v>337094.44</v>
      </c>
      <c r="E1393" s="7">
        <v>526</v>
      </c>
      <c r="F1393" s="8">
        <v>299195.37</v>
      </c>
      <c r="G1393" s="7">
        <v>517</v>
      </c>
      <c r="H1393" s="11">
        <f t="shared" si="122"/>
        <v>521.5</v>
      </c>
      <c r="I1393" s="12" t="s">
        <v>3889</v>
      </c>
      <c r="J1393" s="13">
        <f t="shared" si="121"/>
        <v>5.3846153846153849E-2</v>
      </c>
    </row>
    <row r="1394" spans="1:10" x14ac:dyDescent="0.25">
      <c r="A1394" s="4" t="s">
        <v>264</v>
      </c>
      <c r="B1394" s="4" t="s">
        <v>2914</v>
      </c>
      <c r="C1394" s="4" t="s">
        <v>907</v>
      </c>
      <c r="D1394" s="8">
        <v>134805.56</v>
      </c>
      <c r="E1394" s="7">
        <v>334</v>
      </c>
      <c r="F1394" s="8">
        <v>198293.8</v>
      </c>
      <c r="G1394" s="7">
        <v>350</v>
      </c>
      <c r="H1394" s="11">
        <f t="shared" si="122"/>
        <v>342</v>
      </c>
      <c r="I1394" s="12" t="s">
        <v>3889</v>
      </c>
      <c r="J1394" s="13">
        <f t="shared" si="121"/>
        <v>3.5312338668043369E-2</v>
      </c>
    </row>
    <row r="1395" spans="1:10" x14ac:dyDescent="0.25">
      <c r="A1395" s="4" t="s">
        <v>72</v>
      </c>
      <c r="B1395" s="4" t="s">
        <v>2915</v>
      </c>
      <c r="C1395" s="4" t="s">
        <v>907</v>
      </c>
      <c r="D1395" s="8">
        <v>253391.67</v>
      </c>
      <c r="E1395" s="7">
        <v>511</v>
      </c>
      <c r="F1395" s="8">
        <v>302657.89</v>
      </c>
      <c r="G1395" s="7">
        <v>544</v>
      </c>
      <c r="H1395" s="11">
        <f t="shared" si="122"/>
        <v>527.5</v>
      </c>
      <c r="I1395" s="12" t="s">
        <v>3889</v>
      </c>
      <c r="J1395" s="13">
        <f t="shared" si="121"/>
        <v>5.446566855962829E-2</v>
      </c>
    </row>
    <row r="1396" spans="1:10" x14ac:dyDescent="0.25">
      <c r="A1396" s="4" t="s">
        <v>2916</v>
      </c>
      <c r="B1396" s="4" t="s">
        <v>2917</v>
      </c>
      <c r="C1396" s="4" t="s">
        <v>907</v>
      </c>
      <c r="D1396" s="8">
        <v>49305.74</v>
      </c>
      <c r="E1396" s="7">
        <v>132</v>
      </c>
      <c r="F1396" s="8">
        <v>122445.62</v>
      </c>
      <c r="G1396" s="7">
        <v>207</v>
      </c>
      <c r="H1396" s="11">
        <f t="shared" si="122"/>
        <v>169.5</v>
      </c>
      <c r="I1396" s="12" t="s">
        <v>3889</v>
      </c>
      <c r="J1396" s="13">
        <f t="shared" si="121"/>
        <v>1.7501290655653073E-2</v>
      </c>
    </row>
    <row r="1397" spans="1:10" x14ac:dyDescent="0.25">
      <c r="A1397" s="4" t="s">
        <v>2918</v>
      </c>
      <c r="B1397" s="4" t="s">
        <v>2919</v>
      </c>
      <c r="C1397" s="4" t="s">
        <v>907</v>
      </c>
      <c r="D1397" s="8">
        <v>38500</v>
      </c>
      <c r="E1397" s="7">
        <v>110</v>
      </c>
      <c r="F1397" s="8">
        <v>91259</v>
      </c>
      <c r="G1397" s="7">
        <v>163</v>
      </c>
      <c r="H1397" s="11">
        <f t="shared" si="122"/>
        <v>136.5</v>
      </c>
      <c r="I1397" s="12" t="s">
        <v>3889</v>
      </c>
      <c r="J1397" s="13">
        <f t="shared" si="121"/>
        <v>1.4093959731543624E-2</v>
      </c>
    </row>
    <row r="1398" spans="1:10" x14ac:dyDescent="0.25">
      <c r="A1398" s="4" t="s">
        <v>410</v>
      </c>
      <c r="B1398" s="4" t="s">
        <v>2920</v>
      </c>
      <c r="C1398" s="4" t="s">
        <v>907</v>
      </c>
      <c r="D1398" s="8">
        <v>195766.67</v>
      </c>
      <c r="E1398" s="7">
        <v>416</v>
      </c>
      <c r="F1398" s="8">
        <v>192883.06</v>
      </c>
      <c r="G1398" s="7">
        <v>344</v>
      </c>
      <c r="H1398" s="11">
        <f t="shared" si="122"/>
        <v>380</v>
      </c>
      <c r="I1398" s="12" t="s">
        <v>3889</v>
      </c>
      <c r="J1398" s="13">
        <f t="shared" si="121"/>
        <v>3.923593185338152E-2</v>
      </c>
    </row>
    <row r="1399" spans="1:10" x14ac:dyDescent="0.25">
      <c r="A1399" s="4" t="s">
        <v>2921</v>
      </c>
      <c r="B1399" s="4" t="s">
        <v>2922</v>
      </c>
      <c r="C1399" s="4" t="s">
        <v>907</v>
      </c>
      <c r="D1399" s="8">
        <v>60200</v>
      </c>
      <c r="E1399" s="7">
        <v>172</v>
      </c>
      <c r="F1399" s="8">
        <v>92848</v>
      </c>
      <c r="G1399" s="7">
        <v>165</v>
      </c>
      <c r="H1399" s="11">
        <f t="shared" si="122"/>
        <v>168.5</v>
      </c>
      <c r="I1399" s="12" t="s">
        <v>3889</v>
      </c>
      <c r="J1399" s="13">
        <f t="shared" si="121"/>
        <v>1.739803820340733E-2</v>
      </c>
    </row>
    <row r="1400" spans="1:10" x14ac:dyDescent="0.25">
      <c r="A1400" s="4" t="s">
        <v>2923</v>
      </c>
      <c r="B1400" s="4" t="s">
        <v>2924</v>
      </c>
      <c r="C1400" s="4" t="s">
        <v>907</v>
      </c>
      <c r="D1400" s="8">
        <v>40950</v>
      </c>
      <c r="E1400" s="7">
        <v>117</v>
      </c>
      <c r="F1400" s="8">
        <v>90181</v>
      </c>
      <c r="G1400" s="7">
        <v>159</v>
      </c>
      <c r="H1400" s="11">
        <f t="shared" si="122"/>
        <v>138</v>
      </c>
      <c r="I1400" s="12" t="s">
        <v>3889</v>
      </c>
      <c r="J1400" s="13">
        <f t="shared" si="121"/>
        <v>1.4248838409912236E-2</v>
      </c>
    </row>
    <row r="1401" spans="1:10" x14ac:dyDescent="0.25">
      <c r="A1401" s="4" t="s">
        <v>411</v>
      </c>
      <c r="B1401" s="4" t="s">
        <v>2925</v>
      </c>
      <c r="C1401" s="4" t="s">
        <v>907</v>
      </c>
      <c r="D1401" s="8">
        <v>261075</v>
      </c>
      <c r="E1401" s="7">
        <v>529</v>
      </c>
      <c r="F1401" s="8">
        <v>260328</v>
      </c>
      <c r="G1401" s="7">
        <v>417</v>
      </c>
      <c r="H1401" s="11">
        <f t="shared" si="122"/>
        <v>473</v>
      </c>
      <c r="I1401" s="12" t="s">
        <v>3889</v>
      </c>
      <c r="J1401" s="13">
        <f t="shared" si="121"/>
        <v>4.8838409912235418E-2</v>
      </c>
    </row>
    <row r="1402" spans="1:10" x14ac:dyDescent="0.25">
      <c r="A1402" s="4" t="s">
        <v>2926</v>
      </c>
      <c r="B1402" s="4" t="s">
        <v>2927</v>
      </c>
      <c r="C1402" s="4" t="s">
        <v>907</v>
      </c>
      <c r="D1402" s="8">
        <v>46388.89</v>
      </c>
      <c r="E1402" s="7">
        <v>115</v>
      </c>
      <c r="F1402" s="8">
        <v>91284.07</v>
      </c>
      <c r="G1402" s="7">
        <v>142</v>
      </c>
      <c r="H1402" s="11">
        <f t="shared" si="122"/>
        <v>128.5</v>
      </c>
      <c r="I1402" s="12" t="s">
        <v>3889</v>
      </c>
      <c r="J1402" s="13">
        <f t="shared" si="121"/>
        <v>1.3267940113577698E-2</v>
      </c>
    </row>
    <row r="1403" spans="1:10" x14ac:dyDescent="0.25">
      <c r="A1403" s="4" t="s">
        <v>2928</v>
      </c>
      <c r="B1403" s="4" t="s">
        <v>2929</v>
      </c>
      <c r="C1403" s="4" t="s">
        <v>907</v>
      </c>
      <c r="D1403" s="8">
        <v>48700</v>
      </c>
      <c r="E1403" s="7">
        <v>122</v>
      </c>
      <c r="F1403" s="8">
        <v>98960</v>
      </c>
      <c r="G1403" s="7">
        <v>153</v>
      </c>
      <c r="H1403" s="11">
        <f t="shared" si="122"/>
        <v>137.5</v>
      </c>
      <c r="I1403" s="12" t="s">
        <v>3889</v>
      </c>
      <c r="J1403" s="13">
        <f t="shared" si="121"/>
        <v>1.4197212183789365E-2</v>
      </c>
    </row>
    <row r="1404" spans="1:10" x14ac:dyDescent="0.25">
      <c r="A1404" s="4" t="s">
        <v>265</v>
      </c>
      <c r="B1404" s="4" t="s">
        <v>2930</v>
      </c>
      <c r="C1404" s="4" t="s">
        <v>907</v>
      </c>
      <c r="D1404" s="8">
        <v>134950</v>
      </c>
      <c r="E1404" s="7">
        <v>264</v>
      </c>
      <c r="F1404" s="8">
        <v>61720</v>
      </c>
      <c r="G1404" s="7">
        <v>93</v>
      </c>
      <c r="H1404" s="11">
        <f t="shared" si="122"/>
        <v>178.5</v>
      </c>
      <c r="I1404" s="12" t="s">
        <v>3889</v>
      </c>
      <c r="J1404" s="13">
        <f t="shared" si="121"/>
        <v>1.8430562725864741E-2</v>
      </c>
    </row>
    <row r="1405" spans="1:10" x14ac:dyDescent="0.25">
      <c r="A1405" s="4" t="s">
        <v>2931</v>
      </c>
      <c r="B1405" s="4" t="s">
        <v>2932</v>
      </c>
      <c r="C1405" s="4" t="s">
        <v>907</v>
      </c>
      <c r="D1405" s="8">
        <v>47988.89</v>
      </c>
      <c r="E1405" s="7">
        <v>119</v>
      </c>
      <c r="F1405" s="8">
        <v>97844.07</v>
      </c>
      <c r="G1405" s="7">
        <v>151</v>
      </c>
      <c r="H1405" s="11">
        <f t="shared" si="122"/>
        <v>135</v>
      </c>
      <c r="I1405" s="12" t="s">
        <v>3889</v>
      </c>
      <c r="J1405" s="13">
        <f t="shared" si="121"/>
        <v>1.3939081053175014E-2</v>
      </c>
    </row>
    <row r="1406" spans="1:10" x14ac:dyDescent="0.25">
      <c r="A1406" s="4" t="s">
        <v>2933</v>
      </c>
      <c r="B1406" s="4" t="s">
        <v>2934</v>
      </c>
      <c r="C1406" s="4" t="s">
        <v>907</v>
      </c>
      <c r="D1406" s="8">
        <v>48388.89</v>
      </c>
      <c r="E1406" s="7">
        <v>119</v>
      </c>
      <c r="F1406" s="8">
        <v>111844.07</v>
      </c>
      <c r="G1406" s="7">
        <v>163</v>
      </c>
      <c r="H1406" s="11">
        <f t="shared" si="122"/>
        <v>141</v>
      </c>
      <c r="I1406" s="12" t="s">
        <v>3889</v>
      </c>
      <c r="J1406" s="13">
        <f t="shared" si="121"/>
        <v>1.4558595766649458E-2</v>
      </c>
    </row>
    <row r="1407" spans="1:10" x14ac:dyDescent="0.25">
      <c r="A1407" s="4" t="s">
        <v>626</v>
      </c>
      <c r="B1407" s="4" t="s">
        <v>627</v>
      </c>
      <c r="C1407" s="4" t="s">
        <v>907</v>
      </c>
      <c r="D1407" s="8">
        <v>220741.67</v>
      </c>
      <c r="E1407" s="7">
        <v>448</v>
      </c>
      <c r="F1407" s="8">
        <v>283646.06</v>
      </c>
      <c r="G1407" s="7">
        <v>402</v>
      </c>
      <c r="H1407" s="11">
        <f t="shared" si="122"/>
        <v>425</v>
      </c>
      <c r="I1407" s="12" t="s">
        <v>3889</v>
      </c>
      <c r="J1407" s="13">
        <f t="shared" si="121"/>
        <v>4.3882292204439857E-2</v>
      </c>
    </row>
    <row r="1408" spans="1:10" x14ac:dyDescent="0.25">
      <c r="A1408" s="4" t="s">
        <v>628</v>
      </c>
      <c r="B1408" s="4" t="s">
        <v>629</v>
      </c>
      <c r="C1408" s="4" t="s">
        <v>907</v>
      </c>
      <c r="D1408" s="8">
        <v>153800</v>
      </c>
      <c r="E1408" s="7">
        <v>352</v>
      </c>
      <c r="F1408" s="8">
        <v>193816</v>
      </c>
      <c r="G1408" s="7">
        <v>254</v>
      </c>
      <c r="H1408" s="11">
        <f t="shared" si="122"/>
        <v>303</v>
      </c>
      <c r="I1408" s="12" t="s">
        <v>3889</v>
      </c>
      <c r="J1408" s="13">
        <f t="shared" si="121"/>
        <v>3.1285493030459473E-2</v>
      </c>
    </row>
    <row r="1409" spans="1:10" x14ac:dyDescent="0.25">
      <c r="A1409" s="4" t="s">
        <v>442</v>
      </c>
      <c r="B1409" s="4" t="s">
        <v>630</v>
      </c>
      <c r="C1409" s="4" t="s">
        <v>907</v>
      </c>
      <c r="D1409" s="8">
        <v>149341.67000000001</v>
      </c>
      <c r="E1409" s="7">
        <v>329</v>
      </c>
      <c r="F1409" s="8">
        <v>242718.06</v>
      </c>
      <c r="G1409" s="7">
        <v>339</v>
      </c>
      <c r="H1409" s="11">
        <f t="shared" si="122"/>
        <v>334</v>
      </c>
      <c r="I1409" s="12" t="s">
        <v>3889</v>
      </c>
      <c r="J1409" s="13">
        <f t="shared" si="121"/>
        <v>3.4486319050077437E-2</v>
      </c>
    </row>
    <row r="1410" spans="1:10" x14ac:dyDescent="0.25">
      <c r="A1410" s="4" t="s">
        <v>716</v>
      </c>
      <c r="B1410" s="4" t="s">
        <v>2935</v>
      </c>
      <c r="C1410" s="4" t="s">
        <v>907</v>
      </c>
      <c r="D1410" s="8">
        <v>17800</v>
      </c>
      <c r="E1410" s="7">
        <v>37</v>
      </c>
      <c r="F1410" s="8">
        <v>75944</v>
      </c>
      <c r="G1410" s="7">
        <v>121</v>
      </c>
      <c r="H1410" s="11">
        <f t="shared" si="122"/>
        <v>79</v>
      </c>
      <c r="I1410" s="12" t="s">
        <v>3889</v>
      </c>
      <c r="J1410" s="13">
        <f t="shared" si="121"/>
        <v>8.1569437274135268E-3</v>
      </c>
    </row>
    <row r="1411" spans="1:10" x14ac:dyDescent="0.25">
      <c r="A1411" s="4" t="s">
        <v>717</v>
      </c>
      <c r="B1411" s="4" t="s">
        <v>2936</v>
      </c>
      <c r="C1411" s="4" t="s">
        <v>907</v>
      </c>
      <c r="D1411" s="8">
        <v>20000</v>
      </c>
      <c r="E1411" s="7">
        <v>50</v>
      </c>
      <c r="F1411" s="8">
        <v>10520</v>
      </c>
      <c r="G1411" s="7">
        <v>18</v>
      </c>
      <c r="H1411" s="11">
        <f t="shared" si="122"/>
        <v>34</v>
      </c>
      <c r="I1411" s="12" t="s">
        <v>3889</v>
      </c>
      <c r="J1411" s="13">
        <f t="shared" si="121"/>
        <v>3.5105833763551886E-3</v>
      </c>
    </row>
    <row r="1412" spans="1:10" x14ac:dyDescent="0.25">
      <c r="A1412" s="4" t="s">
        <v>2937</v>
      </c>
      <c r="B1412" s="4" t="s">
        <v>2938</v>
      </c>
      <c r="C1412" s="4" t="s">
        <v>907</v>
      </c>
      <c r="D1412" s="8">
        <v>6600</v>
      </c>
      <c r="E1412" s="7">
        <v>3</v>
      </c>
      <c r="F1412" s="8">
        <v>5100</v>
      </c>
      <c r="G1412" s="7">
        <v>2</v>
      </c>
      <c r="H1412" s="11">
        <f t="shared" si="122"/>
        <v>2.5</v>
      </c>
      <c r="I1412" s="12" t="s">
        <v>3889</v>
      </c>
      <c r="J1412" s="13">
        <f t="shared" si="121"/>
        <v>2.5813113061435211E-4</v>
      </c>
    </row>
    <row r="1413" spans="1:10" x14ac:dyDescent="0.25">
      <c r="A1413" s="4" t="s">
        <v>2939</v>
      </c>
      <c r="B1413" s="4" t="s">
        <v>2940</v>
      </c>
      <c r="C1413" s="4" t="s">
        <v>907</v>
      </c>
      <c r="D1413" s="8">
        <v>1500</v>
      </c>
      <c r="E1413" s="7">
        <v>1</v>
      </c>
      <c r="F1413" s="8">
        <v>5100</v>
      </c>
      <c r="G1413" s="7">
        <v>2</v>
      </c>
      <c r="H1413" s="11">
        <f t="shared" si="122"/>
        <v>1.5</v>
      </c>
      <c r="I1413" s="12" t="s">
        <v>3889</v>
      </c>
      <c r="J1413" s="13">
        <f t="shared" si="121"/>
        <v>1.5487867836861126E-4</v>
      </c>
    </row>
    <row r="1414" spans="1:10" x14ac:dyDescent="0.25">
      <c r="A1414" s="4" t="s">
        <v>2941</v>
      </c>
      <c r="B1414" s="4" t="s">
        <v>2942</v>
      </c>
      <c r="C1414" s="4" t="s">
        <v>907</v>
      </c>
      <c r="D1414" s="8">
        <v>3000</v>
      </c>
      <c r="E1414" s="7">
        <v>2</v>
      </c>
      <c r="F1414" s="8">
        <v>5100</v>
      </c>
      <c r="G1414" s="7">
        <v>2</v>
      </c>
      <c r="H1414" s="11">
        <f t="shared" si="122"/>
        <v>2</v>
      </c>
      <c r="I1414" s="12" t="s">
        <v>3889</v>
      </c>
      <c r="J1414" s="13">
        <f t="shared" si="121"/>
        <v>2.0650490449148167E-4</v>
      </c>
    </row>
    <row r="1415" spans="1:10" x14ac:dyDescent="0.25">
      <c r="A1415" s="4" t="s">
        <v>2943</v>
      </c>
      <c r="B1415" s="4" t="s">
        <v>2944</v>
      </c>
      <c r="C1415" s="4" t="s">
        <v>907</v>
      </c>
      <c r="D1415" s="8">
        <v>3000</v>
      </c>
      <c r="E1415" s="7">
        <v>2</v>
      </c>
      <c r="F1415" s="8">
        <v>5100</v>
      </c>
      <c r="G1415" s="7">
        <v>2</v>
      </c>
      <c r="H1415" s="11">
        <f t="shared" si="122"/>
        <v>2</v>
      </c>
      <c r="I1415" s="12" t="s">
        <v>3889</v>
      </c>
      <c r="J1415" s="13">
        <f t="shared" si="121"/>
        <v>2.0650490449148167E-4</v>
      </c>
    </row>
    <row r="1416" spans="1:10" x14ac:dyDescent="0.25">
      <c r="A1416" s="4" t="s">
        <v>415</v>
      </c>
      <c r="B1416" s="4" t="s">
        <v>2945</v>
      </c>
      <c r="C1416" s="4" t="s">
        <v>907</v>
      </c>
      <c r="D1416" s="8">
        <v>11200</v>
      </c>
      <c r="E1416" s="7">
        <v>5</v>
      </c>
      <c r="F1416" s="8">
        <v>12950</v>
      </c>
      <c r="G1416" s="7">
        <v>4</v>
      </c>
      <c r="H1416" s="11">
        <f t="shared" si="122"/>
        <v>4.5</v>
      </c>
      <c r="I1416" s="12" t="s">
        <v>3889</v>
      </c>
      <c r="J1416" s="13">
        <f t="shared" si="121"/>
        <v>4.6463603510583376E-4</v>
      </c>
    </row>
    <row r="1417" spans="1:10" x14ac:dyDescent="0.25">
      <c r="A1417" s="4" t="s">
        <v>2946</v>
      </c>
      <c r="B1417" s="4" t="s">
        <v>2947</v>
      </c>
      <c r="C1417" s="4" t="s">
        <v>907</v>
      </c>
      <c r="D1417" s="8">
        <v>7875</v>
      </c>
      <c r="E1417" s="7">
        <v>4</v>
      </c>
      <c r="F1417" s="8">
        <v>41650</v>
      </c>
      <c r="G1417" s="7">
        <v>17</v>
      </c>
      <c r="H1417" s="11">
        <f t="shared" si="122"/>
        <v>10.5</v>
      </c>
      <c r="I1417" s="12" t="s">
        <v>3889</v>
      </c>
      <c r="J1417" s="13">
        <f t="shared" si="121"/>
        <v>1.0841507485802788E-3</v>
      </c>
    </row>
    <row r="1418" spans="1:10" x14ac:dyDescent="0.25">
      <c r="A1418" s="4" t="s">
        <v>416</v>
      </c>
      <c r="B1418" s="4" t="s">
        <v>2948</v>
      </c>
      <c r="C1418" s="4" t="s">
        <v>907</v>
      </c>
      <c r="D1418" s="8">
        <v>5250</v>
      </c>
      <c r="E1418" s="7">
        <v>3</v>
      </c>
      <c r="F1418" s="8">
        <v>45500</v>
      </c>
      <c r="G1418" s="7">
        <v>18</v>
      </c>
      <c r="H1418" s="11">
        <f t="shared" si="122"/>
        <v>10.5</v>
      </c>
      <c r="I1418" s="12" t="s">
        <v>3889</v>
      </c>
      <c r="J1418" s="13">
        <f t="shared" si="121"/>
        <v>1.0841507485802788E-3</v>
      </c>
    </row>
    <row r="1419" spans="1:10" x14ac:dyDescent="0.25">
      <c r="A1419" s="4" t="s">
        <v>2949</v>
      </c>
      <c r="B1419" s="4" t="s">
        <v>2950</v>
      </c>
      <c r="C1419" s="4" t="s">
        <v>907</v>
      </c>
      <c r="D1419" s="8">
        <v>4375</v>
      </c>
      <c r="E1419" s="7">
        <v>2</v>
      </c>
      <c r="F1419" s="8">
        <v>5425</v>
      </c>
      <c r="G1419" s="7">
        <v>2</v>
      </c>
      <c r="H1419" s="11">
        <f t="shared" si="122"/>
        <v>2</v>
      </c>
      <c r="I1419" s="12" t="s">
        <v>3889</v>
      </c>
      <c r="J1419" s="13">
        <f t="shared" si="121"/>
        <v>2.0650490449148167E-4</v>
      </c>
    </row>
    <row r="1420" spans="1:10" x14ac:dyDescent="0.25">
      <c r="A1420" s="4" t="s">
        <v>417</v>
      </c>
      <c r="B1420" s="4" t="s">
        <v>2951</v>
      </c>
      <c r="C1420" s="4" t="s">
        <v>907</v>
      </c>
      <c r="D1420" s="8">
        <v>1125</v>
      </c>
      <c r="E1420" s="7">
        <v>1</v>
      </c>
      <c r="F1420" s="8">
        <v>17675</v>
      </c>
      <c r="G1420" s="7">
        <v>6</v>
      </c>
      <c r="H1420" s="11">
        <f t="shared" si="122"/>
        <v>3.5</v>
      </c>
      <c r="I1420" s="12" t="s">
        <v>3889</v>
      </c>
      <c r="J1420" s="13">
        <f t="shared" si="121"/>
        <v>3.6138358286009293E-4</v>
      </c>
    </row>
    <row r="1421" spans="1:10" x14ac:dyDescent="0.25">
      <c r="A1421" s="4" t="s">
        <v>2952</v>
      </c>
      <c r="B1421" s="4" t="s">
        <v>2953</v>
      </c>
      <c r="C1421" s="4" t="s">
        <v>907</v>
      </c>
      <c r="D1421" s="8">
        <v>1125</v>
      </c>
      <c r="E1421" s="7">
        <v>1</v>
      </c>
      <c r="F1421" s="8">
        <v>8400</v>
      </c>
      <c r="G1421" s="7">
        <v>3</v>
      </c>
      <c r="H1421" s="11">
        <f t="shared" si="122"/>
        <v>2</v>
      </c>
      <c r="I1421" s="12" t="s">
        <v>3889</v>
      </c>
      <c r="J1421" s="13">
        <f t="shared" si="121"/>
        <v>2.0650490449148167E-4</v>
      </c>
    </row>
    <row r="1422" spans="1:10" x14ac:dyDescent="0.25">
      <c r="A1422" s="4" t="s">
        <v>894</v>
      </c>
      <c r="B1422" s="4" t="s">
        <v>2954</v>
      </c>
      <c r="C1422" s="4" t="s">
        <v>907</v>
      </c>
      <c r="D1422" s="8">
        <v>0</v>
      </c>
      <c r="E1422" s="7">
        <v>0</v>
      </c>
      <c r="F1422" s="8">
        <v>14150</v>
      </c>
      <c r="G1422" s="7">
        <v>5</v>
      </c>
      <c r="H1422" s="11">
        <f t="shared" si="122"/>
        <v>2.5</v>
      </c>
      <c r="I1422" s="12" t="s">
        <v>3889</v>
      </c>
      <c r="J1422" s="13">
        <f t="shared" si="121"/>
        <v>2.5813113061435211E-4</v>
      </c>
    </row>
    <row r="1423" spans="1:10" x14ac:dyDescent="0.25">
      <c r="A1423" s="4" t="s">
        <v>895</v>
      </c>
      <c r="B1423" s="4" t="s">
        <v>2955</v>
      </c>
      <c r="C1423" s="4" t="s">
        <v>907</v>
      </c>
      <c r="D1423" s="8">
        <v>0</v>
      </c>
      <c r="E1423" s="7">
        <v>0</v>
      </c>
      <c r="F1423" s="8">
        <v>11175</v>
      </c>
      <c r="G1423" s="7">
        <v>4</v>
      </c>
      <c r="H1423" s="11">
        <f t="shared" si="122"/>
        <v>2</v>
      </c>
      <c r="I1423" s="12" t="s">
        <v>3889</v>
      </c>
      <c r="J1423" s="13">
        <f t="shared" si="121"/>
        <v>2.0650490449148167E-4</v>
      </c>
    </row>
    <row r="1424" spans="1:10" x14ac:dyDescent="0.25">
      <c r="A1424" s="4" t="s">
        <v>896</v>
      </c>
      <c r="B1424" s="4" t="s">
        <v>2956</v>
      </c>
      <c r="C1424" s="4" t="s">
        <v>907</v>
      </c>
      <c r="D1424" s="8">
        <v>0</v>
      </c>
      <c r="E1424" s="7">
        <v>0</v>
      </c>
      <c r="F1424" s="8">
        <v>5750</v>
      </c>
      <c r="G1424" s="7">
        <v>2</v>
      </c>
      <c r="H1424" s="11">
        <f t="shared" si="122"/>
        <v>1</v>
      </c>
      <c r="I1424" s="12" t="s">
        <v>3889</v>
      </c>
      <c r="J1424" s="13">
        <f t="shared" si="121"/>
        <v>1.0325245224574084E-4</v>
      </c>
    </row>
    <row r="1425" spans="1:10" x14ac:dyDescent="0.25">
      <c r="A1425" s="4" t="s">
        <v>897</v>
      </c>
      <c r="B1425" s="4" t="s">
        <v>2957</v>
      </c>
      <c r="C1425" s="4" t="s">
        <v>907</v>
      </c>
      <c r="D1425" s="8">
        <v>0</v>
      </c>
      <c r="E1425" s="7">
        <v>0</v>
      </c>
      <c r="F1425" s="8">
        <v>11500</v>
      </c>
      <c r="G1425" s="7">
        <v>4</v>
      </c>
      <c r="H1425" s="11">
        <f t="shared" si="122"/>
        <v>2</v>
      </c>
      <c r="I1425" s="12" t="s">
        <v>3889</v>
      </c>
      <c r="J1425" s="13">
        <f t="shared" si="121"/>
        <v>2.0650490449148167E-4</v>
      </c>
    </row>
    <row r="1426" spans="1:10" x14ac:dyDescent="0.25">
      <c r="A1426" s="4" t="s">
        <v>2958</v>
      </c>
      <c r="B1426" s="4" t="s">
        <v>2959</v>
      </c>
      <c r="C1426" s="4" t="s">
        <v>907</v>
      </c>
      <c r="D1426" s="8">
        <v>0</v>
      </c>
      <c r="E1426" s="7">
        <v>0</v>
      </c>
      <c r="F1426" s="8">
        <v>5950</v>
      </c>
      <c r="G1426" s="7">
        <v>2</v>
      </c>
      <c r="H1426" s="11">
        <f t="shared" si="122"/>
        <v>1</v>
      </c>
      <c r="I1426" s="12" t="s">
        <v>3889</v>
      </c>
      <c r="J1426" s="13">
        <f t="shared" si="121"/>
        <v>1.0325245224574084E-4</v>
      </c>
    </row>
    <row r="1427" spans="1:10" x14ac:dyDescent="0.25">
      <c r="A1427" s="4" t="s">
        <v>2960</v>
      </c>
      <c r="B1427" s="4" t="s">
        <v>2961</v>
      </c>
      <c r="C1427" s="4" t="s">
        <v>907</v>
      </c>
      <c r="D1427" s="8">
        <v>16252</v>
      </c>
      <c r="E1427" s="7">
        <v>44</v>
      </c>
      <c r="F1427" s="8">
        <v>30170</v>
      </c>
      <c r="G1427" s="7">
        <v>52</v>
      </c>
      <c r="H1427" s="11">
        <f t="shared" si="122"/>
        <v>48</v>
      </c>
      <c r="I1427" s="12" t="s">
        <v>3890</v>
      </c>
      <c r="J1427" s="13">
        <f t="shared" si="121"/>
        <v>0.21052631578947367</v>
      </c>
    </row>
    <row r="1428" spans="1:10" x14ac:dyDescent="0.25">
      <c r="A1428" s="4" t="s">
        <v>2962</v>
      </c>
      <c r="B1428" s="4" t="s">
        <v>2963</v>
      </c>
      <c r="C1428" s="4" t="s">
        <v>907</v>
      </c>
      <c r="D1428" s="8">
        <v>7289</v>
      </c>
      <c r="E1428" s="7">
        <v>19</v>
      </c>
      <c r="F1428" s="8">
        <v>21430</v>
      </c>
      <c r="G1428" s="7">
        <v>35</v>
      </c>
      <c r="H1428" s="11">
        <f t="shared" si="122"/>
        <v>27</v>
      </c>
      <c r="I1428" s="12" t="s">
        <v>3890</v>
      </c>
      <c r="J1428" s="13">
        <f t="shared" si="121"/>
        <v>0.11842105263157894</v>
      </c>
    </row>
    <row r="1429" spans="1:10" x14ac:dyDescent="0.25">
      <c r="A1429" s="4" t="s">
        <v>2964</v>
      </c>
      <c r="B1429" s="4" t="s">
        <v>2965</v>
      </c>
      <c r="C1429" s="4" t="s">
        <v>907</v>
      </c>
      <c r="D1429" s="8">
        <v>13028.39</v>
      </c>
      <c r="E1429" s="7">
        <v>28</v>
      </c>
      <c r="F1429" s="8">
        <v>51388.91</v>
      </c>
      <c r="G1429" s="7">
        <v>90</v>
      </c>
      <c r="H1429" s="11">
        <f t="shared" si="122"/>
        <v>59</v>
      </c>
      <c r="I1429" s="12" t="s">
        <v>3890</v>
      </c>
      <c r="J1429" s="13">
        <f t="shared" si="121"/>
        <v>0.25877192982456143</v>
      </c>
    </row>
    <row r="1430" spans="1:10" x14ac:dyDescent="0.25">
      <c r="A1430" s="4" t="s">
        <v>2966</v>
      </c>
      <c r="B1430" s="4" t="s">
        <v>2967</v>
      </c>
      <c r="C1430" s="4" t="s">
        <v>907</v>
      </c>
      <c r="D1430" s="8">
        <v>7852</v>
      </c>
      <c r="E1430" s="7">
        <v>20</v>
      </c>
      <c r="F1430" s="8">
        <v>45317</v>
      </c>
      <c r="G1430" s="7">
        <v>81</v>
      </c>
      <c r="H1430" s="11">
        <f t="shared" si="122"/>
        <v>50.5</v>
      </c>
      <c r="I1430" s="12" t="s">
        <v>3890</v>
      </c>
      <c r="J1430" s="13">
        <f t="shared" si="121"/>
        <v>0.22149122807017543</v>
      </c>
    </row>
    <row r="1431" spans="1:10" x14ac:dyDescent="0.25">
      <c r="A1431" s="4" t="s">
        <v>2968</v>
      </c>
      <c r="B1431" s="4" t="s">
        <v>2969</v>
      </c>
      <c r="C1431" s="4" t="s">
        <v>907</v>
      </c>
      <c r="D1431" s="8">
        <v>19064.5</v>
      </c>
      <c r="E1431" s="7">
        <v>49</v>
      </c>
      <c r="F1431" s="8">
        <v>22742</v>
      </c>
      <c r="G1431" s="7">
        <v>38</v>
      </c>
      <c r="H1431" s="11">
        <f t="shared" si="122"/>
        <v>43.5</v>
      </c>
      <c r="I1431" s="12" t="s">
        <v>3890</v>
      </c>
      <c r="J1431" s="13">
        <f t="shared" si="121"/>
        <v>0.19078947368421054</v>
      </c>
    </row>
    <row r="1432" spans="1:10" x14ac:dyDescent="0.25">
      <c r="A1432" s="4" t="s">
        <v>2970</v>
      </c>
      <c r="B1432" s="4" t="s">
        <v>2971</v>
      </c>
      <c r="C1432" s="4" t="s">
        <v>907</v>
      </c>
      <c r="D1432" s="8">
        <v>900</v>
      </c>
      <c r="E1432" s="7">
        <v>3</v>
      </c>
      <c r="F1432" s="8">
        <v>6600</v>
      </c>
      <c r="G1432" s="7">
        <v>12</v>
      </c>
      <c r="H1432" s="11">
        <f t="shared" si="122"/>
        <v>7.5</v>
      </c>
      <c r="I1432" s="12" t="s">
        <v>3891</v>
      </c>
      <c r="J1432" s="13">
        <f t="shared" si="121"/>
        <v>4.4642857142857144E-2</v>
      </c>
    </row>
    <row r="1433" spans="1:10" x14ac:dyDescent="0.25">
      <c r="A1433" s="4" t="s">
        <v>2972</v>
      </c>
      <c r="B1433" s="4" t="s">
        <v>2973</v>
      </c>
      <c r="C1433" s="4" t="s">
        <v>907</v>
      </c>
      <c r="D1433" s="8">
        <v>600</v>
      </c>
      <c r="E1433" s="7">
        <v>2</v>
      </c>
      <c r="F1433" s="8">
        <v>7050</v>
      </c>
      <c r="G1433" s="7">
        <v>13</v>
      </c>
      <c r="H1433" s="11">
        <f t="shared" si="122"/>
        <v>7.5</v>
      </c>
      <c r="I1433" s="12" t="s">
        <v>3891</v>
      </c>
      <c r="J1433" s="13">
        <f t="shared" si="121"/>
        <v>4.4642857142857144E-2</v>
      </c>
    </row>
    <row r="1434" spans="1:10" x14ac:dyDescent="0.25">
      <c r="A1434" s="4" t="s">
        <v>2974</v>
      </c>
      <c r="B1434" s="4" t="s">
        <v>2975</v>
      </c>
      <c r="C1434" s="4" t="s">
        <v>907</v>
      </c>
      <c r="D1434" s="8">
        <v>2700</v>
      </c>
      <c r="E1434" s="7">
        <v>7</v>
      </c>
      <c r="F1434" s="8">
        <v>10260</v>
      </c>
      <c r="G1434" s="7">
        <v>19</v>
      </c>
      <c r="H1434" s="11">
        <f t="shared" si="122"/>
        <v>13</v>
      </c>
      <c r="I1434" s="12" t="s">
        <v>3891</v>
      </c>
      <c r="J1434" s="13">
        <f t="shared" si="121"/>
        <v>7.7380952380952384E-2</v>
      </c>
    </row>
    <row r="1435" spans="1:10" x14ac:dyDescent="0.25">
      <c r="A1435" s="4" t="s">
        <v>2976</v>
      </c>
      <c r="B1435" s="4" t="s">
        <v>2977</v>
      </c>
      <c r="C1435" s="4" t="s">
        <v>907</v>
      </c>
      <c r="D1435" s="8">
        <v>0</v>
      </c>
      <c r="E1435" s="7">
        <v>0</v>
      </c>
      <c r="F1435" s="8">
        <v>6480</v>
      </c>
      <c r="G1435" s="7">
        <v>12</v>
      </c>
      <c r="H1435" s="11">
        <f t="shared" si="122"/>
        <v>6</v>
      </c>
      <c r="I1435" s="12" t="s">
        <v>3891</v>
      </c>
      <c r="J1435" s="13">
        <f t="shared" si="121"/>
        <v>3.5714285714285712E-2</v>
      </c>
    </row>
    <row r="1436" spans="1:10" x14ac:dyDescent="0.25">
      <c r="A1436" s="4" t="s">
        <v>2978</v>
      </c>
      <c r="B1436" s="4" t="s">
        <v>2979</v>
      </c>
      <c r="C1436" s="4" t="s">
        <v>907</v>
      </c>
      <c r="D1436" s="8">
        <v>4550</v>
      </c>
      <c r="E1436" s="7">
        <v>10</v>
      </c>
      <c r="F1436" s="8">
        <v>10850</v>
      </c>
      <c r="G1436" s="7">
        <v>17</v>
      </c>
      <c r="H1436" s="11">
        <f t="shared" si="122"/>
        <v>13.5</v>
      </c>
      <c r="I1436" s="12" t="s">
        <v>3891</v>
      </c>
      <c r="J1436" s="13">
        <f t="shared" si="121"/>
        <v>8.0357142857142863E-2</v>
      </c>
    </row>
    <row r="1437" spans="1:10" x14ac:dyDescent="0.25">
      <c r="A1437" s="4" t="s">
        <v>2980</v>
      </c>
      <c r="B1437" s="4" t="s">
        <v>2981</v>
      </c>
      <c r="C1437" s="4" t="s">
        <v>907</v>
      </c>
      <c r="D1437" s="8">
        <v>2800</v>
      </c>
      <c r="E1437" s="7">
        <v>6</v>
      </c>
      <c r="F1437" s="8">
        <v>11375</v>
      </c>
      <c r="G1437" s="7">
        <v>18</v>
      </c>
      <c r="H1437" s="11">
        <f t="shared" si="122"/>
        <v>12</v>
      </c>
      <c r="I1437" s="12" t="s">
        <v>3891</v>
      </c>
      <c r="J1437" s="13">
        <f t="shared" si="121"/>
        <v>7.1428571428571425E-2</v>
      </c>
    </row>
    <row r="1438" spans="1:10" x14ac:dyDescent="0.25">
      <c r="A1438" s="4" t="s">
        <v>2982</v>
      </c>
      <c r="B1438" s="4" t="s">
        <v>2983</v>
      </c>
      <c r="C1438" s="4" t="s">
        <v>907</v>
      </c>
      <c r="D1438" s="8">
        <v>1225</v>
      </c>
      <c r="E1438" s="7">
        <v>3</v>
      </c>
      <c r="F1438" s="8">
        <v>6300</v>
      </c>
      <c r="G1438" s="7">
        <v>10</v>
      </c>
      <c r="H1438" s="11">
        <f t="shared" si="122"/>
        <v>6.5</v>
      </c>
      <c r="I1438" s="12" t="s">
        <v>3891</v>
      </c>
      <c r="J1438" s="13">
        <f t="shared" si="121"/>
        <v>3.8690476190476192E-2</v>
      </c>
    </row>
    <row r="1439" spans="1:10" x14ac:dyDescent="0.25">
      <c r="A1439" s="4" t="s">
        <v>2984</v>
      </c>
      <c r="B1439" s="4" t="s">
        <v>2985</v>
      </c>
      <c r="C1439" s="4" t="s">
        <v>907</v>
      </c>
      <c r="D1439" s="8">
        <v>3325</v>
      </c>
      <c r="E1439" s="7">
        <v>7</v>
      </c>
      <c r="F1439" s="8">
        <v>7560</v>
      </c>
      <c r="G1439" s="7">
        <v>12</v>
      </c>
      <c r="H1439" s="11">
        <f t="shared" si="122"/>
        <v>9.5</v>
      </c>
      <c r="I1439" s="12" t="s">
        <v>3891</v>
      </c>
      <c r="J1439" s="13">
        <f t="shared" si="121"/>
        <v>5.6547619047619048E-2</v>
      </c>
    </row>
    <row r="1440" spans="1:10" x14ac:dyDescent="0.25">
      <c r="A1440" s="4" t="s">
        <v>2986</v>
      </c>
      <c r="B1440" s="4" t="s">
        <v>2987</v>
      </c>
      <c r="C1440" s="4" t="s">
        <v>907</v>
      </c>
      <c r="D1440" s="8">
        <v>2100</v>
      </c>
      <c r="E1440" s="7">
        <v>4</v>
      </c>
      <c r="F1440" s="8">
        <v>11025</v>
      </c>
      <c r="G1440" s="7">
        <v>18</v>
      </c>
      <c r="H1440" s="11">
        <f t="shared" si="122"/>
        <v>11</v>
      </c>
      <c r="I1440" s="12" t="s">
        <v>3891</v>
      </c>
      <c r="J1440" s="13">
        <f t="shared" si="121"/>
        <v>6.5476190476190479E-2</v>
      </c>
    </row>
    <row r="1441" spans="1:10" x14ac:dyDescent="0.25">
      <c r="A1441" s="4" t="s">
        <v>2988</v>
      </c>
      <c r="B1441" s="4" t="s">
        <v>2989</v>
      </c>
      <c r="C1441" s="4" t="s">
        <v>907</v>
      </c>
      <c r="D1441" s="8">
        <v>700</v>
      </c>
      <c r="E1441" s="7">
        <v>2</v>
      </c>
      <c r="F1441" s="8">
        <v>2520</v>
      </c>
      <c r="G1441" s="7">
        <v>4</v>
      </c>
      <c r="H1441" s="11">
        <f t="shared" si="122"/>
        <v>3</v>
      </c>
      <c r="I1441" s="12" t="s">
        <v>3891</v>
      </c>
      <c r="J1441" s="13">
        <f t="shared" si="121"/>
        <v>1.7857142857142856E-2</v>
      </c>
    </row>
    <row r="1442" spans="1:10" x14ac:dyDescent="0.25">
      <c r="A1442" s="4" t="s">
        <v>2990</v>
      </c>
      <c r="B1442" s="4" t="s">
        <v>2991</v>
      </c>
      <c r="C1442" s="4" t="s">
        <v>907</v>
      </c>
      <c r="D1442" s="8">
        <v>3850</v>
      </c>
      <c r="E1442" s="7">
        <v>8</v>
      </c>
      <c r="F1442" s="8">
        <v>490</v>
      </c>
      <c r="G1442" s="7">
        <v>1</v>
      </c>
      <c r="H1442" s="11">
        <f t="shared" si="122"/>
        <v>4.5</v>
      </c>
      <c r="I1442" s="12" t="s">
        <v>3891</v>
      </c>
      <c r="J1442" s="13">
        <f t="shared" si="121"/>
        <v>2.6785714285714284E-2</v>
      </c>
    </row>
    <row r="1443" spans="1:10" x14ac:dyDescent="0.25">
      <c r="A1443" s="4" t="s">
        <v>2992</v>
      </c>
      <c r="B1443" s="4" t="s">
        <v>2993</v>
      </c>
      <c r="C1443" s="4" t="s">
        <v>907</v>
      </c>
      <c r="D1443" s="8">
        <v>1400</v>
      </c>
      <c r="E1443" s="7">
        <v>4</v>
      </c>
      <c r="F1443" s="8">
        <v>1400</v>
      </c>
      <c r="G1443" s="7">
        <v>2</v>
      </c>
      <c r="H1443" s="11">
        <f t="shared" si="122"/>
        <v>3</v>
      </c>
      <c r="I1443" s="12" t="s">
        <v>3891</v>
      </c>
      <c r="J1443" s="13">
        <f t="shared" si="121"/>
        <v>1.7857142857142856E-2</v>
      </c>
    </row>
    <row r="1444" spans="1:10" x14ac:dyDescent="0.25">
      <c r="A1444" s="4" t="s">
        <v>718</v>
      </c>
      <c r="B1444" s="4" t="s">
        <v>2994</v>
      </c>
      <c r="C1444" s="4" t="s">
        <v>907</v>
      </c>
      <c r="D1444" s="8">
        <v>4000</v>
      </c>
      <c r="E1444" s="7">
        <v>8</v>
      </c>
      <c r="F1444" s="8">
        <v>4600</v>
      </c>
      <c r="G1444" s="7">
        <v>7</v>
      </c>
      <c r="H1444" s="11">
        <f t="shared" si="122"/>
        <v>7.5</v>
      </c>
      <c r="I1444" s="12" t="s">
        <v>3891</v>
      </c>
      <c r="J1444" s="13">
        <f t="shared" si="121"/>
        <v>4.4642857142857144E-2</v>
      </c>
    </row>
    <row r="1445" spans="1:10" x14ac:dyDescent="0.25">
      <c r="A1445" s="4" t="s">
        <v>719</v>
      </c>
      <c r="B1445" s="4" t="s">
        <v>2995</v>
      </c>
      <c r="C1445" s="4" t="s">
        <v>907</v>
      </c>
      <c r="D1445" s="8">
        <v>1600</v>
      </c>
      <c r="E1445" s="7">
        <v>4</v>
      </c>
      <c r="F1445" s="8">
        <v>4320</v>
      </c>
      <c r="G1445" s="7">
        <v>6</v>
      </c>
      <c r="H1445" s="11">
        <f t="shared" si="122"/>
        <v>5</v>
      </c>
      <c r="I1445" s="12" t="s">
        <v>3891</v>
      </c>
      <c r="J1445" s="13">
        <f t="shared" si="121"/>
        <v>2.976190476190476E-2</v>
      </c>
    </row>
    <row r="1446" spans="1:10" x14ac:dyDescent="0.25">
      <c r="A1446" s="4" t="s">
        <v>720</v>
      </c>
      <c r="B1446" s="4" t="s">
        <v>2996</v>
      </c>
      <c r="C1446" s="4" t="s">
        <v>907</v>
      </c>
      <c r="D1446" s="8">
        <v>0</v>
      </c>
      <c r="E1446" s="7">
        <v>0</v>
      </c>
      <c r="F1446" s="8">
        <v>12040</v>
      </c>
      <c r="G1446" s="7">
        <v>17</v>
      </c>
      <c r="H1446" s="11">
        <f t="shared" si="122"/>
        <v>8.5</v>
      </c>
      <c r="I1446" s="12" t="s">
        <v>3891</v>
      </c>
      <c r="J1446" s="13">
        <f t="shared" si="121"/>
        <v>5.0595238095238096E-2</v>
      </c>
    </row>
    <row r="1447" spans="1:10" x14ac:dyDescent="0.25">
      <c r="A1447" s="4" t="s">
        <v>721</v>
      </c>
      <c r="B1447" s="4" t="s">
        <v>2997</v>
      </c>
      <c r="C1447" s="4" t="s">
        <v>907</v>
      </c>
      <c r="D1447" s="8">
        <v>2160</v>
      </c>
      <c r="E1447" s="7">
        <v>4</v>
      </c>
      <c r="F1447" s="8">
        <v>12040</v>
      </c>
      <c r="G1447" s="7">
        <v>17</v>
      </c>
      <c r="H1447" s="11">
        <f t="shared" si="122"/>
        <v>10.5</v>
      </c>
      <c r="I1447" s="12" t="s">
        <v>3891</v>
      </c>
      <c r="J1447" s="13">
        <f t="shared" ref="J1447:J1510" si="123">H1447/SUMIF(I$1254:I$1972,I1447,H$1254:H$1972)</f>
        <v>6.25E-2</v>
      </c>
    </row>
    <row r="1448" spans="1:10" x14ac:dyDescent="0.25">
      <c r="A1448" s="4" t="s">
        <v>2998</v>
      </c>
      <c r="B1448" s="4" t="s">
        <v>2999</v>
      </c>
      <c r="C1448" s="4" t="s">
        <v>907</v>
      </c>
      <c r="D1448" s="8">
        <v>0</v>
      </c>
      <c r="E1448" s="7">
        <v>0</v>
      </c>
      <c r="F1448" s="8">
        <v>600</v>
      </c>
      <c r="G1448" s="7">
        <v>1</v>
      </c>
      <c r="H1448" s="11">
        <f t="shared" si="122"/>
        <v>0.5</v>
      </c>
      <c r="I1448" s="12" t="s">
        <v>3891</v>
      </c>
      <c r="J1448" s="13">
        <f t="shared" si="123"/>
        <v>2.976190476190476E-3</v>
      </c>
    </row>
    <row r="1449" spans="1:10" x14ac:dyDescent="0.25">
      <c r="A1449" s="4" t="s">
        <v>722</v>
      </c>
      <c r="B1449" s="4" t="s">
        <v>3000</v>
      </c>
      <c r="C1449" s="4" t="s">
        <v>907</v>
      </c>
      <c r="D1449" s="8">
        <v>3760</v>
      </c>
      <c r="E1449" s="7">
        <v>7</v>
      </c>
      <c r="F1449" s="8">
        <v>17720</v>
      </c>
      <c r="G1449" s="7">
        <v>26</v>
      </c>
      <c r="H1449" s="11">
        <f t="shared" ref="H1449:H1479" si="124">SUM(E1449,G1449)/2</f>
        <v>16.5</v>
      </c>
      <c r="I1449" s="12" t="s">
        <v>3891</v>
      </c>
      <c r="J1449" s="13">
        <f t="shared" si="123"/>
        <v>9.8214285714285712E-2</v>
      </c>
    </row>
    <row r="1450" spans="1:10" x14ac:dyDescent="0.25">
      <c r="A1450" s="4" t="s">
        <v>723</v>
      </c>
      <c r="B1450" s="4" t="s">
        <v>3001</v>
      </c>
      <c r="C1450" s="4" t="s">
        <v>907</v>
      </c>
      <c r="D1450" s="8">
        <v>2960</v>
      </c>
      <c r="E1450" s="7">
        <v>5</v>
      </c>
      <c r="F1450" s="8">
        <v>11680</v>
      </c>
      <c r="G1450" s="7">
        <v>17</v>
      </c>
      <c r="H1450" s="11">
        <f t="shared" si="124"/>
        <v>11</v>
      </c>
      <c r="I1450" s="12" t="s">
        <v>3891</v>
      </c>
      <c r="J1450" s="13">
        <f t="shared" si="123"/>
        <v>6.5476190476190479E-2</v>
      </c>
    </row>
    <row r="1451" spans="1:10" x14ac:dyDescent="0.25">
      <c r="A1451" s="4" t="s">
        <v>724</v>
      </c>
      <c r="B1451" s="4" t="s">
        <v>3002</v>
      </c>
      <c r="C1451" s="4" t="s">
        <v>907</v>
      </c>
      <c r="D1451" s="8">
        <v>1960</v>
      </c>
      <c r="E1451" s="7">
        <v>3</v>
      </c>
      <c r="F1451" s="8">
        <v>10600</v>
      </c>
      <c r="G1451" s="7">
        <v>15</v>
      </c>
      <c r="H1451" s="11">
        <f t="shared" si="124"/>
        <v>9</v>
      </c>
      <c r="I1451" s="12" t="s">
        <v>3891</v>
      </c>
      <c r="J1451" s="13">
        <f t="shared" si="123"/>
        <v>5.3571428571428568E-2</v>
      </c>
    </row>
    <row r="1452" spans="1:10" x14ac:dyDescent="0.25">
      <c r="A1452" s="4" t="s">
        <v>725</v>
      </c>
      <c r="B1452" s="4" t="s">
        <v>3003</v>
      </c>
      <c r="C1452" s="4" t="s">
        <v>907</v>
      </c>
      <c r="D1452" s="8">
        <v>600</v>
      </c>
      <c r="E1452" s="7">
        <v>1</v>
      </c>
      <c r="F1452" s="8">
        <v>2720</v>
      </c>
      <c r="G1452" s="7">
        <v>4</v>
      </c>
      <c r="H1452" s="11">
        <f t="shared" si="124"/>
        <v>2.5</v>
      </c>
      <c r="I1452" s="12" t="s">
        <v>3891</v>
      </c>
      <c r="J1452" s="13">
        <f t="shared" si="123"/>
        <v>1.488095238095238E-2</v>
      </c>
    </row>
    <row r="1453" spans="1:10" x14ac:dyDescent="0.25">
      <c r="A1453" s="4" t="s">
        <v>54</v>
      </c>
      <c r="B1453" s="4" t="s">
        <v>619</v>
      </c>
      <c r="C1453" s="4" t="s">
        <v>907</v>
      </c>
      <c r="D1453" s="8">
        <v>195502.22</v>
      </c>
      <c r="E1453" s="7">
        <v>364</v>
      </c>
      <c r="F1453" s="8">
        <v>88801.85</v>
      </c>
      <c r="G1453" s="7">
        <v>194</v>
      </c>
      <c r="H1453" s="11">
        <f t="shared" si="124"/>
        <v>279</v>
      </c>
      <c r="I1453" s="12" t="s">
        <v>3892</v>
      </c>
      <c r="J1453" s="13">
        <f t="shared" si="123"/>
        <v>0.92537313432835822</v>
      </c>
    </row>
    <row r="1454" spans="1:10" x14ac:dyDescent="0.25">
      <c r="A1454" s="4" t="s">
        <v>3004</v>
      </c>
      <c r="B1454" s="4" t="s">
        <v>3005</v>
      </c>
      <c r="C1454" s="4" t="s">
        <v>907</v>
      </c>
      <c r="D1454" s="8">
        <v>7750</v>
      </c>
      <c r="E1454" s="7">
        <v>31</v>
      </c>
      <c r="F1454" s="8">
        <v>500</v>
      </c>
      <c r="G1454" s="7">
        <v>1</v>
      </c>
      <c r="H1454" s="11">
        <f t="shared" si="124"/>
        <v>16</v>
      </c>
      <c r="I1454" s="12" t="s">
        <v>3892</v>
      </c>
      <c r="J1454" s="13">
        <f t="shared" si="123"/>
        <v>5.306799336650083E-2</v>
      </c>
    </row>
    <row r="1455" spans="1:10" x14ac:dyDescent="0.25">
      <c r="A1455" s="4" t="s">
        <v>3006</v>
      </c>
      <c r="B1455" s="4" t="s">
        <v>3007</v>
      </c>
      <c r="C1455" s="4" t="s">
        <v>907</v>
      </c>
      <c r="D1455" s="8">
        <v>3000</v>
      </c>
      <c r="E1455" s="7">
        <v>12</v>
      </c>
      <c r="F1455" s="8">
        <v>500</v>
      </c>
      <c r="G1455" s="7">
        <v>1</v>
      </c>
      <c r="H1455" s="11">
        <f t="shared" si="124"/>
        <v>6.5</v>
      </c>
      <c r="I1455" s="12" t="s">
        <v>3892</v>
      </c>
      <c r="J1455" s="13">
        <f t="shared" si="123"/>
        <v>2.1558872305140961E-2</v>
      </c>
    </row>
    <row r="1456" spans="1:10" x14ac:dyDescent="0.25">
      <c r="A1456" s="4" t="s">
        <v>293</v>
      </c>
      <c r="B1456" s="4" t="s">
        <v>3008</v>
      </c>
      <c r="C1456" s="4" t="s">
        <v>907</v>
      </c>
      <c r="D1456" s="8">
        <v>64086.64</v>
      </c>
      <c r="E1456" s="7">
        <v>238</v>
      </c>
      <c r="F1456" s="8">
        <v>72062.789999999994</v>
      </c>
      <c r="G1456" s="7">
        <v>193</v>
      </c>
      <c r="H1456" s="11">
        <f t="shared" si="124"/>
        <v>215.5</v>
      </c>
      <c r="I1456" s="12" t="s">
        <v>3893</v>
      </c>
      <c r="J1456" s="13">
        <f t="shared" si="123"/>
        <v>1</v>
      </c>
    </row>
    <row r="1457" spans="1:10" x14ac:dyDescent="0.25">
      <c r="A1457" s="4" t="s">
        <v>3009</v>
      </c>
      <c r="B1457" s="4" t="s">
        <v>3010</v>
      </c>
      <c r="C1457" s="4" t="s">
        <v>907</v>
      </c>
      <c r="D1457" s="8">
        <v>375</v>
      </c>
      <c r="E1457" s="7">
        <v>1</v>
      </c>
      <c r="F1457" s="8">
        <v>0</v>
      </c>
      <c r="G1457" s="7">
        <v>0</v>
      </c>
      <c r="H1457" s="11">
        <f t="shared" si="124"/>
        <v>0.5</v>
      </c>
      <c r="I1457" s="12" t="s">
        <v>3894</v>
      </c>
      <c r="J1457" s="13">
        <f t="shared" si="123"/>
        <v>6.024096385542169E-3</v>
      </c>
    </row>
    <row r="1458" spans="1:10" x14ac:dyDescent="0.25">
      <c r="A1458" s="4" t="s">
        <v>3011</v>
      </c>
      <c r="B1458" s="4" t="s">
        <v>3012</v>
      </c>
      <c r="C1458" s="4" t="s">
        <v>907</v>
      </c>
      <c r="D1458" s="8">
        <v>375</v>
      </c>
      <c r="E1458" s="7">
        <v>1</v>
      </c>
      <c r="F1458" s="8">
        <v>0</v>
      </c>
      <c r="G1458" s="7">
        <v>0</v>
      </c>
      <c r="H1458" s="11">
        <f t="shared" si="124"/>
        <v>0.5</v>
      </c>
      <c r="I1458" s="12" t="s">
        <v>3894</v>
      </c>
      <c r="J1458" s="13">
        <f t="shared" si="123"/>
        <v>6.024096385542169E-3</v>
      </c>
    </row>
    <row r="1459" spans="1:10" x14ac:dyDescent="0.25">
      <c r="A1459" s="4" t="s">
        <v>568</v>
      </c>
      <c r="B1459" s="4" t="s">
        <v>619</v>
      </c>
      <c r="C1459" s="4" t="s">
        <v>907</v>
      </c>
      <c r="D1459" s="8">
        <v>13166.67</v>
      </c>
      <c r="E1459" s="7">
        <v>33</v>
      </c>
      <c r="F1459" s="8">
        <v>33005.56</v>
      </c>
      <c r="G1459" s="7">
        <v>87</v>
      </c>
      <c r="H1459" s="11">
        <f t="shared" si="124"/>
        <v>60</v>
      </c>
      <c r="I1459" s="12" t="s">
        <v>3894</v>
      </c>
      <c r="J1459" s="13">
        <f t="shared" si="123"/>
        <v>0.72289156626506024</v>
      </c>
    </row>
    <row r="1460" spans="1:10" x14ac:dyDescent="0.25">
      <c r="A1460" s="4" t="s">
        <v>567</v>
      </c>
      <c r="B1460" s="4" t="s">
        <v>619</v>
      </c>
      <c r="C1460" s="4" t="s">
        <v>907</v>
      </c>
      <c r="D1460" s="8">
        <v>3651</v>
      </c>
      <c r="E1460" s="7">
        <v>11</v>
      </c>
      <c r="F1460" s="8">
        <v>11200</v>
      </c>
      <c r="G1460" s="7">
        <v>31</v>
      </c>
      <c r="H1460" s="11">
        <f t="shared" si="124"/>
        <v>21</v>
      </c>
      <c r="I1460" s="12" t="s">
        <v>3894</v>
      </c>
      <c r="J1460" s="13">
        <f t="shared" si="123"/>
        <v>0.25301204819277107</v>
      </c>
    </row>
    <row r="1461" spans="1:10" x14ac:dyDescent="0.25">
      <c r="A1461" s="4" t="s">
        <v>3013</v>
      </c>
      <c r="B1461" s="4" t="s">
        <v>619</v>
      </c>
      <c r="C1461" s="4" t="s">
        <v>907</v>
      </c>
      <c r="D1461" s="8">
        <v>1475</v>
      </c>
      <c r="E1461" s="7">
        <v>2</v>
      </c>
      <c r="F1461" s="8">
        <v>0</v>
      </c>
      <c r="G1461" s="7">
        <v>0</v>
      </c>
      <c r="H1461" s="11">
        <f t="shared" si="124"/>
        <v>1</v>
      </c>
      <c r="I1461" s="12" t="s">
        <v>3894</v>
      </c>
      <c r="J1461" s="13">
        <f t="shared" si="123"/>
        <v>1.2048192771084338E-2</v>
      </c>
    </row>
    <row r="1462" spans="1:10" x14ac:dyDescent="0.25">
      <c r="A1462" s="4" t="s">
        <v>3014</v>
      </c>
      <c r="B1462" s="4" t="s">
        <v>619</v>
      </c>
      <c r="C1462" s="4" t="s">
        <v>907</v>
      </c>
      <c r="D1462" s="8">
        <v>18477.5</v>
      </c>
      <c r="E1462" s="7">
        <v>64</v>
      </c>
      <c r="F1462" s="8">
        <v>22525</v>
      </c>
      <c r="G1462" s="7">
        <v>64</v>
      </c>
      <c r="H1462" s="11">
        <f t="shared" si="124"/>
        <v>64</v>
      </c>
      <c r="I1462" s="12" t="s">
        <v>3895</v>
      </c>
      <c r="J1462" s="13">
        <f t="shared" si="123"/>
        <v>0.60377358490566035</v>
      </c>
    </row>
    <row r="1463" spans="1:10" x14ac:dyDescent="0.25">
      <c r="A1463" s="4" t="s">
        <v>3015</v>
      </c>
      <c r="B1463" s="4" t="s">
        <v>619</v>
      </c>
      <c r="C1463" s="4" t="s">
        <v>907</v>
      </c>
      <c r="D1463" s="8">
        <v>9007.5</v>
      </c>
      <c r="E1463" s="7">
        <v>30</v>
      </c>
      <c r="F1463" s="8">
        <v>9345</v>
      </c>
      <c r="G1463" s="7">
        <v>26</v>
      </c>
      <c r="H1463" s="11">
        <f t="shared" si="124"/>
        <v>28</v>
      </c>
      <c r="I1463" s="12" t="s">
        <v>3895</v>
      </c>
      <c r="J1463" s="13">
        <f t="shared" si="123"/>
        <v>0.26415094339622641</v>
      </c>
    </row>
    <row r="1464" spans="1:10" x14ac:dyDescent="0.25">
      <c r="A1464" s="4" t="s">
        <v>3016</v>
      </c>
      <c r="B1464" s="4" t="s">
        <v>619</v>
      </c>
      <c r="C1464" s="4" t="s">
        <v>907</v>
      </c>
      <c r="D1464" s="8">
        <v>4377.5</v>
      </c>
      <c r="E1464" s="7">
        <v>15</v>
      </c>
      <c r="F1464" s="8">
        <v>2475</v>
      </c>
      <c r="G1464" s="7">
        <v>7</v>
      </c>
      <c r="H1464" s="11">
        <f t="shared" si="124"/>
        <v>11</v>
      </c>
      <c r="I1464" s="12" t="s">
        <v>3895</v>
      </c>
      <c r="J1464" s="13">
        <f t="shared" si="123"/>
        <v>0.10377358490566038</v>
      </c>
    </row>
    <row r="1465" spans="1:10" x14ac:dyDescent="0.25">
      <c r="A1465" s="4" t="s">
        <v>3017</v>
      </c>
      <c r="B1465" s="4" t="s">
        <v>619</v>
      </c>
      <c r="C1465" s="4" t="s">
        <v>907</v>
      </c>
      <c r="D1465" s="8">
        <v>1000</v>
      </c>
      <c r="E1465" s="7">
        <v>5</v>
      </c>
      <c r="F1465" s="8">
        <v>315</v>
      </c>
      <c r="G1465" s="7">
        <v>1</v>
      </c>
      <c r="H1465" s="11">
        <f t="shared" si="124"/>
        <v>3</v>
      </c>
      <c r="I1465" s="12" t="s">
        <v>3895</v>
      </c>
      <c r="J1465" s="13">
        <f t="shared" si="123"/>
        <v>2.8301886792452831E-2</v>
      </c>
    </row>
    <row r="1466" spans="1:10" x14ac:dyDescent="0.25">
      <c r="A1466" s="4" t="s">
        <v>430</v>
      </c>
      <c r="B1466" s="4" t="s">
        <v>619</v>
      </c>
      <c r="C1466" s="4" t="s">
        <v>907</v>
      </c>
      <c r="D1466" s="8">
        <v>41242.39</v>
      </c>
      <c r="E1466" s="7">
        <v>136</v>
      </c>
      <c r="F1466" s="8">
        <v>82271.070000000007</v>
      </c>
      <c r="G1466" s="7">
        <v>168</v>
      </c>
      <c r="H1466" s="11">
        <f t="shared" si="124"/>
        <v>152</v>
      </c>
      <c r="I1466" s="12" t="s">
        <v>3896</v>
      </c>
      <c r="J1466" s="13">
        <f t="shared" si="123"/>
        <v>1</v>
      </c>
    </row>
    <row r="1467" spans="1:10" x14ac:dyDescent="0.25">
      <c r="A1467" s="4" t="s">
        <v>3018</v>
      </c>
      <c r="B1467" s="4" t="s">
        <v>3019</v>
      </c>
      <c r="C1467" s="4" t="s">
        <v>907</v>
      </c>
      <c r="D1467" s="8">
        <v>-17000</v>
      </c>
      <c r="E1467" s="7">
        <v>-4</v>
      </c>
      <c r="F1467" s="8">
        <v>0</v>
      </c>
      <c r="G1467" s="7">
        <v>0</v>
      </c>
      <c r="H1467" s="11">
        <f t="shared" si="124"/>
        <v>-2</v>
      </c>
      <c r="I1467" s="12" t="s">
        <v>3897</v>
      </c>
      <c r="J1467" s="13">
        <f t="shared" si="123"/>
        <v>0.26666666666666666</v>
      </c>
    </row>
    <row r="1468" spans="1:10" x14ac:dyDescent="0.25">
      <c r="A1468" s="4" t="s">
        <v>3020</v>
      </c>
      <c r="B1468" s="4" t="s">
        <v>3021</v>
      </c>
      <c r="C1468" s="4" t="s">
        <v>907</v>
      </c>
      <c r="D1468" s="8">
        <v>-21250</v>
      </c>
      <c r="E1468" s="7">
        <v>-5</v>
      </c>
      <c r="F1468" s="8">
        <v>0</v>
      </c>
      <c r="G1468" s="7">
        <v>0</v>
      </c>
      <c r="H1468" s="11">
        <f t="shared" si="124"/>
        <v>-2.5</v>
      </c>
      <c r="I1468" s="12" t="s">
        <v>3897</v>
      </c>
      <c r="J1468" s="13">
        <f t="shared" si="123"/>
        <v>0.33333333333333331</v>
      </c>
    </row>
    <row r="1469" spans="1:10" x14ac:dyDescent="0.25">
      <c r="A1469" s="4" t="s">
        <v>3022</v>
      </c>
      <c r="B1469" s="4" t="s">
        <v>3023</v>
      </c>
      <c r="C1469" s="4" t="s">
        <v>907</v>
      </c>
      <c r="D1469" s="8">
        <v>-4250</v>
      </c>
      <c r="E1469" s="7">
        <v>-1</v>
      </c>
      <c r="F1469" s="8">
        <v>0</v>
      </c>
      <c r="G1469" s="7">
        <v>0</v>
      </c>
      <c r="H1469" s="11">
        <f t="shared" si="124"/>
        <v>-0.5</v>
      </c>
      <c r="I1469" s="12" t="s">
        <v>3897</v>
      </c>
      <c r="J1469" s="13">
        <f t="shared" si="123"/>
        <v>6.6666666666666666E-2</v>
      </c>
    </row>
    <row r="1470" spans="1:10" x14ac:dyDescent="0.25">
      <c r="A1470" s="4" t="s">
        <v>3024</v>
      </c>
      <c r="B1470" s="4" t="s">
        <v>3025</v>
      </c>
      <c r="C1470" s="4" t="s">
        <v>907</v>
      </c>
      <c r="D1470" s="8">
        <v>-8500</v>
      </c>
      <c r="E1470" s="7">
        <v>-2</v>
      </c>
      <c r="F1470" s="8">
        <v>0</v>
      </c>
      <c r="G1470" s="7">
        <v>0</v>
      </c>
      <c r="H1470" s="11">
        <f t="shared" si="124"/>
        <v>-1</v>
      </c>
      <c r="I1470" s="12" t="s">
        <v>3897</v>
      </c>
      <c r="J1470" s="13">
        <f t="shared" si="123"/>
        <v>0.13333333333333333</v>
      </c>
    </row>
    <row r="1471" spans="1:10" x14ac:dyDescent="0.25">
      <c r="A1471" s="4" t="s">
        <v>3026</v>
      </c>
      <c r="B1471" s="4" t="s">
        <v>3027</v>
      </c>
      <c r="C1471" s="4" t="s">
        <v>907</v>
      </c>
      <c r="D1471" s="8">
        <v>-12750</v>
      </c>
      <c r="E1471" s="7">
        <v>-3</v>
      </c>
      <c r="F1471" s="8">
        <v>0</v>
      </c>
      <c r="G1471" s="7">
        <v>0</v>
      </c>
      <c r="H1471" s="11">
        <f t="shared" si="124"/>
        <v>-1.5</v>
      </c>
      <c r="I1471" s="12" t="s">
        <v>3897</v>
      </c>
      <c r="J1471" s="13">
        <f t="shared" si="123"/>
        <v>0.2</v>
      </c>
    </row>
    <row r="1472" spans="1:10" x14ac:dyDescent="0.25">
      <c r="A1472" s="4" t="s">
        <v>3028</v>
      </c>
      <c r="B1472" s="4" t="s">
        <v>3029</v>
      </c>
      <c r="C1472" s="4" t="s">
        <v>907</v>
      </c>
      <c r="D1472" s="8">
        <v>8500</v>
      </c>
      <c r="E1472" s="7">
        <v>2</v>
      </c>
      <c r="F1472" s="8">
        <v>12750</v>
      </c>
      <c r="G1472" s="7">
        <v>1</v>
      </c>
      <c r="H1472" s="11">
        <f t="shared" si="124"/>
        <v>1.5</v>
      </c>
      <c r="I1472" s="12" t="s">
        <v>3898</v>
      </c>
      <c r="J1472" s="13">
        <f t="shared" si="123"/>
        <v>6.25E-2</v>
      </c>
    </row>
    <row r="1473" spans="1:10" x14ac:dyDescent="0.25">
      <c r="A1473" s="4" t="s">
        <v>3030</v>
      </c>
      <c r="B1473" s="4" t="s">
        <v>3031</v>
      </c>
      <c r="C1473" s="4" t="s">
        <v>907</v>
      </c>
      <c r="D1473" s="8">
        <v>4250</v>
      </c>
      <c r="E1473" s="7">
        <v>1</v>
      </c>
      <c r="F1473" s="8">
        <v>12750</v>
      </c>
      <c r="G1473" s="7">
        <v>1</v>
      </c>
      <c r="H1473" s="11">
        <f t="shared" si="124"/>
        <v>1</v>
      </c>
      <c r="I1473" s="12" t="s">
        <v>3898</v>
      </c>
      <c r="J1473" s="13">
        <f t="shared" si="123"/>
        <v>4.1666666666666664E-2</v>
      </c>
    </row>
    <row r="1474" spans="1:10" x14ac:dyDescent="0.25">
      <c r="A1474" s="4" t="s">
        <v>3032</v>
      </c>
      <c r="B1474" s="4" t="s">
        <v>3033</v>
      </c>
      <c r="C1474" s="4" t="s">
        <v>907</v>
      </c>
      <c r="D1474" s="8">
        <v>8500</v>
      </c>
      <c r="E1474" s="7">
        <v>2</v>
      </c>
      <c r="F1474" s="8">
        <v>0</v>
      </c>
      <c r="G1474" s="7">
        <v>0</v>
      </c>
      <c r="H1474" s="11">
        <f t="shared" si="124"/>
        <v>1</v>
      </c>
      <c r="I1474" s="12" t="s">
        <v>3898</v>
      </c>
      <c r="J1474" s="13">
        <f t="shared" si="123"/>
        <v>4.1666666666666664E-2</v>
      </c>
    </row>
    <row r="1475" spans="1:10" x14ac:dyDescent="0.25">
      <c r="A1475" s="4" t="s">
        <v>3034</v>
      </c>
      <c r="B1475" s="4" t="s">
        <v>3035</v>
      </c>
      <c r="C1475" s="4" t="s">
        <v>907</v>
      </c>
      <c r="D1475" s="8">
        <v>-8500</v>
      </c>
      <c r="E1475" s="7">
        <v>-2</v>
      </c>
      <c r="F1475" s="8">
        <v>0</v>
      </c>
      <c r="G1475" s="7">
        <v>0</v>
      </c>
      <c r="H1475" s="11">
        <f t="shared" si="124"/>
        <v>-1</v>
      </c>
      <c r="I1475" s="12" t="s">
        <v>3898</v>
      </c>
      <c r="J1475" s="13">
        <f t="shared" si="123"/>
        <v>-4.1666666666666664E-2</v>
      </c>
    </row>
    <row r="1476" spans="1:10" x14ac:dyDescent="0.25">
      <c r="A1476" s="4" t="s">
        <v>3036</v>
      </c>
      <c r="B1476" s="4" t="s">
        <v>3037</v>
      </c>
      <c r="C1476" s="4" t="s">
        <v>907</v>
      </c>
      <c r="D1476" s="8">
        <v>4250</v>
      </c>
      <c r="E1476" s="7">
        <v>1</v>
      </c>
      <c r="F1476" s="8">
        <v>0</v>
      </c>
      <c r="G1476" s="7">
        <v>0</v>
      </c>
      <c r="H1476" s="11">
        <f t="shared" si="124"/>
        <v>0.5</v>
      </c>
      <c r="I1476" s="12" t="s">
        <v>3898</v>
      </c>
      <c r="J1476" s="13">
        <f t="shared" si="123"/>
        <v>2.0833333333333332E-2</v>
      </c>
    </row>
    <row r="1477" spans="1:10" x14ac:dyDescent="0.25">
      <c r="A1477" s="4" t="s">
        <v>3038</v>
      </c>
      <c r="B1477" s="4" t="s">
        <v>3039</v>
      </c>
      <c r="C1477" s="4" t="s">
        <v>907</v>
      </c>
      <c r="D1477" s="8">
        <v>8500</v>
      </c>
      <c r="E1477" s="7">
        <v>2</v>
      </c>
      <c r="F1477" s="8">
        <v>20187.5</v>
      </c>
      <c r="G1477" s="7">
        <v>5</v>
      </c>
      <c r="H1477" s="11">
        <f t="shared" si="124"/>
        <v>3.5</v>
      </c>
      <c r="I1477" s="12" t="s">
        <v>3898</v>
      </c>
      <c r="J1477" s="13">
        <f t="shared" si="123"/>
        <v>0.14583333333333334</v>
      </c>
    </row>
    <row r="1478" spans="1:10" x14ac:dyDescent="0.25">
      <c r="A1478" s="4" t="s">
        <v>3040</v>
      </c>
      <c r="B1478" s="4" t="s">
        <v>3041</v>
      </c>
      <c r="C1478" s="4" t="s">
        <v>907</v>
      </c>
      <c r="D1478" s="8">
        <v>21250</v>
      </c>
      <c r="E1478" s="7">
        <v>5</v>
      </c>
      <c r="F1478" s="8">
        <v>17000</v>
      </c>
      <c r="G1478" s="7">
        <v>4</v>
      </c>
      <c r="H1478" s="11">
        <f t="shared" si="124"/>
        <v>4.5</v>
      </c>
      <c r="I1478" s="12" t="s">
        <v>3898</v>
      </c>
      <c r="J1478" s="13">
        <f t="shared" si="123"/>
        <v>0.1875</v>
      </c>
    </row>
    <row r="1479" spans="1:10" x14ac:dyDescent="0.25">
      <c r="A1479" s="4" t="s">
        <v>3042</v>
      </c>
      <c r="B1479" s="4" t="s">
        <v>3043</v>
      </c>
      <c r="C1479" s="4" t="s">
        <v>907</v>
      </c>
      <c r="D1479" s="8">
        <v>17000</v>
      </c>
      <c r="E1479" s="7">
        <v>4</v>
      </c>
      <c r="F1479" s="8">
        <v>17000</v>
      </c>
      <c r="G1479" s="7">
        <v>4</v>
      </c>
      <c r="H1479" s="11">
        <f t="shared" si="124"/>
        <v>4</v>
      </c>
      <c r="I1479" s="12" t="s">
        <v>3898</v>
      </c>
      <c r="J1479" s="13">
        <f t="shared" si="123"/>
        <v>0.16666666666666666</v>
      </c>
    </row>
    <row r="1480" spans="1:10" x14ac:dyDescent="0.25">
      <c r="A1480" s="4" t="s">
        <v>3044</v>
      </c>
      <c r="B1480" s="4" t="s">
        <v>3045</v>
      </c>
      <c r="C1480" s="4" t="s">
        <v>907</v>
      </c>
      <c r="D1480" s="8">
        <v>12750</v>
      </c>
      <c r="E1480" s="7">
        <v>3</v>
      </c>
      <c r="F1480" s="8">
        <v>17000</v>
      </c>
      <c r="G1480" s="7">
        <v>4</v>
      </c>
      <c r="H1480" s="11">
        <f t="shared" ref="H1480:H1540" si="125">SUM(E1480,G1480)/2</f>
        <v>3.5</v>
      </c>
      <c r="I1480" s="12" t="s">
        <v>3898</v>
      </c>
      <c r="J1480" s="13">
        <f t="shared" si="123"/>
        <v>0.14583333333333334</v>
      </c>
    </row>
    <row r="1481" spans="1:10" x14ac:dyDescent="0.25">
      <c r="A1481" s="4" t="s">
        <v>3046</v>
      </c>
      <c r="B1481" s="4" t="s">
        <v>3047</v>
      </c>
      <c r="C1481" s="4" t="s">
        <v>907</v>
      </c>
      <c r="D1481" s="8">
        <v>8500</v>
      </c>
      <c r="E1481" s="7">
        <v>2</v>
      </c>
      <c r="F1481" s="8">
        <v>17000</v>
      </c>
      <c r="G1481" s="7">
        <v>2</v>
      </c>
      <c r="H1481" s="11">
        <f t="shared" si="125"/>
        <v>2</v>
      </c>
      <c r="I1481" s="12" t="s">
        <v>3898</v>
      </c>
      <c r="J1481" s="13">
        <f t="shared" si="123"/>
        <v>8.3333333333333329E-2</v>
      </c>
    </row>
    <row r="1482" spans="1:10" x14ac:dyDescent="0.25">
      <c r="A1482" s="4" t="s">
        <v>575</v>
      </c>
      <c r="B1482" s="4" t="s">
        <v>3048</v>
      </c>
      <c r="C1482" s="4" t="s">
        <v>907</v>
      </c>
      <c r="D1482" s="8">
        <v>12750</v>
      </c>
      <c r="E1482" s="7">
        <v>3</v>
      </c>
      <c r="F1482" s="8">
        <v>6800</v>
      </c>
      <c r="G1482" s="7">
        <v>1</v>
      </c>
      <c r="H1482" s="11">
        <f t="shared" si="125"/>
        <v>2</v>
      </c>
      <c r="I1482" s="12" t="s">
        <v>3898</v>
      </c>
      <c r="J1482" s="13">
        <f t="shared" si="123"/>
        <v>8.3333333333333329E-2</v>
      </c>
    </row>
    <row r="1483" spans="1:10" x14ac:dyDescent="0.25">
      <c r="A1483" s="4" t="s">
        <v>3049</v>
      </c>
      <c r="B1483" s="4" t="s">
        <v>3050</v>
      </c>
      <c r="C1483" s="4" t="s">
        <v>907</v>
      </c>
      <c r="D1483" s="8">
        <v>12750</v>
      </c>
      <c r="E1483" s="7">
        <v>3</v>
      </c>
      <c r="F1483" s="8">
        <v>0</v>
      </c>
      <c r="G1483" s="7">
        <v>0</v>
      </c>
      <c r="H1483" s="11">
        <f t="shared" si="125"/>
        <v>1.5</v>
      </c>
      <c r="I1483" s="12" t="s">
        <v>3898</v>
      </c>
      <c r="J1483" s="13">
        <f t="shared" si="123"/>
        <v>6.25E-2</v>
      </c>
    </row>
    <row r="1484" spans="1:10" x14ac:dyDescent="0.25">
      <c r="A1484" s="4" t="s">
        <v>288</v>
      </c>
      <c r="B1484" s="4" t="s">
        <v>3051</v>
      </c>
      <c r="C1484" s="4" t="s">
        <v>907</v>
      </c>
      <c r="D1484" s="8">
        <v>299618.94</v>
      </c>
      <c r="E1484" s="7">
        <v>54</v>
      </c>
      <c r="F1484" s="8">
        <v>410894.95</v>
      </c>
      <c r="G1484" s="7">
        <v>62</v>
      </c>
      <c r="H1484" s="11">
        <f t="shared" si="125"/>
        <v>58</v>
      </c>
      <c r="I1484" s="12" t="s">
        <v>3899</v>
      </c>
      <c r="J1484" s="13">
        <f t="shared" si="123"/>
        <v>0.25777777777777777</v>
      </c>
    </row>
    <row r="1485" spans="1:10" x14ac:dyDescent="0.25">
      <c r="A1485" s="4" t="s">
        <v>237</v>
      </c>
      <c r="B1485" s="4" t="s">
        <v>3052</v>
      </c>
      <c r="C1485" s="4" t="s">
        <v>907</v>
      </c>
      <c r="D1485" s="8">
        <v>29750</v>
      </c>
      <c r="E1485" s="7">
        <v>6</v>
      </c>
      <c r="F1485" s="8">
        <v>287850</v>
      </c>
      <c r="G1485" s="7">
        <v>34</v>
      </c>
      <c r="H1485" s="11">
        <f t="shared" si="125"/>
        <v>20</v>
      </c>
      <c r="I1485" s="12" t="s">
        <v>3899</v>
      </c>
      <c r="J1485" s="13">
        <f t="shared" si="123"/>
        <v>8.8888888888888892E-2</v>
      </c>
    </row>
    <row r="1486" spans="1:10" x14ac:dyDescent="0.25">
      <c r="A1486" s="4" t="s">
        <v>289</v>
      </c>
      <c r="B1486" s="4" t="s">
        <v>3053</v>
      </c>
      <c r="C1486" s="4" t="s">
        <v>907</v>
      </c>
      <c r="D1486" s="8">
        <v>23375</v>
      </c>
      <c r="E1486" s="7">
        <v>5</v>
      </c>
      <c r="F1486" s="8">
        <v>103875</v>
      </c>
      <c r="G1486" s="7">
        <v>9</v>
      </c>
      <c r="H1486" s="11">
        <f t="shared" si="125"/>
        <v>7</v>
      </c>
      <c r="I1486" s="12" t="s">
        <v>3899</v>
      </c>
      <c r="J1486" s="13">
        <f t="shared" si="123"/>
        <v>3.111111111111111E-2</v>
      </c>
    </row>
    <row r="1487" spans="1:10" x14ac:dyDescent="0.25">
      <c r="A1487" s="4" t="s">
        <v>3054</v>
      </c>
      <c r="B1487" s="4" t="s">
        <v>3055</v>
      </c>
      <c r="C1487" s="4" t="s">
        <v>907</v>
      </c>
      <c r="D1487" s="8">
        <v>19125</v>
      </c>
      <c r="E1487" s="7">
        <v>4</v>
      </c>
      <c r="F1487" s="8">
        <v>38250</v>
      </c>
      <c r="G1487" s="7">
        <v>3</v>
      </c>
      <c r="H1487" s="11">
        <f t="shared" si="125"/>
        <v>3.5</v>
      </c>
      <c r="I1487" s="12" t="s">
        <v>3899</v>
      </c>
      <c r="J1487" s="13">
        <f t="shared" si="123"/>
        <v>1.5555555555555555E-2</v>
      </c>
    </row>
    <row r="1488" spans="1:10" x14ac:dyDescent="0.25">
      <c r="A1488" s="4" t="s">
        <v>3056</v>
      </c>
      <c r="B1488" s="4" t="s">
        <v>3057</v>
      </c>
      <c r="C1488" s="4" t="s">
        <v>907</v>
      </c>
      <c r="D1488" s="8">
        <v>3610</v>
      </c>
      <c r="E1488" s="7">
        <v>1</v>
      </c>
      <c r="F1488" s="8">
        <v>0</v>
      </c>
      <c r="G1488" s="7">
        <v>0</v>
      </c>
      <c r="H1488" s="11">
        <f t="shared" si="125"/>
        <v>0.5</v>
      </c>
      <c r="I1488" s="12" t="s">
        <v>3899</v>
      </c>
      <c r="J1488" s="13">
        <f t="shared" si="123"/>
        <v>2.2222222222222222E-3</v>
      </c>
    </row>
    <row r="1489" spans="1:10" x14ac:dyDescent="0.25">
      <c r="A1489" s="4" t="s">
        <v>3058</v>
      </c>
      <c r="B1489" s="4" t="s">
        <v>3059</v>
      </c>
      <c r="C1489" s="4" t="s">
        <v>907</v>
      </c>
      <c r="D1489" s="8">
        <v>59500</v>
      </c>
      <c r="E1489" s="7">
        <v>13</v>
      </c>
      <c r="F1489" s="8">
        <v>8500</v>
      </c>
      <c r="G1489" s="7">
        <v>1</v>
      </c>
      <c r="H1489" s="11">
        <f t="shared" si="125"/>
        <v>7</v>
      </c>
      <c r="I1489" s="12" t="s">
        <v>3899</v>
      </c>
      <c r="J1489" s="13">
        <f t="shared" si="123"/>
        <v>3.111111111111111E-2</v>
      </c>
    </row>
    <row r="1490" spans="1:10" x14ac:dyDescent="0.25">
      <c r="A1490" s="4" t="s">
        <v>576</v>
      </c>
      <c r="B1490" s="4" t="s">
        <v>3060</v>
      </c>
      <c r="C1490" s="4" t="s">
        <v>907</v>
      </c>
      <c r="D1490" s="8">
        <v>78625</v>
      </c>
      <c r="E1490" s="7">
        <v>17</v>
      </c>
      <c r="F1490" s="8">
        <v>96092.5</v>
      </c>
      <c r="G1490" s="7">
        <v>11</v>
      </c>
      <c r="H1490" s="11">
        <f t="shared" si="125"/>
        <v>14</v>
      </c>
      <c r="I1490" s="12" t="s">
        <v>3899</v>
      </c>
      <c r="J1490" s="13">
        <f t="shared" si="123"/>
        <v>6.222222222222222E-2</v>
      </c>
    </row>
    <row r="1491" spans="1:10" x14ac:dyDescent="0.25">
      <c r="A1491" s="4" t="s">
        <v>290</v>
      </c>
      <c r="B1491" s="4" t="s">
        <v>3061</v>
      </c>
      <c r="C1491" s="4" t="s">
        <v>907</v>
      </c>
      <c r="D1491" s="8">
        <v>63750</v>
      </c>
      <c r="E1491" s="7">
        <v>14</v>
      </c>
      <c r="F1491" s="8">
        <v>115630</v>
      </c>
      <c r="G1491" s="7">
        <v>13</v>
      </c>
      <c r="H1491" s="11">
        <f t="shared" si="125"/>
        <v>13.5</v>
      </c>
      <c r="I1491" s="12" t="s">
        <v>3899</v>
      </c>
      <c r="J1491" s="13">
        <f t="shared" si="123"/>
        <v>0.06</v>
      </c>
    </row>
    <row r="1492" spans="1:10" x14ac:dyDescent="0.25">
      <c r="A1492" s="4" t="s">
        <v>291</v>
      </c>
      <c r="B1492" s="4" t="s">
        <v>631</v>
      </c>
      <c r="C1492" s="4" t="s">
        <v>907</v>
      </c>
      <c r="D1492" s="8">
        <v>127500</v>
      </c>
      <c r="E1492" s="7">
        <v>26</v>
      </c>
      <c r="F1492" s="8">
        <v>227740.5</v>
      </c>
      <c r="G1492" s="7">
        <v>31</v>
      </c>
      <c r="H1492" s="11">
        <f t="shared" si="125"/>
        <v>28.5</v>
      </c>
      <c r="I1492" s="12" t="s">
        <v>3899</v>
      </c>
      <c r="J1492" s="13">
        <f t="shared" si="123"/>
        <v>0.12666666666666668</v>
      </c>
    </row>
    <row r="1493" spans="1:10" x14ac:dyDescent="0.25">
      <c r="A1493" s="4" t="s">
        <v>238</v>
      </c>
      <c r="B1493" s="4" t="s">
        <v>632</v>
      </c>
      <c r="C1493" s="4" t="s">
        <v>907</v>
      </c>
      <c r="D1493" s="8">
        <v>74375</v>
      </c>
      <c r="E1493" s="7">
        <v>16</v>
      </c>
      <c r="F1493" s="8">
        <v>164570</v>
      </c>
      <c r="G1493" s="7">
        <v>27</v>
      </c>
      <c r="H1493" s="11">
        <f t="shared" si="125"/>
        <v>21.5</v>
      </c>
      <c r="I1493" s="12" t="s">
        <v>3899</v>
      </c>
      <c r="J1493" s="13">
        <f t="shared" si="123"/>
        <v>9.555555555555556E-2</v>
      </c>
    </row>
    <row r="1494" spans="1:10" x14ac:dyDescent="0.25">
      <c r="A1494" s="4" t="s">
        <v>534</v>
      </c>
      <c r="B1494" s="4" t="s">
        <v>633</v>
      </c>
      <c r="C1494" s="4" t="s">
        <v>907</v>
      </c>
      <c r="D1494" s="8">
        <v>127500</v>
      </c>
      <c r="E1494" s="7">
        <v>27</v>
      </c>
      <c r="F1494" s="8">
        <v>131940</v>
      </c>
      <c r="G1494" s="7">
        <v>26</v>
      </c>
      <c r="H1494" s="11">
        <f t="shared" si="125"/>
        <v>26.5</v>
      </c>
      <c r="I1494" s="12" t="s">
        <v>3899</v>
      </c>
      <c r="J1494" s="13">
        <f t="shared" si="123"/>
        <v>0.11777777777777777</v>
      </c>
    </row>
    <row r="1495" spans="1:10" x14ac:dyDescent="0.25">
      <c r="A1495" s="4" t="s">
        <v>577</v>
      </c>
      <c r="B1495" s="4" t="s">
        <v>634</v>
      </c>
      <c r="C1495" s="4" t="s">
        <v>907</v>
      </c>
      <c r="D1495" s="8">
        <v>34000</v>
      </c>
      <c r="E1495" s="7">
        <v>8</v>
      </c>
      <c r="F1495" s="8">
        <v>100395</v>
      </c>
      <c r="G1495" s="7">
        <v>17</v>
      </c>
      <c r="H1495" s="11">
        <f t="shared" si="125"/>
        <v>12.5</v>
      </c>
      <c r="I1495" s="12" t="s">
        <v>3899</v>
      </c>
      <c r="J1495" s="13">
        <f t="shared" si="123"/>
        <v>5.5555555555555552E-2</v>
      </c>
    </row>
    <row r="1496" spans="1:10" x14ac:dyDescent="0.25">
      <c r="A1496" s="4" t="s">
        <v>578</v>
      </c>
      <c r="B1496" s="4" t="s">
        <v>635</v>
      </c>
      <c r="C1496" s="4" t="s">
        <v>907</v>
      </c>
      <c r="D1496" s="8">
        <v>34665</v>
      </c>
      <c r="E1496" s="7">
        <v>7</v>
      </c>
      <c r="F1496" s="8">
        <v>34822</v>
      </c>
      <c r="G1496" s="7">
        <v>8</v>
      </c>
      <c r="H1496" s="11">
        <f t="shared" si="125"/>
        <v>7.5</v>
      </c>
      <c r="I1496" s="12" t="s">
        <v>3899</v>
      </c>
      <c r="J1496" s="13">
        <f t="shared" si="123"/>
        <v>3.3333333333333333E-2</v>
      </c>
    </row>
    <row r="1497" spans="1:10" x14ac:dyDescent="0.25">
      <c r="A1497" s="4" t="s">
        <v>579</v>
      </c>
      <c r="B1497" s="4" t="s">
        <v>3062</v>
      </c>
      <c r="C1497" s="4" t="s">
        <v>907</v>
      </c>
      <c r="D1497" s="8">
        <v>8500</v>
      </c>
      <c r="E1497" s="7">
        <v>2</v>
      </c>
      <c r="F1497" s="8">
        <v>13175</v>
      </c>
      <c r="G1497" s="7">
        <v>2</v>
      </c>
      <c r="H1497" s="11">
        <f t="shared" si="125"/>
        <v>2</v>
      </c>
      <c r="I1497" s="12" t="s">
        <v>3899</v>
      </c>
      <c r="J1497" s="13">
        <f t="shared" si="123"/>
        <v>8.8888888888888889E-3</v>
      </c>
    </row>
    <row r="1498" spans="1:10" x14ac:dyDescent="0.25">
      <c r="A1498" s="4" t="s">
        <v>580</v>
      </c>
      <c r="B1498" s="4" t="s">
        <v>3063</v>
      </c>
      <c r="C1498" s="4" t="s">
        <v>907</v>
      </c>
      <c r="D1498" s="8">
        <v>17000</v>
      </c>
      <c r="E1498" s="7">
        <v>3</v>
      </c>
      <c r="F1498" s="8">
        <v>22100</v>
      </c>
      <c r="G1498" s="7">
        <v>3</v>
      </c>
      <c r="H1498" s="11">
        <f t="shared" si="125"/>
        <v>3</v>
      </c>
      <c r="I1498" s="12" t="s">
        <v>3899</v>
      </c>
      <c r="J1498" s="13">
        <f t="shared" si="123"/>
        <v>1.3333333333333334E-2</v>
      </c>
    </row>
    <row r="1499" spans="1:10" x14ac:dyDescent="0.25">
      <c r="A1499" s="4" t="s">
        <v>292</v>
      </c>
      <c r="B1499" s="4" t="s">
        <v>3064</v>
      </c>
      <c r="C1499" s="4" t="s">
        <v>907</v>
      </c>
      <c r="D1499" s="8">
        <v>25928.21</v>
      </c>
      <c r="E1499" s="7">
        <v>6</v>
      </c>
      <c r="F1499" s="8">
        <v>58356.84</v>
      </c>
      <c r="G1499" s="7">
        <v>12</v>
      </c>
      <c r="H1499" s="11">
        <f t="shared" si="125"/>
        <v>9</v>
      </c>
      <c r="I1499" s="12" t="s">
        <v>3900</v>
      </c>
      <c r="J1499" s="13">
        <f t="shared" si="123"/>
        <v>0.22500000000000001</v>
      </c>
    </row>
    <row r="1500" spans="1:10" x14ac:dyDescent="0.25">
      <c r="A1500" s="4" t="s">
        <v>3065</v>
      </c>
      <c r="B1500" s="4" t="s">
        <v>3066</v>
      </c>
      <c r="C1500" s="4" t="s">
        <v>907</v>
      </c>
      <c r="D1500" s="8">
        <v>34000</v>
      </c>
      <c r="E1500" s="7">
        <v>8</v>
      </c>
      <c r="F1500" s="8">
        <v>85000</v>
      </c>
      <c r="G1500" s="7">
        <v>16</v>
      </c>
      <c r="H1500" s="11">
        <f t="shared" si="125"/>
        <v>12</v>
      </c>
      <c r="I1500" s="12" t="s">
        <v>3900</v>
      </c>
      <c r="J1500" s="13">
        <f t="shared" si="123"/>
        <v>0.3</v>
      </c>
    </row>
    <row r="1501" spans="1:10" x14ac:dyDescent="0.25">
      <c r="A1501" s="4" t="s">
        <v>3067</v>
      </c>
      <c r="B1501" s="4" t="s">
        <v>3068</v>
      </c>
      <c r="C1501" s="4" t="s">
        <v>907</v>
      </c>
      <c r="D1501" s="8">
        <v>10625</v>
      </c>
      <c r="E1501" s="7">
        <v>2</v>
      </c>
      <c r="F1501" s="8">
        <v>0</v>
      </c>
      <c r="G1501" s="7">
        <v>0</v>
      </c>
      <c r="H1501" s="11">
        <f t="shared" si="125"/>
        <v>1</v>
      </c>
      <c r="I1501" s="12" t="s">
        <v>3900</v>
      </c>
      <c r="J1501" s="13">
        <f t="shared" si="123"/>
        <v>2.5000000000000001E-2</v>
      </c>
    </row>
    <row r="1502" spans="1:10" x14ac:dyDescent="0.25">
      <c r="A1502" s="4" t="s">
        <v>3069</v>
      </c>
      <c r="B1502" s="4" t="s">
        <v>3070</v>
      </c>
      <c r="C1502" s="4" t="s">
        <v>907</v>
      </c>
      <c r="D1502" s="8">
        <v>6375</v>
      </c>
      <c r="E1502" s="7">
        <v>1</v>
      </c>
      <c r="F1502" s="8">
        <v>0</v>
      </c>
      <c r="G1502" s="7">
        <v>0</v>
      </c>
      <c r="H1502" s="11">
        <f t="shared" si="125"/>
        <v>0.5</v>
      </c>
      <c r="I1502" s="12" t="s">
        <v>3900</v>
      </c>
      <c r="J1502" s="13">
        <f t="shared" si="123"/>
        <v>1.2500000000000001E-2</v>
      </c>
    </row>
    <row r="1503" spans="1:10" x14ac:dyDescent="0.25">
      <c r="A1503" s="4" t="s">
        <v>3071</v>
      </c>
      <c r="B1503" s="4" t="s">
        <v>3072</v>
      </c>
      <c r="C1503" s="4" t="s">
        <v>907</v>
      </c>
      <c r="D1503" s="8">
        <v>19125</v>
      </c>
      <c r="E1503" s="7">
        <v>4</v>
      </c>
      <c r="F1503" s="8">
        <v>0</v>
      </c>
      <c r="G1503" s="7">
        <v>0</v>
      </c>
      <c r="H1503" s="11">
        <f t="shared" si="125"/>
        <v>2</v>
      </c>
      <c r="I1503" s="12" t="s">
        <v>3900</v>
      </c>
      <c r="J1503" s="13">
        <f t="shared" si="123"/>
        <v>0.05</v>
      </c>
    </row>
    <row r="1504" spans="1:10" x14ac:dyDescent="0.25">
      <c r="A1504" s="4" t="s">
        <v>3073</v>
      </c>
      <c r="B1504" s="4" t="s">
        <v>3074</v>
      </c>
      <c r="C1504" s="4" t="s">
        <v>907</v>
      </c>
      <c r="D1504" s="8">
        <v>10625</v>
      </c>
      <c r="E1504" s="7">
        <v>2</v>
      </c>
      <c r="F1504" s="8">
        <v>0</v>
      </c>
      <c r="G1504" s="7">
        <v>0</v>
      </c>
      <c r="H1504" s="11">
        <f t="shared" si="125"/>
        <v>1</v>
      </c>
      <c r="I1504" s="12" t="s">
        <v>3900</v>
      </c>
      <c r="J1504" s="13">
        <f t="shared" si="123"/>
        <v>2.5000000000000001E-2</v>
      </c>
    </row>
    <row r="1505" spans="1:10" x14ac:dyDescent="0.25">
      <c r="A1505" s="4" t="s">
        <v>3075</v>
      </c>
      <c r="B1505" s="4" t="s">
        <v>3076</v>
      </c>
      <c r="C1505" s="4" t="s">
        <v>907</v>
      </c>
      <c r="D1505" s="8">
        <v>31875</v>
      </c>
      <c r="E1505" s="7">
        <v>7</v>
      </c>
      <c r="F1505" s="8">
        <v>5950</v>
      </c>
      <c r="G1505" s="7">
        <v>1</v>
      </c>
      <c r="H1505" s="11">
        <f t="shared" si="125"/>
        <v>4</v>
      </c>
      <c r="I1505" s="12" t="s">
        <v>3900</v>
      </c>
      <c r="J1505" s="13">
        <f t="shared" si="123"/>
        <v>0.1</v>
      </c>
    </row>
    <row r="1506" spans="1:10" x14ac:dyDescent="0.25">
      <c r="A1506" s="4" t="s">
        <v>3077</v>
      </c>
      <c r="B1506" s="4" t="s">
        <v>3078</v>
      </c>
      <c r="C1506" s="4" t="s">
        <v>907</v>
      </c>
      <c r="D1506" s="8">
        <v>17000</v>
      </c>
      <c r="E1506" s="7">
        <v>4</v>
      </c>
      <c r="F1506" s="8">
        <v>0</v>
      </c>
      <c r="G1506" s="7">
        <v>0</v>
      </c>
      <c r="H1506" s="11">
        <f t="shared" si="125"/>
        <v>2</v>
      </c>
      <c r="I1506" s="12" t="s">
        <v>3900</v>
      </c>
      <c r="J1506" s="13">
        <f t="shared" si="123"/>
        <v>0.05</v>
      </c>
    </row>
    <row r="1507" spans="1:10" x14ac:dyDescent="0.25">
      <c r="A1507" s="4" t="s">
        <v>3079</v>
      </c>
      <c r="B1507" s="4" t="s">
        <v>3080</v>
      </c>
      <c r="C1507" s="4" t="s">
        <v>907</v>
      </c>
      <c r="D1507" s="8">
        <v>27625</v>
      </c>
      <c r="E1507" s="7">
        <v>6</v>
      </c>
      <c r="F1507" s="8">
        <v>8500</v>
      </c>
      <c r="G1507" s="7">
        <v>2</v>
      </c>
      <c r="H1507" s="11">
        <f t="shared" si="125"/>
        <v>4</v>
      </c>
      <c r="I1507" s="12" t="s">
        <v>3900</v>
      </c>
      <c r="J1507" s="13">
        <f t="shared" si="123"/>
        <v>0.1</v>
      </c>
    </row>
    <row r="1508" spans="1:10" x14ac:dyDescent="0.25">
      <c r="A1508" s="4" t="s">
        <v>3081</v>
      </c>
      <c r="B1508" s="4" t="s">
        <v>3082</v>
      </c>
      <c r="C1508" s="4" t="s">
        <v>907</v>
      </c>
      <c r="D1508" s="8">
        <v>8500</v>
      </c>
      <c r="E1508" s="7">
        <v>2</v>
      </c>
      <c r="F1508" s="8">
        <v>0</v>
      </c>
      <c r="G1508" s="7">
        <v>0</v>
      </c>
      <c r="H1508" s="11">
        <f t="shared" si="125"/>
        <v>1</v>
      </c>
      <c r="I1508" s="12" t="s">
        <v>3900</v>
      </c>
      <c r="J1508" s="13">
        <f t="shared" si="123"/>
        <v>2.5000000000000001E-2</v>
      </c>
    </row>
    <row r="1509" spans="1:10" x14ac:dyDescent="0.25">
      <c r="A1509" s="4" t="s">
        <v>881</v>
      </c>
      <c r="B1509" s="4" t="s">
        <v>3083</v>
      </c>
      <c r="C1509" s="4" t="s">
        <v>907</v>
      </c>
      <c r="D1509" s="8">
        <v>17000</v>
      </c>
      <c r="E1509" s="7">
        <v>4</v>
      </c>
      <c r="F1509" s="8">
        <v>5950</v>
      </c>
      <c r="G1509" s="7">
        <v>1</v>
      </c>
      <c r="H1509" s="11">
        <f t="shared" si="125"/>
        <v>2.5</v>
      </c>
      <c r="I1509" s="12" t="s">
        <v>3900</v>
      </c>
      <c r="J1509" s="13">
        <f t="shared" si="123"/>
        <v>6.25E-2</v>
      </c>
    </row>
    <row r="1510" spans="1:10" x14ac:dyDescent="0.25">
      <c r="A1510" s="4" t="s">
        <v>3084</v>
      </c>
      <c r="B1510" s="4" t="s">
        <v>3085</v>
      </c>
      <c r="C1510" s="4" t="s">
        <v>907</v>
      </c>
      <c r="D1510" s="8">
        <v>8500</v>
      </c>
      <c r="E1510" s="7">
        <v>2</v>
      </c>
      <c r="F1510" s="8">
        <v>0</v>
      </c>
      <c r="G1510" s="7">
        <v>0</v>
      </c>
      <c r="H1510" s="11">
        <f t="shared" si="125"/>
        <v>1</v>
      </c>
      <c r="I1510" s="12" t="s">
        <v>3900</v>
      </c>
      <c r="J1510" s="13">
        <f t="shared" si="123"/>
        <v>2.5000000000000001E-2</v>
      </c>
    </row>
    <row r="1511" spans="1:10" x14ac:dyDescent="0.25">
      <c r="A1511" s="4" t="s">
        <v>3086</v>
      </c>
      <c r="B1511" s="4" t="s">
        <v>3087</v>
      </c>
      <c r="C1511" s="4" t="s">
        <v>907</v>
      </c>
      <c r="D1511" s="8">
        <v>104000</v>
      </c>
      <c r="E1511" s="7">
        <v>24</v>
      </c>
      <c r="F1511" s="8">
        <v>124400</v>
      </c>
      <c r="G1511" s="7">
        <v>19</v>
      </c>
      <c r="H1511" s="11">
        <f t="shared" si="125"/>
        <v>21.5</v>
      </c>
      <c r="I1511" s="12" t="s">
        <v>3901</v>
      </c>
      <c r="J1511" s="13">
        <f t="shared" ref="J1511:J1574" si="126">H1511/SUMIF(I$1254:I$1972,I1511,H$1254:H$1972)</f>
        <v>0.12684365781710916</v>
      </c>
    </row>
    <row r="1512" spans="1:10" x14ac:dyDescent="0.25">
      <c r="A1512" s="4" t="s">
        <v>544</v>
      </c>
      <c r="B1512" s="4" t="s">
        <v>3088</v>
      </c>
      <c r="C1512" s="4" t="s">
        <v>907</v>
      </c>
      <c r="D1512" s="8">
        <v>660000</v>
      </c>
      <c r="E1512" s="7">
        <v>154</v>
      </c>
      <c r="F1512" s="8">
        <v>262400</v>
      </c>
      <c r="G1512" s="7">
        <v>43</v>
      </c>
      <c r="H1512" s="11">
        <f t="shared" si="125"/>
        <v>98.5</v>
      </c>
      <c r="I1512" s="12" t="s">
        <v>3901</v>
      </c>
      <c r="J1512" s="13">
        <f t="shared" si="126"/>
        <v>0.58112094395280234</v>
      </c>
    </row>
    <row r="1513" spans="1:10" x14ac:dyDescent="0.25">
      <c r="A1513" s="4" t="s">
        <v>545</v>
      </c>
      <c r="B1513" s="4" t="s">
        <v>3089</v>
      </c>
      <c r="C1513" s="4" t="s">
        <v>907</v>
      </c>
      <c r="D1513" s="8">
        <v>212736.67</v>
      </c>
      <c r="E1513" s="7">
        <v>44</v>
      </c>
      <c r="F1513" s="8">
        <v>202013.89</v>
      </c>
      <c r="G1513" s="7">
        <v>37</v>
      </c>
      <c r="H1513" s="11">
        <f t="shared" si="125"/>
        <v>40.5</v>
      </c>
      <c r="I1513" s="12" t="s">
        <v>3901</v>
      </c>
      <c r="J1513" s="13">
        <f t="shared" si="126"/>
        <v>0.23893805309734514</v>
      </c>
    </row>
    <row r="1514" spans="1:10" x14ac:dyDescent="0.25">
      <c r="A1514" s="4" t="s">
        <v>546</v>
      </c>
      <c r="B1514" s="4" t="s">
        <v>3090</v>
      </c>
      <c r="C1514" s="4" t="s">
        <v>907</v>
      </c>
      <c r="D1514" s="8">
        <v>24000</v>
      </c>
      <c r="E1514" s="7">
        <v>4</v>
      </c>
      <c r="F1514" s="8">
        <v>87600</v>
      </c>
      <c r="G1514" s="7">
        <v>14</v>
      </c>
      <c r="H1514" s="11">
        <f t="shared" si="125"/>
        <v>9</v>
      </c>
      <c r="I1514" s="12" t="s">
        <v>3901</v>
      </c>
      <c r="J1514" s="13">
        <f t="shared" si="126"/>
        <v>5.3097345132743362E-2</v>
      </c>
    </row>
    <row r="1515" spans="1:10" x14ac:dyDescent="0.25">
      <c r="A1515" s="4" t="s">
        <v>618</v>
      </c>
      <c r="B1515" s="4" t="s">
        <v>619</v>
      </c>
      <c r="C1515" s="4" t="s">
        <v>907</v>
      </c>
      <c r="D1515" s="8">
        <v>112081</v>
      </c>
      <c r="E1515" s="7">
        <v>295</v>
      </c>
      <c r="F1515" s="8">
        <v>65291</v>
      </c>
      <c r="G1515" s="7">
        <v>41</v>
      </c>
      <c r="H1515" s="11">
        <f t="shared" si="125"/>
        <v>168</v>
      </c>
      <c r="I1515" s="12" t="s">
        <v>3902</v>
      </c>
      <c r="J1515" s="13">
        <f t="shared" si="126"/>
        <v>0.79245283018867929</v>
      </c>
    </row>
    <row r="1516" spans="1:10" x14ac:dyDescent="0.25">
      <c r="A1516" s="4" t="s">
        <v>429</v>
      </c>
      <c r="B1516" s="4" t="s">
        <v>619</v>
      </c>
      <c r="C1516" s="4" t="s">
        <v>907</v>
      </c>
      <c r="D1516" s="8">
        <v>23962</v>
      </c>
      <c r="E1516" s="7">
        <v>59</v>
      </c>
      <c r="F1516" s="8">
        <v>11375</v>
      </c>
      <c r="G1516" s="7">
        <v>25</v>
      </c>
      <c r="H1516" s="11">
        <f t="shared" si="125"/>
        <v>42</v>
      </c>
      <c r="I1516" s="12" t="s">
        <v>3902</v>
      </c>
      <c r="J1516" s="13">
        <f t="shared" si="126"/>
        <v>0.19811320754716982</v>
      </c>
    </row>
    <row r="1517" spans="1:10" x14ac:dyDescent="0.25">
      <c r="A1517" s="4" t="s">
        <v>3091</v>
      </c>
      <c r="B1517" s="4" t="s">
        <v>619</v>
      </c>
      <c r="C1517" s="4" t="s">
        <v>907</v>
      </c>
      <c r="D1517" s="8">
        <v>1400</v>
      </c>
      <c r="E1517" s="7">
        <v>4</v>
      </c>
      <c r="F1517" s="8">
        <v>0</v>
      </c>
      <c r="G1517" s="7">
        <v>0</v>
      </c>
      <c r="H1517" s="11">
        <f t="shared" si="125"/>
        <v>2</v>
      </c>
      <c r="I1517" s="12" t="s">
        <v>3902</v>
      </c>
      <c r="J1517" s="13">
        <f t="shared" si="126"/>
        <v>9.433962264150943E-3</v>
      </c>
    </row>
    <row r="1518" spans="1:10" x14ac:dyDescent="0.25">
      <c r="A1518" s="4" t="s">
        <v>3092</v>
      </c>
      <c r="B1518" s="4" t="s">
        <v>3093</v>
      </c>
      <c r="C1518" s="4" t="s">
        <v>907</v>
      </c>
      <c r="D1518" s="8">
        <v>1250</v>
      </c>
      <c r="E1518" s="7">
        <v>1</v>
      </c>
      <c r="F1518" s="8">
        <v>0</v>
      </c>
      <c r="G1518" s="7">
        <v>0</v>
      </c>
      <c r="H1518" s="11">
        <f t="shared" si="125"/>
        <v>0.5</v>
      </c>
      <c r="I1518" s="12" t="s">
        <v>3903</v>
      </c>
      <c r="J1518" s="13">
        <f t="shared" si="126"/>
        <v>8.1699346405228761E-4</v>
      </c>
    </row>
    <row r="1519" spans="1:10" x14ac:dyDescent="0.25">
      <c r="A1519" s="4" t="s">
        <v>78</v>
      </c>
      <c r="B1519" s="4" t="s">
        <v>3094</v>
      </c>
      <c r="C1519" s="4" t="s">
        <v>907</v>
      </c>
      <c r="D1519" s="8">
        <v>76875</v>
      </c>
      <c r="E1519" s="7">
        <v>57</v>
      </c>
      <c r="F1519" s="8">
        <v>40375</v>
      </c>
      <c r="G1519" s="7">
        <v>19</v>
      </c>
      <c r="H1519" s="11">
        <f t="shared" si="125"/>
        <v>38</v>
      </c>
      <c r="I1519" s="12" t="s">
        <v>3903</v>
      </c>
      <c r="J1519" s="13">
        <f t="shared" si="126"/>
        <v>6.2091503267973858E-2</v>
      </c>
    </row>
    <row r="1520" spans="1:10" x14ac:dyDescent="0.25">
      <c r="A1520" s="4" t="s">
        <v>79</v>
      </c>
      <c r="B1520" s="4" t="s">
        <v>3095</v>
      </c>
      <c r="C1520" s="4" t="s">
        <v>907</v>
      </c>
      <c r="D1520" s="8">
        <v>103650</v>
      </c>
      <c r="E1520" s="7">
        <v>78</v>
      </c>
      <c r="F1520" s="8">
        <v>51125</v>
      </c>
      <c r="G1520" s="7">
        <v>24</v>
      </c>
      <c r="H1520" s="11">
        <f t="shared" si="125"/>
        <v>51</v>
      </c>
      <c r="I1520" s="12" t="s">
        <v>3903</v>
      </c>
      <c r="J1520" s="13">
        <f t="shared" si="126"/>
        <v>8.3333333333333329E-2</v>
      </c>
    </row>
    <row r="1521" spans="1:10" x14ac:dyDescent="0.25">
      <c r="A1521" s="4" t="s">
        <v>80</v>
      </c>
      <c r="B1521" s="4" t="s">
        <v>3096</v>
      </c>
      <c r="C1521" s="4" t="s">
        <v>907</v>
      </c>
      <c r="D1521" s="8">
        <v>167692.41</v>
      </c>
      <c r="E1521" s="7">
        <v>123</v>
      </c>
      <c r="F1521" s="8">
        <v>99514.51</v>
      </c>
      <c r="G1521" s="7">
        <v>48</v>
      </c>
      <c r="H1521" s="11">
        <f t="shared" si="125"/>
        <v>85.5</v>
      </c>
      <c r="I1521" s="12" t="s">
        <v>3903</v>
      </c>
      <c r="J1521" s="13">
        <f t="shared" si="126"/>
        <v>0.13970588235294118</v>
      </c>
    </row>
    <row r="1522" spans="1:10" x14ac:dyDescent="0.25">
      <c r="A1522" s="4" t="s">
        <v>74</v>
      </c>
      <c r="B1522" s="4" t="s">
        <v>3097</v>
      </c>
      <c r="C1522" s="4" t="s">
        <v>907</v>
      </c>
      <c r="D1522" s="8">
        <v>245000</v>
      </c>
      <c r="E1522" s="7">
        <v>175</v>
      </c>
      <c r="F1522" s="8">
        <v>135500</v>
      </c>
      <c r="G1522" s="7">
        <v>64</v>
      </c>
      <c r="H1522" s="11">
        <f t="shared" si="125"/>
        <v>119.5</v>
      </c>
      <c r="I1522" s="12" t="s">
        <v>3903</v>
      </c>
      <c r="J1522" s="13">
        <f t="shared" si="126"/>
        <v>0.19526143790849673</v>
      </c>
    </row>
    <row r="1523" spans="1:10" x14ac:dyDescent="0.25">
      <c r="A1523" s="4" t="s">
        <v>75</v>
      </c>
      <c r="B1523" s="4" t="s">
        <v>3098</v>
      </c>
      <c r="C1523" s="4" t="s">
        <v>907</v>
      </c>
      <c r="D1523" s="8">
        <v>272686.67</v>
      </c>
      <c r="E1523" s="7">
        <v>192</v>
      </c>
      <c r="F1523" s="8">
        <v>173913.89</v>
      </c>
      <c r="G1523" s="7">
        <v>85</v>
      </c>
      <c r="H1523" s="11">
        <f t="shared" si="125"/>
        <v>138.5</v>
      </c>
      <c r="I1523" s="12" t="s">
        <v>3903</v>
      </c>
      <c r="J1523" s="13">
        <f t="shared" si="126"/>
        <v>0.22630718954248366</v>
      </c>
    </row>
    <row r="1524" spans="1:10" x14ac:dyDescent="0.25">
      <c r="A1524" s="4" t="s">
        <v>73</v>
      </c>
      <c r="B1524" s="4" t="s">
        <v>620</v>
      </c>
      <c r="C1524" s="4" t="s">
        <v>907</v>
      </c>
      <c r="D1524" s="8">
        <v>187155.74</v>
      </c>
      <c r="E1524" s="7">
        <v>132</v>
      </c>
      <c r="F1524" s="8">
        <v>177675.62</v>
      </c>
      <c r="G1524" s="7">
        <v>64</v>
      </c>
      <c r="H1524" s="11">
        <f t="shared" si="125"/>
        <v>98</v>
      </c>
      <c r="I1524" s="12" t="s">
        <v>3903</v>
      </c>
      <c r="J1524" s="13">
        <f t="shared" si="126"/>
        <v>0.16013071895424835</v>
      </c>
    </row>
    <row r="1525" spans="1:10" x14ac:dyDescent="0.25">
      <c r="A1525" s="4" t="s">
        <v>77</v>
      </c>
      <c r="B1525" s="4" t="s">
        <v>621</v>
      </c>
      <c r="C1525" s="4" t="s">
        <v>907</v>
      </c>
      <c r="D1525" s="8">
        <v>124455.74</v>
      </c>
      <c r="E1525" s="7">
        <v>84</v>
      </c>
      <c r="F1525" s="8">
        <v>97375.62</v>
      </c>
      <c r="G1525" s="7">
        <v>44</v>
      </c>
      <c r="H1525" s="11">
        <f t="shared" si="125"/>
        <v>64</v>
      </c>
      <c r="I1525" s="12" t="s">
        <v>3903</v>
      </c>
      <c r="J1525" s="13">
        <f t="shared" si="126"/>
        <v>0.10457516339869281</v>
      </c>
    </row>
    <row r="1526" spans="1:10" x14ac:dyDescent="0.25">
      <c r="A1526" s="4" t="s">
        <v>3099</v>
      </c>
      <c r="B1526" s="4" t="s">
        <v>3100</v>
      </c>
      <c r="C1526" s="4" t="s">
        <v>907</v>
      </c>
      <c r="D1526" s="8">
        <v>34375</v>
      </c>
      <c r="E1526" s="7">
        <v>24</v>
      </c>
      <c r="F1526" s="8">
        <v>19625</v>
      </c>
      <c r="G1526" s="7">
        <v>10</v>
      </c>
      <c r="H1526" s="11">
        <f t="shared" si="125"/>
        <v>17</v>
      </c>
      <c r="I1526" s="12" t="s">
        <v>3903</v>
      </c>
      <c r="J1526" s="13">
        <f t="shared" si="126"/>
        <v>2.7777777777777776E-2</v>
      </c>
    </row>
    <row r="1527" spans="1:10" x14ac:dyDescent="0.25">
      <c r="A1527" s="4" t="s">
        <v>3101</v>
      </c>
      <c r="B1527" s="4" t="s">
        <v>3102</v>
      </c>
      <c r="C1527" s="4" t="s">
        <v>907</v>
      </c>
      <c r="D1527" s="8">
        <v>34125</v>
      </c>
      <c r="E1527" s="7">
        <v>6</v>
      </c>
      <c r="F1527" s="8">
        <v>29250</v>
      </c>
      <c r="G1527" s="7">
        <v>5</v>
      </c>
      <c r="H1527" s="11">
        <f t="shared" si="125"/>
        <v>5.5</v>
      </c>
      <c r="I1527" s="12" t="s">
        <v>3904</v>
      </c>
      <c r="J1527" s="13">
        <f t="shared" si="126"/>
        <v>0.11702127659574468</v>
      </c>
    </row>
    <row r="1528" spans="1:10" x14ac:dyDescent="0.25">
      <c r="A1528" s="4" t="s">
        <v>3103</v>
      </c>
      <c r="B1528" s="4" t="s">
        <v>3104</v>
      </c>
      <c r="C1528" s="4" t="s">
        <v>907</v>
      </c>
      <c r="D1528" s="8">
        <v>10125</v>
      </c>
      <c r="E1528" s="7">
        <v>2</v>
      </c>
      <c r="F1528" s="8">
        <v>54750</v>
      </c>
      <c r="G1528" s="7">
        <v>9</v>
      </c>
      <c r="H1528" s="11">
        <f t="shared" si="125"/>
        <v>5.5</v>
      </c>
      <c r="I1528" s="12" t="s">
        <v>3904</v>
      </c>
      <c r="J1528" s="13">
        <f t="shared" si="126"/>
        <v>0.11702127659574468</v>
      </c>
    </row>
    <row r="1529" spans="1:10" x14ac:dyDescent="0.25">
      <c r="A1529" s="4" t="s">
        <v>878</v>
      </c>
      <c r="B1529" s="4" t="s">
        <v>3105</v>
      </c>
      <c r="C1529" s="4" t="s">
        <v>907</v>
      </c>
      <c r="D1529" s="8">
        <v>94430.33</v>
      </c>
      <c r="E1529" s="7">
        <v>20</v>
      </c>
      <c r="F1529" s="8">
        <v>117754.44</v>
      </c>
      <c r="G1529" s="7">
        <v>22</v>
      </c>
      <c r="H1529" s="11">
        <f t="shared" si="125"/>
        <v>21</v>
      </c>
      <c r="I1529" s="12" t="s">
        <v>3904</v>
      </c>
      <c r="J1529" s="13">
        <f t="shared" si="126"/>
        <v>0.44680851063829785</v>
      </c>
    </row>
    <row r="1530" spans="1:10" x14ac:dyDescent="0.25">
      <c r="A1530" s="4" t="s">
        <v>3106</v>
      </c>
      <c r="B1530" s="4" t="s">
        <v>3107</v>
      </c>
      <c r="C1530" s="4" t="s">
        <v>907</v>
      </c>
      <c r="D1530" s="8">
        <v>48750</v>
      </c>
      <c r="E1530" s="7">
        <v>11</v>
      </c>
      <c r="F1530" s="8">
        <v>81000</v>
      </c>
      <c r="G1530" s="7">
        <v>13</v>
      </c>
      <c r="H1530" s="11">
        <f t="shared" si="125"/>
        <v>12</v>
      </c>
      <c r="I1530" s="12" t="s">
        <v>3904</v>
      </c>
      <c r="J1530" s="13">
        <f t="shared" si="126"/>
        <v>0.25531914893617019</v>
      </c>
    </row>
    <row r="1531" spans="1:10" x14ac:dyDescent="0.25">
      <c r="A1531" s="4" t="s">
        <v>3108</v>
      </c>
      <c r="B1531" s="4" t="s">
        <v>3109</v>
      </c>
      <c r="C1531" s="4" t="s">
        <v>907</v>
      </c>
      <c r="D1531" s="8">
        <v>18750</v>
      </c>
      <c r="E1531" s="7">
        <v>4</v>
      </c>
      <c r="F1531" s="8">
        <v>15000</v>
      </c>
      <c r="G1531" s="7">
        <v>2</v>
      </c>
      <c r="H1531" s="11">
        <f t="shared" si="125"/>
        <v>3</v>
      </c>
      <c r="I1531" s="12" t="s">
        <v>3904</v>
      </c>
      <c r="J1531" s="13">
        <f t="shared" si="126"/>
        <v>6.3829787234042548E-2</v>
      </c>
    </row>
    <row r="1532" spans="1:10" x14ac:dyDescent="0.25">
      <c r="A1532" s="4" t="s">
        <v>3110</v>
      </c>
      <c r="B1532" s="4" t="s">
        <v>3111</v>
      </c>
      <c r="C1532" s="4" t="s">
        <v>907</v>
      </c>
      <c r="D1532" s="8">
        <v>23500</v>
      </c>
      <c r="E1532" s="7">
        <v>5</v>
      </c>
      <c r="F1532" s="8">
        <v>0</v>
      </c>
      <c r="G1532" s="7">
        <v>0</v>
      </c>
      <c r="H1532" s="11">
        <f t="shared" si="125"/>
        <v>2.5</v>
      </c>
      <c r="I1532" s="12" t="s">
        <v>3905</v>
      </c>
      <c r="J1532" s="13">
        <f t="shared" si="126"/>
        <v>0.13157894736842105</v>
      </c>
    </row>
    <row r="1533" spans="1:10" x14ac:dyDescent="0.25">
      <c r="A1533" s="4" t="s">
        <v>3112</v>
      </c>
      <c r="B1533" s="4" t="s">
        <v>3113</v>
      </c>
      <c r="C1533" s="4" t="s">
        <v>907</v>
      </c>
      <c r="D1533" s="8">
        <v>32900</v>
      </c>
      <c r="E1533" s="7">
        <v>7</v>
      </c>
      <c r="F1533" s="8">
        <v>18800</v>
      </c>
      <c r="G1533" s="7">
        <v>2</v>
      </c>
      <c r="H1533" s="11">
        <f t="shared" si="125"/>
        <v>4.5</v>
      </c>
      <c r="I1533" s="12" t="s">
        <v>3905</v>
      </c>
      <c r="J1533" s="13">
        <f t="shared" si="126"/>
        <v>0.23684210526315788</v>
      </c>
    </row>
    <row r="1534" spans="1:10" x14ac:dyDescent="0.25">
      <c r="A1534" s="4" t="s">
        <v>3114</v>
      </c>
      <c r="B1534" s="4" t="s">
        <v>3115</v>
      </c>
      <c r="C1534" s="4" t="s">
        <v>907</v>
      </c>
      <c r="D1534" s="8">
        <v>47000</v>
      </c>
      <c r="E1534" s="7">
        <v>10</v>
      </c>
      <c r="F1534" s="8">
        <v>43710</v>
      </c>
      <c r="G1534" s="7">
        <v>6</v>
      </c>
      <c r="H1534" s="11">
        <f t="shared" si="125"/>
        <v>8</v>
      </c>
      <c r="I1534" s="12" t="s">
        <v>3905</v>
      </c>
      <c r="J1534" s="13">
        <f t="shared" si="126"/>
        <v>0.42105263157894735</v>
      </c>
    </row>
    <row r="1535" spans="1:10" x14ac:dyDescent="0.25">
      <c r="A1535" s="4" t="s">
        <v>93</v>
      </c>
      <c r="B1535" s="4" t="s">
        <v>3116</v>
      </c>
      <c r="C1535" s="4" t="s">
        <v>907</v>
      </c>
      <c r="D1535" s="8">
        <v>18800</v>
      </c>
      <c r="E1535" s="7">
        <v>4</v>
      </c>
      <c r="F1535" s="8">
        <v>26320</v>
      </c>
      <c r="G1535" s="7">
        <v>3</v>
      </c>
      <c r="H1535" s="11">
        <f t="shared" si="125"/>
        <v>3.5</v>
      </c>
      <c r="I1535" s="12" t="s">
        <v>3905</v>
      </c>
      <c r="J1535" s="13">
        <f t="shared" si="126"/>
        <v>0.18421052631578946</v>
      </c>
    </row>
    <row r="1536" spans="1:10" x14ac:dyDescent="0.25">
      <c r="A1536" s="4" t="s">
        <v>3117</v>
      </c>
      <c r="B1536" s="4" t="s">
        <v>3118</v>
      </c>
      <c r="C1536" s="4" t="s">
        <v>907</v>
      </c>
      <c r="D1536" s="8">
        <v>4700</v>
      </c>
      <c r="E1536" s="7">
        <v>1</v>
      </c>
      <c r="F1536" s="8">
        <v>0</v>
      </c>
      <c r="G1536" s="7">
        <v>0</v>
      </c>
      <c r="H1536" s="11">
        <f t="shared" si="125"/>
        <v>0.5</v>
      </c>
      <c r="I1536" s="12" t="s">
        <v>3905</v>
      </c>
      <c r="J1536" s="13">
        <f t="shared" si="126"/>
        <v>2.6315789473684209E-2</v>
      </c>
    </row>
    <row r="1537" spans="1:10" x14ac:dyDescent="0.25">
      <c r="A1537" s="4" t="s">
        <v>3119</v>
      </c>
      <c r="B1537" s="4" t="s">
        <v>3120</v>
      </c>
      <c r="C1537" s="4" t="s">
        <v>907</v>
      </c>
      <c r="D1537" s="8">
        <v>69750</v>
      </c>
      <c r="E1537" s="7">
        <v>12</v>
      </c>
      <c r="F1537" s="8">
        <v>92625</v>
      </c>
      <c r="G1537" s="7">
        <v>14</v>
      </c>
      <c r="H1537" s="11">
        <f t="shared" si="125"/>
        <v>13</v>
      </c>
      <c r="I1537" s="12" t="s">
        <v>3906</v>
      </c>
      <c r="J1537" s="13">
        <f t="shared" si="126"/>
        <v>0.24761904761904763</v>
      </c>
    </row>
    <row r="1538" spans="1:10" x14ac:dyDescent="0.25">
      <c r="A1538" s="4" t="s">
        <v>3121</v>
      </c>
      <c r="B1538" s="4" t="s">
        <v>3122</v>
      </c>
      <c r="C1538" s="4" t="s">
        <v>907</v>
      </c>
      <c r="D1538" s="8">
        <v>58125</v>
      </c>
      <c r="E1538" s="7">
        <v>11</v>
      </c>
      <c r="F1538" s="8">
        <v>90750</v>
      </c>
      <c r="G1538" s="7">
        <v>14</v>
      </c>
      <c r="H1538" s="11">
        <f t="shared" si="125"/>
        <v>12.5</v>
      </c>
      <c r="I1538" s="12" t="s">
        <v>3906</v>
      </c>
      <c r="J1538" s="13">
        <f t="shared" si="126"/>
        <v>0.23809523809523808</v>
      </c>
    </row>
    <row r="1539" spans="1:10" x14ac:dyDescent="0.25">
      <c r="A1539" s="4" t="s">
        <v>3123</v>
      </c>
      <c r="B1539" s="4" t="s">
        <v>3124</v>
      </c>
      <c r="C1539" s="4" t="s">
        <v>907</v>
      </c>
      <c r="D1539" s="8">
        <v>90000</v>
      </c>
      <c r="E1539" s="7">
        <v>17</v>
      </c>
      <c r="F1539" s="8">
        <v>85125</v>
      </c>
      <c r="G1539" s="7">
        <v>14</v>
      </c>
      <c r="H1539" s="11">
        <f t="shared" si="125"/>
        <v>15.5</v>
      </c>
      <c r="I1539" s="12" t="s">
        <v>3906</v>
      </c>
      <c r="J1539" s="13">
        <f t="shared" si="126"/>
        <v>0.29523809523809524</v>
      </c>
    </row>
    <row r="1540" spans="1:10" x14ac:dyDescent="0.25">
      <c r="A1540" s="4" t="s">
        <v>3125</v>
      </c>
      <c r="B1540" s="4" t="s">
        <v>3126</v>
      </c>
      <c r="C1540" s="4" t="s">
        <v>907</v>
      </c>
      <c r="D1540" s="8">
        <v>70409.83</v>
      </c>
      <c r="E1540" s="7">
        <v>13</v>
      </c>
      <c r="F1540" s="8">
        <v>56049.86</v>
      </c>
      <c r="G1540" s="7">
        <v>10</v>
      </c>
      <c r="H1540" s="11">
        <f t="shared" si="125"/>
        <v>11.5</v>
      </c>
      <c r="I1540" s="12" t="s">
        <v>3906</v>
      </c>
      <c r="J1540" s="13">
        <f t="shared" si="126"/>
        <v>0.21904761904761905</v>
      </c>
    </row>
    <row r="1541" spans="1:10" x14ac:dyDescent="0.25">
      <c r="A1541" s="4" t="s">
        <v>3127</v>
      </c>
      <c r="B1541" s="4" t="s">
        <v>3128</v>
      </c>
      <c r="C1541" s="4" t="s">
        <v>907</v>
      </c>
      <c r="D1541" s="8">
        <v>0</v>
      </c>
      <c r="E1541" s="7">
        <v>0</v>
      </c>
      <c r="F1541" s="8">
        <v>7050</v>
      </c>
      <c r="G1541" s="7">
        <v>1</v>
      </c>
      <c r="H1541" s="11">
        <f t="shared" ref="H1541:H1582" si="127">SUM(E1541,G1541)/2</f>
        <v>0.5</v>
      </c>
      <c r="I1541" s="12" t="s">
        <v>3907</v>
      </c>
      <c r="J1541" s="13">
        <f t="shared" si="126"/>
        <v>4.7619047619047616E-2</v>
      </c>
    </row>
    <row r="1542" spans="1:10" x14ac:dyDescent="0.25">
      <c r="A1542" s="4" t="s">
        <v>3129</v>
      </c>
      <c r="B1542" s="4" t="s">
        <v>3130</v>
      </c>
      <c r="C1542" s="4" t="s">
        <v>907</v>
      </c>
      <c r="D1542" s="8">
        <v>0</v>
      </c>
      <c r="E1542" s="7">
        <v>0</v>
      </c>
      <c r="F1542" s="8">
        <v>7050</v>
      </c>
      <c r="G1542" s="7">
        <v>1</v>
      </c>
      <c r="H1542" s="11">
        <f t="shared" si="127"/>
        <v>0.5</v>
      </c>
      <c r="I1542" s="12" t="s">
        <v>3907</v>
      </c>
      <c r="J1542" s="13">
        <f t="shared" si="126"/>
        <v>4.7619047619047616E-2</v>
      </c>
    </row>
    <row r="1543" spans="1:10" x14ac:dyDescent="0.25">
      <c r="A1543" s="4" t="s">
        <v>3131</v>
      </c>
      <c r="B1543" s="4" t="s">
        <v>3132</v>
      </c>
      <c r="C1543" s="4" t="s">
        <v>907</v>
      </c>
      <c r="D1543" s="8">
        <v>7500</v>
      </c>
      <c r="E1543" s="7">
        <v>2</v>
      </c>
      <c r="F1543" s="8">
        <v>15980</v>
      </c>
      <c r="G1543" s="7">
        <v>2</v>
      </c>
      <c r="H1543" s="11">
        <f t="shared" si="127"/>
        <v>2</v>
      </c>
      <c r="I1543" s="12" t="s">
        <v>3907</v>
      </c>
      <c r="J1543" s="13">
        <f t="shared" si="126"/>
        <v>0.19047619047619047</v>
      </c>
    </row>
    <row r="1544" spans="1:10" x14ac:dyDescent="0.25">
      <c r="A1544" s="4" t="s">
        <v>3133</v>
      </c>
      <c r="B1544" s="4" t="s">
        <v>3134</v>
      </c>
      <c r="C1544" s="4" t="s">
        <v>907</v>
      </c>
      <c r="D1544" s="8">
        <v>0</v>
      </c>
      <c r="E1544" s="7">
        <v>0</v>
      </c>
      <c r="F1544" s="8">
        <v>14100</v>
      </c>
      <c r="G1544" s="7">
        <v>2</v>
      </c>
      <c r="H1544" s="11">
        <f t="shared" si="127"/>
        <v>1</v>
      </c>
      <c r="I1544" s="12" t="s">
        <v>3907</v>
      </c>
      <c r="J1544" s="13">
        <f t="shared" si="126"/>
        <v>9.5238095238095233E-2</v>
      </c>
    </row>
    <row r="1545" spans="1:10" x14ac:dyDescent="0.25">
      <c r="A1545" s="4" t="s">
        <v>3135</v>
      </c>
      <c r="B1545" s="4" t="s">
        <v>3136</v>
      </c>
      <c r="C1545" s="4" t="s">
        <v>907</v>
      </c>
      <c r="D1545" s="8">
        <v>11250</v>
      </c>
      <c r="E1545" s="7">
        <v>3</v>
      </c>
      <c r="F1545" s="8">
        <v>15980</v>
      </c>
      <c r="G1545" s="7">
        <v>2</v>
      </c>
      <c r="H1545" s="11">
        <f t="shared" si="127"/>
        <v>2.5</v>
      </c>
      <c r="I1545" s="12" t="s">
        <v>3907</v>
      </c>
      <c r="J1545" s="13">
        <f t="shared" si="126"/>
        <v>0.23809523809523808</v>
      </c>
    </row>
    <row r="1546" spans="1:10" x14ac:dyDescent="0.25">
      <c r="A1546" s="4" t="s">
        <v>3137</v>
      </c>
      <c r="B1546" s="4" t="s">
        <v>3138</v>
      </c>
      <c r="C1546" s="4" t="s">
        <v>907</v>
      </c>
      <c r="D1546" s="8">
        <v>7500</v>
      </c>
      <c r="E1546" s="7">
        <v>2</v>
      </c>
      <c r="F1546" s="8">
        <v>35250</v>
      </c>
      <c r="G1546" s="7">
        <v>5</v>
      </c>
      <c r="H1546" s="11">
        <f t="shared" si="127"/>
        <v>3.5</v>
      </c>
      <c r="I1546" s="12" t="s">
        <v>3907</v>
      </c>
      <c r="J1546" s="13">
        <f t="shared" si="126"/>
        <v>0.33333333333333331</v>
      </c>
    </row>
    <row r="1547" spans="1:10" x14ac:dyDescent="0.25">
      <c r="A1547" s="4" t="s">
        <v>3139</v>
      </c>
      <c r="B1547" s="4" t="s">
        <v>3140</v>
      </c>
      <c r="C1547" s="4" t="s">
        <v>907</v>
      </c>
      <c r="D1547" s="8">
        <v>0</v>
      </c>
      <c r="E1547" s="7">
        <v>0</v>
      </c>
      <c r="F1547" s="8">
        <v>8460</v>
      </c>
      <c r="G1547" s="7">
        <v>1</v>
      </c>
      <c r="H1547" s="11">
        <f t="shared" si="127"/>
        <v>0.5</v>
      </c>
      <c r="I1547" s="12" t="s">
        <v>3907</v>
      </c>
      <c r="J1547" s="13">
        <f t="shared" si="126"/>
        <v>4.7619047619047616E-2</v>
      </c>
    </row>
    <row r="1548" spans="1:10" x14ac:dyDescent="0.25">
      <c r="A1548" s="4" t="s">
        <v>701</v>
      </c>
      <c r="B1548" s="4" t="s">
        <v>619</v>
      </c>
      <c r="C1548" s="4" t="s">
        <v>907</v>
      </c>
      <c r="D1548" s="8">
        <v>7906.05</v>
      </c>
      <c r="E1548" s="7">
        <v>32</v>
      </c>
      <c r="F1548" s="8">
        <v>24642.38</v>
      </c>
      <c r="G1548" s="7">
        <v>89</v>
      </c>
      <c r="H1548" s="11">
        <f t="shared" si="127"/>
        <v>60.5</v>
      </c>
      <c r="I1548" s="12" t="s">
        <v>3908</v>
      </c>
      <c r="J1548" s="13">
        <f t="shared" si="126"/>
        <v>1</v>
      </c>
    </row>
    <row r="1549" spans="1:10" x14ac:dyDescent="0.25">
      <c r="A1549" s="4" t="s">
        <v>366</v>
      </c>
      <c r="B1549" s="4" t="s">
        <v>3141</v>
      </c>
      <c r="C1549" s="4" t="s">
        <v>907</v>
      </c>
      <c r="D1549" s="8">
        <v>17500</v>
      </c>
      <c r="E1549" s="7">
        <v>10</v>
      </c>
      <c r="F1549" s="8">
        <v>65625</v>
      </c>
      <c r="G1549" s="7">
        <v>25</v>
      </c>
      <c r="H1549" s="11">
        <f t="shared" si="127"/>
        <v>17.5</v>
      </c>
      <c r="I1549" s="12" t="s">
        <v>3909</v>
      </c>
      <c r="J1549" s="13">
        <f t="shared" si="126"/>
        <v>9.45945945945946E-2</v>
      </c>
    </row>
    <row r="1550" spans="1:10" x14ac:dyDescent="0.25">
      <c r="A1550" s="4" t="s">
        <v>547</v>
      </c>
      <c r="B1550" s="4" t="s">
        <v>3142</v>
      </c>
      <c r="C1550" s="4" t="s">
        <v>907</v>
      </c>
      <c r="D1550" s="8">
        <v>41500</v>
      </c>
      <c r="E1550" s="7">
        <v>20</v>
      </c>
      <c r="F1550" s="8">
        <v>151450</v>
      </c>
      <c r="G1550" s="7">
        <v>41</v>
      </c>
      <c r="H1550" s="11">
        <f t="shared" si="127"/>
        <v>30.5</v>
      </c>
      <c r="I1550" s="12" t="s">
        <v>3909</v>
      </c>
      <c r="J1550" s="13">
        <f t="shared" si="126"/>
        <v>0.16486486486486487</v>
      </c>
    </row>
    <row r="1551" spans="1:10" x14ac:dyDescent="0.25">
      <c r="A1551" s="4" t="s">
        <v>548</v>
      </c>
      <c r="B1551" s="4" t="s">
        <v>3143</v>
      </c>
      <c r="C1551" s="4" t="s">
        <v>907</v>
      </c>
      <c r="D1551" s="8">
        <v>24500</v>
      </c>
      <c r="E1551" s="7">
        <v>11</v>
      </c>
      <c r="F1551" s="8">
        <v>50750</v>
      </c>
      <c r="G1551" s="7">
        <v>8</v>
      </c>
      <c r="H1551" s="11">
        <f t="shared" si="127"/>
        <v>9.5</v>
      </c>
      <c r="I1551" s="12" t="s">
        <v>3909</v>
      </c>
      <c r="J1551" s="13">
        <f t="shared" si="126"/>
        <v>5.1351351351351354E-2</v>
      </c>
    </row>
    <row r="1552" spans="1:10" x14ac:dyDescent="0.25">
      <c r="A1552" s="4" t="s">
        <v>367</v>
      </c>
      <c r="B1552" s="4" t="s">
        <v>3144</v>
      </c>
      <c r="C1552" s="4" t="s">
        <v>907</v>
      </c>
      <c r="D1552" s="8">
        <v>40170</v>
      </c>
      <c r="E1552" s="7">
        <v>18</v>
      </c>
      <c r="F1552" s="8">
        <v>193865</v>
      </c>
      <c r="G1552" s="7">
        <v>66</v>
      </c>
      <c r="H1552" s="11">
        <f t="shared" si="127"/>
        <v>42</v>
      </c>
      <c r="I1552" s="12" t="s">
        <v>3909</v>
      </c>
      <c r="J1552" s="13">
        <f t="shared" si="126"/>
        <v>0.22702702702702704</v>
      </c>
    </row>
    <row r="1553" spans="1:10" x14ac:dyDescent="0.25">
      <c r="A1553" s="4" t="s">
        <v>549</v>
      </c>
      <c r="B1553" s="4" t="s">
        <v>3145</v>
      </c>
      <c r="C1553" s="4" t="s">
        <v>907</v>
      </c>
      <c r="D1553" s="8">
        <v>29670</v>
      </c>
      <c r="E1553" s="7">
        <v>13</v>
      </c>
      <c r="F1553" s="8">
        <v>67240</v>
      </c>
      <c r="G1553" s="7">
        <v>21</v>
      </c>
      <c r="H1553" s="11">
        <f t="shared" si="127"/>
        <v>17</v>
      </c>
      <c r="I1553" s="12" t="s">
        <v>3909</v>
      </c>
      <c r="J1553" s="13">
        <f t="shared" si="126"/>
        <v>9.1891891891891897E-2</v>
      </c>
    </row>
    <row r="1554" spans="1:10" x14ac:dyDescent="0.25">
      <c r="A1554" s="4" t="s">
        <v>368</v>
      </c>
      <c r="B1554" s="4" t="s">
        <v>3146</v>
      </c>
      <c r="C1554" s="4" t="s">
        <v>907</v>
      </c>
      <c r="D1554" s="8">
        <v>34500</v>
      </c>
      <c r="E1554" s="7">
        <v>15</v>
      </c>
      <c r="F1554" s="8">
        <v>145425</v>
      </c>
      <c r="G1554" s="7">
        <v>52</v>
      </c>
      <c r="H1554" s="11">
        <f t="shared" si="127"/>
        <v>33.5</v>
      </c>
      <c r="I1554" s="12" t="s">
        <v>3909</v>
      </c>
      <c r="J1554" s="13">
        <f t="shared" si="126"/>
        <v>0.18108108108108109</v>
      </c>
    </row>
    <row r="1555" spans="1:10" x14ac:dyDescent="0.25">
      <c r="A1555" s="4" t="s">
        <v>3147</v>
      </c>
      <c r="B1555" s="4" t="s">
        <v>3148</v>
      </c>
      <c r="C1555" s="4" t="s">
        <v>907</v>
      </c>
      <c r="D1555" s="8">
        <v>0</v>
      </c>
      <c r="E1555" s="7">
        <v>0</v>
      </c>
      <c r="F1555" s="8">
        <v>27000</v>
      </c>
      <c r="G1555" s="7">
        <v>30</v>
      </c>
      <c r="H1555" s="11">
        <f t="shared" si="127"/>
        <v>15</v>
      </c>
      <c r="I1555" s="12" t="s">
        <v>3909</v>
      </c>
      <c r="J1555" s="13">
        <f t="shared" si="126"/>
        <v>8.1081081081081086E-2</v>
      </c>
    </row>
    <row r="1556" spans="1:10" x14ac:dyDescent="0.25">
      <c r="A1556" s="4" t="s">
        <v>3149</v>
      </c>
      <c r="B1556" s="4" t="s">
        <v>3148</v>
      </c>
      <c r="C1556" s="4" t="s">
        <v>907</v>
      </c>
      <c r="D1556" s="8">
        <v>0</v>
      </c>
      <c r="E1556" s="7">
        <v>0</v>
      </c>
      <c r="F1556" s="8">
        <v>36000</v>
      </c>
      <c r="G1556" s="7">
        <v>40</v>
      </c>
      <c r="H1556" s="11">
        <f t="shared" si="127"/>
        <v>20</v>
      </c>
      <c r="I1556" s="12" t="s">
        <v>3909</v>
      </c>
      <c r="J1556" s="13">
        <f t="shared" si="126"/>
        <v>0.10810810810810811</v>
      </c>
    </row>
    <row r="1557" spans="1:10" x14ac:dyDescent="0.25">
      <c r="A1557" s="4" t="s">
        <v>400</v>
      </c>
      <c r="B1557" s="4" t="s">
        <v>619</v>
      </c>
      <c r="C1557" s="4" t="s">
        <v>907</v>
      </c>
      <c r="D1557" s="8">
        <v>89755.56</v>
      </c>
      <c r="E1557" s="7">
        <v>158</v>
      </c>
      <c r="F1557" s="8">
        <v>48717.96</v>
      </c>
      <c r="G1557" s="7">
        <v>111</v>
      </c>
      <c r="H1557" s="11">
        <f t="shared" si="127"/>
        <v>134.5</v>
      </c>
      <c r="I1557" s="12" t="s">
        <v>3910</v>
      </c>
      <c r="J1557" s="13">
        <f t="shared" si="126"/>
        <v>0.82769230769230773</v>
      </c>
    </row>
    <row r="1558" spans="1:10" x14ac:dyDescent="0.25">
      <c r="A1558" s="4" t="s">
        <v>704</v>
      </c>
      <c r="B1558" s="4" t="s">
        <v>619</v>
      </c>
      <c r="C1558" s="4" t="s">
        <v>907</v>
      </c>
      <c r="D1558" s="8">
        <v>3625</v>
      </c>
      <c r="E1558" s="7">
        <v>14</v>
      </c>
      <c r="F1558" s="8">
        <v>7530</v>
      </c>
      <c r="G1558" s="7">
        <v>16</v>
      </c>
      <c r="H1558" s="11">
        <f t="shared" si="127"/>
        <v>15</v>
      </c>
      <c r="I1558" s="12" t="s">
        <v>3910</v>
      </c>
      <c r="J1558" s="13">
        <f t="shared" si="126"/>
        <v>9.2307692307692313E-2</v>
      </c>
    </row>
    <row r="1559" spans="1:10" x14ac:dyDescent="0.25">
      <c r="A1559" s="4" t="s">
        <v>703</v>
      </c>
      <c r="B1559" s="4" t="s">
        <v>619</v>
      </c>
      <c r="C1559" s="4" t="s">
        <v>907</v>
      </c>
      <c r="D1559" s="8">
        <v>2000</v>
      </c>
      <c r="E1559" s="7">
        <v>8</v>
      </c>
      <c r="F1559" s="8">
        <v>1840</v>
      </c>
      <c r="G1559" s="7">
        <v>4</v>
      </c>
      <c r="H1559" s="11">
        <f t="shared" si="127"/>
        <v>6</v>
      </c>
      <c r="I1559" s="12" t="s">
        <v>3910</v>
      </c>
      <c r="J1559" s="13">
        <f t="shared" si="126"/>
        <v>3.6923076923076927E-2</v>
      </c>
    </row>
    <row r="1560" spans="1:10" x14ac:dyDescent="0.25">
      <c r="A1560" s="4" t="s">
        <v>3150</v>
      </c>
      <c r="B1560" s="4" t="s">
        <v>619</v>
      </c>
      <c r="C1560" s="4" t="s">
        <v>907</v>
      </c>
      <c r="D1560" s="8">
        <v>1250</v>
      </c>
      <c r="E1560" s="7">
        <v>5</v>
      </c>
      <c r="F1560" s="8">
        <v>925</v>
      </c>
      <c r="G1560" s="7">
        <v>2</v>
      </c>
      <c r="H1560" s="11">
        <f t="shared" si="127"/>
        <v>3.5</v>
      </c>
      <c r="I1560" s="12" t="s">
        <v>3910</v>
      </c>
      <c r="J1560" s="13">
        <f t="shared" si="126"/>
        <v>2.1538461538461538E-2</v>
      </c>
    </row>
    <row r="1561" spans="1:10" x14ac:dyDescent="0.25">
      <c r="A1561" s="4" t="s">
        <v>3151</v>
      </c>
      <c r="B1561" s="4" t="s">
        <v>619</v>
      </c>
      <c r="C1561" s="4" t="s">
        <v>907</v>
      </c>
      <c r="D1561" s="8">
        <v>1250</v>
      </c>
      <c r="E1561" s="7">
        <v>5</v>
      </c>
      <c r="F1561" s="8">
        <v>925</v>
      </c>
      <c r="G1561" s="7">
        <v>2</v>
      </c>
      <c r="H1561" s="11">
        <f t="shared" si="127"/>
        <v>3.5</v>
      </c>
      <c r="I1561" s="12" t="s">
        <v>3910</v>
      </c>
      <c r="J1561" s="13">
        <f t="shared" si="126"/>
        <v>2.1538461538461538E-2</v>
      </c>
    </row>
    <row r="1562" spans="1:10" x14ac:dyDescent="0.25">
      <c r="A1562" s="4" t="s">
        <v>3152</v>
      </c>
      <c r="B1562" s="4" t="s">
        <v>3153</v>
      </c>
      <c r="C1562" s="4" t="s">
        <v>907</v>
      </c>
      <c r="D1562" s="8">
        <v>0</v>
      </c>
      <c r="E1562" s="7">
        <v>0</v>
      </c>
      <c r="F1562" s="8">
        <v>8100</v>
      </c>
      <c r="G1562" s="7">
        <v>1</v>
      </c>
      <c r="H1562" s="11">
        <f t="shared" si="127"/>
        <v>0.5</v>
      </c>
      <c r="I1562" s="12" t="s">
        <v>3911</v>
      </c>
      <c r="J1562" s="13">
        <f t="shared" si="126"/>
        <v>4.1666666666666664E-2</v>
      </c>
    </row>
    <row r="1563" spans="1:10" x14ac:dyDescent="0.25">
      <c r="A1563" s="4" t="s">
        <v>3154</v>
      </c>
      <c r="B1563" s="4" t="s">
        <v>3155</v>
      </c>
      <c r="C1563" s="4" t="s">
        <v>907</v>
      </c>
      <c r="D1563" s="8">
        <v>4500</v>
      </c>
      <c r="E1563" s="7">
        <v>1</v>
      </c>
      <c r="F1563" s="8">
        <v>0</v>
      </c>
      <c r="G1563" s="7">
        <v>0</v>
      </c>
      <c r="H1563" s="11">
        <f t="shared" si="127"/>
        <v>0.5</v>
      </c>
      <c r="I1563" s="12" t="s">
        <v>3911</v>
      </c>
      <c r="J1563" s="13">
        <f t="shared" si="126"/>
        <v>4.1666666666666664E-2</v>
      </c>
    </row>
    <row r="1564" spans="1:10" x14ac:dyDescent="0.25">
      <c r="A1564" s="4" t="s">
        <v>3156</v>
      </c>
      <c r="B1564" s="4" t="s">
        <v>3157</v>
      </c>
      <c r="C1564" s="4" t="s">
        <v>907</v>
      </c>
      <c r="D1564" s="8">
        <v>4500</v>
      </c>
      <c r="E1564" s="7">
        <v>1</v>
      </c>
      <c r="F1564" s="8">
        <v>9000</v>
      </c>
      <c r="G1564" s="7">
        <v>1</v>
      </c>
      <c r="H1564" s="11">
        <f t="shared" si="127"/>
        <v>1</v>
      </c>
      <c r="I1564" s="12" t="s">
        <v>3911</v>
      </c>
      <c r="J1564" s="13">
        <f t="shared" si="126"/>
        <v>8.3333333333333329E-2</v>
      </c>
    </row>
    <row r="1565" spans="1:10" x14ac:dyDescent="0.25">
      <c r="A1565" s="4" t="s">
        <v>3158</v>
      </c>
      <c r="B1565" s="4" t="s">
        <v>3159</v>
      </c>
      <c r="C1565" s="4" t="s">
        <v>907</v>
      </c>
      <c r="D1565" s="8">
        <v>4500</v>
      </c>
      <c r="E1565" s="7">
        <v>1</v>
      </c>
      <c r="F1565" s="8">
        <v>14580</v>
      </c>
      <c r="G1565" s="7">
        <v>2</v>
      </c>
      <c r="H1565" s="11">
        <f t="shared" si="127"/>
        <v>1.5</v>
      </c>
      <c r="I1565" s="12" t="s">
        <v>3911</v>
      </c>
      <c r="J1565" s="13">
        <f t="shared" si="126"/>
        <v>0.125</v>
      </c>
    </row>
    <row r="1566" spans="1:10" x14ac:dyDescent="0.25">
      <c r="A1566" s="4" t="s">
        <v>3160</v>
      </c>
      <c r="B1566" s="4" t="s">
        <v>3161</v>
      </c>
      <c r="C1566" s="4" t="s">
        <v>907</v>
      </c>
      <c r="D1566" s="8">
        <v>18000</v>
      </c>
      <c r="E1566" s="7">
        <v>4</v>
      </c>
      <c r="F1566" s="8">
        <v>15930</v>
      </c>
      <c r="G1566" s="7">
        <v>2</v>
      </c>
      <c r="H1566" s="11">
        <f t="shared" si="127"/>
        <v>3</v>
      </c>
      <c r="I1566" s="12" t="s">
        <v>3911</v>
      </c>
      <c r="J1566" s="13">
        <f t="shared" si="126"/>
        <v>0.25</v>
      </c>
    </row>
    <row r="1567" spans="1:10" x14ac:dyDescent="0.25">
      <c r="A1567" s="4" t="s">
        <v>3162</v>
      </c>
      <c r="B1567" s="4" t="s">
        <v>3163</v>
      </c>
      <c r="C1567" s="4" t="s">
        <v>907</v>
      </c>
      <c r="D1567" s="8">
        <v>13500</v>
      </c>
      <c r="E1567" s="7">
        <v>3</v>
      </c>
      <c r="F1567" s="8">
        <v>24930</v>
      </c>
      <c r="G1567" s="7">
        <v>3</v>
      </c>
      <c r="H1567" s="11">
        <f t="shared" si="127"/>
        <v>3</v>
      </c>
      <c r="I1567" s="12" t="s">
        <v>3911</v>
      </c>
      <c r="J1567" s="13">
        <f t="shared" si="126"/>
        <v>0.25</v>
      </c>
    </row>
    <row r="1568" spans="1:10" x14ac:dyDescent="0.25">
      <c r="A1568" s="4" t="s">
        <v>3164</v>
      </c>
      <c r="B1568" s="4" t="s">
        <v>3165</v>
      </c>
      <c r="C1568" s="4" t="s">
        <v>907</v>
      </c>
      <c r="D1568" s="8">
        <v>4500</v>
      </c>
      <c r="E1568" s="7">
        <v>1</v>
      </c>
      <c r="F1568" s="8">
        <v>7650</v>
      </c>
      <c r="G1568" s="7">
        <v>1</v>
      </c>
      <c r="H1568" s="11">
        <f t="shared" si="127"/>
        <v>1</v>
      </c>
      <c r="I1568" s="12" t="s">
        <v>3911</v>
      </c>
      <c r="J1568" s="13">
        <f t="shared" si="126"/>
        <v>8.3333333333333329E-2</v>
      </c>
    </row>
    <row r="1569" spans="1:10" x14ac:dyDescent="0.25">
      <c r="A1569" s="4" t="s">
        <v>3166</v>
      </c>
      <c r="B1569" s="4" t="s">
        <v>3167</v>
      </c>
      <c r="C1569" s="4" t="s">
        <v>907</v>
      </c>
      <c r="D1569" s="8">
        <v>0</v>
      </c>
      <c r="E1569" s="7">
        <v>0</v>
      </c>
      <c r="F1569" s="8">
        <v>7650</v>
      </c>
      <c r="G1569" s="7">
        <v>1</v>
      </c>
      <c r="H1569" s="11">
        <f t="shared" si="127"/>
        <v>0.5</v>
      </c>
      <c r="I1569" s="12" t="s">
        <v>3911</v>
      </c>
      <c r="J1569" s="13">
        <f t="shared" si="126"/>
        <v>4.1666666666666664E-2</v>
      </c>
    </row>
    <row r="1570" spans="1:10" x14ac:dyDescent="0.25">
      <c r="A1570" s="4" t="s">
        <v>3168</v>
      </c>
      <c r="B1570" s="4" t="s">
        <v>3169</v>
      </c>
      <c r="C1570" s="4" t="s">
        <v>907</v>
      </c>
      <c r="D1570" s="8">
        <v>0</v>
      </c>
      <c r="E1570" s="7">
        <v>0</v>
      </c>
      <c r="F1570" s="8">
        <v>7650</v>
      </c>
      <c r="G1570" s="7">
        <v>1</v>
      </c>
      <c r="H1570" s="11">
        <f t="shared" si="127"/>
        <v>0.5</v>
      </c>
      <c r="I1570" s="12" t="s">
        <v>3911</v>
      </c>
      <c r="J1570" s="13">
        <f t="shared" si="126"/>
        <v>4.1666666666666664E-2</v>
      </c>
    </row>
    <row r="1571" spans="1:10" x14ac:dyDescent="0.25">
      <c r="A1571" s="4" t="s">
        <v>3170</v>
      </c>
      <c r="B1571" s="4" t="s">
        <v>3171</v>
      </c>
      <c r="C1571" s="4" t="s">
        <v>907</v>
      </c>
      <c r="D1571" s="8">
        <v>0</v>
      </c>
      <c r="E1571" s="7">
        <v>0</v>
      </c>
      <c r="F1571" s="8">
        <v>7650</v>
      </c>
      <c r="G1571" s="7">
        <v>1</v>
      </c>
      <c r="H1571" s="11">
        <f t="shared" si="127"/>
        <v>0.5</v>
      </c>
      <c r="I1571" s="12" t="s">
        <v>3911</v>
      </c>
      <c r="J1571" s="13">
        <f t="shared" si="126"/>
        <v>4.1666666666666664E-2</v>
      </c>
    </row>
    <row r="1572" spans="1:10" x14ac:dyDescent="0.25">
      <c r="A1572" s="4" t="s">
        <v>3172</v>
      </c>
      <c r="B1572" s="4" t="s">
        <v>3173</v>
      </c>
      <c r="C1572" s="4" t="s">
        <v>907</v>
      </c>
      <c r="D1572" s="8">
        <v>9000</v>
      </c>
      <c r="E1572" s="7">
        <v>2</v>
      </c>
      <c r="F1572" s="8">
        <v>0</v>
      </c>
      <c r="G1572" s="7">
        <v>0</v>
      </c>
      <c r="H1572" s="11">
        <f t="shared" si="127"/>
        <v>1</v>
      </c>
      <c r="I1572" s="12" t="s">
        <v>3912</v>
      </c>
      <c r="J1572" s="13">
        <f t="shared" si="126"/>
        <v>1.5503875968992248E-2</v>
      </c>
    </row>
    <row r="1573" spans="1:10" x14ac:dyDescent="0.25">
      <c r="A1573" s="4" t="s">
        <v>3174</v>
      </c>
      <c r="B1573" s="4" t="s">
        <v>3175</v>
      </c>
      <c r="C1573" s="4" t="s">
        <v>907</v>
      </c>
      <c r="D1573" s="8">
        <v>4500</v>
      </c>
      <c r="E1573" s="7">
        <v>1</v>
      </c>
      <c r="F1573" s="8">
        <v>0</v>
      </c>
      <c r="G1573" s="7">
        <v>0</v>
      </c>
      <c r="H1573" s="11">
        <f t="shared" si="127"/>
        <v>0.5</v>
      </c>
      <c r="I1573" s="12" t="s">
        <v>3912</v>
      </c>
      <c r="J1573" s="13">
        <f t="shared" si="126"/>
        <v>7.7519379844961239E-3</v>
      </c>
    </row>
    <row r="1574" spans="1:10" x14ac:dyDescent="0.25">
      <c r="A1574" s="4" t="s">
        <v>875</v>
      </c>
      <c r="B1574" s="4" t="s">
        <v>3176</v>
      </c>
      <c r="C1574" s="4" t="s">
        <v>907</v>
      </c>
      <c r="D1574" s="8">
        <v>15750</v>
      </c>
      <c r="E1574" s="7">
        <v>3</v>
      </c>
      <c r="F1574" s="8">
        <v>44640</v>
      </c>
      <c r="G1574" s="7">
        <v>5</v>
      </c>
      <c r="H1574" s="11">
        <f t="shared" si="127"/>
        <v>4</v>
      </c>
      <c r="I1574" s="12" t="s">
        <v>3912</v>
      </c>
      <c r="J1574" s="13">
        <f t="shared" si="126"/>
        <v>6.2015503875968991E-2</v>
      </c>
    </row>
    <row r="1575" spans="1:10" x14ac:dyDescent="0.25">
      <c r="A1575" s="4" t="s">
        <v>506</v>
      </c>
      <c r="B1575" s="4" t="s">
        <v>3177</v>
      </c>
      <c r="C1575" s="4" t="s">
        <v>907</v>
      </c>
      <c r="D1575" s="8">
        <v>31500</v>
      </c>
      <c r="E1575" s="7">
        <v>5</v>
      </c>
      <c r="F1575" s="8">
        <v>97560</v>
      </c>
      <c r="G1575" s="7">
        <v>12</v>
      </c>
      <c r="H1575" s="11">
        <f t="shared" si="127"/>
        <v>8.5</v>
      </c>
      <c r="I1575" s="12" t="s">
        <v>3912</v>
      </c>
      <c r="J1575" s="13">
        <f t="shared" ref="J1575:J1638" si="128">H1575/SUMIF(I$1254:I$1972,I1575,H$1254:H$1972)</f>
        <v>0.13178294573643412</v>
      </c>
    </row>
    <row r="1576" spans="1:10" x14ac:dyDescent="0.25">
      <c r="A1576" s="4" t="s">
        <v>507</v>
      </c>
      <c r="B1576" s="4" t="s">
        <v>3178</v>
      </c>
      <c r="C1576" s="4" t="s">
        <v>907</v>
      </c>
      <c r="D1576" s="8">
        <v>65250</v>
      </c>
      <c r="E1576" s="7">
        <v>11</v>
      </c>
      <c r="F1576" s="8">
        <v>240480</v>
      </c>
      <c r="G1576" s="7">
        <v>26</v>
      </c>
      <c r="H1576" s="11">
        <f t="shared" si="127"/>
        <v>18.5</v>
      </c>
      <c r="I1576" s="12" t="s">
        <v>3912</v>
      </c>
      <c r="J1576" s="13">
        <f t="shared" si="128"/>
        <v>0.2868217054263566</v>
      </c>
    </row>
    <row r="1577" spans="1:10" x14ac:dyDescent="0.25">
      <c r="A1577" s="4" t="s">
        <v>876</v>
      </c>
      <c r="B1577" s="4" t="s">
        <v>3179</v>
      </c>
      <c r="C1577" s="4" t="s">
        <v>907</v>
      </c>
      <c r="D1577" s="8">
        <v>56250</v>
      </c>
      <c r="E1577" s="7">
        <v>9</v>
      </c>
      <c r="F1577" s="8">
        <v>178650</v>
      </c>
      <c r="G1577" s="7">
        <v>25</v>
      </c>
      <c r="H1577" s="11">
        <f t="shared" si="127"/>
        <v>17</v>
      </c>
      <c r="I1577" s="12" t="s">
        <v>3912</v>
      </c>
      <c r="J1577" s="13">
        <f t="shared" si="128"/>
        <v>0.26356589147286824</v>
      </c>
    </row>
    <row r="1578" spans="1:10" x14ac:dyDescent="0.25">
      <c r="A1578" s="4" t="s">
        <v>421</v>
      </c>
      <c r="B1578" s="4" t="s">
        <v>3180</v>
      </c>
      <c r="C1578" s="4" t="s">
        <v>907</v>
      </c>
      <c r="D1578" s="8">
        <v>27000</v>
      </c>
      <c r="E1578" s="7">
        <v>5</v>
      </c>
      <c r="F1578" s="8">
        <v>123750</v>
      </c>
      <c r="G1578" s="7">
        <v>19</v>
      </c>
      <c r="H1578" s="11">
        <f t="shared" si="127"/>
        <v>12</v>
      </c>
      <c r="I1578" s="12" t="s">
        <v>3912</v>
      </c>
      <c r="J1578" s="13">
        <f t="shared" si="128"/>
        <v>0.18604651162790697</v>
      </c>
    </row>
    <row r="1579" spans="1:10" x14ac:dyDescent="0.25">
      <c r="A1579" s="4" t="s">
        <v>3181</v>
      </c>
      <c r="B1579" s="4" t="s">
        <v>3182</v>
      </c>
      <c r="C1579" s="4" t="s">
        <v>907</v>
      </c>
      <c r="D1579" s="8">
        <v>4500</v>
      </c>
      <c r="E1579" s="7">
        <v>1</v>
      </c>
      <c r="F1579" s="8">
        <v>22050</v>
      </c>
      <c r="G1579" s="7">
        <v>3</v>
      </c>
      <c r="H1579" s="11">
        <f t="shared" si="127"/>
        <v>2</v>
      </c>
      <c r="I1579" s="12" t="s">
        <v>3912</v>
      </c>
      <c r="J1579" s="13">
        <f t="shared" si="128"/>
        <v>3.1007751937984496E-2</v>
      </c>
    </row>
    <row r="1580" spans="1:10" x14ac:dyDescent="0.25">
      <c r="A1580" s="4" t="s">
        <v>3183</v>
      </c>
      <c r="B1580" s="4" t="s">
        <v>3184</v>
      </c>
      <c r="C1580" s="4" t="s">
        <v>907</v>
      </c>
      <c r="D1580" s="8">
        <v>0</v>
      </c>
      <c r="E1580" s="7">
        <v>0</v>
      </c>
      <c r="F1580" s="8">
        <v>7650</v>
      </c>
      <c r="G1580" s="7">
        <v>1</v>
      </c>
      <c r="H1580" s="11">
        <f t="shared" si="127"/>
        <v>0.5</v>
      </c>
      <c r="I1580" s="12" t="s">
        <v>3912</v>
      </c>
      <c r="J1580" s="13">
        <f t="shared" si="128"/>
        <v>7.7519379844961239E-3</v>
      </c>
    </row>
    <row r="1581" spans="1:10" x14ac:dyDescent="0.25">
      <c r="A1581" s="4" t="s">
        <v>3185</v>
      </c>
      <c r="B1581" s="4" t="s">
        <v>3186</v>
      </c>
      <c r="C1581" s="4" t="s">
        <v>907</v>
      </c>
      <c r="D1581" s="8">
        <v>0</v>
      </c>
      <c r="E1581" s="7">
        <v>0</v>
      </c>
      <c r="F1581" s="8">
        <v>7650</v>
      </c>
      <c r="G1581" s="7">
        <v>1</v>
      </c>
      <c r="H1581" s="11">
        <f t="shared" si="127"/>
        <v>0.5</v>
      </c>
      <c r="I1581" s="12" t="s">
        <v>3912</v>
      </c>
      <c r="J1581" s="13">
        <f t="shared" si="128"/>
        <v>7.7519379844961239E-3</v>
      </c>
    </row>
    <row r="1582" spans="1:10" x14ac:dyDescent="0.25">
      <c r="A1582" s="4" t="s">
        <v>3187</v>
      </c>
      <c r="B1582" s="4" t="s">
        <v>3188</v>
      </c>
      <c r="C1582" s="4" t="s">
        <v>907</v>
      </c>
      <c r="D1582" s="8">
        <v>0</v>
      </c>
      <c r="E1582" s="7">
        <v>0</v>
      </c>
      <c r="F1582" s="8">
        <v>11900</v>
      </c>
      <c r="G1582" s="7">
        <v>1</v>
      </c>
      <c r="H1582" s="11">
        <f t="shared" si="127"/>
        <v>0.5</v>
      </c>
      <c r="I1582" s="12" t="s">
        <v>3913</v>
      </c>
      <c r="J1582" s="13">
        <f t="shared" si="128"/>
        <v>2.6315789473684209E-2</v>
      </c>
    </row>
    <row r="1583" spans="1:10" x14ac:dyDescent="0.25">
      <c r="A1583" s="4" t="s">
        <v>3189</v>
      </c>
      <c r="B1583" s="4" t="s">
        <v>3190</v>
      </c>
      <c r="C1583" s="4" t="s">
        <v>907</v>
      </c>
      <c r="D1583" s="8">
        <v>0</v>
      </c>
      <c r="E1583" s="7">
        <v>0</v>
      </c>
      <c r="F1583" s="8">
        <v>7650</v>
      </c>
      <c r="G1583" s="7">
        <v>1</v>
      </c>
      <c r="H1583" s="11">
        <f t="shared" ref="H1583:H1607" si="129">SUM(E1583,G1583)/2</f>
        <v>0.5</v>
      </c>
      <c r="I1583" s="12" t="s">
        <v>3913</v>
      </c>
      <c r="J1583" s="13">
        <f t="shared" si="128"/>
        <v>2.6315789473684209E-2</v>
      </c>
    </row>
    <row r="1584" spans="1:10" x14ac:dyDescent="0.25">
      <c r="A1584" s="4" t="s">
        <v>3191</v>
      </c>
      <c r="B1584" s="4" t="s">
        <v>3192</v>
      </c>
      <c r="C1584" s="4" t="s">
        <v>907</v>
      </c>
      <c r="D1584" s="8">
        <v>0</v>
      </c>
      <c r="E1584" s="7">
        <v>0</v>
      </c>
      <c r="F1584" s="8">
        <v>4500</v>
      </c>
      <c r="G1584" s="7">
        <v>1</v>
      </c>
      <c r="H1584" s="11">
        <f t="shared" si="129"/>
        <v>0.5</v>
      </c>
      <c r="I1584" s="12" t="s">
        <v>3913</v>
      </c>
      <c r="J1584" s="13">
        <f t="shared" si="128"/>
        <v>2.6315789473684209E-2</v>
      </c>
    </row>
    <row r="1585" spans="1:10" x14ac:dyDescent="0.25">
      <c r="A1585" s="4" t="s">
        <v>3193</v>
      </c>
      <c r="B1585" s="4" t="s">
        <v>3194</v>
      </c>
      <c r="C1585" s="4" t="s">
        <v>907</v>
      </c>
      <c r="D1585" s="8">
        <v>15750</v>
      </c>
      <c r="E1585" s="7">
        <v>3</v>
      </c>
      <c r="F1585" s="8">
        <v>14400</v>
      </c>
      <c r="G1585" s="7">
        <v>2</v>
      </c>
      <c r="H1585" s="11">
        <f t="shared" si="129"/>
        <v>2.5</v>
      </c>
      <c r="I1585" s="12" t="s">
        <v>3913</v>
      </c>
      <c r="J1585" s="13">
        <f t="shared" si="128"/>
        <v>0.13157894736842105</v>
      </c>
    </row>
    <row r="1586" spans="1:10" x14ac:dyDescent="0.25">
      <c r="A1586" s="4" t="s">
        <v>877</v>
      </c>
      <c r="B1586" s="4" t="s">
        <v>3195</v>
      </c>
      <c r="C1586" s="4" t="s">
        <v>907</v>
      </c>
      <c r="D1586" s="8">
        <v>36000</v>
      </c>
      <c r="E1586" s="7">
        <v>7</v>
      </c>
      <c r="F1586" s="8">
        <v>39870</v>
      </c>
      <c r="G1586" s="7">
        <v>5</v>
      </c>
      <c r="H1586" s="11">
        <f t="shared" si="129"/>
        <v>6</v>
      </c>
      <c r="I1586" s="12" t="s">
        <v>3913</v>
      </c>
      <c r="J1586" s="13">
        <f t="shared" si="128"/>
        <v>0.31578947368421051</v>
      </c>
    </row>
    <row r="1587" spans="1:10" x14ac:dyDescent="0.25">
      <c r="A1587" s="4" t="s">
        <v>3196</v>
      </c>
      <c r="B1587" s="4" t="s">
        <v>3197</v>
      </c>
      <c r="C1587" s="4" t="s">
        <v>907</v>
      </c>
      <c r="D1587" s="8">
        <v>29250</v>
      </c>
      <c r="E1587" s="7">
        <v>5</v>
      </c>
      <c r="F1587" s="8">
        <v>35730</v>
      </c>
      <c r="G1587" s="7">
        <v>5</v>
      </c>
      <c r="H1587" s="11">
        <f t="shared" si="129"/>
        <v>5</v>
      </c>
      <c r="I1587" s="12" t="s">
        <v>3913</v>
      </c>
      <c r="J1587" s="13">
        <f t="shared" si="128"/>
        <v>0.26315789473684209</v>
      </c>
    </row>
    <row r="1588" spans="1:10" x14ac:dyDescent="0.25">
      <c r="A1588" s="4" t="s">
        <v>3198</v>
      </c>
      <c r="B1588" s="4" t="s">
        <v>3199</v>
      </c>
      <c r="C1588" s="4" t="s">
        <v>907</v>
      </c>
      <c r="D1588" s="8">
        <v>11250</v>
      </c>
      <c r="E1588" s="7">
        <v>2</v>
      </c>
      <c r="F1588" s="8">
        <v>13950</v>
      </c>
      <c r="G1588" s="7">
        <v>2</v>
      </c>
      <c r="H1588" s="11">
        <f t="shared" si="129"/>
        <v>2</v>
      </c>
      <c r="I1588" s="12" t="s">
        <v>3913</v>
      </c>
      <c r="J1588" s="13">
        <f t="shared" si="128"/>
        <v>0.10526315789473684</v>
      </c>
    </row>
    <row r="1589" spans="1:10" x14ac:dyDescent="0.25">
      <c r="A1589" s="4" t="s">
        <v>3200</v>
      </c>
      <c r="B1589" s="4" t="s">
        <v>3201</v>
      </c>
      <c r="C1589" s="4" t="s">
        <v>907</v>
      </c>
      <c r="D1589" s="8">
        <v>0</v>
      </c>
      <c r="E1589" s="7">
        <v>0</v>
      </c>
      <c r="F1589" s="8">
        <v>13950</v>
      </c>
      <c r="G1589" s="7">
        <v>2</v>
      </c>
      <c r="H1589" s="11">
        <f t="shared" si="129"/>
        <v>1</v>
      </c>
      <c r="I1589" s="12" t="s">
        <v>3913</v>
      </c>
      <c r="J1589" s="13">
        <f t="shared" si="128"/>
        <v>5.2631578947368418E-2</v>
      </c>
    </row>
    <row r="1590" spans="1:10" x14ac:dyDescent="0.25">
      <c r="A1590" s="4" t="s">
        <v>3202</v>
      </c>
      <c r="B1590" s="4" t="s">
        <v>3203</v>
      </c>
      <c r="C1590" s="4" t="s">
        <v>907</v>
      </c>
      <c r="D1590" s="8">
        <v>0</v>
      </c>
      <c r="E1590" s="7">
        <v>0</v>
      </c>
      <c r="F1590" s="8">
        <v>7650</v>
      </c>
      <c r="G1590" s="7">
        <v>1</v>
      </c>
      <c r="H1590" s="11">
        <f t="shared" si="129"/>
        <v>0.5</v>
      </c>
      <c r="I1590" s="12" t="s">
        <v>3913</v>
      </c>
      <c r="J1590" s="13">
        <f t="shared" si="128"/>
        <v>2.6315789473684209E-2</v>
      </c>
    </row>
    <row r="1591" spans="1:10" x14ac:dyDescent="0.25">
      <c r="A1591" s="4" t="s">
        <v>3204</v>
      </c>
      <c r="B1591" s="4" t="s">
        <v>3205</v>
      </c>
      <c r="C1591" s="4" t="s">
        <v>907</v>
      </c>
      <c r="D1591" s="8">
        <v>0</v>
      </c>
      <c r="E1591" s="7">
        <v>0</v>
      </c>
      <c r="F1591" s="8">
        <v>7650</v>
      </c>
      <c r="G1591" s="7">
        <v>1</v>
      </c>
      <c r="H1591" s="11">
        <f t="shared" si="129"/>
        <v>0.5</v>
      </c>
      <c r="I1591" s="12" t="s">
        <v>3913</v>
      </c>
      <c r="J1591" s="13">
        <f t="shared" si="128"/>
        <v>2.6315789473684209E-2</v>
      </c>
    </row>
    <row r="1592" spans="1:10" x14ac:dyDescent="0.25">
      <c r="A1592" s="4" t="s">
        <v>3206</v>
      </c>
      <c r="B1592" s="4" t="s">
        <v>3207</v>
      </c>
      <c r="C1592" s="4" t="s">
        <v>907</v>
      </c>
      <c r="D1592" s="8">
        <v>11250</v>
      </c>
      <c r="E1592" s="7">
        <v>2</v>
      </c>
      <c r="F1592" s="8">
        <v>7650</v>
      </c>
      <c r="G1592" s="7">
        <v>1</v>
      </c>
      <c r="H1592" s="11">
        <f t="shared" si="129"/>
        <v>1.5</v>
      </c>
      <c r="I1592" s="12" t="s">
        <v>3914</v>
      </c>
      <c r="J1592" s="13">
        <f t="shared" si="128"/>
        <v>0.23076923076923078</v>
      </c>
    </row>
    <row r="1593" spans="1:10" x14ac:dyDescent="0.25">
      <c r="A1593" s="4" t="s">
        <v>3208</v>
      </c>
      <c r="B1593" s="4" t="s">
        <v>3209</v>
      </c>
      <c r="C1593" s="4" t="s">
        <v>907</v>
      </c>
      <c r="D1593" s="8">
        <v>11250</v>
      </c>
      <c r="E1593" s="7">
        <v>2</v>
      </c>
      <c r="F1593" s="8">
        <v>7650</v>
      </c>
      <c r="G1593" s="7">
        <v>1</v>
      </c>
      <c r="H1593" s="11">
        <f t="shared" si="129"/>
        <v>1.5</v>
      </c>
      <c r="I1593" s="12" t="s">
        <v>3914</v>
      </c>
      <c r="J1593" s="13">
        <f t="shared" si="128"/>
        <v>0.23076923076923078</v>
      </c>
    </row>
    <row r="1594" spans="1:10" x14ac:dyDescent="0.25">
      <c r="A1594" s="4" t="s">
        <v>3210</v>
      </c>
      <c r="B1594" s="4" t="s">
        <v>3211</v>
      </c>
      <c r="C1594" s="4" t="s">
        <v>907</v>
      </c>
      <c r="D1594" s="8">
        <v>6750</v>
      </c>
      <c r="E1594" s="7">
        <v>1</v>
      </c>
      <c r="F1594" s="8">
        <v>7650</v>
      </c>
      <c r="G1594" s="7">
        <v>1</v>
      </c>
      <c r="H1594" s="11">
        <f t="shared" si="129"/>
        <v>1</v>
      </c>
      <c r="I1594" s="12" t="s">
        <v>3914</v>
      </c>
      <c r="J1594" s="13">
        <f t="shared" si="128"/>
        <v>0.15384615384615385</v>
      </c>
    </row>
    <row r="1595" spans="1:10" x14ac:dyDescent="0.25">
      <c r="A1595" s="4" t="s">
        <v>3212</v>
      </c>
      <c r="B1595" s="4" t="s">
        <v>3213</v>
      </c>
      <c r="C1595" s="4" t="s">
        <v>907</v>
      </c>
      <c r="D1595" s="8">
        <v>4500</v>
      </c>
      <c r="E1595" s="7">
        <v>1</v>
      </c>
      <c r="F1595" s="8">
        <v>7650</v>
      </c>
      <c r="G1595" s="7">
        <v>1</v>
      </c>
      <c r="H1595" s="11">
        <f t="shared" si="129"/>
        <v>1</v>
      </c>
      <c r="I1595" s="12" t="s">
        <v>3914</v>
      </c>
      <c r="J1595" s="13">
        <f t="shared" si="128"/>
        <v>0.15384615384615385</v>
      </c>
    </row>
    <row r="1596" spans="1:10" x14ac:dyDescent="0.25">
      <c r="A1596" s="4" t="s">
        <v>3214</v>
      </c>
      <c r="B1596" s="4" t="s">
        <v>3215</v>
      </c>
      <c r="C1596" s="4" t="s">
        <v>907</v>
      </c>
      <c r="D1596" s="8">
        <v>0</v>
      </c>
      <c r="E1596" s="7">
        <v>0</v>
      </c>
      <c r="F1596" s="8">
        <v>7650</v>
      </c>
      <c r="G1596" s="7">
        <v>1</v>
      </c>
      <c r="H1596" s="11">
        <f t="shared" si="129"/>
        <v>0.5</v>
      </c>
      <c r="I1596" s="12" t="s">
        <v>3914</v>
      </c>
      <c r="J1596" s="13">
        <f t="shared" si="128"/>
        <v>7.6923076923076927E-2</v>
      </c>
    </row>
    <row r="1597" spans="1:10" x14ac:dyDescent="0.25">
      <c r="A1597" s="4" t="s">
        <v>3216</v>
      </c>
      <c r="B1597" s="4" t="s">
        <v>3217</v>
      </c>
      <c r="C1597" s="4" t="s">
        <v>907</v>
      </c>
      <c r="D1597" s="8">
        <v>0</v>
      </c>
      <c r="E1597" s="7">
        <v>0</v>
      </c>
      <c r="F1597" s="8">
        <v>14400</v>
      </c>
      <c r="G1597" s="7">
        <v>2</v>
      </c>
      <c r="H1597" s="11">
        <f t="shared" si="129"/>
        <v>1</v>
      </c>
      <c r="I1597" s="12" t="s">
        <v>3914</v>
      </c>
      <c r="J1597" s="13">
        <f t="shared" si="128"/>
        <v>0.15384615384615385</v>
      </c>
    </row>
    <row r="1598" spans="1:10" x14ac:dyDescent="0.25">
      <c r="A1598" s="4" t="s">
        <v>3218</v>
      </c>
      <c r="B1598" s="4" t="s">
        <v>3219</v>
      </c>
      <c r="C1598" s="4" t="s">
        <v>907</v>
      </c>
      <c r="D1598" s="8">
        <v>0</v>
      </c>
      <c r="E1598" s="7">
        <v>0</v>
      </c>
      <c r="F1598" s="8">
        <v>18500</v>
      </c>
      <c r="G1598" s="7">
        <v>1</v>
      </c>
      <c r="H1598" s="11">
        <f t="shared" si="129"/>
        <v>0.5</v>
      </c>
      <c r="I1598" s="12" t="s">
        <v>3915</v>
      </c>
      <c r="J1598" s="13">
        <f t="shared" si="128"/>
        <v>1</v>
      </c>
    </row>
    <row r="1599" spans="1:10" x14ac:dyDescent="0.25">
      <c r="A1599" s="4" t="s">
        <v>8</v>
      </c>
      <c r="B1599" s="4" t="s">
        <v>3220</v>
      </c>
      <c r="C1599" s="4" t="s">
        <v>907</v>
      </c>
      <c r="D1599" s="8">
        <v>394198.77</v>
      </c>
      <c r="E1599" s="7">
        <v>954</v>
      </c>
      <c r="F1599" s="8">
        <v>407883.97</v>
      </c>
      <c r="G1599" s="7">
        <v>933</v>
      </c>
      <c r="H1599" s="11">
        <f t="shared" si="129"/>
        <v>943.5</v>
      </c>
      <c r="I1599" s="12" t="s">
        <v>3916</v>
      </c>
      <c r="J1599" s="13">
        <f t="shared" si="128"/>
        <v>0.90721153846153846</v>
      </c>
    </row>
    <row r="1600" spans="1:10" x14ac:dyDescent="0.25">
      <c r="A1600" s="4" t="s">
        <v>3221</v>
      </c>
      <c r="B1600" s="4" t="s">
        <v>3222</v>
      </c>
      <c r="C1600" s="4" t="s">
        <v>907</v>
      </c>
      <c r="D1600" s="8">
        <v>4500</v>
      </c>
      <c r="E1600" s="7">
        <v>1</v>
      </c>
      <c r="F1600" s="8">
        <v>15300</v>
      </c>
      <c r="G1600" s="7">
        <v>2</v>
      </c>
      <c r="H1600" s="11">
        <f t="shared" si="129"/>
        <v>1.5</v>
      </c>
      <c r="I1600" s="12" t="s">
        <v>3916</v>
      </c>
      <c r="J1600" s="13">
        <f t="shared" si="128"/>
        <v>1.4423076923076924E-3</v>
      </c>
    </row>
    <row r="1601" spans="1:10" x14ac:dyDescent="0.25">
      <c r="A1601" s="4" t="s">
        <v>3223</v>
      </c>
      <c r="B1601" s="4" t="s">
        <v>3224</v>
      </c>
      <c r="C1601" s="4" t="s">
        <v>907</v>
      </c>
      <c r="D1601" s="8">
        <v>27000</v>
      </c>
      <c r="E1601" s="7">
        <v>6</v>
      </c>
      <c r="F1601" s="8">
        <v>15300</v>
      </c>
      <c r="G1601" s="7">
        <v>2</v>
      </c>
      <c r="H1601" s="11">
        <f t="shared" si="129"/>
        <v>4</v>
      </c>
      <c r="I1601" s="12" t="s">
        <v>3916</v>
      </c>
      <c r="J1601" s="13">
        <f t="shared" si="128"/>
        <v>3.8461538461538464E-3</v>
      </c>
    </row>
    <row r="1602" spans="1:10" x14ac:dyDescent="0.25">
      <c r="A1602" s="4" t="s">
        <v>3225</v>
      </c>
      <c r="B1602" s="4" t="s">
        <v>3226</v>
      </c>
      <c r="C1602" s="4" t="s">
        <v>907</v>
      </c>
      <c r="D1602" s="8">
        <v>15750</v>
      </c>
      <c r="E1602" s="7">
        <v>3</v>
      </c>
      <c r="F1602" s="8">
        <v>22950</v>
      </c>
      <c r="G1602" s="7">
        <v>3</v>
      </c>
      <c r="H1602" s="11">
        <f t="shared" si="129"/>
        <v>3</v>
      </c>
      <c r="I1602" s="12" t="s">
        <v>3916</v>
      </c>
      <c r="J1602" s="13">
        <f t="shared" si="128"/>
        <v>2.8846153846153848E-3</v>
      </c>
    </row>
    <row r="1603" spans="1:10" x14ac:dyDescent="0.25">
      <c r="A1603" s="4" t="s">
        <v>501</v>
      </c>
      <c r="B1603" s="4" t="s">
        <v>3227</v>
      </c>
      <c r="C1603" s="4" t="s">
        <v>907</v>
      </c>
      <c r="D1603" s="8">
        <v>554000</v>
      </c>
      <c r="E1603" s="7">
        <v>104</v>
      </c>
      <c r="F1603" s="8">
        <v>457650</v>
      </c>
      <c r="G1603" s="7">
        <v>72</v>
      </c>
      <c r="H1603" s="11">
        <f t="shared" si="129"/>
        <v>88</v>
      </c>
      <c r="I1603" s="12" t="s">
        <v>3916</v>
      </c>
      <c r="J1603" s="13">
        <f t="shared" si="128"/>
        <v>8.461538461538462E-2</v>
      </c>
    </row>
    <row r="1604" spans="1:10" x14ac:dyDescent="0.25">
      <c r="A1604" s="4" t="s">
        <v>3228</v>
      </c>
      <c r="B1604" s="4" t="s">
        <v>3229</v>
      </c>
      <c r="C1604" s="4" t="s">
        <v>907</v>
      </c>
      <c r="D1604" s="8">
        <v>34358.33</v>
      </c>
      <c r="E1604" s="7">
        <v>6</v>
      </c>
      <c r="F1604" s="8">
        <v>32456.94</v>
      </c>
      <c r="G1604" s="7">
        <v>4</v>
      </c>
      <c r="H1604" s="11">
        <f t="shared" si="129"/>
        <v>5</v>
      </c>
      <c r="I1604" s="12" t="s">
        <v>3917</v>
      </c>
      <c r="J1604" s="13">
        <f t="shared" si="128"/>
        <v>8.771929824561403E-3</v>
      </c>
    </row>
    <row r="1605" spans="1:10" x14ac:dyDescent="0.25">
      <c r="A1605" s="4" t="s">
        <v>304</v>
      </c>
      <c r="B1605" s="4" t="s">
        <v>3230</v>
      </c>
      <c r="C1605" s="4" t="s">
        <v>907</v>
      </c>
      <c r="D1605" s="8">
        <v>29250</v>
      </c>
      <c r="E1605" s="7">
        <v>5</v>
      </c>
      <c r="F1605" s="8">
        <v>85050</v>
      </c>
      <c r="G1605" s="7">
        <v>11</v>
      </c>
      <c r="H1605" s="11">
        <f t="shared" si="129"/>
        <v>8</v>
      </c>
      <c r="I1605" s="12" t="s">
        <v>3917</v>
      </c>
      <c r="J1605" s="13">
        <f t="shared" si="128"/>
        <v>1.4035087719298246E-2</v>
      </c>
    </row>
    <row r="1606" spans="1:10" x14ac:dyDescent="0.25">
      <c r="A1606" s="4" t="s">
        <v>305</v>
      </c>
      <c r="B1606" s="4" t="s">
        <v>3231</v>
      </c>
      <c r="C1606" s="4" t="s">
        <v>907</v>
      </c>
      <c r="D1606" s="8">
        <v>128250</v>
      </c>
      <c r="E1606" s="7">
        <v>22</v>
      </c>
      <c r="F1606" s="8">
        <v>232200</v>
      </c>
      <c r="G1606" s="7">
        <v>32</v>
      </c>
      <c r="H1606" s="11">
        <f t="shared" si="129"/>
        <v>27</v>
      </c>
      <c r="I1606" s="12" t="s">
        <v>3917</v>
      </c>
      <c r="J1606" s="13">
        <f t="shared" si="128"/>
        <v>4.736842105263158E-2</v>
      </c>
    </row>
    <row r="1607" spans="1:10" x14ac:dyDescent="0.25">
      <c r="A1607" s="4" t="s">
        <v>306</v>
      </c>
      <c r="B1607" s="4" t="s">
        <v>3232</v>
      </c>
      <c r="C1607" s="4" t="s">
        <v>907</v>
      </c>
      <c r="D1607" s="8">
        <v>2666280.36</v>
      </c>
      <c r="E1607" s="7">
        <v>489</v>
      </c>
      <c r="F1607" s="8">
        <v>4029928.63</v>
      </c>
      <c r="G1607" s="7">
        <v>571</v>
      </c>
      <c r="H1607" s="11">
        <f t="shared" si="129"/>
        <v>530</v>
      </c>
      <c r="I1607" s="12" t="s">
        <v>3917</v>
      </c>
      <c r="J1607" s="13">
        <f t="shared" si="128"/>
        <v>0.92982456140350878</v>
      </c>
    </row>
    <row r="1608" spans="1:10" x14ac:dyDescent="0.25">
      <c r="A1608" s="4" t="s">
        <v>307</v>
      </c>
      <c r="B1608" s="4" t="s">
        <v>3233</v>
      </c>
      <c r="C1608" s="4" t="s">
        <v>907</v>
      </c>
      <c r="D1608" s="8">
        <v>22500</v>
      </c>
      <c r="E1608" s="7">
        <v>5</v>
      </c>
      <c r="F1608" s="8">
        <v>65250</v>
      </c>
      <c r="G1608" s="7">
        <v>8</v>
      </c>
      <c r="H1608" s="11">
        <f t="shared" ref="H1608:H1632" si="130">SUM(E1608,G1608)/2</f>
        <v>6.5</v>
      </c>
      <c r="I1608" s="12" t="s">
        <v>3918</v>
      </c>
      <c r="J1608" s="13">
        <f t="shared" si="128"/>
        <v>2.8697571743929361E-2</v>
      </c>
    </row>
    <row r="1609" spans="1:10" x14ac:dyDescent="0.25">
      <c r="A1609" s="4" t="s">
        <v>308</v>
      </c>
      <c r="B1609" s="4" t="s">
        <v>3234</v>
      </c>
      <c r="C1609" s="4" t="s">
        <v>907</v>
      </c>
      <c r="D1609" s="8">
        <v>22500</v>
      </c>
      <c r="E1609" s="7">
        <v>5</v>
      </c>
      <c r="F1609" s="8">
        <v>79200</v>
      </c>
      <c r="G1609" s="7">
        <v>10</v>
      </c>
      <c r="H1609" s="11">
        <f t="shared" si="130"/>
        <v>7.5</v>
      </c>
      <c r="I1609" s="12" t="s">
        <v>3918</v>
      </c>
      <c r="J1609" s="13">
        <f t="shared" si="128"/>
        <v>3.3112582781456956E-2</v>
      </c>
    </row>
    <row r="1610" spans="1:10" x14ac:dyDescent="0.25">
      <c r="A1610" s="4" t="s">
        <v>309</v>
      </c>
      <c r="B1610" s="4" t="s">
        <v>3235</v>
      </c>
      <c r="C1610" s="4" t="s">
        <v>907</v>
      </c>
      <c r="D1610" s="8">
        <v>99858.33</v>
      </c>
      <c r="E1610" s="7">
        <v>18</v>
      </c>
      <c r="F1610" s="8">
        <v>93865.279999999999</v>
      </c>
      <c r="G1610" s="7">
        <v>13</v>
      </c>
      <c r="H1610" s="11">
        <f t="shared" si="130"/>
        <v>15.5</v>
      </c>
      <c r="I1610" s="12" t="s">
        <v>3918</v>
      </c>
      <c r="J1610" s="13">
        <f t="shared" si="128"/>
        <v>6.8432671081677707E-2</v>
      </c>
    </row>
    <row r="1611" spans="1:10" x14ac:dyDescent="0.25">
      <c r="A1611" s="4" t="s">
        <v>232</v>
      </c>
      <c r="B1611" s="4" t="s">
        <v>3236</v>
      </c>
      <c r="C1611" s="4" t="s">
        <v>907</v>
      </c>
      <c r="D1611" s="8">
        <v>1386766.67</v>
      </c>
      <c r="E1611" s="7">
        <v>257</v>
      </c>
      <c r="F1611" s="8">
        <v>952673.89</v>
      </c>
      <c r="G1611" s="7">
        <v>137</v>
      </c>
      <c r="H1611" s="11">
        <f t="shared" si="130"/>
        <v>197</v>
      </c>
      <c r="I1611" s="12" t="s">
        <v>3918</v>
      </c>
      <c r="J1611" s="13">
        <f t="shared" si="128"/>
        <v>0.86975717439293598</v>
      </c>
    </row>
    <row r="1612" spans="1:10" x14ac:dyDescent="0.25">
      <c r="A1612" s="4" t="s">
        <v>3237</v>
      </c>
      <c r="B1612" s="4" t="s">
        <v>3238</v>
      </c>
      <c r="C1612" s="4" t="s">
        <v>907</v>
      </c>
      <c r="D1612" s="8">
        <v>45000</v>
      </c>
      <c r="E1612" s="7">
        <v>10</v>
      </c>
      <c r="F1612" s="8">
        <v>0</v>
      </c>
      <c r="G1612" s="7">
        <v>0</v>
      </c>
      <c r="H1612" s="11">
        <f t="shared" si="130"/>
        <v>5</v>
      </c>
      <c r="I1612" s="12" t="s">
        <v>3919</v>
      </c>
      <c r="J1612" s="13">
        <f t="shared" si="128"/>
        <v>0.15873015873015872</v>
      </c>
    </row>
    <row r="1613" spans="1:10" x14ac:dyDescent="0.25">
      <c r="A1613" s="4" t="s">
        <v>3239</v>
      </c>
      <c r="B1613" s="4" t="s">
        <v>3240</v>
      </c>
      <c r="C1613" s="4" t="s">
        <v>907</v>
      </c>
      <c r="D1613" s="8">
        <v>33750</v>
      </c>
      <c r="E1613" s="7">
        <v>5</v>
      </c>
      <c r="F1613" s="8">
        <v>13500</v>
      </c>
      <c r="G1613" s="7">
        <v>2</v>
      </c>
      <c r="H1613" s="11">
        <f t="shared" si="130"/>
        <v>3.5</v>
      </c>
      <c r="I1613" s="12" t="s">
        <v>3919</v>
      </c>
      <c r="J1613" s="13">
        <f t="shared" si="128"/>
        <v>0.1111111111111111</v>
      </c>
    </row>
    <row r="1614" spans="1:10" x14ac:dyDescent="0.25">
      <c r="A1614" s="4" t="s">
        <v>500</v>
      </c>
      <c r="B1614" s="4" t="s">
        <v>3241</v>
      </c>
      <c r="C1614" s="4" t="s">
        <v>907</v>
      </c>
      <c r="D1614" s="8">
        <v>140108.32999999999</v>
      </c>
      <c r="E1614" s="7">
        <v>25</v>
      </c>
      <c r="F1614" s="8">
        <v>139106.94</v>
      </c>
      <c r="G1614" s="7">
        <v>20</v>
      </c>
      <c r="H1614" s="11">
        <f t="shared" si="130"/>
        <v>22.5</v>
      </c>
      <c r="I1614" s="12" t="s">
        <v>3919</v>
      </c>
      <c r="J1614" s="13">
        <f t="shared" si="128"/>
        <v>0.7142857142857143</v>
      </c>
    </row>
    <row r="1615" spans="1:10" x14ac:dyDescent="0.25">
      <c r="A1615" s="4" t="s">
        <v>3242</v>
      </c>
      <c r="B1615" s="4" t="s">
        <v>3243</v>
      </c>
      <c r="C1615" s="4" t="s">
        <v>907</v>
      </c>
      <c r="D1615" s="8">
        <v>9750</v>
      </c>
      <c r="E1615" s="7">
        <v>1</v>
      </c>
      <c r="F1615" s="8">
        <v>0</v>
      </c>
      <c r="G1615" s="7">
        <v>0</v>
      </c>
      <c r="H1615" s="11">
        <f t="shared" si="130"/>
        <v>0.5</v>
      </c>
      <c r="I1615" s="12" t="s">
        <v>3919</v>
      </c>
      <c r="J1615" s="13">
        <f t="shared" si="128"/>
        <v>1.5873015873015872E-2</v>
      </c>
    </row>
    <row r="1616" spans="1:10" x14ac:dyDescent="0.25">
      <c r="A1616" s="4" t="s">
        <v>239</v>
      </c>
      <c r="B1616" s="4" t="s">
        <v>619</v>
      </c>
      <c r="C1616" s="4" t="s">
        <v>907</v>
      </c>
      <c r="D1616" s="8">
        <v>290147.69</v>
      </c>
      <c r="E1616" s="7">
        <v>469</v>
      </c>
      <c r="F1616" s="8">
        <v>351851.41</v>
      </c>
      <c r="G1616" s="7">
        <v>594</v>
      </c>
      <c r="H1616" s="11">
        <f t="shared" si="130"/>
        <v>531.5</v>
      </c>
      <c r="I1616" s="12" t="s">
        <v>3920</v>
      </c>
      <c r="J1616" s="13">
        <f t="shared" si="128"/>
        <v>0.88805346700083543</v>
      </c>
    </row>
    <row r="1617" spans="1:10" x14ac:dyDescent="0.25">
      <c r="A1617" s="4" t="s">
        <v>3244</v>
      </c>
      <c r="B1617" s="4" t="s">
        <v>619</v>
      </c>
      <c r="C1617" s="4" t="s">
        <v>907</v>
      </c>
      <c r="D1617" s="8">
        <v>15948</v>
      </c>
      <c r="E1617" s="7">
        <v>41</v>
      </c>
      <c r="F1617" s="8">
        <v>18289.669999999998</v>
      </c>
      <c r="G1617" s="7">
        <v>41</v>
      </c>
      <c r="H1617" s="11">
        <f t="shared" si="130"/>
        <v>41</v>
      </c>
      <c r="I1617" s="12" t="s">
        <v>3920</v>
      </c>
      <c r="J1617" s="13">
        <f t="shared" si="128"/>
        <v>6.850459482038429E-2</v>
      </c>
    </row>
    <row r="1618" spans="1:10" x14ac:dyDescent="0.25">
      <c r="A1618" s="4" t="s">
        <v>3245</v>
      </c>
      <c r="B1618" s="4" t="s">
        <v>619</v>
      </c>
      <c r="C1618" s="4" t="s">
        <v>907</v>
      </c>
      <c r="D1618" s="8">
        <v>7350</v>
      </c>
      <c r="E1618" s="7">
        <v>21</v>
      </c>
      <c r="F1618" s="8">
        <v>9329</v>
      </c>
      <c r="G1618" s="7">
        <v>17</v>
      </c>
      <c r="H1618" s="11">
        <f t="shared" si="130"/>
        <v>19</v>
      </c>
      <c r="I1618" s="12" t="s">
        <v>3920</v>
      </c>
      <c r="J1618" s="13">
        <f t="shared" si="128"/>
        <v>3.1746031746031744E-2</v>
      </c>
    </row>
    <row r="1619" spans="1:10" x14ac:dyDescent="0.25">
      <c r="A1619" s="4" t="s">
        <v>3246</v>
      </c>
      <c r="B1619" s="4" t="s">
        <v>619</v>
      </c>
      <c r="C1619" s="4" t="s">
        <v>907</v>
      </c>
      <c r="D1619" s="8">
        <v>3850</v>
      </c>
      <c r="E1619" s="7">
        <v>11</v>
      </c>
      <c r="F1619" s="8">
        <v>1950</v>
      </c>
      <c r="G1619" s="7">
        <v>3</v>
      </c>
      <c r="H1619" s="11">
        <f t="shared" si="130"/>
        <v>7</v>
      </c>
      <c r="I1619" s="12" t="s">
        <v>3920</v>
      </c>
      <c r="J1619" s="13">
        <f t="shared" si="128"/>
        <v>1.1695906432748537E-2</v>
      </c>
    </row>
    <row r="1620" spans="1:10" x14ac:dyDescent="0.25">
      <c r="A1620" s="4" t="s">
        <v>3247</v>
      </c>
      <c r="B1620" s="4" t="s">
        <v>3248</v>
      </c>
      <c r="C1620" s="4" t="s">
        <v>907</v>
      </c>
      <c r="D1620" s="8">
        <v>1000</v>
      </c>
      <c r="E1620" s="7">
        <v>1</v>
      </c>
      <c r="F1620" s="8">
        <v>0</v>
      </c>
      <c r="G1620" s="7">
        <v>0</v>
      </c>
      <c r="H1620" s="11">
        <f t="shared" si="130"/>
        <v>0.5</v>
      </c>
      <c r="I1620" s="12" t="s">
        <v>3921</v>
      </c>
      <c r="J1620" s="13">
        <f t="shared" si="128"/>
        <v>1.3888888888888889E-3</v>
      </c>
    </row>
    <row r="1621" spans="1:10" x14ac:dyDescent="0.25">
      <c r="A1621" s="4" t="s">
        <v>3249</v>
      </c>
      <c r="B1621" s="4" t="s">
        <v>3250</v>
      </c>
      <c r="C1621" s="4" t="s">
        <v>907</v>
      </c>
      <c r="D1621" s="8">
        <v>0</v>
      </c>
      <c r="E1621" s="7">
        <v>0</v>
      </c>
      <c r="F1621" s="8">
        <v>5625</v>
      </c>
      <c r="G1621" s="7">
        <v>3</v>
      </c>
      <c r="H1621" s="11">
        <f t="shared" si="130"/>
        <v>1.5</v>
      </c>
      <c r="I1621" s="12" t="s">
        <v>3921</v>
      </c>
      <c r="J1621" s="13">
        <f t="shared" si="128"/>
        <v>4.1666666666666666E-3</v>
      </c>
    </row>
    <row r="1622" spans="1:10" x14ac:dyDescent="0.25">
      <c r="A1622" s="4" t="s">
        <v>3251</v>
      </c>
      <c r="B1622" s="4" t="s">
        <v>3252</v>
      </c>
      <c r="C1622" s="4" t="s">
        <v>907</v>
      </c>
      <c r="D1622" s="8">
        <v>2250</v>
      </c>
      <c r="E1622" s="7">
        <v>2</v>
      </c>
      <c r="F1622" s="8">
        <v>5625</v>
      </c>
      <c r="G1622" s="7">
        <v>3</v>
      </c>
      <c r="H1622" s="11">
        <f t="shared" si="130"/>
        <v>2.5</v>
      </c>
      <c r="I1622" s="12" t="s">
        <v>3921</v>
      </c>
      <c r="J1622" s="13">
        <f t="shared" si="128"/>
        <v>6.9444444444444441E-3</v>
      </c>
    </row>
    <row r="1623" spans="1:10" x14ac:dyDescent="0.25">
      <c r="A1623" s="4" t="s">
        <v>3253</v>
      </c>
      <c r="B1623" s="4" t="s">
        <v>3254</v>
      </c>
      <c r="C1623" s="4" t="s">
        <v>907</v>
      </c>
      <c r="D1623" s="8">
        <v>-6750</v>
      </c>
      <c r="E1623" s="7">
        <v>-5</v>
      </c>
      <c r="F1623" s="8">
        <v>21875</v>
      </c>
      <c r="G1623" s="7">
        <v>10</v>
      </c>
      <c r="H1623" s="11">
        <f t="shared" si="130"/>
        <v>2.5</v>
      </c>
      <c r="I1623" s="12" t="s">
        <v>3921</v>
      </c>
      <c r="J1623" s="13">
        <f t="shared" si="128"/>
        <v>6.9444444444444441E-3</v>
      </c>
    </row>
    <row r="1624" spans="1:10" x14ac:dyDescent="0.25">
      <c r="A1624" s="4" t="s">
        <v>3255</v>
      </c>
      <c r="B1624" s="4" t="s">
        <v>3256</v>
      </c>
      <c r="C1624" s="4" t="s">
        <v>907</v>
      </c>
      <c r="D1624" s="8">
        <v>10900</v>
      </c>
      <c r="E1624" s="7">
        <v>8</v>
      </c>
      <c r="F1624" s="8">
        <v>65750</v>
      </c>
      <c r="G1624" s="7">
        <v>34</v>
      </c>
      <c r="H1624" s="11">
        <f t="shared" si="130"/>
        <v>21</v>
      </c>
      <c r="I1624" s="12" t="s">
        <v>3921</v>
      </c>
      <c r="J1624" s="13">
        <f t="shared" si="128"/>
        <v>5.8333333333333334E-2</v>
      </c>
    </row>
    <row r="1625" spans="1:10" x14ac:dyDescent="0.25">
      <c r="A1625" s="4" t="s">
        <v>713</v>
      </c>
      <c r="B1625" s="4" t="s">
        <v>3257</v>
      </c>
      <c r="C1625" s="4" t="s">
        <v>907</v>
      </c>
      <c r="D1625" s="8">
        <v>34975</v>
      </c>
      <c r="E1625" s="7">
        <v>26</v>
      </c>
      <c r="F1625" s="8">
        <v>168000</v>
      </c>
      <c r="G1625" s="7">
        <v>81</v>
      </c>
      <c r="H1625" s="11">
        <f t="shared" si="130"/>
        <v>53.5</v>
      </c>
      <c r="I1625" s="12" t="s">
        <v>3921</v>
      </c>
      <c r="J1625" s="13">
        <f t="shared" si="128"/>
        <v>0.14861111111111111</v>
      </c>
    </row>
    <row r="1626" spans="1:10" x14ac:dyDescent="0.25">
      <c r="A1626" s="4" t="s">
        <v>300</v>
      </c>
      <c r="B1626" s="4" t="s">
        <v>3258</v>
      </c>
      <c r="C1626" s="4" t="s">
        <v>907</v>
      </c>
      <c r="D1626" s="8">
        <v>181100</v>
      </c>
      <c r="E1626" s="7">
        <v>71</v>
      </c>
      <c r="F1626" s="8">
        <v>190125</v>
      </c>
      <c r="G1626" s="7">
        <v>92</v>
      </c>
      <c r="H1626" s="11">
        <f t="shared" si="130"/>
        <v>81.5</v>
      </c>
      <c r="I1626" s="12" t="s">
        <v>3921</v>
      </c>
      <c r="J1626" s="13">
        <f t="shared" si="128"/>
        <v>0.22638888888888889</v>
      </c>
    </row>
    <row r="1627" spans="1:10" x14ac:dyDescent="0.25">
      <c r="A1627" s="4" t="s">
        <v>301</v>
      </c>
      <c r="B1627" s="4" t="s">
        <v>3259</v>
      </c>
      <c r="C1627" s="4" t="s">
        <v>907</v>
      </c>
      <c r="D1627" s="8">
        <v>291525</v>
      </c>
      <c r="E1627" s="7">
        <v>120</v>
      </c>
      <c r="F1627" s="8">
        <v>143500</v>
      </c>
      <c r="G1627" s="7">
        <v>74</v>
      </c>
      <c r="H1627" s="11">
        <f t="shared" si="130"/>
        <v>97</v>
      </c>
      <c r="I1627" s="12" t="s">
        <v>3921</v>
      </c>
      <c r="J1627" s="13">
        <f t="shared" si="128"/>
        <v>0.26944444444444443</v>
      </c>
    </row>
    <row r="1628" spans="1:10" x14ac:dyDescent="0.25">
      <c r="A1628" s="4" t="s">
        <v>302</v>
      </c>
      <c r="B1628" s="4" t="s">
        <v>3260</v>
      </c>
      <c r="C1628" s="4" t="s">
        <v>907</v>
      </c>
      <c r="D1628" s="8">
        <v>123449.82</v>
      </c>
      <c r="E1628" s="7">
        <v>75</v>
      </c>
      <c r="F1628" s="8">
        <v>66708.19</v>
      </c>
      <c r="G1628" s="7">
        <v>31</v>
      </c>
      <c r="H1628" s="11">
        <f t="shared" si="130"/>
        <v>53</v>
      </c>
      <c r="I1628" s="12" t="s">
        <v>3921</v>
      </c>
      <c r="J1628" s="13">
        <f t="shared" si="128"/>
        <v>0.14722222222222223</v>
      </c>
    </row>
    <row r="1629" spans="1:10" x14ac:dyDescent="0.25">
      <c r="A1629" s="4" t="s">
        <v>298</v>
      </c>
      <c r="B1629" s="4" t="s">
        <v>3261</v>
      </c>
      <c r="C1629" s="4" t="s">
        <v>907</v>
      </c>
      <c r="D1629" s="8">
        <v>55750</v>
      </c>
      <c r="E1629" s="7">
        <v>39</v>
      </c>
      <c r="F1629" s="8">
        <v>49375</v>
      </c>
      <c r="G1629" s="7">
        <v>23</v>
      </c>
      <c r="H1629" s="11">
        <f t="shared" si="130"/>
        <v>31</v>
      </c>
      <c r="I1629" s="12" t="s">
        <v>3921</v>
      </c>
      <c r="J1629" s="13">
        <f t="shared" si="128"/>
        <v>8.611111111111111E-2</v>
      </c>
    </row>
    <row r="1630" spans="1:10" x14ac:dyDescent="0.25">
      <c r="A1630" s="4" t="s">
        <v>299</v>
      </c>
      <c r="B1630" s="4" t="s">
        <v>3262</v>
      </c>
      <c r="C1630" s="4" t="s">
        <v>907</v>
      </c>
      <c r="D1630" s="8">
        <v>25875</v>
      </c>
      <c r="E1630" s="7">
        <v>18</v>
      </c>
      <c r="F1630" s="8">
        <v>26250</v>
      </c>
      <c r="G1630" s="7">
        <v>12</v>
      </c>
      <c r="H1630" s="11">
        <f t="shared" si="130"/>
        <v>15</v>
      </c>
      <c r="I1630" s="12" t="s">
        <v>3921</v>
      </c>
      <c r="J1630" s="13">
        <f t="shared" si="128"/>
        <v>4.1666666666666664E-2</v>
      </c>
    </row>
    <row r="1631" spans="1:10" x14ac:dyDescent="0.25">
      <c r="A1631" s="4" t="s">
        <v>3263</v>
      </c>
      <c r="B1631" s="4" t="s">
        <v>3264</v>
      </c>
      <c r="C1631" s="4" t="s">
        <v>907</v>
      </c>
      <c r="D1631" s="8">
        <v>3000</v>
      </c>
      <c r="E1631" s="7">
        <v>2</v>
      </c>
      <c r="F1631" s="8">
        <v>0</v>
      </c>
      <c r="G1631" s="7">
        <v>0</v>
      </c>
      <c r="H1631" s="11">
        <f t="shared" si="130"/>
        <v>1</v>
      </c>
      <c r="I1631" s="12" t="s">
        <v>3921</v>
      </c>
      <c r="J1631" s="13">
        <f t="shared" si="128"/>
        <v>2.7777777777777779E-3</v>
      </c>
    </row>
    <row r="1632" spans="1:10" x14ac:dyDescent="0.25">
      <c r="A1632" s="4" t="s">
        <v>488</v>
      </c>
      <c r="B1632" s="4" t="s">
        <v>3265</v>
      </c>
      <c r="C1632" s="4" t="s">
        <v>907</v>
      </c>
      <c r="D1632" s="8">
        <v>8000</v>
      </c>
      <c r="E1632" s="7">
        <v>2</v>
      </c>
      <c r="F1632" s="8">
        <v>28000</v>
      </c>
      <c r="G1632" s="7">
        <v>11</v>
      </c>
      <c r="H1632" s="11">
        <f t="shared" si="130"/>
        <v>6.5</v>
      </c>
      <c r="I1632" s="12" t="s">
        <v>3922</v>
      </c>
      <c r="J1632" s="13">
        <f t="shared" si="128"/>
        <v>1.6149068322981366E-2</v>
      </c>
    </row>
    <row r="1633" spans="1:10" x14ac:dyDescent="0.25">
      <c r="A1633" s="4" t="s">
        <v>489</v>
      </c>
      <c r="B1633" s="4" t="s">
        <v>3266</v>
      </c>
      <c r="C1633" s="4" t="s">
        <v>907</v>
      </c>
      <c r="D1633" s="8">
        <v>34000</v>
      </c>
      <c r="E1633" s="7">
        <v>11</v>
      </c>
      <c r="F1633" s="8">
        <v>147000</v>
      </c>
      <c r="G1633" s="7">
        <v>54</v>
      </c>
      <c r="H1633" s="11">
        <f t="shared" ref="H1633:H1696" si="131">SUM(E1633,G1633)/2</f>
        <v>32.5</v>
      </c>
      <c r="I1633" s="12" t="s">
        <v>3922</v>
      </c>
      <c r="J1633" s="13">
        <f t="shared" si="128"/>
        <v>8.0745341614906832E-2</v>
      </c>
    </row>
    <row r="1634" spans="1:10" x14ac:dyDescent="0.25">
      <c r="A1634" s="4" t="s">
        <v>490</v>
      </c>
      <c r="B1634" s="4" t="s">
        <v>3267</v>
      </c>
      <c r="C1634" s="4" t="s">
        <v>907</v>
      </c>
      <c r="D1634" s="8">
        <v>106000</v>
      </c>
      <c r="E1634" s="7">
        <v>33</v>
      </c>
      <c r="F1634" s="8">
        <v>249000</v>
      </c>
      <c r="G1634" s="7">
        <v>85</v>
      </c>
      <c r="H1634" s="11">
        <f t="shared" si="131"/>
        <v>59</v>
      </c>
      <c r="I1634" s="12" t="s">
        <v>3922</v>
      </c>
      <c r="J1634" s="13">
        <f t="shared" si="128"/>
        <v>0.14658385093167703</v>
      </c>
    </row>
    <row r="1635" spans="1:10" x14ac:dyDescent="0.25">
      <c r="A1635" s="4" t="s">
        <v>491</v>
      </c>
      <c r="B1635" s="4" t="s">
        <v>3268</v>
      </c>
      <c r="C1635" s="4" t="s">
        <v>907</v>
      </c>
      <c r="D1635" s="8">
        <v>317107.65000000002</v>
      </c>
      <c r="E1635" s="7">
        <v>109</v>
      </c>
      <c r="F1635" s="8">
        <v>354183.04</v>
      </c>
      <c r="G1635" s="7">
        <v>118</v>
      </c>
      <c r="H1635" s="11">
        <f t="shared" si="131"/>
        <v>113.5</v>
      </c>
      <c r="I1635" s="12" t="s">
        <v>3922</v>
      </c>
      <c r="J1635" s="13">
        <f t="shared" si="128"/>
        <v>0.28198757763975157</v>
      </c>
    </row>
    <row r="1636" spans="1:10" x14ac:dyDescent="0.25">
      <c r="A1636" s="4" t="s">
        <v>487</v>
      </c>
      <c r="B1636" s="4" t="s">
        <v>3269</v>
      </c>
      <c r="C1636" s="4" t="s">
        <v>907</v>
      </c>
      <c r="D1636" s="8">
        <v>298812.7</v>
      </c>
      <c r="E1636" s="7">
        <v>104</v>
      </c>
      <c r="F1636" s="8">
        <v>306720.58</v>
      </c>
      <c r="G1636" s="7">
        <v>103</v>
      </c>
      <c r="H1636" s="11">
        <f t="shared" si="131"/>
        <v>103.5</v>
      </c>
      <c r="I1636" s="12" t="s">
        <v>3922</v>
      </c>
      <c r="J1636" s="13">
        <f t="shared" si="128"/>
        <v>0.25714285714285712</v>
      </c>
    </row>
    <row r="1637" spans="1:10" x14ac:dyDescent="0.25">
      <c r="A1637" s="4" t="s">
        <v>59</v>
      </c>
      <c r="B1637" s="4" t="s">
        <v>3270</v>
      </c>
      <c r="C1637" s="4" t="s">
        <v>907</v>
      </c>
      <c r="D1637" s="8">
        <v>142358.84</v>
      </c>
      <c r="E1637" s="7">
        <v>55</v>
      </c>
      <c r="F1637" s="8">
        <v>125579.03</v>
      </c>
      <c r="G1637" s="7">
        <v>45</v>
      </c>
      <c r="H1637" s="11">
        <f t="shared" si="131"/>
        <v>50</v>
      </c>
      <c r="I1637" s="12" t="s">
        <v>3922</v>
      </c>
      <c r="J1637" s="13">
        <f t="shared" si="128"/>
        <v>0.12422360248447205</v>
      </c>
    </row>
    <row r="1638" spans="1:10" x14ac:dyDescent="0.25">
      <c r="A1638" s="4" t="s">
        <v>60</v>
      </c>
      <c r="B1638" s="4" t="s">
        <v>3271</v>
      </c>
      <c r="C1638" s="4" t="s">
        <v>907</v>
      </c>
      <c r="D1638" s="8">
        <v>67199.649999999994</v>
      </c>
      <c r="E1638" s="7">
        <v>23</v>
      </c>
      <c r="F1638" s="8">
        <v>72546.37</v>
      </c>
      <c r="G1638" s="7">
        <v>26</v>
      </c>
      <c r="H1638" s="11">
        <f t="shared" si="131"/>
        <v>24.5</v>
      </c>
      <c r="I1638" s="12" t="s">
        <v>3922</v>
      </c>
      <c r="J1638" s="13">
        <f t="shared" si="128"/>
        <v>6.0869565217391307E-2</v>
      </c>
    </row>
    <row r="1639" spans="1:10" x14ac:dyDescent="0.25">
      <c r="A1639" s="4" t="s">
        <v>268</v>
      </c>
      <c r="B1639" s="4" t="s">
        <v>3272</v>
      </c>
      <c r="C1639" s="4" t="s">
        <v>907</v>
      </c>
      <c r="D1639" s="8">
        <v>19000</v>
      </c>
      <c r="E1639" s="7">
        <v>8</v>
      </c>
      <c r="F1639" s="8">
        <v>43400</v>
      </c>
      <c r="G1639" s="7">
        <v>16</v>
      </c>
      <c r="H1639" s="11">
        <f t="shared" si="131"/>
        <v>12</v>
      </c>
      <c r="I1639" s="12" t="s">
        <v>3922</v>
      </c>
      <c r="J1639" s="13">
        <f t="shared" ref="J1639:J1702" si="132">H1639/SUMIF(I$1254:I$1972,I1639,H$1254:H$1972)</f>
        <v>2.9813664596273291E-2</v>
      </c>
    </row>
    <row r="1640" spans="1:10" x14ac:dyDescent="0.25">
      <c r="A1640" s="4" t="s">
        <v>269</v>
      </c>
      <c r="B1640" s="4" t="s">
        <v>3273</v>
      </c>
      <c r="C1640" s="4" t="s">
        <v>907</v>
      </c>
      <c r="D1640" s="8">
        <v>0</v>
      </c>
      <c r="E1640" s="7">
        <v>0</v>
      </c>
      <c r="F1640" s="8">
        <v>6000</v>
      </c>
      <c r="G1640" s="7">
        <v>2</v>
      </c>
      <c r="H1640" s="11">
        <f t="shared" si="131"/>
        <v>1</v>
      </c>
      <c r="I1640" s="12" t="s">
        <v>3922</v>
      </c>
      <c r="J1640" s="13">
        <f t="shared" si="132"/>
        <v>2.4844720496894411E-3</v>
      </c>
    </row>
    <row r="1641" spans="1:10" x14ac:dyDescent="0.25">
      <c r="A1641" s="4" t="s">
        <v>413</v>
      </c>
      <c r="B1641" s="4" t="s">
        <v>3274</v>
      </c>
      <c r="C1641" s="4" t="s">
        <v>907</v>
      </c>
      <c r="D1641" s="8">
        <v>-15000</v>
      </c>
      <c r="E1641" s="7">
        <v>-12</v>
      </c>
      <c r="F1641" s="8">
        <v>30000</v>
      </c>
      <c r="G1641" s="7">
        <v>12</v>
      </c>
      <c r="H1641" s="11">
        <f t="shared" si="131"/>
        <v>0</v>
      </c>
      <c r="I1641" s="12" t="s">
        <v>3923</v>
      </c>
      <c r="J1641" s="13">
        <f t="shared" si="132"/>
        <v>0</v>
      </c>
    </row>
    <row r="1642" spans="1:10" x14ac:dyDescent="0.25">
      <c r="A1642" s="4" t="s">
        <v>793</v>
      </c>
      <c r="B1642" s="4" t="s">
        <v>3275</v>
      </c>
      <c r="C1642" s="4" t="s">
        <v>907</v>
      </c>
      <c r="D1642" s="8">
        <v>20400</v>
      </c>
      <c r="E1642" s="7">
        <v>7</v>
      </c>
      <c r="F1642" s="8">
        <v>146850</v>
      </c>
      <c r="G1642" s="7">
        <v>55</v>
      </c>
      <c r="H1642" s="11">
        <f t="shared" si="131"/>
        <v>31</v>
      </c>
      <c r="I1642" s="12" t="s">
        <v>3923</v>
      </c>
      <c r="J1642" s="13">
        <f t="shared" si="132"/>
        <v>3.870162297128589E-2</v>
      </c>
    </row>
    <row r="1643" spans="1:10" x14ac:dyDescent="0.25">
      <c r="A1643" s="4" t="s">
        <v>23</v>
      </c>
      <c r="B1643" s="4" t="s">
        <v>3276</v>
      </c>
      <c r="C1643" s="4" t="s">
        <v>907</v>
      </c>
      <c r="D1643" s="8">
        <v>269116.67</v>
      </c>
      <c r="E1643" s="7">
        <v>107</v>
      </c>
      <c r="F1643" s="8">
        <v>331853.89</v>
      </c>
      <c r="G1643" s="7">
        <v>135</v>
      </c>
      <c r="H1643" s="11">
        <f t="shared" si="131"/>
        <v>121</v>
      </c>
      <c r="I1643" s="12" t="s">
        <v>3923</v>
      </c>
      <c r="J1643" s="13">
        <f t="shared" si="132"/>
        <v>0.15106117353308365</v>
      </c>
    </row>
    <row r="1644" spans="1:10" x14ac:dyDescent="0.25">
      <c r="A1644" s="4" t="s">
        <v>24</v>
      </c>
      <c r="B1644" s="4" t="s">
        <v>3277</v>
      </c>
      <c r="C1644" s="4" t="s">
        <v>907</v>
      </c>
      <c r="D1644" s="8">
        <v>536358.32999999996</v>
      </c>
      <c r="E1644" s="7">
        <v>224</v>
      </c>
      <c r="F1644" s="8">
        <v>526245.28</v>
      </c>
      <c r="G1644" s="7">
        <v>217</v>
      </c>
      <c r="H1644" s="11">
        <f t="shared" si="131"/>
        <v>220.5</v>
      </c>
      <c r="I1644" s="12" t="s">
        <v>3923</v>
      </c>
      <c r="J1644" s="13">
        <f t="shared" si="132"/>
        <v>0.2752808988764045</v>
      </c>
    </row>
    <row r="1645" spans="1:10" x14ac:dyDescent="0.25">
      <c r="A1645" s="4" t="s">
        <v>22</v>
      </c>
      <c r="B1645" s="4" t="s">
        <v>3278</v>
      </c>
      <c r="C1645" s="4" t="s">
        <v>907</v>
      </c>
      <c r="D1645" s="8">
        <v>536325</v>
      </c>
      <c r="E1645" s="7">
        <v>227</v>
      </c>
      <c r="F1645" s="8">
        <v>453402.5</v>
      </c>
      <c r="G1645" s="7">
        <v>195</v>
      </c>
      <c r="H1645" s="11">
        <f t="shared" si="131"/>
        <v>211</v>
      </c>
      <c r="I1645" s="12" t="s">
        <v>3923</v>
      </c>
      <c r="J1645" s="13">
        <f t="shared" si="132"/>
        <v>0.26342072409488138</v>
      </c>
    </row>
    <row r="1646" spans="1:10" x14ac:dyDescent="0.25">
      <c r="A1646" s="4" t="s">
        <v>225</v>
      </c>
      <c r="B1646" s="4" t="s">
        <v>3279</v>
      </c>
      <c r="C1646" s="4" t="s">
        <v>907</v>
      </c>
      <c r="D1646" s="8">
        <v>381150</v>
      </c>
      <c r="E1646" s="7">
        <v>159</v>
      </c>
      <c r="F1646" s="8">
        <v>299400</v>
      </c>
      <c r="G1646" s="7">
        <v>134</v>
      </c>
      <c r="H1646" s="11">
        <f t="shared" si="131"/>
        <v>146.5</v>
      </c>
      <c r="I1646" s="12" t="s">
        <v>3923</v>
      </c>
      <c r="J1646" s="13">
        <f t="shared" si="132"/>
        <v>0.18289637952559301</v>
      </c>
    </row>
    <row r="1647" spans="1:10" x14ac:dyDescent="0.25">
      <c r="A1647" s="4" t="s">
        <v>226</v>
      </c>
      <c r="B1647" s="4" t="s">
        <v>3280</v>
      </c>
      <c r="C1647" s="4" t="s">
        <v>907</v>
      </c>
      <c r="D1647" s="8">
        <v>111150</v>
      </c>
      <c r="E1647" s="7">
        <v>56</v>
      </c>
      <c r="F1647" s="8">
        <v>132150</v>
      </c>
      <c r="G1647" s="7">
        <v>57</v>
      </c>
      <c r="H1647" s="11">
        <f t="shared" si="131"/>
        <v>56.5</v>
      </c>
      <c r="I1647" s="12" t="s">
        <v>3923</v>
      </c>
      <c r="J1647" s="13">
        <f t="shared" si="132"/>
        <v>7.0536828963795262E-2</v>
      </c>
    </row>
    <row r="1648" spans="1:10" x14ac:dyDescent="0.25">
      <c r="A1648" s="4" t="s">
        <v>792</v>
      </c>
      <c r="B1648" s="4" t="s">
        <v>3281</v>
      </c>
      <c r="C1648" s="4" t="s">
        <v>907</v>
      </c>
      <c r="D1648" s="8">
        <v>15849.82</v>
      </c>
      <c r="E1648" s="7">
        <v>4</v>
      </c>
      <c r="F1648" s="8">
        <v>36383.19</v>
      </c>
      <c r="G1648" s="7">
        <v>17</v>
      </c>
      <c r="H1648" s="11">
        <f t="shared" si="131"/>
        <v>10.5</v>
      </c>
      <c r="I1648" s="12" t="s">
        <v>3923</v>
      </c>
      <c r="J1648" s="13">
        <f t="shared" si="132"/>
        <v>1.3108614232209739E-2</v>
      </c>
    </row>
    <row r="1649" spans="1:10" x14ac:dyDescent="0.25">
      <c r="A1649" s="4" t="s">
        <v>3282</v>
      </c>
      <c r="B1649" s="4" t="s">
        <v>3283</v>
      </c>
      <c r="C1649" s="4" t="s">
        <v>907</v>
      </c>
      <c r="D1649" s="8">
        <v>6750</v>
      </c>
      <c r="E1649" s="7">
        <v>3</v>
      </c>
      <c r="F1649" s="8">
        <v>12750</v>
      </c>
      <c r="G1649" s="7">
        <v>5</v>
      </c>
      <c r="H1649" s="11">
        <f t="shared" si="131"/>
        <v>4</v>
      </c>
      <c r="I1649" s="12" t="s">
        <v>3923</v>
      </c>
      <c r="J1649" s="13">
        <f t="shared" si="132"/>
        <v>4.9937578027465668E-3</v>
      </c>
    </row>
    <row r="1650" spans="1:10" x14ac:dyDescent="0.25">
      <c r="A1650" s="4" t="s">
        <v>494</v>
      </c>
      <c r="B1650" s="4" t="s">
        <v>3284</v>
      </c>
      <c r="C1650" s="4" t="s">
        <v>907</v>
      </c>
      <c r="D1650" s="8">
        <v>0</v>
      </c>
      <c r="E1650" s="7">
        <v>0</v>
      </c>
      <c r="F1650" s="8">
        <v>150600</v>
      </c>
      <c r="G1650" s="7">
        <v>5</v>
      </c>
      <c r="H1650" s="11">
        <f t="shared" si="131"/>
        <v>2.5</v>
      </c>
      <c r="I1650" s="12" t="s">
        <v>3924</v>
      </c>
      <c r="J1650" s="13">
        <f t="shared" si="132"/>
        <v>4.0983606557377046E-2</v>
      </c>
    </row>
    <row r="1651" spans="1:10" x14ac:dyDescent="0.25">
      <c r="A1651" s="4" t="s">
        <v>495</v>
      </c>
      <c r="B1651" s="4" t="s">
        <v>3285</v>
      </c>
      <c r="C1651" s="4" t="s">
        <v>907</v>
      </c>
      <c r="D1651" s="8">
        <v>29000</v>
      </c>
      <c r="E1651" s="7">
        <v>8</v>
      </c>
      <c r="F1651" s="8">
        <v>156900</v>
      </c>
      <c r="G1651" s="7">
        <v>6</v>
      </c>
      <c r="H1651" s="11">
        <f t="shared" si="131"/>
        <v>7</v>
      </c>
      <c r="I1651" s="12" t="s">
        <v>3924</v>
      </c>
      <c r="J1651" s="13">
        <f t="shared" si="132"/>
        <v>0.11475409836065574</v>
      </c>
    </row>
    <row r="1652" spans="1:10" x14ac:dyDescent="0.25">
      <c r="A1652" s="4" t="s">
        <v>823</v>
      </c>
      <c r="B1652" s="4" t="s">
        <v>3286</v>
      </c>
      <c r="C1652" s="4" t="s">
        <v>907</v>
      </c>
      <c r="D1652" s="8">
        <v>88755</v>
      </c>
      <c r="E1652" s="7">
        <v>24</v>
      </c>
      <c r="F1652" s="8">
        <v>211875</v>
      </c>
      <c r="G1652" s="7">
        <v>9</v>
      </c>
      <c r="H1652" s="11">
        <f t="shared" si="131"/>
        <v>16.5</v>
      </c>
      <c r="I1652" s="12" t="s">
        <v>3924</v>
      </c>
      <c r="J1652" s="13">
        <f t="shared" si="132"/>
        <v>0.27049180327868855</v>
      </c>
    </row>
    <row r="1653" spans="1:10" x14ac:dyDescent="0.25">
      <c r="A1653" s="4" t="s">
        <v>496</v>
      </c>
      <c r="B1653" s="4" t="s">
        <v>3287</v>
      </c>
      <c r="C1653" s="4" t="s">
        <v>907</v>
      </c>
      <c r="D1653" s="8">
        <v>96190</v>
      </c>
      <c r="E1653" s="7">
        <v>24</v>
      </c>
      <c r="F1653" s="8">
        <v>165675</v>
      </c>
      <c r="G1653" s="7">
        <v>10</v>
      </c>
      <c r="H1653" s="11">
        <f t="shared" si="131"/>
        <v>17</v>
      </c>
      <c r="I1653" s="12" t="s">
        <v>3924</v>
      </c>
      <c r="J1653" s="13">
        <f t="shared" si="132"/>
        <v>0.27868852459016391</v>
      </c>
    </row>
    <row r="1654" spans="1:10" x14ac:dyDescent="0.25">
      <c r="A1654" s="4" t="s">
        <v>824</v>
      </c>
      <c r="B1654" s="4" t="s">
        <v>3288</v>
      </c>
      <c r="C1654" s="4" t="s">
        <v>907</v>
      </c>
      <c r="D1654" s="8">
        <v>55500</v>
      </c>
      <c r="E1654" s="7">
        <v>12</v>
      </c>
      <c r="F1654" s="8">
        <v>148500</v>
      </c>
      <c r="G1654" s="7">
        <v>7</v>
      </c>
      <c r="H1654" s="11">
        <f t="shared" si="131"/>
        <v>9.5</v>
      </c>
      <c r="I1654" s="12" t="s">
        <v>3924</v>
      </c>
      <c r="J1654" s="13">
        <f t="shared" si="132"/>
        <v>0.15573770491803279</v>
      </c>
    </row>
    <row r="1655" spans="1:10" x14ac:dyDescent="0.25">
      <c r="A1655" s="4" t="s">
        <v>819</v>
      </c>
      <c r="B1655" s="4" t="s">
        <v>3289</v>
      </c>
      <c r="C1655" s="4" t="s">
        <v>907</v>
      </c>
      <c r="D1655" s="8">
        <v>7500</v>
      </c>
      <c r="E1655" s="7">
        <v>2</v>
      </c>
      <c r="F1655" s="8">
        <v>143250</v>
      </c>
      <c r="G1655" s="7">
        <v>4</v>
      </c>
      <c r="H1655" s="11">
        <f t="shared" si="131"/>
        <v>3</v>
      </c>
      <c r="I1655" s="12" t="s">
        <v>3924</v>
      </c>
      <c r="J1655" s="13">
        <f t="shared" si="132"/>
        <v>4.9180327868852458E-2</v>
      </c>
    </row>
    <row r="1656" spans="1:10" x14ac:dyDescent="0.25">
      <c r="A1656" s="4" t="s">
        <v>820</v>
      </c>
      <c r="B1656" s="4" t="s">
        <v>3290</v>
      </c>
      <c r="C1656" s="4" t="s">
        <v>907</v>
      </c>
      <c r="D1656" s="8">
        <v>7250</v>
      </c>
      <c r="E1656" s="7">
        <v>2</v>
      </c>
      <c r="F1656" s="8">
        <v>138000</v>
      </c>
      <c r="G1656" s="7">
        <v>3</v>
      </c>
      <c r="H1656" s="11">
        <f t="shared" si="131"/>
        <v>2.5</v>
      </c>
      <c r="I1656" s="12" t="s">
        <v>3924</v>
      </c>
      <c r="J1656" s="13">
        <f t="shared" si="132"/>
        <v>4.0983606557377046E-2</v>
      </c>
    </row>
    <row r="1657" spans="1:10" x14ac:dyDescent="0.25">
      <c r="A1657" s="4" t="s">
        <v>821</v>
      </c>
      <c r="B1657" s="4" t="s">
        <v>3291</v>
      </c>
      <c r="C1657" s="4" t="s">
        <v>907</v>
      </c>
      <c r="D1657" s="8">
        <v>0</v>
      </c>
      <c r="E1657" s="7">
        <v>0</v>
      </c>
      <c r="F1657" s="8">
        <v>138000</v>
      </c>
      <c r="G1657" s="7">
        <v>3</v>
      </c>
      <c r="H1657" s="11">
        <f t="shared" si="131"/>
        <v>1.5</v>
      </c>
      <c r="I1657" s="12" t="s">
        <v>3924</v>
      </c>
      <c r="J1657" s="13">
        <f t="shared" si="132"/>
        <v>2.4590163934426229E-2</v>
      </c>
    </row>
    <row r="1658" spans="1:10" x14ac:dyDescent="0.25">
      <c r="A1658" s="4" t="s">
        <v>822</v>
      </c>
      <c r="B1658" s="4" t="s">
        <v>3292</v>
      </c>
      <c r="C1658" s="4" t="s">
        <v>907</v>
      </c>
      <c r="D1658" s="8">
        <v>0</v>
      </c>
      <c r="E1658" s="7">
        <v>0</v>
      </c>
      <c r="F1658" s="8">
        <v>138000</v>
      </c>
      <c r="G1658" s="7">
        <v>3</v>
      </c>
      <c r="H1658" s="11">
        <f t="shared" si="131"/>
        <v>1.5</v>
      </c>
      <c r="I1658" s="12" t="s">
        <v>3924</v>
      </c>
      <c r="J1658" s="13">
        <f t="shared" si="132"/>
        <v>2.4590163934426229E-2</v>
      </c>
    </row>
    <row r="1659" spans="1:10" x14ac:dyDescent="0.25">
      <c r="A1659" s="4" t="s">
        <v>816</v>
      </c>
      <c r="B1659" s="4" t="s">
        <v>3293</v>
      </c>
      <c r="C1659" s="4" t="s">
        <v>907</v>
      </c>
      <c r="D1659" s="8">
        <v>0</v>
      </c>
      <c r="E1659" s="7">
        <v>0</v>
      </c>
      <c r="F1659" s="8">
        <v>99000</v>
      </c>
      <c r="G1659" s="7">
        <v>3</v>
      </c>
      <c r="H1659" s="11">
        <f t="shared" si="131"/>
        <v>1.5</v>
      </c>
      <c r="I1659" s="12" t="s">
        <v>3925</v>
      </c>
      <c r="J1659" s="13">
        <f t="shared" si="132"/>
        <v>4.9180327868852458E-2</v>
      </c>
    </row>
    <row r="1660" spans="1:10" x14ac:dyDescent="0.25">
      <c r="A1660" s="4" t="s">
        <v>3294</v>
      </c>
      <c r="B1660" s="4" t="s">
        <v>3295</v>
      </c>
      <c r="C1660" s="4" t="s">
        <v>907</v>
      </c>
      <c r="D1660" s="8">
        <v>8000</v>
      </c>
      <c r="E1660" s="7">
        <v>2</v>
      </c>
      <c r="F1660" s="8">
        <v>0</v>
      </c>
      <c r="G1660" s="7">
        <v>0</v>
      </c>
      <c r="H1660" s="11">
        <f t="shared" si="131"/>
        <v>1</v>
      </c>
      <c r="I1660" s="12" t="s">
        <v>3925</v>
      </c>
      <c r="J1660" s="13">
        <f t="shared" si="132"/>
        <v>3.2786885245901641E-2</v>
      </c>
    </row>
    <row r="1661" spans="1:10" x14ac:dyDescent="0.25">
      <c r="A1661" s="4" t="s">
        <v>3296</v>
      </c>
      <c r="B1661" s="4" t="s">
        <v>3297</v>
      </c>
      <c r="C1661" s="4" t="s">
        <v>907</v>
      </c>
      <c r="D1661" s="8">
        <v>61000</v>
      </c>
      <c r="E1661" s="7">
        <v>14</v>
      </c>
      <c r="F1661" s="8">
        <v>0</v>
      </c>
      <c r="G1661" s="7">
        <v>0</v>
      </c>
      <c r="H1661" s="11">
        <f t="shared" si="131"/>
        <v>7</v>
      </c>
      <c r="I1661" s="12" t="s">
        <v>3925</v>
      </c>
      <c r="J1661" s="13">
        <f t="shared" si="132"/>
        <v>0.22950819672131148</v>
      </c>
    </row>
    <row r="1662" spans="1:10" x14ac:dyDescent="0.25">
      <c r="A1662" s="4" t="s">
        <v>817</v>
      </c>
      <c r="B1662" s="4" t="s">
        <v>3298</v>
      </c>
      <c r="C1662" s="4" t="s">
        <v>907</v>
      </c>
      <c r="D1662" s="8">
        <v>61000</v>
      </c>
      <c r="E1662" s="7">
        <v>14</v>
      </c>
      <c r="F1662" s="8">
        <v>66000</v>
      </c>
      <c r="G1662" s="7">
        <v>2</v>
      </c>
      <c r="H1662" s="11">
        <f t="shared" si="131"/>
        <v>8</v>
      </c>
      <c r="I1662" s="12" t="s">
        <v>3925</v>
      </c>
      <c r="J1662" s="13">
        <f t="shared" si="132"/>
        <v>0.26229508196721313</v>
      </c>
    </row>
    <row r="1663" spans="1:10" x14ac:dyDescent="0.25">
      <c r="A1663" s="4" t="s">
        <v>818</v>
      </c>
      <c r="B1663" s="4" t="s">
        <v>3299</v>
      </c>
      <c r="C1663" s="4" t="s">
        <v>907</v>
      </c>
      <c r="D1663" s="8">
        <v>57000</v>
      </c>
      <c r="E1663" s="7">
        <v>13</v>
      </c>
      <c r="F1663" s="8">
        <v>33000</v>
      </c>
      <c r="G1663" s="7">
        <v>1</v>
      </c>
      <c r="H1663" s="11">
        <f t="shared" si="131"/>
        <v>7</v>
      </c>
      <c r="I1663" s="12" t="s">
        <v>3925</v>
      </c>
      <c r="J1663" s="13">
        <f t="shared" si="132"/>
        <v>0.22950819672131148</v>
      </c>
    </row>
    <row r="1664" spans="1:10" x14ac:dyDescent="0.25">
      <c r="A1664" s="4" t="s">
        <v>814</v>
      </c>
      <c r="B1664" s="4" t="s">
        <v>3300</v>
      </c>
      <c r="C1664" s="4" t="s">
        <v>907</v>
      </c>
      <c r="D1664" s="8">
        <v>26000</v>
      </c>
      <c r="E1664" s="7">
        <v>6</v>
      </c>
      <c r="F1664" s="8">
        <v>66000</v>
      </c>
      <c r="G1664" s="7">
        <v>2</v>
      </c>
      <c r="H1664" s="11">
        <f t="shared" si="131"/>
        <v>4</v>
      </c>
      <c r="I1664" s="12" t="s">
        <v>3925</v>
      </c>
      <c r="J1664" s="13">
        <f t="shared" si="132"/>
        <v>0.13114754098360656</v>
      </c>
    </row>
    <row r="1665" spans="1:10" x14ac:dyDescent="0.25">
      <c r="A1665" s="4" t="s">
        <v>815</v>
      </c>
      <c r="B1665" s="4" t="s">
        <v>3301</v>
      </c>
      <c r="C1665" s="4" t="s">
        <v>907</v>
      </c>
      <c r="D1665" s="8">
        <v>13500</v>
      </c>
      <c r="E1665" s="7">
        <v>3</v>
      </c>
      <c r="F1665" s="8">
        <v>33000</v>
      </c>
      <c r="G1665" s="7">
        <v>1</v>
      </c>
      <c r="H1665" s="11">
        <f t="shared" si="131"/>
        <v>2</v>
      </c>
      <c r="I1665" s="12" t="s">
        <v>3925</v>
      </c>
      <c r="J1665" s="13">
        <f t="shared" si="132"/>
        <v>6.5573770491803282E-2</v>
      </c>
    </row>
    <row r="1666" spans="1:10" x14ac:dyDescent="0.25">
      <c r="A1666" s="4" t="s">
        <v>484</v>
      </c>
      <c r="B1666" s="4" t="s">
        <v>3302</v>
      </c>
      <c r="C1666" s="4" t="s">
        <v>907</v>
      </c>
      <c r="D1666" s="8">
        <v>190720</v>
      </c>
      <c r="E1666" s="7">
        <v>236</v>
      </c>
      <c r="F1666" s="8">
        <v>207950</v>
      </c>
      <c r="G1666" s="7">
        <v>102</v>
      </c>
      <c r="H1666" s="11">
        <f t="shared" si="131"/>
        <v>169</v>
      </c>
      <c r="I1666" s="12" t="s">
        <v>3926</v>
      </c>
      <c r="J1666" s="13">
        <f t="shared" si="132"/>
        <v>0.69834710743801653</v>
      </c>
    </row>
    <row r="1667" spans="1:10" x14ac:dyDescent="0.25">
      <c r="A1667" s="4" t="s">
        <v>3303</v>
      </c>
      <c r="B1667" s="4" t="s">
        <v>3304</v>
      </c>
      <c r="C1667" s="4" t="s">
        <v>907</v>
      </c>
      <c r="D1667" s="8">
        <v>2250</v>
      </c>
      <c r="E1667" s="7">
        <v>3</v>
      </c>
      <c r="F1667" s="8">
        <v>0</v>
      </c>
      <c r="G1667" s="7">
        <v>0</v>
      </c>
      <c r="H1667" s="11">
        <f t="shared" si="131"/>
        <v>1.5</v>
      </c>
      <c r="I1667" s="12" t="s">
        <v>3926</v>
      </c>
      <c r="J1667" s="13">
        <f t="shared" si="132"/>
        <v>6.1983471074380167E-3</v>
      </c>
    </row>
    <row r="1668" spans="1:10" x14ac:dyDescent="0.25">
      <c r="A1668" s="4" t="s">
        <v>3305</v>
      </c>
      <c r="B1668" s="4" t="s">
        <v>3306</v>
      </c>
      <c r="C1668" s="4" t="s">
        <v>907</v>
      </c>
      <c r="D1668" s="8">
        <v>4050</v>
      </c>
      <c r="E1668" s="7">
        <v>5</v>
      </c>
      <c r="F1668" s="8">
        <v>0</v>
      </c>
      <c r="G1668" s="7">
        <v>0</v>
      </c>
      <c r="H1668" s="11">
        <f t="shared" si="131"/>
        <v>2.5</v>
      </c>
      <c r="I1668" s="12" t="s">
        <v>3926</v>
      </c>
      <c r="J1668" s="13">
        <f t="shared" si="132"/>
        <v>1.0330578512396695E-2</v>
      </c>
    </row>
    <row r="1669" spans="1:10" x14ac:dyDescent="0.25">
      <c r="A1669" s="4" t="s">
        <v>777</v>
      </c>
      <c r="B1669" s="4" t="s">
        <v>3307</v>
      </c>
      <c r="C1669" s="4" t="s">
        <v>907</v>
      </c>
      <c r="D1669" s="8">
        <v>21450</v>
      </c>
      <c r="E1669" s="7">
        <v>25</v>
      </c>
      <c r="F1669" s="8">
        <v>60000</v>
      </c>
      <c r="G1669" s="7">
        <v>12</v>
      </c>
      <c r="H1669" s="11">
        <f t="shared" si="131"/>
        <v>18.5</v>
      </c>
      <c r="I1669" s="12" t="s">
        <v>3926</v>
      </c>
      <c r="J1669" s="13">
        <f t="shared" si="132"/>
        <v>7.6446280991735532E-2</v>
      </c>
    </row>
    <row r="1670" spans="1:10" x14ac:dyDescent="0.25">
      <c r="A1670" s="4" t="s">
        <v>778</v>
      </c>
      <c r="B1670" s="4" t="s">
        <v>3308</v>
      </c>
      <c r="C1670" s="4" t="s">
        <v>907</v>
      </c>
      <c r="D1670" s="8">
        <v>32700</v>
      </c>
      <c r="E1670" s="7">
        <v>38</v>
      </c>
      <c r="F1670" s="8">
        <v>70000</v>
      </c>
      <c r="G1670" s="7">
        <v>14</v>
      </c>
      <c r="H1670" s="11">
        <f t="shared" si="131"/>
        <v>26</v>
      </c>
      <c r="I1670" s="12" t="s">
        <v>3926</v>
      </c>
      <c r="J1670" s="13">
        <f t="shared" si="132"/>
        <v>0.10743801652892562</v>
      </c>
    </row>
    <row r="1671" spans="1:10" x14ac:dyDescent="0.25">
      <c r="A1671" s="4" t="s">
        <v>779</v>
      </c>
      <c r="B1671" s="4" t="s">
        <v>3309</v>
      </c>
      <c r="C1671" s="4" t="s">
        <v>907</v>
      </c>
      <c r="D1671" s="8">
        <v>29550</v>
      </c>
      <c r="E1671" s="7">
        <v>35</v>
      </c>
      <c r="F1671" s="8">
        <v>20000</v>
      </c>
      <c r="G1671" s="7">
        <v>4</v>
      </c>
      <c r="H1671" s="11">
        <f t="shared" si="131"/>
        <v>19.5</v>
      </c>
      <c r="I1671" s="12" t="s">
        <v>3926</v>
      </c>
      <c r="J1671" s="13">
        <f t="shared" si="132"/>
        <v>8.057851239669421E-2</v>
      </c>
    </row>
    <row r="1672" spans="1:10" x14ac:dyDescent="0.25">
      <c r="A1672" s="4" t="s">
        <v>3310</v>
      </c>
      <c r="B1672" s="4" t="s">
        <v>3311</v>
      </c>
      <c r="C1672" s="4" t="s">
        <v>907</v>
      </c>
      <c r="D1672" s="8">
        <v>5100</v>
      </c>
      <c r="E1672" s="7">
        <v>6</v>
      </c>
      <c r="F1672" s="8">
        <v>0</v>
      </c>
      <c r="G1672" s="7">
        <v>0</v>
      </c>
      <c r="H1672" s="11">
        <f t="shared" si="131"/>
        <v>3</v>
      </c>
      <c r="I1672" s="12" t="s">
        <v>3926</v>
      </c>
      <c r="J1672" s="13">
        <f t="shared" si="132"/>
        <v>1.2396694214876033E-2</v>
      </c>
    </row>
    <row r="1673" spans="1:10" x14ac:dyDescent="0.25">
      <c r="A1673" s="4" t="s">
        <v>780</v>
      </c>
      <c r="B1673" s="4" t="s">
        <v>3312</v>
      </c>
      <c r="C1673" s="4" t="s">
        <v>907</v>
      </c>
      <c r="D1673" s="8">
        <v>1500</v>
      </c>
      <c r="E1673" s="7">
        <v>2</v>
      </c>
      <c r="F1673" s="8">
        <v>10000</v>
      </c>
      <c r="G1673" s="7">
        <v>2</v>
      </c>
      <c r="H1673" s="11">
        <f t="shared" si="131"/>
        <v>2</v>
      </c>
      <c r="I1673" s="12" t="s">
        <v>3926</v>
      </c>
      <c r="J1673" s="13">
        <f t="shared" si="132"/>
        <v>8.2644628099173556E-3</v>
      </c>
    </row>
    <row r="1674" spans="1:10" x14ac:dyDescent="0.25">
      <c r="A1674" s="4" t="s">
        <v>463</v>
      </c>
      <c r="B1674" s="4" t="s">
        <v>3313</v>
      </c>
      <c r="C1674" s="4" t="s">
        <v>907</v>
      </c>
      <c r="D1674" s="8">
        <v>6600</v>
      </c>
      <c r="E1674" s="7">
        <v>8</v>
      </c>
      <c r="F1674" s="8">
        <v>64200</v>
      </c>
      <c r="G1674" s="7">
        <v>16</v>
      </c>
      <c r="H1674" s="11">
        <f t="shared" si="131"/>
        <v>12</v>
      </c>
      <c r="I1674" s="12" t="s">
        <v>3927</v>
      </c>
      <c r="J1674" s="13">
        <f t="shared" si="132"/>
        <v>9.3023255813953487E-2</v>
      </c>
    </row>
    <row r="1675" spans="1:10" x14ac:dyDescent="0.25">
      <c r="A1675" s="4" t="s">
        <v>464</v>
      </c>
      <c r="B1675" s="4" t="s">
        <v>3314</v>
      </c>
      <c r="C1675" s="4" t="s">
        <v>907</v>
      </c>
      <c r="D1675" s="8">
        <v>19725</v>
      </c>
      <c r="E1675" s="7">
        <v>23</v>
      </c>
      <c r="F1675" s="8">
        <v>91600</v>
      </c>
      <c r="G1675" s="7">
        <v>34</v>
      </c>
      <c r="H1675" s="11">
        <f t="shared" si="131"/>
        <v>28.5</v>
      </c>
      <c r="I1675" s="12" t="s">
        <v>3927</v>
      </c>
      <c r="J1675" s="13">
        <f t="shared" si="132"/>
        <v>0.22093023255813954</v>
      </c>
    </row>
    <row r="1676" spans="1:10" x14ac:dyDescent="0.25">
      <c r="A1676" s="4" t="s">
        <v>465</v>
      </c>
      <c r="B1676" s="4" t="s">
        <v>3315</v>
      </c>
      <c r="C1676" s="4" t="s">
        <v>907</v>
      </c>
      <c r="D1676" s="8">
        <v>39900</v>
      </c>
      <c r="E1676" s="7">
        <v>58</v>
      </c>
      <c r="F1676" s="8">
        <v>82500</v>
      </c>
      <c r="G1676" s="7">
        <v>33</v>
      </c>
      <c r="H1676" s="11">
        <f t="shared" si="131"/>
        <v>45.5</v>
      </c>
      <c r="I1676" s="12" t="s">
        <v>3927</v>
      </c>
      <c r="J1676" s="13">
        <f t="shared" si="132"/>
        <v>0.35271317829457366</v>
      </c>
    </row>
    <row r="1677" spans="1:10" x14ac:dyDescent="0.25">
      <c r="A1677" s="4" t="s">
        <v>466</v>
      </c>
      <c r="B1677" s="4" t="s">
        <v>3316</v>
      </c>
      <c r="C1677" s="4" t="s">
        <v>907</v>
      </c>
      <c r="D1677" s="8">
        <v>33075</v>
      </c>
      <c r="E1677" s="7">
        <v>48</v>
      </c>
      <c r="F1677" s="8">
        <v>75000</v>
      </c>
      <c r="G1677" s="7">
        <v>26</v>
      </c>
      <c r="H1677" s="11">
        <f t="shared" si="131"/>
        <v>37</v>
      </c>
      <c r="I1677" s="12" t="s">
        <v>3927</v>
      </c>
      <c r="J1677" s="13">
        <f t="shared" si="132"/>
        <v>0.2868217054263566</v>
      </c>
    </row>
    <row r="1678" spans="1:10" x14ac:dyDescent="0.25">
      <c r="A1678" s="4" t="s">
        <v>781</v>
      </c>
      <c r="B1678" s="4" t="s">
        <v>3317</v>
      </c>
      <c r="C1678" s="4" t="s">
        <v>907</v>
      </c>
      <c r="D1678" s="8">
        <v>1500</v>
      </c>
      <c r="E1678" s="7">
        <v>2</v>
      </c>
      <c r="F1678" s="8">
        <v>50000</v>
      </c>
      <c r="G1678" s="7">
        <v>10</v>
      </c>
      <c r="H1678" s="11">
        <f t="shared" si="131"/>
        <v>6</v>
      </c>
      <c r="I1678" s="12" t="s">
        <v>3927</v>
      </c>
      <c r="J1678" s="13">
        <f t="shared" si="132"/>
        <v>4.6511627906976744E-2</v>
      </c>
    </row>
    <row r="1679" spans="1:10" x14ac:dyDescent="0.25">
      <c r="A1679" s="4" t="s">
        <v>3318</v>
      </c>
      <c r="B1679" s="4" t="s">
        <v>1492</v>
      </c>
      <c r="C1679" s="4" t="s">
        <v>907</v>
      </c>
      <c r="D1679" s="8">
        <v>900</v>
      </c>
      <c r="E1679" s="7">
        <v>2</v>
      </c>
      <c r="F1679" s="8">
        <v>0</v>
      </c>
      <c r="G1679" s="7">
        <v>0</v>
      </c>
      <c r="H1679" s="11">
        <f t="shared" si="131"/>
        <v>1</v>
      </c>
      <c r="I1679" s="12" t="s">
        <v>3928</v>
      </c>
      <c r="J1679" s="13">
        <f t="shared" si="132"/>
        <v>1.2195121951219513E-2</v>
      </c>
    </row>
    <row r="1680" spans="1:10" x14ac:dyDescent="0.25">
      <c r="A1680" s="4" t="s">
        <v>760</v>
      </c>
      <c r="B1680" s="4" t="s">
        <v>1493</v>
      </c>
      <c r="C1680" s="4" t="s">
        <v>907</v>
      </c>
      <c r="D1680" s="8">
        <v>0</v>
      </c>
      <c r="E1680" s="7">
        <v>0</v>
      </c>
      <c r="F1680" s="8">
        <v>20000</v>
      </c>
      <c r="G1680" s="7">
        <v>10</v>
      </c>
      <c r="H1680" s="11">
        <f t="shared" si="131"/>
        <v>5</v>
      </c>
      <c r="I1680" s="12" t="s">
        <v>3928</v>
      </c>
      <c r="J1680" s="13">
        <f t="shared" si="132"/>
        <v>6.097560975609756E-2</v>
      </c>
    </row>
    <row r="1681" spans="1:10" x14ac:dyDescent="0.25">
      <c r="A1681" s="4" t="s">
        <v>3319</v>
      </c>
      <c r="B1681" s="4" t="s">
        <v>1494</v>
      </c>
      <c r="C1681" s="4" t="s">
        <v>907</v>
      </c>
      <c r="D1681" s="8">
        <v>8000</v>
      </c>
      <c r="E1681" s="7">
        <v>18</v>
      </c>
      <c r="F1681" s="8">
        <v>0</v>
      </c>
      <c r="G1681" s="7">
        <v>0</v>
      </c>
      <c r="H1681" s="11">
        <f t="shared" si="131"/>
        <v>9</v>
      </c>
      <c r="I1681" s="12" t="s">
        <v>3928</v>
      </c>
      <c r="J1681" s="13">
        <f t="shared" si="132"/>
        <v>0.10975609756097561</v>
      </c>
    </row>
    <row r="1682" spans="1:10" x14ac:dyDescent="0.25">
      <c r="A1682" s="4" t="s">
        <v>761</v>
      </c>
      <c r="B1682" s="4" t="s">
        <v>1495</v>
      </c>
      <c r="C1682" s="4" t="s">
        <v>907</v>
      </c>
      <c r="D1682" s="8">
        <v>5000</v>
      </c>
      <c r="E1682" s="7">
        <v>12</v>
      </c>
      <c r="F1682" s="8">
        <v>20000</v>
      </c>
      <c r="G1682" s="7">
        <v>10</v>
      </c>
      <c r="H1682" s="11">
        <f t="shared" si="131"/>
        <v>11</v>
      </c>
      <c r="I1682" s="12" t="s">
        <v>3928</v>
      </c>
      <c r="J1682" s="13">
        <f t="shared" si="132"/>
        <v>0.13414634146341464</v>
      </c>
    </row>
    <row r="1683" spans="1:10" x14ac:dyDescent="0.25">
      <c r="A1683" s="4" t="s">
        <v>3320</v>
      </c>
      <c r="B1683" s="4" t="s">
        <v>1496</v>
      </c>
      <c r="C1683" s="4" t="s">
        <v>907</v>
      </c>
      <c r="D1683" s="8">
        <v>2000</v>
      </c>
      <c r="E1683" s="7">
        <v>5</v>
      </c>
      <c r="F1683" s="8">
        <v>0</v>
      </c>
      <c r="G1683" s="7">
        <v>0</v>
      </c>
      <c r="H1683" s="11">
        <f t="shared" si="131"/>
        <v>2.5</v>
      </c>
      <c r="I1683" s="12" t="s">
        <v>3928</v>
      </c>
      <c r="J1683" s="13">
        <f t="shared" si="132"/>
        <v>3.048780487804878E-2</v>
      </c>
    </row>
    <row r="1684" spans="1:10" x14ac:dyDescent="0.25">
      <c r="A1684" s="4" t="s">
        <v>762</v>
      </c>
      <c r="B1684" s="4" t="s">
        <v>1497</v>
      </c>
      <c r="C1684" s="4" t="s">
        <v>907</v>
      </c>
      <c r="D1684" s="8">
        <v>7200</v>
      </c>
      <c r="E1684" s="7">
        <v>17</v>
      </c>
      <c r="F1684" s="8">
        <v>20000</v>
      </c>
      <c r="G1684" s="7">
        <v>10</v>
      </c>
      <c r="H1684" s="11">
        <f t="shared" si="131"/>
        <v>13.5</v>
      </c>
      <c r="I1684" s="12" t="s">
        <v>3928</v>
      </c>
      <c r="J1684" s="13">
        <f t="shared" si="132"/>
        <v>0.16463414634146342</v>
      </c>
    </row>
    <row r="1685" spans="1:10" x14ac:dyDescent="0.25">
      <c r="A1685" s="4" t="s">
        <v>763</v>
      </c>
      <c r="B1685" s="4" t="s">
        <v>1499</v>
      </c>
      <c r="C1685" s="4" t="s">
        <v>907</v>
      </c>
      <c r="D1685" s="8">
        <v>11000</v>
      </c>
      <c r="E1685" s="7">
        <v>25</v>
      </c>
      <c r="F1685" s="8">
        <v>20000</v>
      </c>
      <c r="G1685" s="7">
        <v>10</v>
      </c>
      <c r="H1685" s="11">
        <f t="shared" si="131"/>
        <v>17.5</v>
      </c>
      <c r="I1685" s="12" t="s">
        <v>3928</v>
      </c>
      <c r="J1685" s="13">
        <f t="shared" si="132"/>
        <v>0.21341463414634146</v>
      </c>
    </row>
    <row r="1686" spans="1:10" x14ac:dyDescent="0.25">
      <c r="A1686" s="4" t="s">
        <v>3321</v>
      </c>
      <c r="B1686" s="4" t="s">
        <v>1500</v>
      </c>
      <c r="C1686" s="4" t="s">
        <v>907</v>
      </c>
      <c r="D1686" s="8">
        <v>2700</v>
      </c>
      <c r="E1686" s="7">
        <v>6</v>
      </c>
      <c r="F1686" s="8">
        <v>0</v>
      </c>
      <c r="G1686" s="7">
        <v>0</v>
      </c>
      <c r="H1686" s="11">
        <f t="shared" si="131"/>
        <v>3</v>
      </c>
      <c r="I1686" s="12" t="s">
        <v>3928</v>
      </c>
      <c r="J1686" s="13">
        <f t="shared" si="132"/>
        <v>3.6585365853658534E-2</v>
      </c>
    </row>
    <row r="1687" spans="1:10" x14ac:dyDescent="0.25">
      <c r="A1687" s="4" t="s">
        <v>764</v>
      </c>
      <c r="B1687" s="4" t="s">
        <v>1501</v>
      </c>
      <c r="C1687" s="4" t="s">
        <v>907</v>
      </c>
      <c r="D1687" s="8">
        <v>1200</v>
      </c>
      <c r="E1687" s="7">
        <v>3</v>
      </c>
      <c r="F1687" s="8">
        <v>20000</v>
      </c>
      <c r="G1687" s="7">
        <v>10</v>
      </c>
      <c r="H1687" s="11">
        <f t="shared" si="131"/>
        <v>6.5</v>
      </c>
      <c r="I1687" s="12" t="s">
        <v>3928</v>
      </c>
      <c r="J1687" s="13">
        <f t="shared" si="132"/>
        <v>7.926829268292683E-2</v>
      </c>
    </row>
    <row r="1688" spans="1:10" x14ac:dyDescent="0.25">
      <c r="A1688" s="4" t="s">
        <v>765</v>
      </c>
      <c r="B1688" s="4" t="s">
        <v>1502</v>
      </c>
      <c r="C1688" s="4" t="s">
        <v>907</v>
      </c>
      <c r="D1688" s="8">
        <v>7200</v>
      </c>
      <c r="E1688" s="7">
        <v>16</v>
      </c>
      <c r="F1688" s="8">
        <v>20000</v>
      </c>
      <c r="G1688" s="7">
        <v>10</v>
      </c>
      <c r="H1688" s="11">
        <f t="shared" si="131"/>
        <v>13</v>
      </c>
      <c r="I1688" s="12" t="s">
        <v>3928</v>
      </c>
      <c r="J1688" s="13">
        <f t="shared" si="132"/>
        <v>0.15853658536585366</v>
      </c>
    </row>
    <row r="1689" spans="1:10" x14ac:dyDescent="0.25">
      <c r="A1689" s="4" t="s">
        <v>3322</v>
      </c>
      <c r="B1689" s="4" t="s">
        <v>3323</v>
      </c>
      <c r="C1689" s="4" t="s">
        <v>907</v>
      </c>
      <c r="D1689" s="8">
        <v>900</v>
      </c>
      <c r="E1689" s="7">
        <v>2</v>
      </c>
      <c r="F1689" s="8">
        <v>0</v>
      </c>
      <c r="G1689" s="7">
        <v>0</v>
      </c>
      <c r="H1689" s="11">
        <f t="shared" si="131"/>
        <v>1</v>
      </c>
      <c r="I1689" s="12" t="s">
        <v>3929</v>
      </c>
      <c r="J1689" s="13">
        <f t="shared" si="132"/>
        <v>7.2727272727272727E-3</v>
      </c>
    </row>
    <row r="1690" spans="1:10" x14ac:dyDescent="0.25">
      <c r="A1690" s="4" t="s">
        <v>3324</v>
      </c>
      <c r="B1690" s="4" t="s">
        <v>3325</v>
      </c>
      <c r="C1690" s="4" t="s">
        <v>907</v>
      </c>
      <c r="D1690" s="8">
        <v>1350</v>
      </c>
      <c r="E1690" s="7">
        <v>3</v>
      </c>
      <c r="F1690" s="8">
        <v>0</v>
      </c>
      <c r="G1690" s="7">
        <v>0</v>
      </c>
      <c r="H1690" s="11">
        <f t="shared" si="131"/>
        <v>1.5</v>
      </c>
      <c r="I1690" s="12" t="s">
        <v>3929</v>
      </c>
      <c r="J1690" s="13">
        <f t="shared" si="132"/>
        <v>1.090909090909091E-2</v>
      </c>
    </row>
    <row r="1691" spans="1:10" x14ac:dyDescent="0.25">
      <c r="A1691" s="4" t="s">
        <v>790</v>
      </c>
      <c r="B1691" s="4" t="s">
        <v>3326</v>
      </c>
      <c r="C1691" s="4" t="s">
        <v>907</v>
      </c>
      <c r="D1691" s="8">
        <v>2700</v>
      </c>
      <c r="E1691" s="7">
        <v>6</v>
      </c>
      <c r="F1691" s="8">
        <v>24000</v>
      </c>
      <c r="G1691" s="7">
        <v>12</v>
      </c>
      <c r="H1691" s="11">
        <f t="shared" si="131"/>
        <v>9</v>
      </c>
      <c r="I1691" s="12" t="s">
        <v>3929</v>
      </c>
      <c r="J1691" s="13">
        <f t="shared" si="132"/>
        <v>6.545454545454546E-2</v>
      </c>
    </row>
    <row r="1692" spans="1:10" x14ac:dyDescent="0.25">
      <c r="A1692" s="4" t="s">
        <v>476</v>
      </c>
      <c r="B1692" s="4" t="s">
        <v>3327</v>
      </c>
      <c r="C1692" s="4" t="s">
        <v>907</v>
      </c>
      <c r="D1692" s="8">
        <v>13050</v>
      </c>
      <c r="E1692" s="7">
        <v>29</v>
      </c>
      <c r="F1692" s="8">
        <v>38882</v>
      </c>
      <c r="G1692" s="7">
        <v>32</v>
      </c>
      <c r="H1692" s="11">
        <f t="shared" si="131"/>
        <v>30.5</v>
      </c>
      <c r="I1692" s="12" t="s">
        <v>3929</v>
      </c>
      <c r="J1692" s="13">
        <f t="shared" si="132"/>
        <v>0.22181818181818183</v>
      </c>
    </row>
    <row r="1693" spans="1:10" x14ac:dyDescent="0.25">
      <c r="A1693" s="4" t="s">
        <v>477</v>
      </c>
      <c r="B1693" s="4" t="s">
        <v>3328</v>
      </c>
      <c r="C1693" s="4" t="s">
        <v>907</v>
      </c>
      <c r="D1693" s="8">
        <v>26704</v>
      </c>
      <c r="E1693" s="7">
        <v>66</v>
      </c>
      <c r="F1693" s="8">
        <v>36158</v>
      </c>
      <c r="G1693" s="7">
        <v>32</v>
      </c>
      <c r="H1693" s="11">
        <f t="shared" si="131"/>
        <v>49</v>
      </c>
      <c r="I1693" s="12" t="s">
        <v>3929</v>
      </c>
      <c r="J1693" s="13">
        <f t="shared" si="132"/>
        <v>0.35636363636363638</v>
      </c>
    </row>
    <row r="1694" spans="1:10" x14ac:dyDescent="0.25">
      <c r="A1694" s="4" t="s">
        <v>478</v>
      </c>
      <c r="B1694" s="4" t="s">
        <v>3329</v>
      </c>
      <c r="C1694" s="4" t="s">
        <v>907</v>
      </c>
      <c r="D1694" s="8">
        <v>22526</v>
      </c>
      <c r="E1694" s="7">
        <v>53</v>
      </c>
      <c r="F1694" s="8">
        <v>31312</v>
      </c>
      <c r="G1694" s="7">
        <v>24</v>
      </c>
      <c r="H1694" s="11">
        <f t="shared" si="131"/>
        <v>38.5</v>
      </c>
      <c r="I1694" s="12" t="s">
        <v>3929</v>
      </c>
      <c r="J1694" s="13">
        <f t="shared" si="132"/>
        <v>0.28000000000000003</v>
      </c>
    </row>
    <row r="1695" spans="1:10" x14ac:dyDescent="0.25">
      <c r="A1695" s="4" t="s">
        <v>479</v>
      </c>
      <c r="B1695" s="4" t="s">
        <v>3330</v>
      </c>
      <c r="C1695" s="4" t="s">
        <v>907</v>
      </c>
      <c r="D1695" s="8">
        <v>900</v>
      </c>
      <c r="E1695" s="7">
        <v>2</v>
      </c>
      <c r="F1695" s="8">
        <v>22380</v>
      </c>
      <c r="G1695" s="7">
        <v>14</v>
      </c>
      <c r="H1695" s="11">
        <f t="shared" si="131"/>
        <v>8</v>
      </c>
      <c r="I1695" s="12" t="s">
        <v>3929</v>
      </c>
      <c r="J1695" s="13">
        <f t="shared" si="132"/>
        <v>5.8181818181818182E-2</v>
      </c>
    </row>
    <row r="1696" spans="1:10" x14ac:dyDescent="0.25">
      <c r="A1696" s="4" t="s">
        <v>3338</v>
      </c>
      <c r="B1696" s="4" t="s">
        <v>3339</v>
      </c>
      <c r="C1696" s="4" t="s">
        <v>907</v>
      </c>
      <c r="D1696" s="8">
        <v>100000</v>
      </c>
      <c r="E1696" s="7">
        <v>10</v>
      </c>
      <c r="F1696" s="8">
        <v>0</v>
      </c>
      <c r="G1696" s="7">
        <v>0</v>
      </c>
      <c r="H1696" s="11">
        <f t="shared" si="131"/>
        <v>5</v>
      </c>
      <c r="I1696" s="12" t="s">
        <v>3930</v>
      </c>
      <c r="J1696" s="13">
        <f t="shared" si="132"/>
        <v>0.12820512820512819</v>
      </c>
    </row>
    <row r="1697" spans="1:10" x14ac:dyDescent="0.25">
      <c r="A1697" s="4" t="s">
        <v>3340</v>
      </c>
      <c r="B1697" s="4" t="s">
        <v>3339</v>
      </c>
      <c r="C1697" s="4" t="s">
        <v>907</v>
      </c>
      <c r="D1697" s="8">
        <v>150000</v>
      </c>
      <c r="E1697" s="7">
        <v>15</v>
      </c>
      <c r="F1697" s="8">
        <v>0</v>
      </c>
      <c r="G1697" s="7">
        <v>0</v>
      </c>
      <c r="H1697" s="11">
        <f t="shared" ref="H1697:H1760" si="133">SUM(E1697,G1697)/2</f>
        <v>7.5</v>
      </c>
      <c r="I1697" s="12" t="s">
        <v>3930</v>
      </c>
      <c r="J1697" s="13">
        <f t="shared" si="132"/>
        <v>0.19230769230769232</v>
      </c>
    </row>
    <row r="1698" spans="1:10" x14ac:dyDescent="0.25">
      <c r="A1698" s="4" t="s">
        <v>3341</v>
      </c>
      <c r="B1698" s="4" t="s">
        <v>3339</v>
      </c>
      <c r="C1698" s="4" t="s">
        <v>907</v>
      </c>
      <c r="D1698" s="8">
        <v>150000</v>
      </c>
      <c r="E1698" s="7">
        <v>15</v>
      </c>
      <c r="F1698" s="8">
        <v>0</v>
      </c>
      <c r="G1698" s="7">
        <v>0</v>
      </c>
      <c r="H1698" s="11">
        <f t="shared" si="133"/>
        <v>7.5</v>
      </c>
      <c r="I1698" s="12" t="s">
        <v>3930</v>
      </c>
      <c r="J1698" s="13">
        <f t="shared" si="132"/>
        <v>0.19230769230769232</v>
      </c>
    </row>
    <row r="1699" spans="1:10" x14ac:dyDescent="0.25">
      <c r="A1699" s="4" t="s">
        <v>3342</v>
      </c>
      <c r="B1699" s="4" t="s">
        <v>3339</v>
      </c>
      <c r="C1699" s="4" t="s">
        <v>907</v>
      </c>
      <c r="D1699" s="8">
        <v>100000</v>
      </c>
      <c r="E1699" s="7">
        <v>10</v>
      </c>
      <c r="F1699" s="8">
        <v>100000</v>
      </c>
      <c r="G1699" s="7">
        <v>10</v>
      </c>
      <c r="H1699" s="11">
        <f t="shared" si="133"/>
        <v>10</v>
      </c>
      <c r="I1699" s="12" t="s">
        <v>3930</v>
      </c>
      <c r="J1699" s="13">
        <f t="shared" si="132"/>
        <v>0.25641025641025639</v>
      </c>
    </row>
    <row r="1700" spans="1:10" x14ac:dyDescent="0.25">
      <c r="A1700" s="4" t="s">
        <v>3343</v>
      </c>
      <c r="B1700" s="4" t="s">
        <v>3339</v>
      </c>
      <c r="C1700" s="4" t="s">
        <v>907</v>
      </c>
      <c r="D1700" s="8">
        <v>100000</v>
      </c>
      <c r="E1700" s="7">
        <v>10</v>
      </c>
      <c r="F1700" s="8">
        <v>80000</v>
      </c>
      <c r="G1700" s="7">
        <v>8</v>
      </c>
      <c r="H1700" s="11">
        <f t="shared" si="133"/>
        <v>9</v>
      </c>
      <c r="I1700" s="12" t="s">
        <v>3930</v>
      </c>
      <c r="J1700" s="13">
        <f t="shared" si="132"/>
        <v>0.23076923076923078</v>
      </c>
    </row>
    <row r="1701" spans="1:10" x14ac:dyDescent="0.25">
      <c r="A1701" s="4" t="s">
        <v>3344</v>
      </c>
      <c r="B1701" s="4" t="s">
        <v>3331</v>
      </c>
      <c r="C1701" s="4" t="s">
        <v>907</v>
      </c>
      <c r="D1701" s="8">
        <v>14676</v>
      </c>
      <c r="E1701" s="7">
        <v>7</v>
      </c>
      <c r="F1701" s="8">
        <v>93500</v>
      </c>
      <c r="G1701" s="7">
        <v>20</v>
      </c>
      <c r="H1701" s="11">
        <f t="shared" si="133"/>
        <v>13.5</v>
      </c>
      <c r="I1701" s="12" t="s">
        <v>3931</v>
      </c>
      <c r="J1701" s="13">
        <f t="shared" si="132"/>
        <v>4.6312178387650088E-2</v>
      </c>
    </row>
    <row r="1702" spans="1:10" x14ac:dyDescent="0.25">
      <c r="A1702" s="4" t="s">
        <v>552</v>
      </c>
      <c r="B1702" s="4" t="s">
        <v>3345</v>
      </c>
      <c r="C1702" s="4" t="s">
        <v>907</v>
      </c>
      <c r="D1702" s="8">
        <v>0</v>
      </c>
      <c r="E1702" s="7">
        <v>0</v>
      </c>
      <c r="F1702" s="8">
        <v>46000</v>
      </c>
      <c r="G1702" s="7">
        <v>20</v>
      </c>
      <c r="H1702" s="11">
        <f t="shared" si="133"/>
        <v>10</v>
      </c>
      <c r="I1702" s="12" t="s">
        <v>3931</v>
      </c>
      <c r="J1702" s="13">
        <f t="shared" si="132"/>
        <v>3.430531732418525E-2</v>
      </c>
    </row>
    <row r="1703" spans="1:10" x14ac:dyDescent="0.25">
      <c r="A1703" s="4" t="s">
        <v>3346</v>
      </c>
      <c r="B1703" s="4" t="s">
        <v>3333</v>
      </c>
      <c r="C1703" s="4" t="s">
        <v>907</v>
      </c>
      <c r="D1703" s="8">
        <v>0</v>
      </c>
      <c r="E1703" s="7">
        <v>0</v>
      </c>
      <c r="F1703" s="8">
        <v>36800</v>
      </c>
      <c r="G1703" s="7">
        <v>16</v>
      </c>
      <c r="H1703" s="11">
        <f t="shared" si="133"/>
        <v>8</v>
      </c>
      <c r="I1703" s="12" t="s">
        <v>3931</v>
      </c>
      <c r="J1703" s="13">
        <f t="shared" ref="J1703:J1766" si="134">H1703/SUMIF(I$1254:I$1972,I1703,H$1254:H$1972)</f>
        <v>2.7444253859348199E-2</v>
      </c>
    </row>
    <row r="1704" spans="1:10" x14ac:dyDescent="0.25">
      <c r="A1704" s="4" t="s">
        <v>3347</v>
      </c>
      <c r="B1704" s="4" t="s">
        <v>3348</v>
      </c>
      <c r="C1704" s="4" t="s">
        <v>907</v>
      </c>
      <c r="D1704" s="8">
        <v>0</v>
      </c>
      <c r="E1704" s="7">
        <v>0</v>
      </c>
      <c r="F1704" s="8">
        <v>27600</v>
      </c>
      <c r="G1704" s="7">
        <v>12</v>
      </c>
      <c r="H1704" s="11">
        <f t="shared" si="133"/>
        <v>6</v>
      </c>
      <c r="I1704" s="12" t="s">
        <v>3931</v>
      </c>
      <c r="J1704" s="13">
        <f t="shared" si="134"/>
        <v>2.0583190394511151E-2</v>
      </c>
    </row>
    <row r="1705" spans="1:10" x14ac:dyDescent="0.25">
      <c r="A1705" s="4" t="s">
        <v>3349</v>
      </c>
      <c r="B1705" s="4" t="s">
        <v>3350</v>
      </c>
      <c r="C1705" s="4" t="s">
        <v>907</v>
      </c>
      <c r="D1705" s="8">
        <v>0</v>
      </c>
      <c r="E1705" s="7">
        <v>0</v>
      </c>
      <c r="F1705" s="8">
        <v>25300</v>
      </c>
      <c r="G1705" s="7">
        <v>11</v>
      </c>
      <c r="H1705" s="11">
        <f t="shared" si="133"/>
        <v>5.5</v>
      </c>
      <c r="I1705" s="12" t="s">
        <v>3931</v>
      </c>
      <c r="J1705" s="13">
        <f t="shared" si="134"/>
        <v>1.8867924528301886E-2</v>
      </c>
    </row>
    <row r="1706" spans="1:10" x14ac:dyDescent="0.25">
      <c r="A1706" s="4" t="s">
        <v>188</v>
      </c>
      <c r="B1706" s="4" t="s">
        <v>3334</v>
      </c>
      <c r="C1706" s="4" t="s">
        <v>907</v>
      </c>
      <c r="D1706" s="8">
        <v>34630</v>
      </c>
      <c r="E1706" s="7">
        <v>14</v>
      </c>
      <c r="F1706" s="8">
        <v>300350</v>
      </c>
      <c r="G1706" s="7">
        <v>96</v>
      </c>
      <c r="H1706" s="11">
        <f t="shared" si="133"/>
        <v>55</v>
      </c>
      <c r="I1706" s="12" t="s">
        <v>3931</v>
      </c>
      <c r="J1706" s="13">
        <f t="shared" si="134"/>
        <v>0.18867924528301888</v>
      </c>
    </row>
    <row r="1707" spans="1:10" x14ac:dyDescent="0.25">
      <c r="A1707" s="4" t="s">
        <v>186</v>
      </c>
      <c r="B1707" s="4" t="s">
        <v>3351</v>
      </c>
      <c r="C1707" s="4" t="s">
        <v>907</v>
      </c>
      <c r="D1707" s="8">
        <v>175750</v>
      </c>
      <c r="E1707" s="7">
        <v>67</v>
      </c>
      <c r="F1707" s="8">
        <v>332050</v>
      </c>
      <c r="G1707" s="7">
        <v>141</v>
      </c>
      <c r="H1707" s="11">
        <f t="shared" si="133"/>
        <v>104</v>
      </c>
      <c r="I1707" s="12" t="s">
        <v>3931</v>
      </c>
      <c r="J1707" s="13">
        <f t="shared" si="134"/>
        <v>0.35677530017152659</v>
      </c>
    </row>
    <row r="1708" spans="1:10" x14ac:dyDescent="0.25">
      <c r="A1708" s="4" t="s">
        <v>3352</v>
      </c>
      <c r="B1708" s="4" t="s">
        <v>3353</v>
      </c>
      <c r="C1708" s="4" t="s">
        <v>907</v>
      </c>
      <c r="D1708" s="8">
        <v>41250</v>
      </c>
      <c r="E1708" s="7">
        <v>10</v>
      </c>
      <c r="F1708" s="8">
        <v>0</v>
      </c>
      <c r="G1708" s="7">
        <v>0</v>
      </c>
      <c r="H1708" s="11">
        <f t="shared" si="133"/>
        <v>5</v>
      </c>
      <c r="I1708" s="12" t="s">
        <v>3931</v>
      </c>
      <c r="J1708" s="13">
        <f t="shared" si="134"/>
        <v>1.7152658662092625E-2</v>
      </c>
    </row>
    <row r="1709" spans="1:10" x14ac:dyDescent="0.25">
      <c r="A1709" s="4" t="s">
        <v>187</v>
      </c>
      <c r="B1709" s="4" t="s">
        <v>3335</v>
      </c>
      <c r="C1709" s="4" t="s">
        <v>907</v>
      </c>
      <c r="D1709" s="8">
        <v>50250</v>
      </c>
      <c r="E1709" s="7">
        <v>14</v>
      </c>
      <c r="F1709" s="8">
        <v>252600</v>
      </c>
      <c r="G1709" s="7">
        <v>108</v>
      </c>
      <c r="H1709" s="11">
        <f t="shared" si="133"/>
        <v>61</v>
      </c>
      <c r="I1709" s="12" t="s">
        <v>3931</v>
      </c>
      <c r="J1709" s="13">
        <f t="shared" si="134"/>
        <v>0.20926243567753003</v>
      </c>
    </row>
    <row r="1710" spans="1:10" x14ac:dyDescent="0.25">
      <c r="A1710" s="4" t="s">
        <v>3354</v>
      </c>
      <c r="B1710" s="4" t="s">
        <v>3336</v>
      </c>
      <c r="C1710" s="4" t="s">
        <v>907</v>
      </c>
      <c r="D1710" s="8">
        <v>0</v>
      </c>
      <c r="E1710" s="7">
        <v>0</v>
      </c>
      <c r="F1710" s="8">
        <v>2300</v>
      </c>
      <c r="G1710" s="7">
        <v>1</v>
      </c>
      <c r="H1710" s="11">
        <f t="shared" si="133"/>
        <v>0.5</v>
      </c>
      <c r="I1710" s="12" t="s">
        <v>3931</v>
      </c>
      <c r="J1710" s="13">
        <f t="shared" si="134"/>
        <v>1.7152658662092624E-3</v>
      </c>
    </row>
    <row r="1711" spans="1:10" x14ac:dyDescent="0.25">
      <c r="A1711" s="4" t="s">
        <v>3355</v>
      </c>
      <c r="B1711" s="4" t="s">
        <v>3337</v>
      </c>
      <c r="C1711" s="4" t="s">
        <v>907</v>
      </c>
      <c r="D1711" s="8">
        <v>49900</v>
      </c>
      <c r="E1711" s="7">
        <v>17</v>
      </c>
      <c r="F1711" s="8">
        <v>70900</v>
      </c>
      <c r="G1711" s="7">
        <v>29</v>
      </c>
      <c r="H1711" s="11">
        <f t="shared" si="133"/>
        <v>23</v>
      </c>
      <c r="I1711" s="12" t="s">
        <v>3931</v>
      </c>
      <c r="J1711" s="13">
        <f t="shared" si="134"/>
        <v>7.8902229845626073E-2</v>
      </c>
    </row>
    <row r="1712" spans="1:10" x14ac:dyDescent="0.25">
      <c r="A1712" s="4" t="s">
        <v>3356</v>
      </c>
      <c r="B1712" s="4" t="s">
        <v>3357</v>
      </c>
      <c r="C1712" s="4" t="s">
        <v>907</v>
      </c>
      <c r="D1712" s="8">
        <v>88500</v>
      </c>
      <c r="E1712" s="7">
        <v>20</v>
      </c>
      <c r="F1712" s="8">
        <v>80000</v>
      </c>
      <c r="G1712" s="7">
        <v>14</v>
      </c>
      <c r="H1712" s="11">
        <f t="shared" si="133"/>
        <v>17</v>
      </c>
      <c r="I1712" s="12" t="s">
        <v>3932</v>
      </c>
      <c r="J1712" s="13">
        <f t="shared" si="134"/>
        <v>0.41975308641975306</v>
      </c>
    </row>
    <row r="1713" spans="1:10" x14ac:dyDescent="0.25">
      <c r="A1713" s="4" t="s">
        <v>3358</v>
      </c>
      <c r="B1713" s="4" t="s">
        <v>3357</v>
      </c>
      <c r="C1713" s="4" t="s">
        <v>907</v>
      </c>
      <c r="D1713" s="8">
        <v>5000</v>
      </c>
      <c r="E1713" s="7">
        <v>1</v>
      </c>
      <c r="F1713" s="8">
        <v>0</v>
      </c>
      <c r="G1713" s="7">
        <v>0</v>
      </c>
      <c r="H1713" s="11">
        <f t="shared" si="133"/>
        <v>0.5</v>
      </c>
      <c r="I1713" s="12" t="s">
        <v>3932</v>
      </c>
      <c r="J1713" s="13">
        <f t="shared" si="134"/>
        <v>1.2345679012345678E-2</v>
      </c>
    </row>
    <row r="1714" spans="1:10" x14ac:dyDescent="0.25">
      <c r="A1714" s="4" t="s">
        <v>3359</v>
      </c>
      <c r="B1714" s="4" t="s">
        <v>3357</v>
      </c>
      <c r="C1714" s="4" t="s">
        <v>907</v>
      </c>
      <c r="D1714" s="8">
        <v>69000</v>
      </c>
      <c r="E1714" s="7">
        <v>15</v>
      </c>
      <c r="F1714" s="8">
        <v>46000</v>
      </c>
      <c r="G1714" s="7">
        <v>10</v>
      </c>
      <c r="H1714" s="11">
        <f t="shared" si="133"/>
        <v>12.5</v>
      </c>
      <c r="I1714" s="12" t="s">
        <v>3932</v>
      </c>
      <c r="J1714" s="13">
        <f t="shared" si="134"/>
        <v>0.30864197530864196</v>
      </c>
    </row>
    <row r="1715" spans="1:10" x14ac:dyDescent="0.25">
      <c r="A1715" s="4" t="s">
        <v>3360</v>
      </c>
      <c r="B1715" s="4" t="s">
        <v>3357</v>
      </c>
      <c r="C1715" s="4" t="s">
        <v>907</v>
      </c>
      <c r="D1715" s="8">
        <v>23000</v>
      </c>
      <c r="E1715" s="7">
        <v>5</v>
      </c>
      <c r="F1715" s="8">
        <v>0</v>
      </c>
      <c r="G1715" s="7">
        <v>0</v>
      </c>
      <c r="H1715" s="11">
        <f t="shared" si="133"/>
        <v>2.5</v>
      </c>
      <c r="I1715" s="12" t="s">
        <v>3932</v>
      </c>
      <c r="J1715" s="13">
        <f t="shared" si="134"/>
        <v>6.1728395061728392E-2</v>
      </c>
    </row>
    <row r="1716" spans="1:10" x14ac:dyDescent="0.25">
      <c r="A1716" s="4" t="s">
        <v>3361</v>
      </c>
      <c r="B1716" s="4" t="s">
        <v>3362</v>
      </c>
      <c r="C1716" s="4" t="s">
        <v>907</v>
      </c>
      <c r="D1716" s="8">
        <v>47500</v>
      </c>
      <c r="E1716" s="7">
        <v>11</v>
      </c>
      <c r="F1716" s="8">
        <v>0</v>
      </c>
      <c r="G1716" s="7">
        <v>0</v>
      </c>
      <c r="H1716" s="11">
        <f t="shared" si="133"/>
        <v>5.5</v>
      </c>
      <c r="I1716" s="12" t="s">
        <v>3932</v>
      </c>
      <c r="J1716" s="13">
        <f t="shared" si="134"/>
        <v>0.13580246913580246</v>
      </c>
    </row>
    <row r="1717" spans="1:10" x14ac:dyDescent="0.25">
      <c r="A1717" s="4" t="s">
        <v>3363</v>
      </c>
      <c r="B1717" s="4" t="s">
        <v>3364</v>
      </c>
      <c r="C1717" s="4" t="s">
        <v>907</v>
      </c>
      <c r="D1717" s="8">
        <v>5000</v>
      </c>
      <c r="E1717" s="7">
        <v>1</v>
      </c>
      <c r="F1717" s="8">
        <v>0</v>
      </c>
      <c r="G1717" s="7">
        <v>0</v>
      </c>
      <c r="H1717" s="11">
        <f t="shared" si="133"/>
        <v>0.5</v>
      </c>
      <c r="I1717" s="12" t="s">
        <v>3932</v>
      </c>
      <c r="J1717" s="13">
        <f t="shared" si="134"/>
        <v>1.2345679012345678E-2</v>
      </c>
    </row>
    <row r="1718" spans="1:10" x14ac:dyDescent="0.25">
      <c r="A1718" s="4" t="s">
        <v>3365</v>
      </c>
      <c r="B1718" s="4" t="s">
        <v>3366</v>
      </c>
      <c r="C1718" s="4" t="s">
        <v>907</v>
      </c>
      <c r="D1718" s="8">
        <v>5000</v>
      </c>
      <c r="E1718" s="7">
        <v>1</v>
      </c>
      <c r="F1718" s="8">
        <v>0</v>
      </c>
      <c r="G1718" s="7">
        <v>0</v>
      </c>
      <c r="H1718" s="11">
        <f t="shared" si="133"/>
        <v>0.5</v>
      </c>
      <c r="I1718" s="12" t="s">
        <v>3932</v>
      </c>
      <c r="J1718" s="13">
        <f t="shared" si="134"/>
        <v>1.2345679012345678E-2</v>
      </c>
    </row>
    <row r="1719" spans="1:10" x14ac:dyDescent="0.25">
      <c r="A1719" s="4" t="s">
        <v>3367</v>
      </c>
      <c r="B1719" s="4" t="s">
        <v>3368</v>
      </c>
      <c r="C1719" s="4" t="s">
        <v>907</v>
      </c>
      <c r="D1719" s="8">
        <v>0</v>
      </c>
      <c r="E1719" s="7">
        <v>0</v>
      </c>
      <c r="F1719" s="8">
        <v>10000</v>
      </c>
      <c r="G1719" s="7">
        <v>1</v>
      </c>
      <c r="H1719" s="11">
        <f t="shared" si="133"/>
        <v>0.5</v>
      </c>
      <c r="I1719" s="12" t="s">
        <v>3932</v>
      </c>
      <c r="J1719" s="13">
        <f t="shared" si="134"/>
        <v>1.2345679012345678E-2</v>
      </c>
    </row>
    <row r="1720" spans="1:10" x14ac:dyDescent="0.25">
      <c r="A1720" s="4" t="s">
        <v>3369</v>
      </c>
      <c r="B1720" s="4" t="s">
        <v>3370</v>
      </c>
      <c r="C1720" s="4" t="s">
        <v>907</v>
      </c>
      <c r="D1720" s="8">
        <v>5000</v>
      </c>
      <c r="E1720" s="7">
        <v>1</v>
      </c>
      <c r="F1720" s="8">
        <v>0</v>
      </c>
      <c r="G1720" s="7">
        <v>0</v>
      </c>
      <c r="H1720" s="11">
        <f t="shared" si="133"/>
        <v>0.5</v>
      </c>
      <c r="I1720" s="12" t="s">
        <v>3932</v>
      </c>
      <c r="J1720" s="13">
        <f t="shared" si="134"/>
        <v>1.2345679012345678E-2</v>
      </c>
    </row>
    <row r="1721" spans="1:10" x14ac:dyDescent="0.25">
      <c r="A1721" s="4" t="s">
        <v>3371</v>
      </c>
      <c r="B1721" s="4" t="s">
        <v>3372</v>
      </c>
      <c r="C1721" s="4" t="s">
        <v>907</v>
      </c>
      <c r="D1721" s="8">
        <v>5000</v>
      </c>
      <c r="E1721" s="7">
        <v>1</v>
      </c>
      <c r="F1721" s="8">
        <v>0</v>
      </c>
      <c r="G1721" s="7">
        <v>0</v>
      </c>
      <c r="H1721" s="11">
        <f t="shared" si="133"/>
        <v>0.5</v>
      </c>
      <c r="I1721" s="12" t="s">
        <v>3932</v>
      </c>
      <c r="J1721" s="13">
        <f t="shared" si="134"/>
        <v>1.2345679012345678E-2</v>
      </c>
    </row>
    <row r="1722" spans="1:10" x14ac:dyDescent="0.25">
      <c r="A1722" s="4" t="s">
        <v>553</v>
      </c>
      <c r="B1722" s="4" t="s">
        <v>3373</v>
      </c>
      <c r="C1722" s="4" t="s">
        <v>907</v>
      </c>
      <c r="D1722" s="8">
        <v>74000</v>
      </c>
      <c r="E1722" s="7">
        <v>24</v>
      </c>
      <c r="F1722" s="8">
        <v>86600</v>
      </c>
      <c r="G1722" s="7">
        <v>28</v>
      </c>
      <c r="H1722" s="11">
        <f t="shared" si="133"/>
        <v>26</v>
      </c>
      <c r="I1722" s="12" t="s">
        <v>3933</v>
      </c>
      <c r="J1722" s="13">
        <f t="shared" si="134"/>
        <v>0.14016172506738545</v>
      </c>
    </row>
    <row r="1723" spans="1:10" x14ac:dyDescent="0.25">
      <c r="A1723" s="4" t="s">
        <v>185</v>
      </c>
      <c r="B1723" s="4" t="s">
        <v>3331</v>
      </c>
      <c r="C1723" s="4" t="s">
        <v>907</v>
      </c>
      <c r="D1723" s="8">
        <v>3500</v>
      </c>
      <c r="E1723" s="7">
        <v>1</v>
      </c>
      <c r="F1723" s="8">
        <v>18000</v>
      </c>
      <c r="G1723" s="7">
        <v>6</v>
      </c>
      <c r="H1723" s="11">
        <f t="shared" si="133"/>
        <v>3.5</v>
      </c>
      <c r="I1723" s="12" t="s">
        <v>3933</v>
      </c>
      <c r="J1723" s="13">
        <f t="shared" si="134"/>
        <v>1.8867924528301886E-2</v>
      </c>
    </row>
    <row r="1724" spans="1:10" x14ac:dyDescent="0.25">
      <c r="A1724" s="4" t="s">
        <v>181</v>
      </c>
      <c r="B1724" s="4" t="s">
        <v>3345</v>
      </c>
      <c r="C1724" s="4" t="s">
        <v>907</v>
      </c>
      <c r="D1724" s="8">
        <v>142500</v>
      </c>
      <c r="E1724" s="7">
        <v>45</v>
      </c>
      <c r="F1724" s="8">
        <v>190300</v>
      </c>
      <c r="G1724" s="7">
        <v>51</v>
      </c>
      <c r="H1724" s="11">
        <f t="shared" si="133"/>
        <v>48</v>
      </c>
      <c r="I1724" s="12" t="s">
        <v>3933</v>
      </c>
      <c r="J1724" s="13">
        <f t="shared" si="134"/>
        <v>0.2587601078167116</v>
      </c>
    </row>
    <row r="1725" spans="1:10" x14ac:dyDescent="0.25">
      <c r="A1725" s="4" t="s">
        <v>182</v>
      </c>
      <c r="B1725" s="4" t="s">
        <v>3332</v>
      </c>
      <c r="C1725" s="4" t="s">
        <v>907</v>
      </c>
      <c r="D1725" s="8">
        <v>7000</v>
      </c>
      <c r="E1725" s="7">
        <v>2</v>
      </c>
      <c r="F1725" s="8">
        <v>12000</v>
      </c>
      <c r="G1725" s="7">
        <v>4</v>
      </c>
      <c r="H1725" s="11">
        <f t="shared" si="133"/>
        <v>3</v>
      </c>
      <c r="I1725" s="12" t="s">
        <v>3933</v>
      </c>
      <c r="J1725" s="13">
        <f t="shared" si="134"/>
        <v>1.6172506738544475E-2</v>
      </c>
    </row>
    <row r="1726" spans="1:10" x14ac:dyDescent="0.25">
      <c r="A1726" s="4" t="s">
        <v>183</v>
      </c>
      <c r="B1726" s="4" t="s">
        <v>3333</v>
      </c>
      <c r="C1726" s="4" t="s">
        <v>907</v>
      </c>
      <c r="D1726" s="8">
        <v>98500</v>
      </c>
      <c r="E1726" s="7">
        <v>31</v>
      </c>
      <c r="F1726" s="8">
        <v>284200</v>
      </c>
      <c r="G1726" s="7">
        <v>93</v>
      </c>
      <c r="H1726" s="11">
        <f t="shared" si="133"/>
        <v>62</v>
      </c>
      <c r="I1726" s="12" t="s">
        <v>3933</v>
      </c>
      <c r="J1726" s="13">
        <f t="shared" si="134"/>
        <v>0.33423180592991913</v>
      </c>
    </row>
    <row r="1727" spans="1:10" x14ac:dyDescent="0.25">
      <c r="A1727" s="4" t="s">
        <v>3374</v>
      </c>
      <c r="B1727" s="4" t="s">
        <v>3348</v>
      </c>
      <c r="C1727" s="4" t="s">
        <v>907</v>
      </c>
      <c r="D1727" s="8">
        <v>10500</v>
      </c>
      <c r="E1727" s="7">
        <v>3</v>
      </c>
      <c r="F1727" s="8">
        <v>9000</v>
      </c>
      <c r="G1727" s="7">
        <v>3</v>
      </c>
      <c r="H1727" s="11">
        <f t="shared" si="133"/>
        <v>3</v>
      </c>
      <c r="I1727" s="12" t="s">
        <v>3933</v>
      </c>
      <c r="J1727" s="13">
        <f t="shared" si="134"/>
        <v>1.6172506738544475E-2</v>
      </c>
    </row>
    <row r="1728" spans="1:10" x14ac:dyDescent="0.25">
      <c r="A1728" s="4" t="s">
        <v>184</v>
      </c>
      <c r="B1728" s="4" t="s">
        <v>3350</v>
      </c>
      <c r="C1728" s="4" t="s">
        <v>907</v>
      </c>
      <c r="D1728" s="8">
        <v>40500</v>
      </c>
      <c r="E1728" s="7">
        <v>13</v>
      </c>
      <c r="F1728" s="8">
        <v>83600</v>
      </c>
      <c r="G1728" s="7">
        <v>27</v>
      </c>
      <c r="H1728" s="11">
        <f t="shared" si="133"/>
        <v>20</v>
      </c>
      <c r="I1728" s="12" t="s">
        <v>3933</v>
      </c>
      <c r="J1728" s="13">
        <f t="shared" si="134"/>
        <v>0.1078167115902965</v>
      </c>
    </row>
    <row r="1729" spans="1:10" x14ac:dyDescent="0.25">
      <c r="A1729" s="4" t="s">
        <v>3375</v>
      </c>
      <c r="B1729" s="4" t="s">
        <v>3351</v>
      </c>
      <c r="C1729" s="4" t="s">
        <v>907</v>
      </c>
      <c r="D1729" s="8">
        <v>0</v>
      </c>
      <c r="E1729" s="7">
        <v>0</v>
      </c>
      <c r="F1729" s="8">
        <v>187000</v>
      </c>
      <c r="G1729" s="7">
        <v>40</v>
      </c>
      <c r="H1729" s="11">
        <f t="shared" si="133"/>
        <v>20</v>
      </c>
      <c r="I1729" s="12" t="s">
        <v>3933</v>
      </c>
      <c r="J1729" s="13">
        <f t="shared" si="134"/>
        <v>0.1078167115902965</v>
      </c>
    </row>
    <row r="1730" spans="1:10" x14ac:dyDescent="0.25">
      <c r="A1730" s="4" t="s">
        <v>3376</v>
      </c>
      <c r="B1730" s="4" t="s">
        <v>3377</v>
      </c>
      <c r="C1730" s="4" t="s">
        <v>907</v>
      </c>
      <c r="D1730" s="8">
        <v>2133.33</v>
      </c>
      <c r="E1730" s="7">
        <v>1</v>
      </c>
      <c r="F1730" s="8">
        <v>8177.78</v>
      </c>
      <c r="G1730" s="7">
        <v>3</v>
      </c>
      <c r="H1730" s="11">
        <f t="shared" si="133"/>
        <v>2</v>
      </c>
      <c r="I1730" s="12" t="s">
        <v>3934</v>
      </c>
      <c r="J1730" s="13">
        <f t="shared" si="134"/>
        <v>4.9261083743842365E-3</v>
      </c>
    </row>
    <row r="1731" spans="1:10" x14ac:dyDescent="0.25">
      <c r="A1731" s="4" t="s">
        <v>3378</v>
      </c>
      <c r="B1731" s="4" t="s">
        <v>3379</v>
      </c>
      <c r="C1731" s="4" t="s">
        <v>907</v>
      </c>
      <c r="D1731" s="8">
        <v>12000</v>
      </c>
      <c r="E1731" s="7">
        <v>6</v>
      </c>
      <c r="F1731" s="8">
        <v>6400</v>
      </c>
      <c r="G1731" s="7">
        <v>2</v>
      </c>
      <c r="H1731" s="11">
        <f t="shared" si="133"/>
        <v>4</v>
      </c>
      <c r="I1731" s="12" t="s">
        <v>3934</v>
      </c>
      <c r="J1731" s="13">
        <f t="shared" si="134"/>
        <v>9.852216748768473E-3</v>
      </c>
    </row>
    <row r="1732" spans="1:10" x14ac:dyDescent="0.25">
      <c r="A1732" s="4" t="s">
        <v>3380</v>
      </c>
      <c r="B1732" s="4" t="s">
        <v>3381</v>
      </c>
      <c r="C1732" s="4" t="s">
        <v>907</v>
      </c>
      <c r="D1732" s="8">
        <v>20000</v>
      </c>
      <c r="E1732" s="7">
        <v>10</v>
      </c>
      <c r="F1732" s="8">
        <v>6400</v>
      </c>
      <c r="G1732" s="7">
        <v>2</v>
      </c>
      <c r="H1732" s="11">
        <f t="shared" si="133"/>
        <v>6</v>
      </c>
      <c r="I1732" s="12" t="s">
        <v>3934</v>
      </c>
      <c r="J1732" s="13">
        <f t="shared" si="134"/>
        <v>1.4778325123152709E-2</v>
      </c>
    </row>
    <row r="1733" spans="1:10" x14ac:dyDescent="0.25">
      <c r="A1733" s="4" t="s">
        <v>3382</v>
      </c>
      <c r="B1733" s="4" t="s">
        <v>3383</v>
      </c>
      <c r="C1733" s="4" t="s">
        <v>907</v>
      </c>
      <c r="D1733" s="8">
        <v>18000</v>
      </c>
      <c r="E1733" s="7">
        <v>6</v>
      </c>
      <c r="F1733" s="8">
        <v>6400</v>
      </c>
      <c r="G1733" s="7">
        <v>2</v>
      </c>
      <c r="H1733" s="11">
        <f t="shared" si="133"/>
        <v>4</v>
      </c>
      <c r="I1733" s="12" t="s">
        <v>3934</v>
      </c>
      <c r="J1733" s="13">
        <f t="shared" si="134"/>
        <v>9.852216748768473E-3</v>
      </c>
    </row>
    <row r="1734" spans="1:10" x14ac:dyDescent="0.25">
      <c r="A1734" s="4" t="s">
        <v>3384</v>
      </c>
      <c r="B1734" s="4" t="s">
        <v>3385</v>
      </c>
      <c r="C1734" s="4" t="s">
        <v>907</v>
      </c>
      <c r="D1734" s="8">
        <v>2133.33</v>
      </c>
      <c r="E1734" s="7">
        <v>1</v>
      </c>
      <c r="F1734" s="8">
        <v>8177.78</v>
      </c>
      <c r="G1734" s="7">
        <v>3</v>
      </c>
      <c r="H1734" s="11">
        <f t="shared" si="133"/>
        <v>2</v>
      </c>
      <c r="I1734" s="12" t="s">
        <v>3934</v>
      </c>
      <c r="J1734" s="13">
        <f t="shared" si="134"/>
        <v>4.9261083743842365E-3</v>
      </c>
    </row>
    <row r="1735" spans="1:10" x14ac:dyDescent="0.25">
      <c r="A1735" s="4" t="s">
        <v>3386</v>
      </c>
      <c r="B1735" s="4" t="s">
        <v>3387</v>
      </c>
      <c r="C1735" s="4" t="s">
        <v>907</v>
      </c>
      <c r="D1735" s="8">
        <v>0</v>
      </c>
      <c r="E1735" s="7">
        <v>0</v>
      </c>
      <c r="F1735" s="8">
        <v>6400</v>
      </c>
      <c r="G1735" s="7">
        <v>2</v>
      </c>
      <c r="H1735" s="11">
        <f t="shared" si="133"/>
        <v>1</v>
      </c>
      <c r="I1735" s="12" t="s">
        <v>3934</v>
      </c>
      <c r="J1735" s="13">
        <f t="shared" si="134"/>
        <v>2.4630541871921183E-3</v>
      </c>
    </row>
    <row r="1736" spans="1:10" x14ac:dyDescent="0.25">
      <c r="A1736" s="4" t="s">
        <v>3388</v>
      </c>
      <c r="B1736" s="4" t="s">
        <v>3389</v>
      </c>
      <c r="C1736" s="4" t="s">
        <v>907</v>
      </c>
      <c r="D1736" s="8">
        <v>4000</v>
      </c>
      <c r="E1736" s="7">
        <v>2</v>
      </c>
      <c r="F1736" s="8">
        <v>12800</v>
      </c>
      <c r="G1736" s="7">
        <v>4</v>
      </c>
      <c r="H1736" s="11">
        <f t="shared" si="133"/>
        <v>3</v>
      </c>
      <c r="I1736" s="12" t="s">
        <v>3934</v>
      </c>
      <c r="J1736" s="13">
        <f t="shared" si="134"/>
        <v>7.3891625615763543E-3</v>
      </c>
    </row>
    <row r="1737" spans="1:10" x14ac:dyDescent="0.25">
      <c r="A1737" s="4" t="s">
        <v>370</v>
      </c>
      <c r="B1737" s="4" t="s">
        <v>3390</v>
      </c>
      <c r="C1737" s="4" t="s">
        <v>907</v>
      </c>
      <c r="D1737" s="8">
        <v>28000</v>
      </c>
      <c r="E1737" s="7">
        <v>14</v>
      </c>
      <c r="F1737" s="8">
        <v>80000</v>
      </c>
      <c r="G1737" s="7">
        <v>24</v>
      </c>
      <c r="H1737" s="11">
        <f t="shared" si="133"/>
        <v>19</v>
      </c>
      <c r="I1737" s="12" t="s">
        <v>3934</v>
      </c>
      <c r="J1737" s="13">
        <f t="shared" si="134"/>
        <v>4.6798029556650245E-2</v>
      </c>
    </row>
    <row r="1738" spans="1:10" x14ac:dyDescent="0.25">
      <c r="A1738" s="4" t="s">
        <v>371</v>
      </c>
      <c r="B1738" s="4" t="s">
        <v>3391</v>
      </c>
      <c r="C1738" s="4" t="s">
        <v>907</v>
      </c>
      <c r="D1738" s="8">
        <v>8000</v>
      </c>
      <c r="E1738" s="7">
        <v>4</v>
      </c>
      <c r="F1738" s="8">
        <v>60800</v>
      </c>
      <c r="G1738" s="7">
        <v>18</v>
      </c>
      <c r="H1738" s="11">
        <f t="shared" si="133"/>
        <v>11</v>
      </c>
      <c r="I1738" s="12" t="s">
        <v>3934</v>
      </c>
      <c r="J1738" s="13">
        <f t="shared" si="134"/>
        <v>2.7093596059113302E-2</v>
      </c>
    </row>
    <row r="1739" spans="1:10" x14ac:dyDescent="0.25">
      <c r="A1739" s="4" t="s">
        <v>3392</v>
      </c>
      <c r="B1739" s="4" t="s">
        <v>3393</v>
      </c>
      <c r="C1739" s="4" t="s">
        <v>907</v>
      </c>
      <c r="D1739" s="8">
        <v>20000</v>
      </c>
      <c r="E1739" s="7">
        <v>10</v>
      </c>
      <c r="F1739" s="8">
        <v>86400</v>
      </c>
      <c r="G1739" s="7">
        <v>32</v>
      </c>
      <c r="H1739" s="11">
        <f t="shared" si="133"/>
        <v>21</v>
      </c>
      <c r="I1739" s="12" t="s">
        <v>3934</v>
      </c>
      <c r="J1739" s="13">
        <f t="shared" si="134"/>
        <v>5.1724137931034482E-2</v>
      </c>
    </row>
    <row r="1740" spans="1:10" x14ac:dyDescent="0.25">
      <c r="A1740" s="4" t="s">
        <v>3394</v>
      </c>
      <c r="B1740" s="4" t="s">
        <v>3395</v>
      </c>
      <c r="C1740" s="4" t="s">
        <v>907</v>
      </c>
      <c r="D1740" s="8">
        <v>2133.33</v>
      </c>
      <c r="E1740" s="7">
        <v>1</v>
      </c>
      <c r="F1740" s="8">
        <v>8177.78</v>
      </c>
      <c r="G1740" s="7">
        <v>3</v>
      </c>
      <c r="H1740" s="11">
        <f t="shared" si="133"/>
        <v>2</v>
      </c>
      <c r="I1740" s="12" t="s">
        <v>3934</v>
      </c>
      <c r="J1740" s="13">
        <f t="shared" si="134"/>
        <v>4.9261083743842365E-3</v>
      </c>
    </row>
    <row r="1741" spans="1:10" x14ac:dyDescent="0.25">
      <c r="A1741" s="4" t="s">
        <v>3396</v>
      </c>
      <c r="B1741" s="4" t="s">
        <v>3397</v>
      </c>
      <c r="C1741" s="4" t="s">
        <v>907</v>
      </c>
      <c r="D1741" s="8">
        <v>0</v>
      </c>
      <c r="E1741" s="7">
        <v>0</v>
      </c>
      <c r="F1741" s="8">
        <v>6400</v>
      </c>
      <c r="G1741" s="7">
        <v>2</v>
      </c>
      <c r="H1741" s="11">
        <f t="shared" si="133"/>
        <v>1</v>
      </c>
      <c r="I1741" s="12" t="s">
        <v>3934</v>
      </c>
      <c r="J1741" s="13">
        <f t="shared" si="134"/>
        <v>2.4630541871921183E-3</v>
      </c>
    </row>
    <row r="1742" spans="1:10" x14ac:dyDescent="0.25">
      <c r="A1742" s="4" t="s">
        <v>3398</v>
      </c>
      <c r="B1742" s="4" t="s">
        <v>3399</v>
      </c>
      <c r="C1742" s="4" t="s">
        <v>907</v>
      </c>
      <c r="D1742" s="8">
        <v>8000</v>
      </c>
      <c r="E1742" s="7">
        <v>4</v>
      </c>
      <c r="F1742" s="8">
        <v>6400</v>
      </c>
      <c r="G1742" s="7">
        <v>2</v>
      </c>
      <c r="H1742" s="11">
        <f t="shared" si="133"/>
        <v>3</v>
      </c>
      <c r="I1742" s="12" t="s">
        <v>3934</v>
      </c>
      <c r="J1742" s="13">
        <f t="shared" si="134"/>
        <v>7.3891625615763543E-3</v>
      </c>
    </row>
    <row r="1743" spans="1:10" x14ac:dyDescent="0.25">
      <c r="A1743" s="4" t="s">
        <v>189</v>
      </c>
      <c r="B1743" s="4" t="s">
        <v>3400</v>
      </c>
      <c r="C1743" s="4" t="s">
        <v>907</v>
      </c>
      <c r="D1743" s="8">
        <v>12000</v>
      </c>
      <c r="E1743" s="7">
        <v>6</v>
      </c>
      <c r="F1743" s="8">
        <v>253600</v>
      </c>
      <c r="G1743" s="7">
        <v>112</v>
      </c>
      <c r="H1743" s="11">
        <f t="shared" si="133"/>
        <v>59</v>
      </c>
      <c r="I1743" s="12" t="s">
        <v>3934</v>
      </c>
      <c r="J1743" s="13">
        <f t="shared" si="134"/>
        <v>0.14532019704433496</v>
      </c>
    </row>
    <row r="1744" spans="1:10" x14ac:dyDescent="0.25">
      <c r="A1744" s="4" t="s">
        <v>190</v>
      </c>
      <c r="B1744" s="4" t="s">
        <v>3401</v>
      </c>
      <c r="C1744" s="4" t="s">
        <v>907</v>
      </c>
      <c r="D1744" s="8">
        <v>12000</v>
      </c>
      <c r="E1744" s="7">
        <v>6</v>
      </c>
      <c r="F1744" s="8">
        <v>567200</v>
      </c>
      <c r="G1744" s="7">
        <v>270</v>
      </c>
      <c r="H1744" s="11">
        <f t="shared" si="133"/>
        <v>138</v>
      </c>
      <c r="I1744" s="12" t="s">
        <v>3934</v>
      </c>
      <c r="J1744" s="13">
        <f t="shared" si="134"/>
        <v>0.33990147783251229</v>
      </c>
    </row>
    <row r="1745" spans="1:10" x14ac:dyDescent="0.25">
      <c r="A1745" s="4" t="s">
        <v>191</v>
      </c>
      <c r="B1745" s="4" t="s">
        <v>3402</v>
      </c>
      <c r="C1745" s="4" t="s">
        <v>907</v>
      </c>
      <c r="D1745" s="8">
        <v>8000</v>
      </c>
      <c r="E1745" s="7">
        <v>4</v>
      </c>
      <c r="F1745" s="8">
        <v>446400</v>
      </c>
      <c r="G1745" s="7">
        <v>222</v>
      </c>
      <c r="H1745" s="11">
        <f t="shared" si="133"/>
        <v>113</v>
      </c>
      <c r="I1745" s="12" t="s">
        <v>3934</v>
      </c>
      <c r="J1745" s="13">
        <f t="shared" si="134"/>
        <v>0.27832512315270935</v>
      </c>
    </row>
    <row r="1746" spans="1:10" x14ac:dyDescent="0.25">
      <c r="A1746" s="4" t="s">
        <v>3403</v>
      </c>
      <c r="B1746" s="4" t="s">
        <v>3404</v>
      </c>
      <c r="C1746" s="4" t="s">
        <v>907</v>
      </c>
      <c r="D1746" s="8">
        <v>0</v>
      </c>
      <c r="E1746" s="7">
        <v>0</v>
      </c>
      <c r="F1746" s="8">
        <v>28000</v>
      </c>
      <c r="G1746" s="7">
        <v>14</v>
      </c>
      <c r="H1746" s="11">
        <f t="shared" si="133"/>
        <v>7</v>
      </c>
      <c r="I1746" s="12" t="s">
        <v>3934</v>
      </c>
      <c r="J1746" s="13">
        <f t="shared" si="134"/>
        <v>1.7241379310344827E-2</v>
      </c>
    </row>
    <row r="1747" spans="1:10" x14ac:dyDescent="0.25">
      <c r="A1747" s="4" t="s">
        <v>3405</v>
      </c>
      <c r="B1747" s="4" t="s">
        <v>3406</v>
      </c>
      <c r="C1747" s="4" t="s">
        <v>907</v>
      </c>
      <c r="D1747" s="8">
        <v>4266.67</v>
      </c>
      <c r="E1747" s="7">
        <v>1</v>
      </c>
      <c r="F1747" s="8">
        <v>16355.56</v>
      </c>
      <c r="G1747" s="7">
        <v>5</v>
      </c>
      <c r="H1747" s="11">
        <f t="shared" si="133"/>
        <v>3</v>
      </c>
      <c r="I1747" s="12" t="s">
        <v>3934</v>
      </c>
      <c r="J1747" s="13">
        <f t="shared" si="134"/>
        <v>7.3891625615763543E-3</v>
      </c>
    </row>
    <row r="1748" spans="1:10" x14ac:dyDescent="0.25">
      <c r="A1748" s="4" t="s">
        <v>3407</v>
      </c>
      <c r="B1748" s="4" t="s">
        <v>3408</v>
      </c>
      <c r="C1748" s="4" t="s">
        <v>907</v>
      </c>
      <c r="D1748" s="8">
        <v>4266.67</v>
      </c>
      <c r="E1748" s="7">
        <v>1</v>
      </c>
      <c r="F1748" s="8">
        <v>16355.56</v>
      </c>
      <c r="G1748" s="7">
        <v>5</v>
      </c>
      <c r="H1748" s="11">
        <f t="shared" si="133"/>
        <v>3</v>
      </c>
      <c r="I1748" s="12" t="s">
        <v>3934</v>
      </c>
      <c r="J1748" s="13">
        <f t="shared" si="134"/>
        <v>7.3891625615763543E-3</v>
      </c>
    </row>
    <row r="1749" spans="1:10" x14ac:dyDescent="0.25">
      <c r="A1749" s="4" t="s">
        <v>3409</v>
      </c>
      <c r="B1749" s="4" t="s">
        <v>3410</v>
      </c>
      <c r="C1749" s="4" t="s">
        <v>907</v>
      </c>
      <c r="D1749" s="8">
        <v>4266.67</v>
      </c>
      <c r="E1749" s="7">
        <v>1</v>
      </c>
      <c r="F1749" s="8">
        <v>16355.56</v>
      </c>
      <c r="G1749" s="7">
        <v>5</v>
      </c>
      <c r="H1749" s="11">
        <f t="shared" si="133"/>
        <v>3</v>
      </c>
      <c r="I1749" s="12" t="s">
        <v>3934</v>
      </c>
      <c r="J1749" s="13">
        <f t="shared" si="134"/>
        <v>7.3891625615763543E-3</v>
      </c>
    </row>
    <row r="1750" spans="1:10" x14ac:dyDescent="0.25">
      <c r="A1750" s="4" t="s">
        <v>3411</v>
      </c>
      <c r="B1750" s="4" t="s">
        <v>3412</v>
      </c>
      <c r="C1750" s="4" t="s">
        <v>907</v>
      </c>
      <c r="D1750" s="8">
        <v>0</v>
      </c>
      <c r="E1750" s="7">
        <v>0</v>
      </c>
      <c r="F1750" s="8">
        <v>6400</v>
      </c>
      <c r="G1750" s="7">
        <v>2</v>
      </c>
      <c r="H1750" s="11">
        <f t="shared" si="133"/>
        <v>1</v>
      </c>
      <c r="I1750" s="12" t="s">
        <v>3934</v>
      </c>
      <c r="J1750" s="13">
        <f t="shared" si="134"/>
        <v>2.4630541871921183E-3</v>
      </c>
    </row>
    <row r="1751" spans="1:10" x14ac:dyDescent="0.25">
      <c r="A1751" s="4" t="s">
        <v>3413</v>
      </c>
      <c r="B1751" s="4" t="s">
        <v>3414</v>
      </c>
      <c r="C1751" s="4" t="s">
        <v>907</v>
      </c>
      <c r="D1751" s="8">
        <v>3466.67</v>
      </c>
      <c r="E1751" s="7">
        <v>1</v>
      </c>
      <c r="F1751" s="8">
        <v>13288.89</v>
      </c>
      <c r="G1751" s="7">
        <v>3</v>
      </c>
      <c r="H1751" s="11">
        <f t="shared" si="133"/>
        <v>2</v>
      </c>
      <c r="I1751" s="12" t="s">
        <v>3935</v>
      </c>
      <c r="J1751" s="13">
        <f t="shared" si="134"/>
        <v>8.6206896551724137E-4</v>
      </c>
    </row>
    <row r="1752" spans="1:10" x14ac:dyDescent="0.25">
      <c r="A1752" s="4" t="s">
        <v>3415</v>
      </c>
      <c r="B1752" s="4" t="s">
        <v>3416</v>
      </c>
      <c r="C1752" s="4" t="s">
        <v>907</v>
      </c>
      <c r="D1752" s="8">
        <v>3466.67</v>
      </c>
      <c r="E1752" s="7">
        <v>1</v>
      </c>
      <c r="F1752" s="8">
        <v>13288.89</v>
      </c>
      <c r="G1752" s="7">
        <v>3</v>
      </c>
      <c r="H1752" s="11">
        <f t="shared" si="133"/>
        <v>2</v>
      </c>
      <c r="I1752" s="12" t="s">
        <v>3935</v>
      </c>
      <c r="J1752" s="13">
        <f t="shared" si="134"/>
        <v>8.6206896551724137E-4</v>
      </c>
    </row>
    <row r="1753" spans="1:10" x14ac:dyDescent="0.25">
      <c r="A1753" s="4" t="s">
        <v>3417</v>
      </c>
      <c r="B1753" s="4" t="s">
        <v>3418</v>
      </c>
      <c r="C1753" s="4" t="s">
        <v>907</v>
      </c>
      <c r="D1753" s="8">
        <v>8254.39</v>
      </c>
      <c r="E1753" s="7">
        <v>2</v>
      </c>
      <c r="F1753" s="8">
        <v>11861.99</v>
      </c>
      <c r="G1753" s="7">
        <v>2</v>
      </c>
      <c r="H1753" s="11">
        <f t="shared" si="133"/>
        <v>2</v>
      </c>
      <c r="I1753" s="12" t="s">
        <v>3935</v>
      </c>
      <c r="J1753" s="13">
        <f t="shared" si="134"/>
        <v>8.6206896551724137E-4</v>
      </c>
    </row>
    <row r="1754" spans="1:10" x14ac:dyDescent="0.25">
      <c r="A1754" s="4" t="s">
        <v>3419</v>
      </c>
      <c r="B1754" s="4" t="s">
        <v>3420</v>
      </c>
      <c r="C1754" s="4" t="s">
        <v>907</v>
      </c>
      <c r="D1754" s="8">
        <v>8254.39</v>
      </c>
      <c r="E1754" s="7">
        <v>2</v>
      </c>
      <c r="F1754" s="8">
        <v>11861.99</v>
      </c>
      <c r="G1754" s="7">
        <v>2</v>
      </c>
      <c r="H1754" s="11">
        <f t="shared" si="133"/>
        <v>2</v>
      </c>
      <c r="I1754" s="12" t="s">
        <v>3935</v>
      </c>
      <c r="J1754" s="13">
        <f t="shared" si="134"/>
        <v>8.6206896551724137E-4</v>
      </c>
    </row>
    <row r="1755" spans="1:10" x14ac:dyDescent="0.25">
      <c r="A1755" s="4" t="s">
        <v>3421</v>
      </c>
      <c r="B1755" s="4" t="s">
        <v>3422</v>
      </c>
      <c r="C1755" s="4" t="s">
        <v>907</v>
      </c>
      <c r="D1755" s="8">
        <v>8254.39</v>
      </c>
      <c r="E1755" s="7">
        <v>2</v>
      </c>
      <c r="F1755" s="8">
        <v>87261.99</v>
      </c>
      <c r="G1755" s="7">
        <v>24</v>
      </c>
      <c r="H1755" s="11">
        <f t="shared" si="133"/>
        <v>13</v>
      </c>
      <c r="I1755" s="12" t="s">
        <v>3935</v>
      </c>
      <c r="J1755" s="13">
        <f t="shared" si="134"/>
        <v>5.6034482758620689E-3</v>
      </c>
    </row>
    <row r="1756" spans="1:10" x14ac:dyDescent="0.25">
      <c r="A1756" s="4" t="s">
        <v>3423</v>
      </c>
      <c r="B1756" s="4" t="s">
        <v>3424</v>
      </c>
      <c r="C1756" s="4" t="s">
        <v>907</v>
      </c>
      <c r="D1756" s="8">
        <v>76504.39</v>
      </c>
      <c r="E1756" s="7">
        <v>18</v>
      </c>
      <c r="F1756" s="8">
        <v>87261.99</v>
      </c>
      <c r="G1756" s="7">
        <v>24</v>
      </c>
      <c r="H1756" s="11">
        <f t="shared" si="133"/>
        <v>21</v>
      </c>
      <c r="I1756" s="12" t="s">
        <v>3935</v>
      </c>
      <c r="J1756" s="13">
        <f t="shared" si="134"/>
        <v>9.0517241379310352E-3</v>
      </c>
    </row>
    <row r="1757" spans="1:10" x14ac:dyDescent="0.25">
      <c r="A1757" s="4" t="s">
        <v>3425</v>
      </c>
      <c r="B1757" s="4" t="s">
        <v>3426</v>
      </c>
      <c r="C1757" s="4" t="s">
        <v>907</v>
      </c>
      <c r="D1757" s="8">
        <v>0</v>
      </c>
      <c r="E1757" s="7">
        <v>0</v>
      </c>
      <c r="F1757" s="8">
        <v>10400</v>
      </c>
      <c r="G1757" s="7">
        <v>2</v>
      </c>
      <c r="H1757" s="11">
        <f t="shared" si="133"/>
        <v>1</v>
      </c>
      <c r="I1757" s="12" t="s">
        <v>3935</v>
      </c>
      <c r="J1757" s="13">
        <f t="shared" si="134"/>
        <v>4.3103448275862068E-4</v>
      </c>
    </row>
    <row r="1758" spans="1:10" x14ac:dyDescent="0.25">
      <c r="A1758" s="4" t="s">
        <v>837</v>
      </c>
      <c r="B1758" s="4" t="s">
        <v>3427</v>
      </c>
      <c r="C1758" s="4" t="s">
        <v>907</v>
      </c>
      <c r="D1758" s="8">
        <v>19500</v>
      </c>
      <c r="E1758" s="7">
        <v>6</v>
      </c>
      <c r="F1758" s="8">
        <v>15800</v>
      </c>
      <c r="G1758" s="7">
        <v>4</v>
      </c>
      <c r="H1758" s="11">
        <f t="shared" si="133"/>
        <v>5</v>
      </c>
      <c r="I1758" s="12" t="s">
        <v>3935</v>
      </c>
      <c r="J1758" s="13">
        <f t="shared" si="134"/>
        <v>2.1551724137931034E-3</v>
      </c>
    </row>
    <row r="1759" spans="1:10" x14ac:dyDescent="0.25">
      <c r="A1759" s="4" t="s">
        <v>838</v>
      </c>
      <c r="B1759" s="4" t="s">
        <v>3428</v>
      </c>
      <c r="C1759" s="4" t="s">
        <v>907</v>
      </c>
      <c r="D1759" s="8">
        <v>160000</v>
      </c>
      <c r="E1759" s="7">
        <v>56</v>
      </c>
      <c r="F1759" s="8">
        <v>50500</v>
      </c>
      <c r="G1759" s="7">
        <v>15</v>
      </c>
      <c r="H1759" s="11">
        <f t="shared" si="133"/>
        <v>35.5</v>
      </c>
      <c r="I1759" s="12" t="s">
        <v>3935</v>
      </c>
      <c r="J1759" s="13">
        <f t="shared" si="134"/>
        <v>1.5301724137931034E-2</v>
      </c>
    </row>
    <row r="1760" spans="1:10" x14ac:dyDescent="0.25">
      <c r="A1760" s="4" t="s">
        <v>839</v>
      </c>
      <c r="B1760" s="4" t="s">
        <v>3429</v>
      </c>
      <c r="C1760" s="4" t="s">
        <v>907</v>
      </c>
      <c r="D1760" s="8">
        <v>446500</v>
      </c>
      <c r="E1760" s="7">
        <v>154</v>
      </c>
      <c r="F1760" s="8">
        <v>435350</v>
      </c>
      <c r="G1760" s="7">
        <v>148</v>
      </c>
      <c r="H1760" s="11">
        <f t="shared" si="133"/>
        <v>151</v>
      </c>
      <c r="I1760" s="12" t="s">
        <v>3935</v>
      </c>
      <c r="J1760" s="13">
        <f t="shared" si="134"/>
        <v>6.5086206896551729E-2</v>
      </c>
    </row>
    <row r="1761" spans="1:10" x14ac:dyDescent="0.25">
      <c r="A1761" s="4" t="s">
        <v>898</v>
      </c>
      <c r="B1761" s="4" t="s">
        <v>3430</v>
      </c>
      <c r="C1761" s="4" t="s">
        <v>907</v>
      </c>
      <c r="D1761" s="8">
        <v>22500</v>
      </c>
      <c r="E1761" s="7">
        <v>6</v>
      </c>
      <c r="F1761" s="8">
        <v>30600</v>
      </c>
      <c r="G1761" s="7">
        <v>6</v>
      </c>
      <c r="H1761" s="11">
        <f t="shared" ref="H1761:H1815" si="135">SUM(E1761,G1761)/2</f>
        <v>6</v>
      </c>
      <c r="I1761" s="12" t="s">
        <v>3935</v>
      </c>
      <c r="J1761" s="13">
        <f t="shared" si="134"/>
        <v>2.5862068965517241E-3</v>
      </c>
    </row>
    <row r="1762" spans="1:10" x14ac:dyDescent="0.25">
      <c r="A1762" s="4" t="s">
        <v>840</v>
      </c>
      <c r="B1762" s="4" t="s">
        <v>3431</v>
      </c>
      <c r="C1762" s="4" t="s">
        <v>907</v>
      </c>
      <c r="D1762" s="8">
        <v>905866.67</v>
      </c>
      <c r="E1762" s="7">
        <v>330</v>
      </c>
      <c r="F1762" s="8">
        <v>117230.56</v>
      </c>
      <c r="G1762" s="7">
        <v>32</v>
      </c>
      <c r="H1762" s="11">
        <f t="shared" si="135"/>
        <v>181</v>
      </c>
      <c r="I1762" s="12" t="s">
        <v>3935</v>
      </c>
      <c r="J1762" s="13">
        <f t="shared" si="134"/>
        <v>7.8017241379310348E-2</v>
      </c>
    </row>
    <row r="1763" spans="1:10" x14ac:dyDescent="0.25">
      <c r="A1763" s="4" t="s">
        <v>899</v>
      </c>
      <c r="B1763" s="4" t="s">
        <v>3432</v>
      </c>
      <c r="C1763" s="4" t="s">
        <v>907</v>
      </c>
      <c r="D1763" s="8">
        <v>15000</v>
      </c>
      <c r="E1763" s="7">
        <v>4</v>
      </c>
      <c r="F1763" s="8">
        <v>30600</v>
      </c>
      <c r="G1763" s="7">
        <v>6</v>
      </c>
      <c r="H1763" s="11">
        <f t="shared" si="135"/>
        <v>5</v>
      </c>
      <c r="I1763" s="12" t="s">
        <v>3935</v>
      </c>
      <c r="J1763" s="13">
        <f t="shared" si="134"/>
        <v>2.1551724137931034E-3</v>
      </c>
    </row>
    <row r="1764" spans="1:10" x14ac:dyDescent="0.25">
      <c r="A1764" s="4" t="s">
        <v>192</v>
      </c>
      <c r="B1764" s="4" t="s">
        <v>3433</v>
      </c>
      <c r="C1764" s="4" t="s">
        <v>907</v>
      </c>
      <c r="D1764" s="8">
        <v>262583.33</v>
      </c>
      <c r="E1764" s="7">
        <v>94</v>
      </c>
      <c r="F1764" s="8">
        <v>444111.11</v>
      </c>
      <c r="G1764" s="7">
        <v>146</v>
      </c>
      <c r="H1764" s="11">
        <f t="shared" si="135"/>
        <v>120</v>
      </c>
      <c r="I1764" s="12" t="s">
        <v>3935</v>
      </c>
      <c r="J1764" s="13">
        <f t="shared" si="134"/>
        <v>5.1724137931034482E-2</v>
      </c>
    </row>
    <row r="1765" spans="1:10" x14ac:dyDescent="0.25">
      <c r="A1765" s="4" t="s">
        <v>3434</v>
      </c>
      <c r="B1765" s="4" t="s">
        <v>3435</v>
      </c>
      <c r="C1765" s="4" t="s">
        <v>907</v>
      </c>
      <c r="D1765" s="8">
        <v>6500</v>
      </c>
      <c r="E1765" s="7">
        <v>2</v>
      </c>
      <c r="F1765" s="8">
        <v>0</v>
      </c>
      <c r="G1765" s="7">
        <v>0</v>
      </c>
      <c r="H1765" s="11">
        <f t="shared" si="135"/>
        <v>1</v>
      </c>
      <c r="I1765" s="12" t="s">
        <v>3935</v>
      </c>
      <c r="J1765" s="13">
        <f t="shared" si="134"/>
        <v>4.3103448275862068E-4</v>
      </c>
    </row>
    <row r="1766" spans="1:10" x14ac:dyDescent="0.25">
      <c r="A1766" s="4" t="s">
        <v>3436</v>
      </c>
      <c r="B1766" s="4" t="s">
        <v>3437</v>
      </c>
      <c r="C1766" s="4" t="s">
        <v>907</v>
      </c>
      <c r="D1766" s="8">
        <v>60500</v>
      </c>
      <c r="E1766" s="7">
        <v>22</v>
      </c>
      <c r="F1766" s="8">
        <v>10400</v>
      </c>
      <c r="G1766" s="7">
        <v>2</v>
      </c>
      <c r="H1766" s="11">
        <f t="shared" si="135"/>
        <v>12</v>
      </c>
      <c r="I1766" s="12" t="s">
        <v>3935</v>
      </c>
      <c r="J1766" s="13">
        <f t="shared" si="134"/>
        <v>5.1724137931034482E-3</v>
      </c>
    </row>
    <row r="1767" spans="1:10" x14ac:dyDescent="0.25">
      <c r="A1767" s="4" t="s">
        <v>3438</v>
      </c>
      <c r="B1767" s="4" t="s">
        <v>3439</v>
      </c>
      <c r="C1767" s="4" t="s">
        <v>907</v>
      </c>
      <c r="D1767" s="8">
        <v>455900</v>
      </c>
      <c r="E1767" s="7">
        <v>166</v>
      </c>
      <c r="F1767" s="8">
        <v>31200</v>
      </c>
      <c r="G1767" s="7">
        <v>6</v>
      </c>
      <c r="H1767" s="11">
        <f t="shared" si="135"/>
        <v>86</v>
      </c>
      <c r="I1767" s="12" t="s">
        <v>3935</v>
      </c>
      <c r="J1767" s="13">
        <f t="shared" ref="J1767:J1830" si="136">H1767/SUMIF(I$1254:I$1972,I1767,H$1254:H$1972)</f>
        <v>3.7068965517241377E-2</v>
      </c>
    </row>
    <row r="1768" spans="1:10" x14ac:dyDescent="0.25">
      <c r="A1768" s="4" t="s">
        <v>554</v>
      </c>
      <c r="B1768" s="4" t="s">
        <v>3440</v>
      </c>
      <c r="C1768" s="4" t="s">
        <v>907</v>
      </c>
      <c r="D1768" s="8">
        <v>2057437.54</v>
      </c>
      <c r="E1768" s="7">
        <v>749</v>
      </c>
      <c r="F1768" s="8">
        <v>993847.95</v>
      </c>
      <c r="G1768" s="7">
        <v>362</v>
      </c>
      <c r="H1768" s="11">
        <f t="shared" si="135"/>
        <v>555.5</v>
      </c>
      <c r="I1768" s="12" t="s">
        <v>3935</v>
      </c>
      <c r="J1768" s="13">
        <f t="shared" si="136"/>
        <v>0.23943965517241381</v>
      </c>
    </row>
    <row r="1769" spans="1:10" x14ac:dyDescent="0.25">
      <c r="A1769" s="4" t="s">
        <v>900</v>
      </c>
      <c r="B1769" s="4" t="s">
        <v>3441</v>
      </c>
      <c r="C1769" s="4" t="s">
        <v>907</v>
      </c>
      <c r="D1769" s="8">
        <v>0</v>
      </c>
      <c r="E1769" s="7">
        <v>0</v>
      </c>
      <c r="F1769" s="8">
        <v>154600</v>
      </c>
      <c r="G1769" s="7">
        <v>46</v>
      </c>
      <c r="H1769" s="11">
        <f t="shared" si="135"/>
        <v>23</v>
      </c>
      <c r="I1769" s="12" t="s">
        <v>3935</v>
      </c>
      <c r="J1769" s="13">
        <f t="shared" si="136"/>
        <v>9.9137931034482766E-3</v>
      </c>
    </row>
    <row r="1770" spans="1:10" x14ac:dyDescent="0.25">
      <c r="A1770" s="4" t="s">
        <v>841</v>
      </c>
      <c r="B1770" s="4" t="s">
        <v>3442</v>
      </c>
      <c r="C1770" s="4" t="s">
        <v>907</v>
      </c>
      <c r="D1770" s="8">
        <v>227500</v>
      </c>
      <c r="E1770" s="7">
        <v>65</v>
      </c>
      <c r="F1770" s="8">
        <v>315000</v>
      </c>
      <c r="G1770" s="7">
        <v>90</v>
      </c>
      <c r="H1770" s="11">
        <f t="shared" si="135"/>
        <v>77.5</v>
      </c>
      <c r="I1770" s="12" t="s">
        <v>3935</v>
      </c>
      <c r="J1770" s="13">
        <f t="shared" si="136"/>
        <v>3.3405172413793101E-2</v>
      </c>
    </row>
    <row r="1771" spans="1:10" x14ac:dyDescent="0.25">
      <c r="A1771" s="4" t="s">
        <v>193</v>
      </c>
      <c r="B1771" s="4" t="s">
        <v>3443</v>
      </c>
      <c r="C1771" s="4" t="s">
        <v>907</v>
      </c>
      <c r="D1771" s="8">
        <v>1101000</v>
      </c>
      <c r="E1771" s="7">
        <v>398</v>
      </c>
      <c r="F1771" s="8">
        <v>2259000</v>
      </c>
      <c r="G1771" s="7">
        <v>788</v>
      </c>
      <c r="H1771" s="11">
        <f t="shared" si="135"/>
        <v>593</v>
      </c>
      <c r="I1771" s="12" t="s">
        <v>3935</v>
      </c>
      <c r="J1771" s="13">
        <f t="shared" si="136"/>
        <v>0.25560344827586207</v>
      </c>
    </row>
    <row r="1772" spans="1:10" x14ac:dyDescent="0.25">
      <c r="A1772" s="4" t="s">
        <v>901</v>
      </c>
      <c r="B1772" s="4" t="s">
        <v>3444</v>
      </c>
      <c r="C1772" s="4" t="s">
        <v>907</v>
      </c>
      <c r="D1772" s="8">
        <v>0</v>
      </c>
      <c r="E1772" s="7">
        <v>0</v>
      </c>
      <c r="F1772" s="8">
        <v>35100</v>
      </c>
      <c r="G1772" s="7">
        <v>7</v>
      </c>
      <c r="H1772" s="11">
        <f t="shared" si="135"/>
        <v>3.5</v>
      </c>
      <c r="I1772" s="12" t="s">
        <v>3935</v>
      </c>
      <c r="J1772" s="13">
        <f t="shared" si="136"/>
        <v>1.5086206896551724E-3</v>
      </c>
    </row>
    <row r="1773" spans="1:10" x14ac:dyDescent="0.25">
      <c r="A1773" s="4" t="s">
        <v>3445</v>
      </c>
      <c r="B1773" s="4" t="s">
        <v>3446</v>
      </c>
      <c r="C1773" s="4" t="s">
        <v>907</v>
      </c>
      <c r="D1773" s="8">
        <v>654500</v>
      </c>
      <c r="E1773" s="7">
        <v>187</v>
      </c>
      <c r="F1773" s="8">
        <v>0</v>
      </c>
      <c r="G1773" s="7">
        <v>0</v>
      </c>
      <c r="H1773" s="11">
        <f t="shared" si="135"/>
        <v>93.5</v>
      </c>
      <c r="I1773" s="12" t="s">
        <v>3935</v>
      </c>
      <c r="J1773" s="13">
        <f t="shared" si="136"/>
        <v>4.0301724137931032E-2</v>
      </c>
    </row>
    <row r="1774" spans="1:10" x14ac:dyDescent="0.25">
      <c r="A1774" s="4" t="s">
        <v>842</v>
      </c>
      <c r="B1774" s="4" t="s">
        <v>3447</v>
      </c>
      <c r="C1774" s="4" t="s">
        <v>907</v>
      </c>
      <c r="D1774" s="8">
        <v>380500</v>
      </c>
      <c r="E1774" s="7">
        <v>134</v>
      </c>
      <c r="F1774" s="8">
        <v>622500</v>
      </c>
      <c r="G1774" s="7">
        <v>224</v>
      </c>
      <c r="H1774" s="11">
        <f t="shared" si="135"/>
        <v>179</v>
      </c>
      <c r="I1774" s="12" t="s">
        <v>3935</v>
      </c>
      <c r="J1774" s="13">
        <f t="shared" si="136"/>
        <v>7.7155172413793105E-2</v>
      </c>
    </row>
    <row r="1775" spans="1:10" x14ac:dyDescent="0.25">
      <c r="A1775" s="4" t="s">
        <v>3448</v>
      </c>
      <c r="B1775" s="4" t="s">
        <v>3449</v>
      </c>
      <c r="C1775" s="4" t="s">
        <v>907</v>
      </c>
      <c r="D1775" s="8">
        <v>42000</v>
      </c>
      <c r="E1775" s="7">
        <v>12</v>
      </c>
      <c r="F1775" s="8">
        <v>0</v>
      </c>
      <c r="G1775" s="7">
        <v>0</v>
      </c>
      <c r="H1775" s="11">
        <f t="shared" si="135"/>
        <v>6</v>
      </c>
      <c r="I1775" s="12" t="s">
        <v>3935</v>
      </c>
      <c r="J1775" s="13">
        <f t="shared" si="136"/>
        <v>2.5862068965517241E-3</v>
      </c>
    </row>
    <row r="1776" spans="1:10" x14ac:dyDescent="0.25">
      <c r="A1776" s="4" t="s">
        <v>3450</v>
      </c>
      <c r="B1776" s="4" t="s">
        <v>3451</v>
      </c>
      <c r="C1776" s="4" t="s">
        <v>907</v>
      </c>
      <c r="D1776" s="8">
        <v>0</v>
      </c>
      <c r="E1776" s="7">
        <v>0</v>
      </c>
      <c r="F1776" s="8">
        <v>10400</v>
      </c>
      <c r="G1776" s="7">
        <v>2</v>
      </c>
      <c r="H1776" s="11">
        <f t="shared" si="135"/>
        <v>1</v>
      </c>
      <c r="I1776" s="12" t="s">
        <v>3935</v>
      </c>
      <c r="J1776" s="13">
        <f t="shared" si="136"/>
        <v>4.3103448275862068E-4</v>
      </c>
    </row>
    <row r="1777" spans="1:10" x14ac:dyDescent="0.25">
      <c r="A1777" s="4" t="s">
        <v>3452</v>
      </c>
      <c r="B1777" s="4" t="s">
        <v>3453</v>
      </c>
      <c r="C1777" s="4" t="s">
        <v>907</v>
      </c>
      <c r="D1777" s="8">
        <v>54000</v>
      </c>
      <c r="E1777" s="7">
        <v>20</v>
      </c>
      <c r="F1777" s="8">
        <v>0</v>
      </c>
      <c r="G1777" s="7">
        <v>0</v>
      </c>
      <c r="H1777" s="11">
        <f t="shared" si="135"/>
        <v>10</v>
      </c>
      <c r="I1777" s="12" t="s">
        <v>3935</v>
      </c>
      <c r="J1777" s="13">
        <f t="shared" si="136"/>
        <v>4.3103448275862068E-3</v>
      </c>
    </row>
    <row r="1778" spans="1:10" x14ac:dyDescent="0.25">
      <c r="A1778" s="4" t="s">
        <v>3454</v>
      </c>
      <c r="B1778" s="4" t="s">
        <v>3455</v>
      </c>
      <c r="C1778" s="4" t="s">
        <v>907</v>
      </c>
      <c r="D1778" s="8">
        <v>189000</v>
      </c>
      <c r="E1778" s="7">
        <v>70</v>
      </c>
      <c r="F1778" s="8">
        <v>10400</v>
      </c>
      <c r="G1778" s="7">
        <v>2</v>
      </c>
      <c r="H1778" s="11">
        <f t="shared" si="135"/>
        <v>36</v>
      </c>
      <c r="I1778" s="12" t="s">
        <v>3935</v>
      </c>
      <c r="J1778" s="13">
        <f t="shared" si="136"/>
        <v>1.5517241379310345E-2</v>
      </c>
    </row>
    <row r="1779" spans="1:10" x14ac:dyDescent="0.25">
      <c r="A1779" s="4" t="s">
        <v>3456</v>
      </c>
      <c r="B1779" s="4" t="s">
        <v>3457</v>
      </c>
      <c r="C1779" s="4" t="s">
        <v>907</v>
      </c>
      <c r="D1779" s="8">
        <v>221500</v>
      </c>
      <c r="E1779" s="7">
        <v>80</v>
      </c>
      <c r="F1779" s="8">
        <v>-22100</v>
      </c>
      <c r="G1779" s="7">
        <v>-8</v>
      </c>
      <c r="H1779" s="11">
        <f t="shared" si="135"/>
        <v>36</v>
      </c>
      <c r="I1779" s="12" t="s">
        <v>3935</v>
      </c>
      <c r="J1779" s="13">
        <f t="shared" si="136"/>
        <v>1.5517241379310345E-2</v>
      </c>
    </row>
    <row r="1780" spans="1:10" x14ac:dyDescent="0.25">
      <c r="A1780" s="4" t="s">
        <v>3458</v>
      </c>
      <c r="B1780" s="4" t="s">
        <v>3459</v>
      </c>
      <c r="C1780" s="4" t="s">
        <v>907</v>
      </c>
      <c r="D1780" s="8">
        <v>189000</v>
      </c>
      <c r="E1780" s="7">
        <v>70</v>
      </c>
      <c r="F1780" s="8">
        <v>50900</v>
      </c>
      <c r="G1780" s="7">
        <v>17</v>
      </c>
      <c r="H1780" s="11">
        <f t="shared" si="135"/>
        <v>43.5</v>
      </c>
      <c r="I1780" s="12" t="s">
        <v>3935</v>
      </c>
      <c r="J1780" s="13">
        <f t="shared" si="136"/>
        <v>1.8749999999999999E-2</v>
      </c>
    </row>
    <row r="1781" spans="1:10" x14ac:dyDescent="0.25">
      <c r="A1781" s="4" t="s">
        <v>3460</v>
      </c>
      <c r="B1781" s="4" t="s">
        <v>3461</v>
      </c>
      <c r="C1781" s="4" t="s">
        <v>907</v>
      </c>
      <c r="D1781" s="8">
        <v>16966.669999999998</v>
      </c>
      <c r="E1781" s="7">
        <v>6</v>
      </c>
      <c r="F1781" s="8">
        <v>65038.89</v>
      </c>
      <c r="G1781" s="7">
        <v>22</v>
      </c>
      <c r="H1781" s="11">
        <f t="shared" si="135"/>
        <v>14</v>
      </c>
      <c r="I1781" s="12" t="s">
        <v>3935</v>
      </c>
      <c r="J1781" s="13">
        <f t="shared" si="136"/>
        <v>6.0344827586206896E-3</v>
      </c>
    </row>
    <row r="1782" spans="1:10" x14ac:dyDescent="0.25">
      <c r="A1782" s="4" t="s">
        <v>3462</v>
      </c>
      <c r="B1782" s="4" t="s">
        <v>3463</v>
      </c>
      <c r="C1782" s="4" t="s">
        <v>907</v>
      </c>
      <c r="D1782" s="8">
        <v>13000</v>
      </c>
      <c r="E1782" s="7">
        <v>4</v>
      </c>
      <c r="F1782" s="8">
        <v>10400</v>
      </c>
      <c r="G1782" s="7">
        <v>2</v>
      </c>
      <c r="H1782" s="11">
        <f t="shared" si="135"/>
        <v>3</v>
      </c>
      <c r="I1782" s="12" t="s">
        <v>3935</v>
      </c>
      <c r="J1782" s="13">
        <f t="shared" si="136"/>
        <v>1.2931034482758621E-3</v>
      </c>
    </row>
    <row r="1783" spans="1:10" x14ac:dyDescent="0.25">
      <c r="A1783" s="4" t="s">
        <v>3464</v>
      </c>
      <c r="B1783" s="4" t="s">
        <v>3465</v>
      </c>
      <c r="C1783" s="4" t="s">
        <v>907</v>
      </c>
      <c r="D1783" s="8">
        <v>7000</v>
      </c>
      <c r="E1783" s="7">
        <v>2</v>
      </c>
      <c r="F1783" s="8">
        <v>5600</v>
      </c>
      <c r="G1783" s="7">
        <v>1</v>
      </c>
      <c r="H1783" s="11">
        <f t="shared" si="135"/>
        <v>1.5</v>
      </c>
      <c r="I1783" s="12" t="s">
        <v>3936</v>
      </c>
      <c r="J1783" s="13">
        <f t="shared" si="136"/>
        <v>8.8235294117647065E-2</v>
      </c>
    </row>
    <row r="1784" spans="1:10" x14ac:dyDescent="0.25">
      <c r="A1784" s="4" t="s">
        <v>3466</v>
      </c>
      <c r="B1784" s="4" t="s">
        <v>3331</v>
      </c>
      <c r="C1784" s="4" t="s">
        <v>907</v>
      </c>
      <c r="D1784" s="8">
        <v>3500</v>
      </c>
      <c r="E1784" s="7">
        <v>1</v>
      </c>
      <c r="F1784" s="8">
        <v>0</v>
      </c>
      <c r="G1784" s="7">
        <v>0</v>
      </c>
      <c r="H1784" s="11">
        <f t="shared" si="135"/>
        <v>0.5</v>
      </c>
      <c r="I1784" s="12" t="s">
        <v>3936</v>
      </c>
      <c r="J1784" s="13">
        <f t="shared" si="136"/>
        <v>2.9411764705882353E-2</v>
      </c>
    </row>
    <row r="1785" spans="1:10" x14ac:dyDescent="0.25">
      <c r="A1785" s="4" t="s">
        <v>3467</v>
      </c>
      <c r="B1785" s="4" t="s">
        <v>3345</v>
      </c>
      <c r="C1785" s="4" t="s">
        <v>907</v>
      </c>
      <c r="D1785" s="8">
        <v>28000</v>
      </c>
      <c r="E1785" s="7">
        <v>8</v>
      </c>
      <c r="F1785" s="8">
        <v>16800</v>
      </c>
      <c r="G1785" s="7">
        <v>3</v>
      </c>
      <c r="H1785" s="11">
        <f t="shared" si="135"/>
        <v>5.5</v>
      </c>
      <c r="I1785" s="12" t="s">
        <v>3936</v>
      </c>
      <c r="J1785" s="13">
        <f t="shared" si="136"/>
        <v>0.3235294117647059</v>
      </c>
    </row>
    <row r="1786" spans="1:10" x14ac:dyDescent="0.25">
      <c r="A1786" s="4" t="s">
        <v>3468</v>
      </c>
      <c r="B1786" s="4" t="s">
        <v>3332</v>
      </c>
      <c r="C1786" s="4" t="s">
        <v>907</v>
      </c>
      <c r="D1786" s="8">
        <v>7000</v>
      </c>
      <c r="E1786" s="7">
        <v>2</v>
      </c>
      <c r="F1786" s="8">
        <v>0</v>
      </c>
      <c r="G1786" s="7">
        <v>0</v>
      </c>
      <c r="H1786" s="11">
        <f t="shared" si="135"/>
        <v>1</v>
      </c>
      <c r="I1786" s="12" t="s">
        <v>3936</v>
      </c>
      <c r="J1786" s="13">
        <f t="shared" si="136"/>
        <v>5.8823529411764705E-2</v>
      </c>
    </row>
    <row r="1787" spans="1:10" x14ac:dyDescent="0.25">
      <c r="A1787" s="4" t="s">
        <v>3469</v>
      </c>
      <c r="B1787" s="4" t="s">
        <v>3333</v>
      </c>
      <c r="C1787" s="4" t="s">
        <v>907</v>
      </c>
      <c r="D1787" s="8">
        <v>28000</v>
      </c>
      <c r="E1787" s="7">
        <v>8</v>
      </c>
      <c r="F1787" s="8">
        <v>11200</v>
      </c>
      <c r="G1787" s="7">
        <v>2</v>
      </c>
      <c r="H1787" s="11">
        <f t="shared" si="135"/>
        <v>5</v>
      </c>
      <c r="I1787" s="12" t="s">
        <v>3936</v>
      </c>
      <c r="J1787" s="13">
        <f t="shared" si="136"/>
        <v>0.29411764705882354</v>
      </c>
    </row>
    <row r="1788" spans="1:10" x14ac:dyDescent="0.25">
      <c r="A1788" s="4" t="s">
        <v>3470</v>
      </c>
      <c r="B1788" s="4" t="s">
        <v>3348</v>
      </c>
      <c r="C1788" s="4" t="s">
        <v>907</v>
      </c>
      <c r="D1788" s="8">
        <v>10500</v>
      </c>
      <c r="E1788" s="7">
        <v>3</v>
      </c>
      <c r="F1788" s="8">
        <v>0</v>
      </c>
      <c r="G1788" s="7">
        <v>0</v>
      </c>
      <c r="H1788" s="11">
        <f t="shared" si="135"/>
        <v>1.5</v>
      </c>
      <c r="I1788" s="12" t="s">
        <v>3936</v>
      </c>
      <c r="J1788" s="13">
        <f t="shared" si="136"/>
        <v>8.8235294117647065E-2</v>
      </c>
    </row>
    <row r="1789" spans="1:10" x14ac:dyDescent="0.25">
      <c r="A1789" s="4" t="s">
        <v>3471</v>
      </c>
      <c r="B1789" s="4" t="s">
        <v>3350</v>
      </c>
      <c r="C1789" s="4" t="s">
        <v>907</v>
      </c>
      <c r="D1789" s="8">
        <v>10500</v>
      </c>
      <c r="E1789" s="7">
        <v>3</v>
      </c>
      <c r="F1789" s="8">
        <v>5600</v>
      </c>
      <c r="G1789" s="7">
        <v>1</v>
      </c>
      <c r="H1789" s="11">
        <f t="shared" si="135"/>
        <v>2</v>
      </c>
      <c r="I1789" s="12" t="s">
        <v>3936</v>
      </c>
      <c r="J1789" s="13">
        <f t="shared" si="136"/>
        <v>0.11764705882352941</v>
      </c>
    </row>
    <row r="1790" spans="1:10" x14ac:dyDescent="0.25">
      <c r="A1790" s="4" t="s">
        <v>3473</v>
      </c>
      <c r="B1790" s="4" t="s">
        <v>3474</v>
      </c>
      <c r="C1790" s="4" t="s">
        <v>907</v>
      </c>
      <c r="D1790" s="8">
        <v>15000</v>
      </c>
      <c r="E1790" s="7">
        <v>30</v>
      </c>
      <c r="F1790" s="8">
        <v>40000</v>
      </c>
      <c r="G1790" s="7">
        <v>80</v>
      </c>
      <c r="H1790" s="11">
        <f t="shared" si="135"/>
        <v>55</v>
      </c>
      <c r="I1790" s="12" t="s">
        <v>3937</v>
      </c>
      <c r="J1790" s="13">
        <f t="shared" si="136"/>
        <v>0.28497409326424872</v>
      </c>
    </row>
    <row r="1791" spans="1:10" x14ac:dyDescent="0.25">
      <c r="A1791" s="4" t="s">
        <v>3475</v>
      </c>
      <c r="B1791" s="4" t="s">
        <v>3476</v>
      </c>
      <c r="C1791" s="4" t="s">
        <v>907</v>
      </c>
      <c r="D1791" s="8">
        <v>28508.77</v>
      </c>
      <c r="E1791" s="7">
        <v>51</v>
      </c>
      <c r="F1791" s="8">
        <v>2923.98</v>
      </c>
      <c r="G1791" s="7">
        <v>1</v>
      </c>
      <c r="H1791" s="11">
        <f t="shared" si="135"/>
        <v>26</v>
      </c>
      <c r="I1791" s="12" t="s">
        <v>3937</v>
      </c>
      <c r="J1791" s="13">
        <f t="shared" si="136"/>
        <v>0.13471502590673576</v>
      </c>
    </row>
    <row r="1792" spans="1:10" x14ac:dyDescent="0.25">
      <c r="A1792" s="4" t="s">
        <v>3477</v>
      </c>
      <c r="B1792" s="4" t="s">
        <v>3478</v>
      </c>
      <c r="C1792" s="4" t="s">
        <v>907</v>
      </c>
      <c r="D1792" s="8">
        <v>0</v>
      </c>
      <c r="E1792" s="7">
        <v>0</v>
      </c>
      <c r="F1792" s="8">
        <v>50000</v>
      </c>
      <c r="G1792" s="7">
        <v>20</v>
      </c>
      <c r="H1792" s="11">
        <f t="shared" si="135"/>
        <v>10</v>
      </c>
      <c r="I1792" s="12" t="s">
        <v>3937</v>
      </c>
      <c r="J1792" s="13">
        <f t="shared" si="136"/>
        <v>5.181347150259067E-2</v>
      </c>
    </row>
    <row r="1793" spans="1:10" x14ac:dyDescent="0.25">
      <c r="A1793" s="4" t="s">
        <v>3479</v>
      </c>
      <c r="B1793" s="4" t="s">
        <v>3480</v>
      </c>
      <c r="C1793" s="4" t="s">
        <v>907</v>
      </c>
      <c r="D1793" s="8">
        <v>2834.39</v>
      </c>
      <c r="E1793" s="7">
        <v>1</v>
      </c>
      <c r="F1793" s="8">
        <v>47361.99</v>
      </c>
      <c r="G1793" s="7">
        <v>23</v>
      </c>
      <c r="H1793" s="11">
        <f t="shared" si="135"/>
        <v>12</v>
      </c>
      <c r="I1793" s="12" t="s">
        <v>3937</v>
      </c>
      <c r="J1793" s="13">
        <f t="shared" si="136"/>
        <v>6.2176165803108807E-2</v>
      </c>
    </row>
    <row r="1794" spans="1:10" x14ac:dyDescent="0.25">
      <c r="A1794" s="4" t="s">
        <v>3481</v>
      </c>
      <c r="B1794" s="4" t="s">
        <v>3482</v>
      </c>
      <c r="C1794" s="4" t="s">
        <v>907</v>
      </c>
      <c r="D1794" s="8">
        <v>248300</v>
      </c>
      <c r="E1794" s="7">
        <v>166</v>
      </c>
      <c r="F1794" s="8">
        <v>43916.65</v>
      </c>
      <c r="G1794" s="7">
        <v>14</v>
      </c>
      <c r="H1794" s="11">
        <f t="shared" si="135"/>
        <v>90</v>
      </c>
      <c r="I1794" s="12" t="s">
        <v>3937</v>
      </c>
      <c r="J1794" s="13">
        <f t="shared" si="136"/>
        <v>0.46632124352331605</v>
      </c>
    </row>
    <row r="1795" spans="1:10" x14ac:dyDescent="0.25">
      <c r="A1795" s="4" t="s">
        <v>3483</v>
      </c>
      <c r="B1795" s="4" t="s">
        <v>3333</v>
      </c>
      <c r="C1795" s="4" t="s">
        <v>907</v>
      </c>
      <c r="D1795" s="8">
        <v>0</v>
      </c>
      <c r="E1795" s="7">
        <v>0</v>
      </c>
      <c r="F1795" s="8">
        <v>6800</v>
      </c>
      <c r="G1795" s="7">
        <v>1</v>
      </c>
      <c r="H1795" s="11">
        <f t="shared" si="135"/>
        <v>0.5</v>
      </c>
      <c r="I1795" s="12" t="s">
        <v>3938</v>
      </c>
      <c r="J1795" s="13">
        <f t="shared" si="136"/>
        <v>1</v>
      </c>
    </row>
    <row r="1796" spans="1:10" x14ac:dyDescent="0.25">
      <c r="A1796" s="4" t="s">
        <v>3484</v>
      </c>
      <c r="B1796" s="4" t="s">
        <v>3485</v>
      </c>
      <c r="C1796" s="4" t="s">
        <v>907</v>
      </c>
      <c r="D1796" s="8">
        <v>15000</v>
      </c>
      <c r="E1796" s="7">
        <v>3</v>
      </c>
      <c r="F1796" s="8">
        <v>10600</v>
      </c>
      <c r="G1796" s="7">
        <v>1</v>
      </c>
      <c r="H1796" s="11">
        <f t="shared" si="135"/>
        <v>2</v>
      </c>
      <c r="I1796" s="12" t="s">
        <v>3939</v>
      </c>
      <c r="J1796" s="13">
        <f t="shared" si="136"/>
        <v>2.8368794326241134E-2</v>
      </c>
    </row>
    <row r="1797" spans="1:10" x14ac:dyDescent="0.25">
      <c r="A1797" s="4" t="s">
        <v>3486</v>
      </c>
      <c r="B1797" s="4" t="s">
        <v>3487</v>
      </c>
      <c r="C1797" s="4" t="s">
        <v>907</v>
      </c>
      <c r="D1797" s="8">
        <v>41300</v>
      </c>
      <c r="E1797" s="7">
        <v>8</v>
      </c>
      <c r="F1797" s="8">
        <v>21200</v>
      </c>
      <c r="G1797" s="7">
        <v>2</v>
      </c>
      <c r="H1797" s="11">
        <f t="shared" si="135"/>
        <v>5</v>
      </c>
      <c r="I1797" s="12" t="s">
        <v>3939</v>
      </c>
      <c r="J1797" s="13">
        <f t="shared" si="136"/>
        <v>7.0921985815602842E-2</v>
      </c>
    </row>
    <row r="1798" spans="1:10" x14ac:dyDescent="0.25">
      <c r="A1798" s="4" t="s">
        <v>3488</v>
      </c>
      <c r="B1798" s="4" t="s">
        <v>3489</v>
      </c>
      <c r="C1798" s="4" t="s">
        <v>907</v>
      </c>
      <c r="D1798" s="8">
        <v>5000</v>
      </c>
      <c r="E1798" s="7">
        <v>1</v>
      </c>
      <c r="F1798" s="8">
        <v>50000</v>
      </c>
      <c r="G1798" s="7">
        <v>5</v>
      </c>
      <c r="H1798" s="11">
        <f t="shared" si="135"/>
        <v>3</v>
      </c>
      <c r="I1798" s="12" t="s">
        <v>3939</v>
      </c>
      <c r="J1798" s="13">
        <f t="shared" si="136"/>
        <v>4.2553191489361701E-2</v>
      </c>
    </row>
    <row r="1799" spans="1:10" x14ac:dyDescent="0.25">
      <c r="A1799" s="4" t="s">
        <v>3490</v>
      </c>
      <c r="B1799" s="4" t="s">
        <v>3491</v>
      </c>
      <c r="C1799" s="4" t="s">
        <v>907</v>
      </c>
      <c r="D1799" s="8">
        <v>5000</v>
      </c>
      <c r="E1799" s="7">
        <v>1</v>
      </c>
      <c r="F1799" s="8">
        <v>0</v>
      </c>
      <c r="G1799" s="7">
        <v>0</v>
      </c>
      <c r="H1799" s="11">
        <f t="shared" si="135"/>
        <v>0.5</v>
      </c>
      <c r="I1799" s="12" t="s">
        <v>3939</v>
      </c>
      <c r="J1799" s="13">
        <f t="shared" si="136"/>
        <v>7.0921985815602835E-3</v>
      </c>
    </row>
    <row r="1800" spans="1:10" x14ac:dyDescent="0.25">
      <c r="A1800" s="4" t="s">
        <v>3492</v>
      </c>
      <c r="B1800" s="4" t="s">
        <v>3493</v>
      </c>
      <c r="C1800" s="4" t="s">
        <v>907</v>
      </c>
      <c r="D1800" s="8">
        <v>68000</v>
      </c>
      <c r="E1800" s="7">
        <v>40</v>
      </c>
      <c r="F1800" s="8">
        <v>68000</v>
      </c>
      <c r="G1800" s="7">
        <v>40</v>
      </c>
      <c r="H1800" s="11">
        <f t="shared" si="135"/>
        <v>40</v>
      </c>
      <c r="I1800" s="12" t="s">
        <v>3939</v>
      </c>
      <c r="J1800" s="13">
        <f t="shared" si="136"/>
        <v>0.56737588652482274</v>
      </c>
    </row>
    <row r="1801" spans="1:10" x14ac:dyDescent="0.25">
      <c r="A1801" s="4" t="s">
        <v>3494</v>
      </c>
      <c r="B1801" s="4" t="s">
        <v>3495</v>
      </c>
      <c r="C1801" s="4" t="s">
        <v>907</v>
      </c>
      <c r="D1801" s="8">
        <v>9500</v>
      </c>
      <c r="E1801" s="7">
        <v>20</v>
      </c>
      <c r="F1801" s="8">
        <v>10000</v>
      </c>
      <c r="G1801" s="7">
        <v>20</v>
      </c>
      <c r="H1801" s="11">
        <f t="shared" si="135"/>
        <v>20</v>
      </c>
      <c r="I1801" s="12" t="s">
        <v>3939</v>
      </c>
      <c r="J1801" s="13">
        <f t="shared" si="136"/>
        <v>0.28368794326241137</v>
      </c>
    </row>
    <row r="1802" spans="1:10" x14ac:dyDescent="0.25">
      <c r="A1802" s="4" t="s">
        <v>3496</v>
      </c>
      <c r="B1802" s="4" t="s">
        <v>3497</v>
      </c>
      <c r="C1802" s="4" t="s">
        <v>907</v>
      </c>
      <c r="D1802" s="8">
        <v>8000</v>
      </c>
      <c r="E1802" s="7">
        <v>4</v>
      </c>
      <c r="F1802" s="8">
        <v>0</v>
      </c>
      <c r="G1802" s="7">
        <v>0</v>
      </c>
      <c r="H1802" s="11">
        <f t="shared" si="135"/>
        <v>2</v>
      </c>
      <c r="I1802" s="12" t="s">
        <v>3940</v>
      </c>
      <c r="J1802" s="13">
        <f t="shared" si="136"/>
        <v>0.10526315789473684</v>
      </c>
    </row>
    <row r="1803" spans="1:10" x14ac:dyDescent="0.25">
      <c r="A1803" s="4" t="s">
        <v>3498</v>
      </c>
      <c r="B1803" s="4" t="s">
        <v>3499</v>
      </c>
      <c r="C1803" s="4" t="s">
        <v>907</v>
      </c>
      <c r="D1803" s="8">
        <v>62000</v>
      </c>
      <c r="E1803" s="7">
        <v>12</v>
      </c>
      <c r="F1803" s="8">
        <v>0</v>
      </c>
      <c r="G1803" s="7">
        <v>0</v>
      </c>
      <c r="H1803" s="11">
        <f t="shared" si="135"/>
        <v>6</v>
      </c>
      <c r="I1803" s="12" t="s">
        <v>3940</v>
      </c>
      <c r="J1803" s="13">
        <f t="shared" si="136"/>
        <v>0.31578947368421051</v>
      </c>
    </row>
    <row r="1804" spans="1:10" x14ac:dyDescent="0.25">
      <c r="A1804" s="4" t="s">
        <v>3500</v>
      </c>
      <c r="B1804" s="4" t="s">
        <v>3501</v>
      </c>
      <c r="C1804" s="4" t="s">
        <v>907</v>
      </c>
      <c r="D1804" s="8">
        <v>31200</v>
      </c>
      <c r="E1804" s="7">
        <v>6</v>
      </c>
      <c r="F1804" s="8">
        <v>0</v>
      </c>
      <c r="G1804" s="7">
        <v>0</v>
      </c>
      <c r="H1804" s="11">
        <f t="shared" si="135"/>
        <v>3</v>
      </c>
      <c r="I1804" s="12" t="s">
        <v>3940</v>
      </c>
      <c r="J1804" s="13">
        <f t="shared" si="136"/>
        <v>0.15789473684210525</v>
      </c>
    </row>
    <row r="1805" spans="1:10" x14ac:dyDescent="0.25">
      <c r="A1805" s="4" t="s">
        <v>3502</v>
      </c>
      <c r="B1805" s="4" t="s">
        <v>3503</v>
      </c>
      <c r="C1805" s="4" t="s">
        <v>907</v>
      </c>
      <c r="D1805" s="8">
        <v>52000</v>
      </c>
      <c r="E1805" s="7">
        <v>10</v>
      </c>
      <c r="F1805" s="8">
        <v>0</v>
      </c>
      <c r="G1805" s="7">
        <v>0</v>
      </c>
      <c r="H1805" s="11">
        <f t="shared" si="135"/>
        <v>5</v>
      </c>
      <c r="I1805" s="12" t="s">
        <v>3940</v>
      </c>
      <c r="J1805" s="13">
        <f t="shared" si="136"/>
        <v>0.26315789473684209</v>
      </c>
    </row>
    <row r="1806" spans="1:10" x14ac:dyDescent="0.25">
      <c r="A1806" s="4" t="s">
        <v>3504</v>
      </c>
      <c r="B1806" s="4" t="s">
        <v>3505</v>
      </c>
      <c r="C1806" s="4" t="s">
        <v>907</v>
      </c>
      <c r="D1806" s="8">
        <v>31200</v>
      </c>
      <c r="E1806" s="7">
        <v>6</v>
      </c>
      <c r="F1806" s="8">
        <v>0</v>
      </c>
      <c r="G1806" s="7">
        <v>0</v>
      </c>
      <c r="H1806" s="11">
        <f t="shared" si="135"/>
        <v>3</v>
      </c>
      <c r="I1806" s="12" t="s">
        <v>3940</v>
      </c>
      <c r="J1806" s="13">
        <f t="shared" si="136"/>
        <v>0.15789473684210525</v>
      </c>
    </row>
    <row r="1807" spans="1:10" x14ac:dyDescent="0.25">
      <c r="A1807" s="4" t="s">
        <v>316</v>
      </c>
      <c r="B1807" s="4" t="s">
        <v>3506</v>
      </c>
      <c r="C1807" s="4" t="s">
        <v>907</v>
      </c>
      <c r="D1807" s="8">
        <v>79007.14</v>
      </c>
      <c r="E1807" s="7">
        <v>22</v>
      </c>
      <c r="F1807" s="8">
        <v>251130.96</v>
      </c>
      <c r="G1807" s="7">
        <v>47</v>
      </c>
      <c r="H1807" s="11">
        <f t="shared" si="135"/>
        <v>34.5</v>
      </c>
      <c r="I1807" s="12" t="s">
        <v>3941</v>
      </c>
      <c r="J1807" s="13">
        <f t="shared" si="136"/>
        <v>2.8834099456748852E-2</v>
      </c>
    </row>
    <row r="1808" spans="1:10" x14ac:dyDescent="0.25">
      <c r="A1808" s="4" t="s">
        <v>317</v>
      </c>
      <c r="B1808" s="4" t="s">
        <v>3507</v>
      </c>
      <c r="C1808" s="4" t="s">
        <v>907</v>
      </c>
      <c r="D1808" s="8">
        <v>248336.67</v>
      </c>
      <c r="E1808" s="7">
        <v>62</v>
      </c>
      <c r="F1808" s="8">
        <v>206138.89</v>
      </c>
      <c r="G1808" s="7">
        <v>39</v>
      </c>
      <c r="H1808" s="11">
        <f t="shared" si="135"/>
        <v>50.5</v>
      </c>
      <c r="I1808" s="12" t="s">
        <v>3941</v>
      </c>
      <c r="J1808" s="13">
        <f t="shared" si="136"/>
        <v>4.2206435436690344E-2</v>
      </c>
    </row>
    <row r="1809" spans="1:10" x14ac:dyDescent="0.25">
      <c r="A1809" s="4" t="s">
        <v>835</v>
      </c>
      <c r="B1809" s="4" t="s">
        <v>3508</v>
      </c>
      <c r="C1809" s="4" t="s">
        <v>907</v>
      </c>
      <c r="D1809" s="8">
        <v>215700</v>
      </c>
      <c r="E1809" s="7">
        <v>52</v>
      </c>
      <c r="F1809" s="8">
        <v>283800</v>
      </c>
      <c r="G1809" s="7">
        <v>27</v>
      </c>
      <c r="H1809" s="11">
        <f t="shared" si="135"/>
        <v>39.5</v>
      </c>
      <c r="I1809" s="12" t="s">
        <v>3941</v>
      </c>
      <c r="J1809" s="13">
        <f t="shared" si="136"/>
        <v>3.3012954450480567E-2</v>
      </c>
    </row>
    <row r="1810" spans="1:10" x14ac:dyDescent="0.25">
      <c r="A1810" s="4" t="s">
        <v>3509</v>
      </c>
      <c r="B1810" s="4" t="s">
        <v>3510</v>
      </c>
      <c r="C1810" s="4" t="s">
        <v>907</v>
      </c>
      <c r="D1810" s="8">
        <v>27960</v>
      </c>
      <c r="E1810" s="7">
        <v>6</v>
      </c>
      <c r="F1810" s="8">
        <v>116283.34</v>
      </c>
      <c r="G1810" s="7">
        <v>15</v>
      </c>
      <c r="H1810" s="11">
        <f t="shared" si="135"/>
        <v>10.5</v>
      </c>
      <c r="I1810" s="12" t="s">
        <v>3941</v>
      </c>
      <c r="J1810" s="13">
        <f t="shared" si="136"/>
        <v>8.7755954868366064E-3</v>
      </c>
    </row>
    <row r="1811" spans="1:10" x14ac:dyDescent="0.25">
      <c r="A1811" s="4" t="s">
        <v>362</v>
      </c>
      <c r="B1811" s="4" t="s">
        <v>3511</v>
      </c>
      <c r="C1811" s="4" t="s">
        <v>907</v>
      </c>
      <c r="D1811" s="8">
        <v>219883.33</v>
      </c>
      <c r="E1811" s="7">
        <v>45</v>
      </c>
      <c r="F1811" s="8">
        <v>181019.45</v>
      </c>
      <c r="G1811" s="7">
        <v>23</v>
      </c>
      <c r="H1811" s="11">
        <f t="shared" si="135"/>
        <v>34</v>
      </c>
      <c r="I1811" s="12" t="s">
        <v>3941</v>
      </c>
      <c r="J1811" s="13">
        <f t="shared" si="136"/>
        <v>2.8416213957375678E-2</v>
      </c>
    </row>
    <row r="1812" spans="1:10" x14ac:dyDescent="0.25">
      <c r="A1812" s="4" t="s">
        <v>836</v>
      </c>
      <c r="B1812" s="4" t="s">
        <v>3512</v>
      </c>
      <c r="C1812" s="4" t="s">
        <v>907</v>
      </c>
      <c r="D1812" s="8">
        <v>92700</v>
      </c>
      <c r="E1812" s="7">
        <v>19</v>
      </c>
      <c r="F1812" s="8">
        <v>317650</v>
      </c>
      <c r="G1812" s="7">
        <v>31</v>
      </c>
      <c r="H1812" s="11">
        <f t="shared" si="135"/>
        <v>25</v>
      </c>
      <c r="I1812" s="12" t="s">
        <v>3941</v>
      </c>
      <c r="J1812" s="13">
        <f t="shared" si="136"/>
        <v>2.0894274968658588E-2</v>
      </c>
    </row>
    <row r="1813" spans="1:10" x14ac:dyDescent="0.25">
      <c r="A1813" s="4" t="s">
        <v>3513</v>
      </c>
      <c r="B1813" s="4" t="s">
        <v>3514</v>
      </c>
      <c r="C1813" s="4" t="s">
        <v>907</v>
      </c>
      <c r="D1813" s="8">
        <v>16275</v>
      </c>
      <c r="E1813" s="7">
        <v>4</v>
      </c>
      <c r="F1813" s="8">
        <v>121429.17</v>
      </c>
      <c r="G1813" s="7">
        <v>21</v>
      </c>
      <c r="H1813" s="11">
        <f t="shared" si="135"/>
        <v>12.5</v>
      </c>
      <c r="I1813" s="12" t="s">
        <v>3941</v>
      </c>
      <c r="J1813" s="13">
        <f t="shared" si="136"/>
        <v>1.0447137484329294E-2</v>
      </c>
    </row>
    <row r="1814" spans="1:10" x14ac:dyDescent="0.25">
      <c r="A1814" s="4" t="s">
        <v>3515</v>
      </c>
      <c r="B1814" s="4" t="s">
        <v>3516</v>
      </c>
      <c r="C1814" s="4" t="s">
        <v>907</v>
      </c>
      <c r="D1814" s="8">
        <v>30280</v>
      </c>
      <c r="E1814" s="7">
        <v>6</v>
      </c>
      <c r="F1814" s="8">
        <v>28250</v>
      </c>
      <c r="G1814" s="7">
        <v>4</v>
      </c>
      <c r="H1814" s="11">
        <f t="shared" si="135"/>
        <v>5</v>
      </c>
      <c r="I1814" s="12" t="s">
        <v>3941</v>
      </c>
      <c r="J1814" s="13">
        <f t="shared" si="136"/>
        <v>4.1788549937317176E-3</v>
      </c>
    </row>
    <row r="1815" spans="1:10" x14ac:dyDescent="0.25">
      <c r="A1815" s="4" t="s">
        <v>3517</v>
      </c>
      <c r="B1815" s="4" t="s">
        <v>3518</v>
      </c>
      <c r="C1815" s="4" t="s">
        <v>907</v>
      </c>
      <c r="D1815" s="8">
        <v>113000</v>
      </c>
      <c r="E1815" s="7">
        <v>23</v>
      </c>
      <c r="F1815" s="8">
        <v>29500</v>
      </c>
      <c r="G1815" s="7">
        <v>4</v>
      </c>
      <c r="H1815" s="11">
        <f t="shared" si="135"/>
        <v>13.5</v>
      </c>
      <c r="I1815" s="12" t="s">
        <v>3941</v>
      </c>
      <c r="J1815" s="13">
        <f t="shared" si="136"/>
        <v>1.1282908483075638E-2</v>
      </c>
    </row>
    <row r="1816" spans="1:10" x14ac:dyDescent="0.25">
      <c r="A1816" s="4" t="s">
        <v>3519</v>
      </c>
      <c r="B1816" s="4" t="s">
        <v>3520</v>
      </c>
      <c r="C1816" s="4" t="s">
        <v>907</v>
      </c>
      <c r="D1816" s="8">
        <v>64000</v>
      </c>
      <c r="E1816" s="7">
        <v>14</v>
      </c>
      <c r="F1816" s="8">
        <v>40000</v>
      </c>
      <c r="G1816" s="7">
        <v>5</v>
      </c>
      <c r="H1816" s="11">
        <f t="shared" ref="H1816:H1879" si="137">SUM(E1816,G1816)/2</f>
        <v>9.5</v>
      </c>
      <c r="I1816" s="12" t="s">
        <v>3941</v>
      </c>
      <c r="J1816" s="13">
        <f t="shared" si="136"/>
        <v>7.9398244880902625E-3</v>
      </c>
    </row>
    <row r="1817" spans="1:10" x14ac:dyDescent="0.25">
      <c r="A1817" s="4" t="s">
        <v>3521</v>
      </c>
      <c r="B1817" s="4" t="s">
        <v>3522</v>
      </c>
      <c r="C1817" s="4" t="s">
        <v>907</v>
      </c>
      <c r="D1817" s="8">
        <v>15800</v>
      </c>
      <c r="E1817" s="7">
        <v>3</v>
      </c>
      <c r="F1817" s="8">
        <v>7500</v>
      </c>
      <c r="G1817" s="7">
        <v>1</v>
      </c>
      <c r="H1817" s="11">
        <f t="shared" si="137"/>
        <v>2</v>
      </c>
      <c r="I1817" s="12" t="s">
        <v>3941</v>
      </c>
      <c r="J1817" s="13">
        <f t="shared" si="136"/>
        <v>1.6715419974926871E-3</v>
      </c>
    </row>
    <row r="1818" spans="1:10" x14ac:dyDescent="0.25">
      <c r="A1818" s="4" t="s">
        <v>3523</v>
      </c>
      <c r="B1818" s="4" t="s">
        <v>3524</v>
      </c>
      <c r="C1818" s="4" t="s">
        <v>907</v>
      </c>
      <c r="D1818" s="8">
        <v>5000</v>
      </c>
      <c r="E1818" s="7">
        <v>1</v>
      </c>
      <c r="F1818" s="8">
        <v>26700</v>
      </c>
      <c r="G1818" s="7">
        <v>4</v>
      </c>
      <c r="H1818" s="11">
        <f t="shared" si="137"/>
        <v>2.5</v>
      </c>
      <c r="I1818" s="12" t="s">
        <v>3941</v>
      </c>
      <c r="J1818" s="13">
        <f t="shared" si="136"/>
        <v>2.0894274968658588E-3</v>
      </c>
    </row>
    <row r="1819" spans="1:10" x14ac:dyDescent="0.25">
      <c r="A1819" s="4" t="s">
        <v>3525</v>
      </c>
      <c r="B1819" s="4" t="s">
        <v>3526</v>
      </c>
      <c r="C1819" s="4" t="s">
        <v>907</v>
      </c>
      <c r="D1819" s="8">
        <v>14000</v>
      </c>
      <c r="E1819" s="7">
        <v>2</v>
      </c>
      <c r="F1819" s="8">
        <v>9000</v>
      </c>
      <c r="G1819" s="7">
        <v>1</v>
      </c>
      <c r="H1819" s="11">
        <f t="shared" si="137"/>
        <v>1.5</v>
      </c>
      <c r="I1819" s="12" t="s">
        <v>3941</v>
      </c>
      <c r="J1819" s="13">
        <f t="shared" si="136"/>
        <v>1.2536564981195152E-3</v>
      </c>
    </row>
    <row r="1820" spans="1:10" x14ac:dyDescent="0.25">
      <c r="A1820" s="4" t="s">
        <v>3527</v>
      </c>
      <c r="B1820" s="4" t="s">
        <v>3528</v>
      </c>
      <c r="C1820" s="4" t="s">
        <v>907</v>
      </c>
      <c r="D1820" s="8">
        <v>0</v>
      </c>
      <c r="E1820" s="7">
        <v>0</v>
      </c>
      <c r="F1820" s="8">
        <v>11250</v>
      </c>
      <c r="G1820" s="7">
        <v>1</v>
      </c>
      <c r="H1820" s="11">
        <f t="shared" si="137"/>
        <v>0.5</v>
      </c>
      <c r="I1820" s="12" t="s">
        <v>3941</v>
      </c>
      <c r="J1820" s="13">
        <f t="shared" si="136"/>
        <v>4.1788549937317178E-4</v>
      </c>
    </row>
    <row r="1821" spans="1:10" x14ac:dyDescent="0.25">
      <c r="A1821" s="4" t="s">
        <v>3529</v>
      </c>
      <c r="B1821" s="4" t="s">
        <v>3530</v>
      </c>
      <c r="C1821" s="4" t="s">
        <v>907</v>
      </c>
      <c r="D1821" s="8">
        <v>0</v>
      </c>
      <c r="E1821" s="7">
        <v>0</v>
      </c>
      <c r="F1821" s="8">
        <v>8700</v>
      </c>
      <c r="G1821" s="7">
        <v>1</v>
      </c>
      <c r="H1821" s="11">
        <f t="shared" si="137"/>
        <v>0.5</v>
      </c>
      <c r="I1821" s="12" t="s">
        <v>3941</v>
      </c>
      <c r="J1821" s="13">
        <f t="shared" si="136"/>
        <v>4.1788549937317178E-4</v>
      </c>
    </row>
    <row r="1822" spans="1:10" x14ac:dyDescent="0.25">
      <c r="A1822" s="4" t="s">
        <v>786</v>
      </c>
      <c r="B1822" s="4" t="s">
        <v>3531</v>
      </c>
      <c r="C1822" s="4" t="s">
        <v>907</v>
      </c>
      <c r="D1822" s="8">
        <v>5554</v>
      </c>
      <c r="E1822" s="7">
        <v>21</v>
      </c>
      <c r="F1822" s="8">
        <v>59783.28</v>
      </c>
      <c r="G1822" s="7">
        <v>48</v>
      </c>
      <c r="H1822" s="11">
        <f t="shared" si="137"/>
        <v>34.5</v>
      </c>
      <c r="I1822" s="12" t="s">
        <v>3941</v>
      </c>
      <c r="J1822" s="13">
        <f t="shared" si="136"/>
        <v>2.8834099456748852E-2</v>
      </c>
    </row>
    <row r="1823" spans="1:10" x14ac:dyDescent="0.25">
      <c r="A1823" s="4" t="s">
        <v>787</v>
      </c>
      <c r="B1823" s="4" t="s">
        <v>3532</v>
      </c>
      <c r="C1823" s="4" t="s">
        <v>907</v>
      </c>
      <c r="D1823" s="8">
        <v>270349.05</v>
      </c>
      <c r="E1823" s="7">
        <v>472</v>
      </c>
      <c r="F1823" s="8">
        <v>326507.49</v>
      </c>
      <c r="G1823" s="7">
        <v>552</v>
      </c>
      <c r="H1823" s="11">
        <f t="shared" si="137"/>
        <v>512</v>
      </c>
      <c r="I1823" s="12" t="s">
        <v>3941</v>
      </c>
      <c r="J1823" s="13">
        <f t="shared" si="136"/>
        <v>0.4279147513581279</v>
      </c>
    </row>
    <row r="1824" spans="1:10" x14ac:dyDescent="0.25">
      <c r="A1824" s="4" t="s">
        <v>170</v>
      </c>
      <c r="B1824" s="4" t="s">
        <v>3533</v>
      </c>
      <c r="C1824" s="4" t="s">
        <v>907</v>
      </c>
      <c r="D1824" s="8">
        <v>201575</v>
      </c>
      <c r="E1824" s="7">
        <v>319</v>
      </c>
      <c r="F1824" s="8">
        <v>322740</v>
      </c>
      <c r="G1824" s="7">
        <v>416</v>
      </c>
      <c r="H1824" s="11">
        <f t="shared" si="137"/>
        <v>367.5</v>
      </c>
      <c r="I1824" s="12" t="s">
        <v>3941</v>
      </c>
      <c r="J1824" s="13">
        <f t="shared" si="136"/>
        <v>0.30714584203928125</v>
      </c>
    </row>
    <row r="1825" spans="1:10" x14ac:dyDescent="0.25">
      <c r="A1825" s="4" t="s">
        <v>338</v>
      </c>
      <c r="B1825" s="4" t="s">
        <v>3534</v>
      </c>
      <c r="C1825" s="4" t="s">
        <v>907</v>
      </c>
      <c r="D1825" s="8">
        <v>4200</v>
      </c>
      <c r="E1825" s="7">
        <v>14</v>
      </c>
      <c r="F1825" s="8">
        <v>7200</v>
      </c>
      <c r="G1825" s="7">
        <v>12</v>
      </c>
      <c r="H1825" s="11">
        <f t="shared" si="137"/>
        <v>13</v>
      </c>
      <c r="I1825" s="12" t="s">
        <v>3941</v>
      </c>
      <c r="J1825" s="13">
        <f t="shared" si="136"/>
        <v>1.0865022983702465E-2</v>
      </c>
    </row>
    <row r="1826" spans="1:10" x14ac:dyDescent="0.25">
      <c r="A1826" s="4" t="s">
        <v>3535</v>
      </c>
      <c r="B1826" s="4" t="s">
        <v>3536</v>
      </c>
      <c r="C1826" s="4" t="s">
        <v>907</v>
      </c>
      <c r="D1826" s="8">
        <v>3000</v>
      </c>
      <c r="E1826" s="7">
        <v>12</v>
      </c>
      <c r="F1826" s="8">
        <v>8533.2800000000007</v>
      </c>
      <c r="G1826" s="7">
        <v>16</v>
      </c>
      <c r="H1826" s="11">
        <f t="shared" si="137"/>
        <v>14</v>
      </c>
      <c r="I1826" s="12" t="s">
        <v>3941</v>
      </c>
      <c r="J1826" s="13">
        <f t="shared" si="136"/>
        <v>1.1700793982448809E-2</v>
      </c>
    </row>
    <row r="1827" spans="1:10" x14ac:dyDescent="0.25">
      <c r="A1827" s="4" t="s">
        <v>3537</v>
      </c>
      <c r="B1827" s="4" t="s">
        <v>3538</v>
      </c>
      <c r="C1827" s="4" t="s">
        <v>907</v>
      </c>
      <c r="D1827" s="8">
        <v>3000</v>
      </c>
      <c r="E1827" s="7">
        <v>12</v>
      </c>
      <c r="F1827" s="8">
        <v>8533.2800000000007</v>
      </c>
      <c r="G1827" s="7">
        <v>16</v>
      </c>
      <c r="H1827" s="11">
        <f t="shared" si="137"/>
        <v>14</v>
      </c>
      <c r="I1827" s="12" t="s">
        <v>3941</v>
      </c>
      <c r="J1827" s="13">
        <f t="shared" si="136"/>
        <v>1.1700793982448809E-2</v>
      </c>
    </row>
    <row r="1828" spans="1:10" x14ac:dyDescent="0.25">
      <c r="A1828" s="4" t="s">
        <v>177</v>
      </c>
      <c r="B1828" s="4" t="s">
        <v>3539</v>
      </c>
      <c r="C1828" s="4" t="s">
        <v>907</v>
      </c>
      <c r="D1828" s="8">
        <v>403650</v>
      </c>
      <c r="E1828" s="7">
        <v>229</v>
      </c>
      <c r="F1828" s="8">
        <v>544350</v>
      </c>
      <c r="G1828" s="7">
        <v>285</v>
      </c>
      <c r="H1828" s="11">
        <f t="shared" si="137"/>
        <v>257</v>
      </c>
      <c r="I1828" s="12" t="s">
        <v>3942</v>
      </c>
      <c r="J1828" s="13">
        <f t="shared" si="136"/>
        <v>0.2183517417162277</v>
      </c>
    </row>
    <row r="1829" spans="1:10" x14ac:dyDescent="0.25">
      <c r="A1829" s="4" t="s">
        <v>178</v>
      </c>
      <c r="B1829" s="4" t="s">
        <v>3540</v>
      </c>
      <c r="C1829" s="4" t="s">
        <v>907</v>
      </c>
      <c r="D1829" s="8">
        <v>111250</v>
      </c>
      <c r="E1829" s="7">
        <v>64</v>
      </c>
      <c r="F1829" s="8">
        <v>55550</v>
      </c>
      <c r="G1829" s="7">
        <v>25</v>
      </c>
      <c r="H1829" s="11">
        <f t="shared" si="137"/>
        <v>44.5</v>
      </c>
      <c r="I1829" s="12" t="s">
        <v>3942</v>
      </c>
      <c r="J1829" s="13">
        <f t="shared" si="136"/>
        <v>3.7807986406117246E-2</v>
      </c>
    </row>
    <row r="1830" spans="1:10" x14ac:dyDescent="0.25">
      <c r="A1830" s="4" t="s">
        <v>3541</v>
      </c>
      <c r="B1830" s="4" t="s">
        <v>3542</v>
      </c>
      <c r="C1830" s="4" t="s">
        <v>907</v>
      </c>
      <c r="D1830" s="8">
        <v>23475</v>
      </c>
      <c r="E1830" s="7">
        <v>11</v>
      </c>
      <c r="F1830" s="8">
        <v>1750</v>
      </c>
      <c r="G1830" s="7">
        <v>0</v>
      </c>
      <c r="H1830" s="11">
        <f t="shared" si="137"/>
        <v>5.5</v>
      </c>
      <c r="I1830" s="12" t="s">
        <v>3942</v>
      </c>
      <c r="J1830" s="13">
        <f t="shared" si="136"/>
        <v>4.6728971962616819E-3</v>
      </c>
    </row>
    <row r="1831" spans="1:10" x14ac:dyDescent="0.25">
      <c r="A1831" s="4" t="s">
        <v>3543</v>
      </c>
      <c r="B1831" s="4" t="s">
        <v>3544</v>
      </c>
      <c r="C1831" s="4" t="s">
        <v>907</v>
      </c>
      <c r="D1831" s="8">
        <v>0</v>
      </c>
      <c r="E1831" s="7">
        <v>0</v>
      </c>
      <c r="F1831" s="8">
        <v>5250</v>
      </c>
      <c r="G1831" s="7">
        <v>2</v>
      </c>
      <c r="H1831" s="11">
        <f t="shared" si="137"/>
        <v>1</v>
      </c>
      <c r="I1831" s="12" t="s">
        <v>3942</v>
      </c>
      <c r="J1831" s="13">
        <f t="shared" ref="J1831:J1894" si="138">H1831/SUMIF(I$1254:I$1972,I1831,H$1254:H$1972)</f>
        <v>8.4961767204757861E-4</v>
      </c>
    </row>
    <row r="1832" spans="1:10" x14ac:dyDescent="0.25">
      <c r="A1832" s="4" t="s">
        <v>173</v>
      </c>
      <c r="B1832" s="4" t="s">
        <v>3545</v>
      </c>
      <c r="C1832" s="4" t="s">
        <v>907</v>
      </c>
      <c r="D1832" s="8">
        <v>538125</v>
      </c>
      <c r="E1832" s="7">
        <v>42</v>
      </c>
      <c r="F1832" s="8">
        <v>414550</v>
      </c>
      <c r="G1832" s="7">
        <v>33</v>
      </c>
      <c r="H1832" s="11">
        <f t="shared" si="137"/>
        <v>37.5</v>
      </c>
      <c r="I1832" s="12" t="s">
        <v>3942</v>
      </c>
      <c r="J1832" s="13">
        <f t="shared" si="138"/>
        <v>3.1860662701784198E-2</v>
      </c>
    </row>
    <row r="1833" spans="1:10" x14ac:dyDescent="0.25">
      <c r="A1833" s="4" t="s">
        <v>295</v>
      </c>
      <c r="B1833" s="4" t="s">
        <v>3546</v>
      </c>
      <c r="C1833" s="4" t="s">
        <v>907</v>
      </c>
      <c r="D1833" s="8">
        <v>791725</v>
      </c>
      <c r="E1833" s="7">
        <v>63</v>
      </c>
      <c r="F1833" s="8">
        <v>422150</v>
      </c>
      <c r="G1833" s="7">
        <v>34</v>
      </c>
      <c r="H1833" s="11">
        <f t="shared" si="137"/>
        <v>48.5</v>
      </c>
      <c r="I1833" s="12" t="s">
        <v>3942</v>
      </c>
      <c r="J1833" s="13">
        <f t="shared" si="138"/>
        <v>4.1206457094307564E-2</v>
      </c>
    </row>
    <row r="1834" spans="1:10" x14ac:dyDescent="0.25">
      <c r="A1834" s="4" t="s">
        <v>296</v>
      </c>
      <c r="B1834" s="4" t="s">
        <v>3547</v>
      </c>
      <c r="C1834" s="4" t="s">
        <v>907</v>
      </c>
      <c r="D1834" s="8">
        <v>760500</v>
      </c>
      <c r="E1834" s="7">
        <v>55</v>
      </c>
      <c r="F1834" s="8">
        <v>634800</v>
      </c>
      <c r="G1834" s="7">
        <v>43</v>
      </c>
      <c r="H1834" s="11">
        <f t="shared" si="137"/>
        <v>49</v>
      </c>
      <c r="I1834" s="12" t="s">
        <v>3942</v>
      </c>
      <c r="J1834" s="13">
        <f t="shared" si="138"/>
        <v>4.1631265930331354E-2</v>
      </c>
    </row>
    <row r="1835" spans="1:10" x14ac:dyDescent="0.25">
      <c r="A1835" s="4" t="s">
        <v>179</v>
      </c>
      <c r="B1835" s="4" t="s">
        <v>893</v>
      </c>
      <c r="C1835" s="4" t="s">
        <v>907</v>
      </c>
      <c r="D1835" s="8">
        <v>372250</v>
      </c>
      <c r="E1835" s="7">
        <v>216</v>
      </c>
      <c r="F1835" s="8">
        <v>820250</v>
      </c>
      <c r="G1835" s="7">
        <v>410</v>
      </c>
      <c r="H1835" s="11">
        <f t="shared" si="137"/>
        <v>313</v>
      </c>
      <c r="I1835" s="12" t="s">
        <v>3942</v>
      </c>
      <c r="J1835" s="13">
        <f t="shared" si="138"/>
        <v>0.26593033135089211</v>
      </c>
    </row>
    <row r="1836" spans="1:10" x14ac:dyDescent="0.25">
      <c r="A1836" s="4" t="s">
        <v>180</v>
      </c>
      <c r="B1836" s="4" t="s">
        <v>3548</v>
      </c>
      <c r="C1836" s="4" t="s">
        <v>907</v>
      </c>
      <c r="D1836" s="8">
        <v>83400</v>
      </c>
      <c r="E1836" s="7">
        <v>45</v>
      </c>
      <c r="F1836" s="8">
        <v>82200</v>
      </c>
      <c r="G1836" s="7">
        <v>37</v>
      </c>
      <c r="H1836" s="11">
        <f t="shared" si="137"/>
        <v>41</v>
      </c>
      <c r="I1836" s="12" t="s">
        <v>3942</v>
      </c>
      <c r="J1836" s="13">
        <f t="shared" si="138"/>
        <v>3.4834324553950725E-2</v>
      </c>
    </row>
    <row r="1837" spans="1:10" x14ac:dyDescent="0.25">
      <c r="A1837" s="4" t="s">
        <v>492</v>
      </c>
      <c r="B1837" s="4" t="s">
        <v>3549</v>
      </c>
      <c r="C1837" s="4" t="s">
        <v>907</v>
      </c>
      <c r="D1837" s="8">
        <v>35000</v>
      </c>
      <c r="E1837" s="7">
        <v>17</v>
      </c>
      <c r="F1837" s="8">
        <v>37625</v>
      </c>
      <c r="G1837" s="7">
        <v>10</v>
      </c>
      <c r="H1837" s="11">
        <f t="shared" si="137"/>
        <v>13.5</v>
      </c>
      <c r="I1837" s="12" t="s">
        <v>3942</v>
      </c>
      <c r="J1837" s="13">
        <f t="shared" si="138"/>
        <v>1.1469838572642312E-2</v>
      </c>
    </row>
    <row r="1838" spans="1:10" x14ac:dyDescent="0.25">
      <c r="A1838" s="4" t="s">
        <v>801</v>
      </c>
      <c r="B1838" s="4" t="s">
        <v>3550</v>
      </c>
      <c r="C1838" s="4" t="s">
        <v>907</v>
      </c>
      <c r="D1838" s="8">
        <v>5250</v>
      </c>
      <c r="E1838" s="7">
        <v>3</v>
      </c>
      <c r="F1838" s="8">
        <v>87525</v>
      </c>
      <c r="G1838" s="7">
        <v>12</v>
      </c>
      <c r="H1838" s="11">
        <f t="shared" si="137"/>
        <v>7.5</v>
      </c>
      <c r="I1838" s="12" t="s">
        <v>3942</v>
      </c>
      <c r="J1838" s="13">
        <f t="shared" si="138"/>
        <v>6.3721325403568391E-3</v>
      </c>
    </row>
    <row r="1839" spans="1:10" x14ac:dyDescent="0.25">
      <c r="A1839" s="4" t="s">
        <v>800</v>
      </c>
      <c r="B1839" s="4" t="s">
        <v>3551</v>
      </c>
      <c r="C1839" s="4" t="s">
        <v>907</v>
      </c>
      <c r="D1839" s="8">
        <v>756750</v>
      </c>
      <c r="E1839" s="7">
        <v>61</v>
      </c>
      <c r="F1839" s="8">
        <v>631100</v>
      </c>
      <c r="G1839" s="7">
        <v>45</v>
      </c>
      <c r="H1839" s="11">
        <f t="shared" si="137"/>
        <v>53</v>
      </c>
      <c r="I1839" s="12" t="s">
        <v>3942</v>
      </c>
      <c r="J1839" s="13">
        <f t="shared" si="138"/>
        <v>4.5029736618521665E-2</v>
      </c>
    </row>
    <row r="1840" spans="1:10" x14ac:dyDescent="0.25">
      <c r="A1840" s="4" t="s">
        <v>297</v>
      </c>
      <c r="B1840" s="4" t="s">
        <v>3552</v>
      </c>
      <c r="C1840" s="4" t="s">
        <v>907</v>
      </c>
      <c r="D1840" s="8">
        <v>989450</v>
      </c>
      <c r="E1840" s="7">
        <v>85</v>
      </c>
      <c r="F1840" s="8">
        <v>1245450</v>
      </c>
      <c r="G1840" s="7">
        <v>90</v>
      </c>
      <c r="H1840" s="11">
        <f t="shared" si="137"/>
        <v>87.5</v>
      </c>
      <c r="I1840" s="12" t="s">
        <v>3942</v>
      </c>
      <c r="J1840" s="13">
        <f t="shared" si="138"/>
        <v>7.434154630416312E-2</v>
      </c>
    </row>
    <row r="1841" spans="1:10" x14ac:dyDescent="0.25">
      <c r="A1841" s="4" t="s">
        <v>486</v>
      </c>
      <c r="B1841" s="4" t="s">
        <v>3553</v>
      </c>
      <c r="C1841" s="4" t="s">
        <v>907</v>
      </c>
      <c r="D1841" s="8">
        <v>772500</v>
      </c>
      <c r="E1841" s="7">
        <v>54</v>
      </c>
      <c r="F1841" s="8">
        <v>715400</v>
      </c>
      <c r="G1841" s="7">
        <v>45</v>
      </c>
      <c r="H1841" s="11">
        <f t="shared" si="137"/>
        <v>49.5</v>
      </c>
      <c r="I1841" s="12" t="s">
        <v>3942</v>
      </c>
      <c r="J1841" s="13">
        <f t="shared" si="138"/>
        <v>4.2056074766355138E-2</v>
      </c>
    </row>
    <row r="1842" spans="1:10" x14ac:dyDescent="0.25">
      <c r="A1842" s="4" t="s">
        <v>175</v>
      </c>
      <c r="B1842" s="4" t="s">
        <v>3554</v>
      </c>
      <c r="C1842" s="4" t="s">
        <v>907</v>
      </c>
      <c r="D1842" s="8">
        <v>742875</v>
      </c>
      <c r="E1842" s="7">
        <v>72</v>
      </c>
      <c r="F1842" s="8">
        <v>349500</v>
      </c>
      <c r="G1842" s="7">
        <v>33</v>
      </c>
      <c r="H1842" s="11">
        <f t="shared" si="137"/>
        <v>52.5</v>
      </c>
      <c r="I1842" s="12" t="s">
        <v>3942</v>
      </c>
      <c r="J1842" s="13">
        <f t="shared" si="138"/>
        <v>4.4604927782497875E-2</v>
      </c>
    </row>
    <row r="1843" spans="1:10" x14ac:dyDescent="0.25">
      <c r="A1843" s="4" t="s">
        <v>3555</v>
      </c>
      <c r="B1843" s="4" t="s">
        <v>3556</v>
      </c>
      <c r="C1843" s="4" t="s">
        <v>907</v>
      </c>
      <c r="D1843" s="8">
        <v>193200</v>
      </c>
      <c r="E1843" s="7">
        <v>25</v>
      </c>
      <c r="F1843" s="8">
        <v>16000</v>
      </c>
      <c r="G1843" s="7">
        <v>2</v>
      </c>
      <c r="H1843" s="11">
        <f t="shared" si="137"/>
        <v>13.5</v>
      </c>
      <c r="I1843" s="12" t="s">
        <v>3942</v>
      </c>
      <c r="J1843" s="13">
        <f t="shared" si="138"/>
        <v>1.1469838572642312E-2</v>
      </c>
    </row>
    <row r="1844" spans="1:10" x14ac:dyDescent="0.25">
      <c r="A1844" s="4" t="s">
        <v>3557</v>
      </c>
      <c r="B1844" s="4" t="s">
        <v>3558</v>
      </c>
      <c r="C1844" s="4" t="s">
        <v>907</v>
      </c>
      <c r="D1844" s="8">
        <v>52500</v>
      </c>
      <c r="E1844" s="7">
        <v>5</v>
      </c>
      <c r="F1844" s="8">
        <v>0</v>
      </c>
      <c r="G1844" s="7">
        <v>0</v>
      </c>
      <c r="H1844" s="11">
        <f t="shared" si="137"/>
        <v>2.5</v>
      </c>
      <c r="I1844" s="12" t="s">
        <v>3942</v>
      </c>
      <c r="J1844" s="13">
        <f t="shared" si="138"/>
        <v>2.1240441801189465E-3</v>
      </c>
    </row>
    <row r="1845" spans="1:10" x14ac:dyDescent="0.25">
      <c r="A1845" s="4" t="s">
        <v>3559</v>
      </c>
      <c r="B1845" s="4" t="s">
        <v>3560</v>
      </c>
      <c r="C1845" s="4" t="s">
        <v>907</v>
      </c>
      <c r="D1845" s="8">
        <v>152000</v>
      </c>
      <c r="E1845" s="7">
        <v>20</v>
      </c>
      <c r="F1845" s="8">
        <v>103800</v>
      </c>
      <c r="G1845" s="7">
        <v>7</v>
      </c>
      <c r="H1845" s="11">
        <f t="shared" si="137"/>
        <v>13.5</v>
      </c>
      <c r="I1845" s="12" t="s">
        <v>3942</v>
      </c>
      <c r="J1845" s="13">
        <f t="shared" si="138"/>
        <v>1.1469838572642312E-2</v>
      </c>
    </row>
    <row r="1846" spans="1:10" x14ac:dyDescent="0.25">
      <c r="A1846" s="4" t="s">
        <v>174</v>
      </c>
      <c r="B1846" s="4" t="s">
        <v>3561</v>
      </c>
      <c r="C1846" s="4" t="s">
        <v>907</v>
      </c>
      <c r="D1846" s="8">
        <v>588500</v>
      </c>
      <c r="E1846" s="7">
        <v>59</v>
      </c>
      <c r="F1846" s="8">
        <v>568000</v>
      </c>
      <c r="G1846" s="7">
        <v>51</v>
      </c>
      <c r="H1846" s="11">
        <f t="shared" si="137"/>
        <v>55</v>
      </c>
      <c r="I1846" s="12" t="s">
        <v>3942</v>
      </c>
      <c r="J1846" s="13">
        <f t="shared" si="138"/>
        <v>4.6728971962616821E-2</v>
      </c>
    </row>
    <row r="1847" spans="1:10" x14ac:dyDescent="0.25">
      <c r="A1847" s="4" t="s">
        <v>176</v>
      </c>
      <c r="B1847" s="4" t="s">
        <v>3562</v>
      </c>
      <c r="C1847" s="4" t="s">
        <v>907</v>
      </c>
      <c r="D1847" s="8">
        <v>415500</v>
      </c>
      <c r="E1847" s="7">
        <v>37</v>
      </c>
      <c r="F1847" s="8">
        <v>299000</v>
      </c>
      <c r="G1847" s="7">
        <v>26</v>
      </c>
      <c r="H1847" s="11">
        <f t="shared" si="137"/>
        <v>31.5</v>
      </c>
      <c r="I1847" s="12" t="s">
        <v>3942</v>
      </c>
      <c r="J1847" s="13">
        <f t="shared" si="138"/>
        <v>2.6762956669498725E-2</v>
      </c>
    </row>
    <row r="1848" spans="1:10" x14ac:dyDescent="0.25">
      <c r="A1848" s="4" t="s">
        <v>3563</v>
      </c>
      <c r="B1848" s="4" t="s">
        <v>3564</v>
      </c>
      <c r="C1848" s="4" t="s">
        <v>907</v>
      </c>
      <c r="D1848" s="8">
        <v>0</v>
      </c>
      <c r="E1848" s="7">
        <v>0</v>
      </c>
      <c r="F1848" s="8">
        <v>13000</v>
      </c>
      <c r="G1848" s="7">
        <v>1</v>
      </c>
      <c r="H1848" s="11">
        <f t="shared" si="137"/>
        <v>0.5</v>
      </c>
      <c r="I1848" s="12" t="s">
        <v>3942</v>
      </c>
      <c r="J1848" s="13">
        <f t="shared" si="138"/>
        <v>4.248088360237893E-4</v>
      </c>
    </row>
    <row r="1849" spans="1:10" x14ac:dyDescent="0.25">
      <c r="A1849" s="4" t="s">
        <v>3565</v>
      </c>
      <c r="B1849" s="4" t="s">
        <v>3566</v>
      </c>
      <c r="C1849" s="4" t="s">
        <v>907</v>
      </c>
      <c r="D1849" s="8">
        <v>49800</v>
      </c>
      <c r="E1849" s="7">
        <v>17</v>
      </c>
      <c r="F1849" s="8">
        <v>75900</v>
      </c>
      <c r="G1849" s="7">
        <v>15</v>
      </c>
      <c r="H1849" s="11">
        <f t="shared" si="137"/>
        <v>16</v>
      </c>
      <c r="I1849" s="12" t="s">
        <v>3943</v>
      </c>
      <c r="J1849" s="13">
        <f t="shared" si="138"/>
        <v>0.10702341137123746</v>
      </c>
    </row>
    <row r="1850" spans="1:10" x14ac:dyDescent="0.25">
      <c r="A1850" s="4" t="s">
        <v>3567</v>
      </c>
      <c r="B1850" s="4" t="s">
        <v>3568</v>
      </c>
      <c r="C1850" s="4" t="s">
        <v>907</v>
      </c>
      <c r="D1850" s="8">
        <v>128678.57</v>
      </c>
      <c r="E1850" s="7">
        <v>44</v>
      </c>
      <c r="F1850" s="8">
        <v>88065.48</v>
      </c>
      <c r="G1850" s="7">
        <v>18</v>
      </c>
      <c r="H1850" s="11">
        <f t="shared" si="137"/>
        <v>31</v>
      </c>
      <c r="I1850" s="12" t="s">
        <v>3943</v>
      </c>
      <c r="J1850" s="13">
        <f t="shared" si="138"/>
        <v>0.20735785953177258</v>
      </c>
    </row>
    <row r="1851" spans="1:10" x14ac:dyDescent="0.25">
      <c r="A1851" s="4" t="s">
        <v>3569</v>
      </c>
      <c r="B1851" s="4" t="s">
        <v>3570</v>
      </c>
      <c r="C1851" s="4" t="s">
        <v>907</v>
      </c>
      <c r="D1851" s="8">
        <v>102700</v>
      </c>
      <c r="E1851" s="7">
        <v>35</v>
      </c>
      <c r="F1851" s="8">
        <v>107633.33</v>
      </c>
      <c r="G1851" s="7">
        <v>22</v>
      </c>
      <c r="H1851" s="11">
        <f t="shared" si="137"/>
        <v>28.5</v>
      </c>
      <c r="I1851" s="12" t="s">
        <v>3943</v>
      </c>
      <c r="J1851" s="13">
        <f t="shared" si="138"/>
        <v>0.19063545150501673</v>
      </c>
    </row>
    <row r="1852" spans="1:10" x14ac:dyDescent="0.25">
      <c r="A1852" s="4" t="s">
        <v>3571</v>
      </c>
      <c r="B1852" s="4" t="s">
        <v>3572</v>
      </c>
      <c r="C1852" s="4" t="s">
        <v>907</v>
      </c>
      <c r="D1852" s="8">
        <v>65000</v>
      </c>
      <c r="E1852" s="7">
        <v>20</v>
      </c>
      <c r="F1852" s="8">
        <v>60850</v>
      </c>
      <c r="G1852" s="7">
        <v>11</v>
      </c>
      <c r="H1852" s="11">
        <f t="shared" si="137"/>
        <v>15.5</v>
      </c>
      <c r="I1852" s="12" t="s">
        <v>3943</v>
      </c>
      <c r="J1852" s="13">
        <f t="shared" si="138"/>
        <v>0.10367892976588629</v>
      </c>
    </row>
    <row r="1853" spans="1:10" x14ac:dyDescent="0.25">
      <c r="A1853" s="4" t="s">
        <v>3573</v>
      </c>
      <c r="B1853" s="4" t="s">
        <v>3574</v>
      </c>
      <c r="C1853" s="4" t="s">
        <v>907</v>
      </c>
      <c r="D1853" s="8">
        <v>19500</v>
      </c>
      <c r="E1853" s="7">
        <v>6</v>
      </c>
      <c r="F1853" s="8">
        <v>9750</v>
      </c>
      <c r="G1853" s="7">
        <v>2</v>
      </c>
      <c r="H1853" s="11">
        <f t="shared" si="137"/>
        <v>4</v>
      </c>
      <c r="I1853" s="12" t="s">
        <v>3943</v>
      </c>
      <c r="J1853" s="13">
        <f t="shared" si="138"/>
        <v>2.6755852842809364E-2</v>
      </c>
    </row>
    <row r="1854" spans="1:10" x14ac:dyDescent="0.25">
      <c r="A1854" s="4" t="s">
        <v>3575</v>
      </c>
      <c r="B1854" s="4" t="s">
        <v>3576</v>
      </c>
      <c r="C1854" s="4" t="s">
        <v>907</v>
      </c>
      <c r="D1854" s="8">
        <v>3250</v>
      </c>
      <c r="E1854" s="7">
        <v>1</v>
      </c>
      <c r="F1854" s="8">
        <v>0</v>
      </c>
      <c r="G1854" s="7">
        <v>0</v>
      </c>
      <c r="H1854" s="11">
        <f t="shared" si="137"/>
        <v>0.5</v>
      </c>
      <c r="I1854" s="12" t="s">
        <v>3943</v>
      </c>
      <c r="J1854" s="13">
        <f t="shared" si="138"/>
        <v>3.3444816053511705E-3</v>
      </c>
    </row>
    <row r="1855" spans="1:10" x14ac:dyDescent="0.25">
      <c r="A1855" s="4" t="s">
        <v>3577</v>
      </c>
      <c r="B1855" s="4" t="s">
        <v>3578</v>
      </c>
      <c r="C1855" s="4" t="s">
        <v>907</v>
      </c>
      <c r="D1855" s="8">
        <v>11700</v>
      </c>
      <c r="E1855" s="7">
        <v>4</v>
      </c>
      <c r="F1855" s="8">
        <v>9750</v>
      </c>
      <c r="G1855" s="7">
        <v>2</v>
      </c>
      <c r="H1855" s="11">
        <f t="shared" si="137"/>
        <v>3</v>
      </c>
      <c r="I1855" s="12" t="s">
        <v>3943</v>
      </c>
      <c r="J1855" s="13">
        <f t="shared" si="138"/>
        <v>2.0066889632107024E-2</v>
      </c>
    </row>
    <row r="1856" spans="1:10" x14ac:dyDescent="0.25">
      <c r="A1856" s="4" t="s">
        <v>3579</v>
      </c>
      <c r="B1856" s="4" t="s">
        <v>3580</v>
      </c>
      <c r="C1856" s="4" t="s">
        <v>907</v>
      </c>
      <c r="D1856" s="8">
        <v>38484.519999999997</v>
      </c>
      <c r="E1856" s="7">
        <v>11</v>
      </c>
      <c r="F1856" s="8">
        <v>37145.43</v>
      </c>
      <c r="G1856" s="7">
        <v>8</v>
      </c>
      <c r="H1856" s="11">
        <f t="shared" si="137"/>
        <v>9.5</v>
      </c>
      <c r="I1856" s="12" t="s">
        <v>3943</v>
      </c>
      <c r="J1856" s="13">
        <f t="shared" si="138"/>
        <v>6.354515050167224E-2</v>
      </c>
    </row>
    <row r="1857" spans="1:10" x14ac:dyDescent="0.25">
      <c r="A1857" s="4" t="s">
        <v>3581</v>
      </c>
      <c r="B1857" s="4" t="s">
        <v>3582</v>
      </c>
      <c r="C1857" s="4" t="s">
        <v>907</v>
      </c>
      <c r="D1857" s="8">
        <v>0</v>
      </c>
      <c r="E1857" s="7">
        <v>0</v>
      </c>
      <c r="F1857" s="8">
        <v>7166.67</v>
      </c>
      <c r="G1857" s="7">
        <v>1</v>
      </c>
      <c r="H1857" s="11">
        <f t="shared" si="137"/>
        <v>0.5</v>
      </c>
      <c r="I1857" s="12" t="s">
        <v>3579</v>
      </c>
      <c r="J1857" s="13">
        <f t="shared" si="138"/>
        <v>1</v>
      </c>
    </row>
    <row r="1858" spans="1:10" x14ac:dyDescent="0.25">
      <c r="A1858" s="4" t="s">
        <v>3583</v>
      </c>
      <c r="B1858" s="4" t="s">
        <v>3584</v>
      </c>
      <c r="C1858" s="4" t="s">
        <v>907</v>
      </c>
      <c r="D1858" s="8">
        <v>27910.71</v>
      </c>
      <c r="E1858" s="7">
        <v>9</v>
      </c>
      <c r="F1858" s="8">
        <v>27042.27</v>
      </c>
      <c r="G1858" s="7">
        <v>6</v>
      </c>
      <c r="H1858" s="11">
        <f t="shared" si="137"/>
        <v>7.5</v>
      </c>
      <c r="I1858" s="12" t="s">
        <v>3943</v>
      </c>
      <c r="J1858" s="13">
        <f t="shared" si="138"/>
        <v>5.016722408026756E-2</v>
      </c>
    </row>
    <row r="1859" spans="1:10" x14ac:dyDescent="0.25">
      <c r="A1859" s="4" t="s">
        <v>3585</v>
      </c>
      <c r="B1859" s="4" t="s">
        <v>3586</v>
      </c>
      <c r="C1859" s="4" t="s">
        <v>907</v>
      </c>
      <c r="D1859" s="8">
        <v>0</v>
      </c>
      <c r="E1859" s="7">
        <v>0</v>
      </c>
      <c r="F1859" s="8">
        <v>7166.67</v>
      </c>
      <c r="G1859" s="7">
        <v>1</v>
      </c>
      <c r="H1859" s="11">
        <f t="shared" si="137"/>
        <v>0.5</v>
      </c>
      <c r="I1859" s="12" t="s">
        <v>3583</v>
      </c>
      <c r="J1859" s="13">
        <f t="shared" si="138"/>
        <v>1</v>
      </c>
    </row>
    <row r="1860" spans="1:10" x14ac:dyDescent="0.25">
      <c r="A1860" s="4" t="s">
        <v>550</v>
      </c>
      <c r="B1860" s="4" t="s">
        <v>3587</v>
      </c>
      <c r="C1860" s="4" t="s">
        <v>907</v>
      </c>
      <c r="D1860" s="8">
        <v>31500</v>
      </c>
      <c r="E1860" s="7">
        <v>9</v>
      </c>
      <c r="F1860" s="8">
        <v>141733.32999999999</v>
      </c>
      <c r="G1860" s="7">
        <v>36</v>
      </c>
      <c r="H1860" s="11">
        <f t="shared" si="137"/>
        <v>22.5</v>
      </c>
      <c r="I1860" s="12" t="s">
        <v>3943</v>
      </c>
      <c r="J1860" s="13">
        <f t="shared" si="138"/>
        <v>0.15050167224080269</v>
      </c>
    </row>
    <row r="1861" spans="1:10" x14ac:dyDescent="0.25">
      <c r="A1861" s="4" t="s">
        <v>3588</v>
      </c>
      <c r="B1861" s="4" t="s">
        <v>3589</v>
      </c>
      <c r="C1861" s="4" t="s">
        <v>907</v>
      </c>
      <c r="D1861" s="8">
        <v>0</v>
      </c>
      <c r="E1861" s="7">
        <v>0</v>
      </c>
      <c r="F1861" s="8">
        <v>7333.33</v>
      </c>
      <c r="G1861" s="7">
        <v>1</v>
      </c>
      <c r="H1861" s="11">
        <f t="shared" si="137"/>
        <v>0.5</v>
      </c>
      <c r="I1861" s="12" t="s">
        <v>550</v>
      </c>
      <c r="J1861" s="13">
        <f t="shared" si="138"/>
        <v>1</v>
      </c>
    </row>
    <row r="1862" spans="1:10" x14ac:dyDescent="0.25">
      <c r="A1862" s="4" t="s">
        <v>551</v>
      </c>
      <c r="B1862" s="4" t="s">
        <v>3590</v>
      </c>
      <c r="C1862" s="4" t="s">
        <v>907</v>
      </c>
      <c r="D1862" s="8">
        <v>3500</v>
      </c>
      <c r="E1862" s="7">
        <v>1</v>
      </c>
      <c r="F1862" s="8">
        <v>58500</v>
      </c>
      <c r="G1862" s="7">
        <v>15</v>
      </c>
      <c r="H1862" s="11">
        <f t="shared" si="137"/>
        <v>8</v>
      </c>
      <c r="I1862" s="12" t="s">
        <v>3943</v>
      </c>
      <c r="J1862" s="13">
        <f t="shared" si="138"/>
        <v>5.3511705685618728E-2</v>
      </c>
    </row>
    <row r="1863" spans="1:10" x14ac:dyDescent="0.25">
      <c r="A1863" s="4" t="s">
        <v>3591</v>
      </c>
      <c r="B1863" s="4" t="s">
        <v>3592</v>
      </c>
      <c r="C1863" s="4" t="s">
        <v>907</v>
      </c>
      <c r="D1863" s="8">
        <v>0</v>
      </c>
      <c r="E1863" s="7">
        <v>0</v>
      </c>
      <c r="F1863" s="8">
        <v>7333.33</v>
      </c>
      <c r="G1863" s="7">
        <v>1</v>
      </c>
      <c r="H1863" s="11">
        <f t="shared" si="137"/>
        <v>0.5</v>
      </c>
      <c r="I1863" s="12" t="s">
        <v>551</v>
      </c>
      <c r="J1863" s="13">
        <f t="shared" si="138"/>
        <v>1</v>
      </c>
    </row>
    <row r="1864" spans="1:10" x14ac:dyDescent="0.25">
      <c r="A1864" s="4" t="s">
        <v>3593</v>
      </c>
      <c r="B1864" s="4" t="s">
        <v>3568</v>
      </c>
      <c r="C1864" s="4" t="s">
        <v>907</v>
      </c>
      <c r="D1864" s="8">
        <v>7000</v>
      </c>
      <c r="E1864" s="7">
        <v>2</v>
      </c>
      <c r="F1864" s="8">
        <v>0</v>
      </c>
      <c r="G1864" s="7">
        <v>0</v>
      </c>
      <c r="H1864" s="11">
        <f t="shared" si="137"/>
        <v>1</v>
      </c>
      <c r="I1864" s="12" t="s">
        <v>3943</v>
      </c>
      <c r="J1864" s="13">
        <f t="shared" si="138"/>
        <v>6.688963210702341E-3</v>
      </c>
    </row>
    <row r="1865" spans="1:10" x14ac:dyDescent="0.25">
      <c r="A1865" s="4" t="s">
        <v>3594</v>
      </c>
      <c r="B1865" s="4" t="s">
        <v>3570</v>
      </c>
      <c r="C1865" s="4" t="s">
        <v>907</v>
      </c>
      <c r="D1865" s="8">
        <v>7000</v>
      </c>
      <c r="E1865" s="7">
        <v>2</v>
      </c>
      <c r="F1865" s="8">
        <v>0</v>
      </c>
      <c r="G1865" s="7">
        <v>0</v>
      </c>
      <c r="H1865" s="11">
        <f t="shared" si="137"/>
        <v>1</v>
      </c>
      <c r="I1865" s="12" t="s">
        <v>3943</v>
      </c>
      <c r="J1865" s="13">
        <f t="shared" si="138"/>
        <v>6.688963210702341E-3</v>
      </c>
    </row>
    <row r="1866" spans="1:10" x14ac:dyDescent="0.25">
      <c r="A1866" s="4" t="s">
        <v>3595</v>
      </c>
      <c r="B1866" s="4" t="s">
        <v>3572</v>
      </c>
      <c r="C1866" s="4" t="s">
        <v>907</v>
      </c>
      <c r="D1866" s="8">
        <v>3750</v>
      </c>
      <c r="E1866" s="7">
        <v>1</v>
      </c>
      <c r="F1866" s="8">
        <v>0</v>
      </c>
      <c r="G1866" s="7">
        <v>0</v>
      </c>
      <c r="H1866" s="11">
        <f t="shared" si="137"/>
        <v>0.5</v>
      </c>
      <c r="I1866" s="12" t="s">
        <v>3943</v>
      </c>
      <c r="J1866" s="13">
        <f t="shared" si="138"/>
        <v>3.3444816053511705E-3</v>
      </c>
    </row>
    <row r="1867" spans="1:10" x14ac:dyDescent="0.25">
      <c r="A1867" s="4" t="s">
        <v>3596</v>
      </c>
      <c r="B1867" s="4" t="s">
        <v>3574</v>
      </c>
      <c r="C1867" s="4" t="s">
        <v>907</v>
      </c>
      <c r="D1867" s="8">
        <v>3750</v>
      </c>
      <c r="E1867" s="7">
        <v>1</v>
      </c>
      <c r="F1867" s="8">
        <v>0</v>
      </c>
      <c r="G1867" s="7">
        <v>0</v>
      </c>
      <c r="H1867" s="11">
        <f t="shared" si="137"/>
        <v>0.5</v>
      </c>
      <c r="I1867" s="12" t="s">
        <v>3943</v>
      </c>
      <c r="J1867" s="13">
        <f t="shared" si="138"/>
        <v>3.3444816053511705E-3</v>
      </c>
    </row>
    <row r="1868" spans="1:10" x14ac:dyDescent="0.25">
      <c r="A1868" s="4" t="s">
        <v>3597</v>
      </c>
      <c r="B1868" s="4" t="s">
        <v>3576</v>
      </c>
      <c r="C1868" s="4" t="s">
        <v>907</v>
      </c>
      <c r="D1868" s="8">
        <v>3750</v>
      </c>
      <c r="E1868" s="7">
        <v>1</v>
      </c>
      <c r="F1868" s="8">
        <v>0</v>
      </c>
      <c r="G1868" s="7">
        <v>0</v>
      </c>
      <c r="H1868" s="11">
        <f t="shared" si="137"/>
        <v>0.5</v>
      </c>
      <c r="I1868" s="12" t="s">
        <v>3943</v>
      </c>
      <c r="J1868" s="13">
        <f t="shared" si="138"/>
        <v>3.3444816053511705E-3</v>
      </c>
    </row>
    <row r="1869" spans="1:10" x14ac:dyDescent="0.25">
      <c r="A1869" s="4" t="s">
        <v>194</v>
      </c>
      <c r="B1869" s="4" t="s">
        <v>3598</v>
      </c>
      <c r="C1869" s="4" t="s">
        <v>907</v>
      </c>
      <c r="D1869" s="8">
        <v>0</v>
      </c>
      <c r="E1869" s="7">
        <v>0</v>
      </c>
      <c r="F1869" s="8">
        <v>27950</v>
      </c>
      <c r="G1869" s="7">
        <v>22</v>
      </c>
      <c r="H1869" s="11">
        <f t="shared" si="137"/>
        <v>11</v>
      </c>
      <c r="I1869" s="12" t="s">
        <v>3944</v>
      </c>
      <c r="J1869" s="13">
        <f t="shared" si="138"/>
        <v>2.4202420242024202E-2</v>
      </c>
    </row>
    <row r="1870" spans="1:10" x14ac:dyDescent="0.25">
      <c r="A1870" s="4" t="s">
        <v>195</v>
      </c>
      <c r="B1870" s="4" t="s">
        <v>3599</v>
      </c>
      <c r="C1870" s="4" t="s">
        <v>907</v>
      </c>
      <c r="D1870" s="8">
        <v>22000</v>
      </c>
      <c r="E1870" s="7">
        <v>20</v>
      </c>
      <c r="F1870" s="8">
        <v>33000</v>
      </c>
      <c r="G1870" s="7">
        <v>30</v>
      </c>
      <c r="H1870" s="11">
        <f t="shared" si="137"/>
        <v>25</v>
      </c>
      <c r="I1870" s="12" t="s">
        <v>3944</v>
      </c>
      <c r="J1870" s="13">
        <f t="shared" si="138"/>
        <v>5.5005500550055007E-2</v>
      </c>
    </row>
    <row r="1871" spans="1:10" x14ac:dyDescent="0.25">
      <c r="A1871" s="4" t="s">
        <v>196</v>
      </c>
      <c r="B1871" s="4" t="s">
        <v>3600</v>
      </c>
      <c r="C1871" s="4" t="s">
        <v>907</v>
      </c>
      <c r="D1871" s="8">
        <v>143000</v>
      </c>
      <c r="E1871" s="7">
        <v>130</v>
      </c>
      <c r="F1871" s="8">
        <v>274900</v>
      </c>
      <c r="G1871" s="7">
        <v>229</v>
      </c>
      <c r="H1871" s="11">
        <f t="shared" si="137"/>
        <v>179.5</v>
      </c>
      <c r="I1871" s="12" t="s">
        <v>3944</v>
      </c>
      <c r="J1871" s="13">
        <f t="shared" si="138"/>
        <v>0.39493949394939493</v>
      </c>
    </row>
    <row r="1872" spans="1:10" x14ac:dyDescent="0.25">
      <c r="A1872" s="4" t="s">
        <v>555</v>
      </c>
      <c r="B1872" s="4" t="s">
        <v>3600</v>
      </c>
      <c r="C1872" s="4" t="s">
        <v>907</v>
      </c>
      <c r="D1872" s="8">
        <v>0</v>
      </c>
      <c r="E1872" s="7">
        <v>0</v>
      </c>
      <c r="F1872" s="8">
        <v>112200</v>
      </c>
      <c r="G1872" s="7">
        <v>102</v>
      </c>
      <c r="H1872" s="11">
        <f t="shared" si="137"/>
        <v>51</v>
      </c>
      <c r="I1872" s="12" t="s">
        <v>196</v>
      </c>
      <c r="J1872" s="13">
        <f t="shared" si="138"/>
        <v>1</v>
      </c>
    </row>
    <row r="1873" spans="1:10" x14ac:dyDescent="0.25">
      <c r="A1873" s="4" t="s">
        <v>197</v>
      </c>
      <c r="B1873" s="4" t="s">
        <v>3601</v>
      </c>
      <c r="C1873" s="4" t="s">
        <v>907</v>
      </c>
      <c r="D1873" s="8">
        <v>33000</v>
      </c>
      <c r="E1873" s="7">
        <v>30</v>
      </c>
      <c r="F1873" s="8">
        <v>63800</v>
      </c>
      <c r="G1873" s="7">
        <v>58</v>
      </c>
      <c r="H1873" s="11">
        <f t="shared" si="137"/>
        <v>44</v>
      </c>
      <c r="I1873" s="12" t="s">
        <v>3944</v>
      </c>
      <c r="J1873" s="13">
        <f t="shared" si="138"/>
        <v>9.6809680968096806E-2</v>
      </c>
    </row>
    <row r="1874" spans="1:10" x14ac:dyDescent="0.25">
      <c r="A1874" s="4" t="s">
        <v>198</v>
      </c>
      <c r="B1874" s="4" t="s">
        <v>3602</v>
      </c>
      <c r="C1874" s="4" t="s">
        <v>907</v>
      </c>
      <c r="D1874" s="8">
        <v>33000</v>
      </c>
      <c r="E1874" s="7">
        <v>30</v>
      </c>
      <c r="F1874" s="8">
        <v>11000</v>
      </c>
      <c r="G1874" s="7">
        <v>10</v>
      </c>
      <c r="H1874" s="11">
        <f t="shared" si="137"/>
        <v>20</v>
      </c>
      <c r="I1874" s="12" t="s">
        <v>3944</v>
      </c>
      <c r="J1874" s="13">
        <f t="shared" si="138"/>
        <v>4.4004400440044007E-2</v>
      </c>
    </row>
    <row r="1875" spans="1:10" x14ac:dyDescent="0.25">
      <c r="A1875" s="4" t="s">
        <v>199</v>
      </c>
      <c r="B1875" s="4" t="s">
        <v>3603</v>
      </c>
      <c r="C1875" s="4" t="s">
        <v>907</v>
      </c>
      <c r="D1875" s="8">
        <v>0</v>
      </c>
      <c r="E1875" s="7">
        <v>0</v>
      </c>
      <c r="F1875" s="8">
        <v>4000</v>
      </c>
      <c r="G1875" s="7">
        <v>2</v>
      </c>
      <c r="H1875" s="11">
        <f t="shared" si="137"/>
        <v>1</v>
      </c>
      <c r="I1875" s="12" t="s">
        <v>3944</v>
      </c>
      <c r="J1875" s="13">
        <f t="shared" si="138"/>
        <v>2.2002200220022001E-3</v>
      </c>
    </row>
    <row r="1876" spans="1:10" x14ac:dyDescent="0.25">
      <c r="A1876" s="4" t="s">
        <v>200</v>
      </c>
      <c r="B1876" s="4" t="s">
        <v>3604</v>
      </c>
      <c r="C1876" s="4" t="s">
        <v>907</v>
      </c>
      <c r="D1876" s="8">
        <v>0</v>
      </c>
      <c r="E1876" s="7">
        <v>0</v>
      </c>
      <c r="F1876" s="8">
        <v>74000</v>
      </c>
      <c r="G1876" s="7">
        <v>37</v>
      </c>
      <c r="H1876" s="11">
        <f t="shared" si="137"/>
        <v>18.5</v>
      </c>
      <c r="I1876" s="12" t="s">
        <v>3944</v>
      </c>
      <c r="J1876" s="13">
        <f t="shared" si="138"/>
        <v>4.0704070407040702E-2</v>
      </c>
    </row>
    <row r="1877" spans="1:10" x14ac:dyDescent="0.25">
      <c r="A1877" s="4" t="s">
        <v>171</v>
      </c>
      <c r="B1877" s="4" t="s">
        <v>3605</v>
      </c>
      <c r="C1877" s="4" t="s">
        <v>907</v>
      </c>
      <c r="D1877" s="8">
        <v>95200</v>
      </c>
      <c r="E1877" s="7">
        <v>68</v>
      </c>
      <c r="F1877" s="8">
        <v>330400</v>
      </c>
      <c r="G1877" s="7">
        <v>236</v>
      </c>
      <c r="H1877" s="11">
        <f t="shared" si="137"/>
        <v>152</v>
      </c>
      <c r="I1877" s="12" t="s">
        <v>3944</v>
      </c>
      <c r="J1877" s="13">
        <f t="shared" si="138"/>
        <v>0.33443344334433445</v>
      </c>
    </row>
    <row r="1878" spans="1:10" x14ac:dyDescent="0.25">
      <c r="A1878" s="4" t="s">
        <v>172</v>
      </c>
      <c r="B1878" s="4" t="s">
        <v>3606</v>
      </c>
      <c r="C1878" s="4" t="s">
        <v>907</v>
      </c>
      <c r="D1878" s="8">
        <v>0</v>
      </c>
      <c r="E1878" s="7">
        <v>0</v>
      </c>
      <c r="F1878" s="8">
        <v>9800</v>
      </c>
      <c r="G1878" s="7">
        <v>7</v>
      </c>
      <c r="H1878" s="11">
        <f t="shared" si="137"/>
        <v>3.5</v>
      </c>
      <c r="I1878" s="12" t="s">
        <v>3944</v>
      </c>
      <c r="J1878" s="13">
        <f t="shared" si="138"/>
        <v>7.7007700770077006E-3</v>
      </c>
    </row>
    <row r="1879" spans="1:10" x14ac:dyDescent="0.25">
      <c r="A1879" s="4" t="s">
        <v>3607</v>
      </c>
      <c r="B1879" s="4" t="s">
        <v>3472</v>
      </c>
      <c r="C1879" s="4" t="s">
        <v>907</v>
      </c>
      <c r="D1879" s="8">
        <v>0</v>
      </c>
      <c r="E1879" s="7">
        <v>0</v>
      </c>
      <c r="F1879" s="8">
        <v>15240</v>
      </c>
      <c r="G1879" s="7">
        <v>34</v>
      </c>
      <c r="H1879" s="11">
        <f t="shared" si="137"/>
        <v>17</v>
      </c>
      <c r="I1879" s="12" t="s">
        <v>3945</v>
      </c>
      <c r="J1879" s="13">
        <f t="shared" si="138"/>
        <v>0.36956521739130432</v>
      </c>
    </row>
    <row r="1880" spans="1:10" x14ac:dyDescent="0.25">
      <c r="A1880" s="4" t="s">
        <v>3608</v>
      </c>
      <c r="B1880" s="4" t="s">
        <v>874</v>
      </c>
      <c r="C1880" s="4" t="s">
        <v>907</v>
      </c>
      <c r="D1880" s="8">
        <v>4000</v>
      </c>
      <c r="E1880" s="7">
        <v>2</v>
      </c>
      <c r="F1880" s="8">
        <v>15333.33</v>
      </c>
      <c r="G1880" s="7">
        <v>8</v>
      </c>
      <c r="H1880" s="11">
        <f t="shared" ref="H1880:H1941" si="139">SUM(E1880,G1880)/2</f>
        <v>5</v>
      </c>
      <c r="I1880" s="12" t="s">
        <v>3945</v>
      </c>
      <c r="J1880" s="13">
        <f t="shared" si="138"/>
        <v>0.10869565217391304</v>
      </c>
    </row>
    <row r="1881" spans="1:10" x14ac:dyDescent="0.25">
      <c r="A1881" s="4" t="s">
        <v>3609</v>
      </c>
      <c r="B1881" s="4" t="s">
        <v>3610</v>
      </c>
      <c r="C1881" s="4" t="s">
        <v>907</v>
      </c>
      <c r="D1881" s="8">
        <v>0</v>
      </c>
      <c r="E1881" s="7">
        <v>0</v>
      </c>
      <c r="F1881" s="8">
        <v>9000</v>
      </c>
      <c r="G1881" s="7">
        <v>4</v>
      </c>
      <c r="H1881" s="11">
        <f t="shared" si="139"/>
        <v>2</v>
      </c>
      <c r="I1881" s="12" t="s">
        <v>3945</v>
      </c>
      <c r="J1881" s="13">
        <f t="shared" si="138"/>
        <v>4.3478260869565216E-2</v>
      </c>
    </row>
    <row r="1882" spans="1:10" x14ac:dyDescent="0.25">
      <c r="A1882" s="4" t="s">
        <v>3611</v>
      </c>
      <c r="B1882" s="4" t="s">
        <v>3612</v>
      </c>
      <c r="C1882" s="4" t="s">
        <v>907</v>
      </c>
      <c r="D1882" s="8">
        <v>0</v>
      </c>
      <c r="E1882" s="7">
        <v>0</v>
      </c>
      <c r="F1882" s="8">
        <v>32250</v>
      </c>
      <c r="G1882" s="7">
        <v>3</v>
      </c>
      <c r="H1882" s="11">
        <f t="shared" si="139"/>
        <v>1.5</v>
      </c>
      <c r="I1882" s="12" t="s">
        <v>3945</v>
      </c>
      <c r="J1882" s="13">
        <f t="shared" si="138"/>
        <v>3.2608695652173912E-2</v>
      </c>
    </row>
    <row r="1883" spans="1:10" x14ac:dyDescent="0.25">
      <c r="A1883" s="4" t="s">
        <v>3613</v>
      </c>
      <c r="B1883" s="4" t="s">
        <v>3614</v>
      </c>
      <c r="C1883" s="4" t="s">
        <v>907</v>
      </c>
      <c r="D1883" s="8">
        <v>0</v>
      </c>
      <c r="E1883" s="7">
        <v>0</v>
      </c>
      <c r="F1883" s="8">
        <v>1500</v>
      </c>
      <c r="G1883" s="7">
        <v>2</v>
      </c>
      <c r="H1883" s="11">
        <f t="shared" si="139"/>
        <v>1</v>
      </c>
      <c r="I1883" s="12" t="s">
        <v>3945</v>
      </c>
      <c r="J1883" s="13">
        <f t="shared" si="138"/>
        <v>2.1739130434782608E-2</v>
      </c>
    </row>
    <row r="1884" spans="1:10" x14ac:dyDescent="0.25">
      <c r="A1884" s="4" t="s">
        <v>3615</v>
      </c>
      <c r="B1884" s="4" t="s">
        <v>3616</v>
      </c>
      <c r="C1884" s="4" t="s">
        <v>907</v>
      </c>
      <c r="D1884" s="8">
        <v>0</v>
      </c>
      <c r="E1884" s="7">
        <v>0</v>
      </c>
      <c r="F1884" s="8">
        <v>20625</v>
      </c>
      <c r="G1884" s="7">
        <v>11</v>
      </c>
      <c r="H1884" s="11">
        <f t="shared" si="139"/>
        <v>5.5</v>
      </c>
      <c r="I1884" s="12" t="s">
        <v>3945</v>
      </c>
      <c r="J1884" s="13">
        <f t="shared" si="138"/>
        <v>0.11956521739130435</v>
      </c>
    </row>
    <row r="1885" spans="1:10" x14ac:dyDescent="0.25">
      <c r="A1885" s="4" t="s">
        <v>3617</v>
      </c>
      <c r="B1885" s="4" t="s">
        <v>3618</v>
      </c>
      <c r="C1885" s="4" t="s">
        <v>907</v>
      </c>
      <c r="D1885" s="8">
        <v>0</v>
      </c>
      <c r="E1885" s="7">
        <v>0</v>
      </c>
      <c r="F1885" s="8">
        <v>48960</v>
      </c>
      <c r="G1885" s="7">
        <v>10</v>
      </c>
      <c r="H1885" s="11">
        <f t="shared" si="139"/>
        <v>5</v>
      </c>
      <c r="I1885" s="12" t="s">
        <v>3945</v>
      </c>
      <c r="J1885" s="13">
        <f t="shared" si="138"/>
        <v>0.10869565217391304</v>
      </c>
    </row>
    <row r="1886" spans="1:10" x14ac:dyDescent="0.25">
      <c r="A1886" s="4" t="s">
        <v>3619</v>
      </c>
      <c r="B1886" s="4" t="s">
        <v>3620</v>
      </c>
      <c r="C1886" s="4" t="s">
        <v>907</v>
      </c>
      <c r="D1886" s="8">
        <v>3626.67</v>
      </c>
      <c r="E1886" s="7">
        <v>1</v>
      </c>
      <c r="F1886" s="8">
        <v>13902.22</v>
      </c>
      <c r="G1886" s="7">
        <v>3</v>
      </c>
      <c r="H1886" s="11">
        <f t="shared" si="139"/>
        <v>2</v>
      </c>
      <c r="I1886" s="12" t="s">
        <v>3945</v>
      </c>
      <c r="J1886" s="13">
        <f t="shared" si="138"/>
        <v>4.3478260869565216E-2</v>
      </c>
    </row>
    <row r="1887" spans="1:10" x14ac:dyDescent="0.25">
      <c r="A1887" s="4" t="s">
        <v>3621</v>
      </c>
      <c r="B1887" s="4" t="s">
        <v>3622</v>
      </c>
      <c r="C1887" s="4" t="s">
        <v>907</v>
      </c>
      <c r="D1887" s="8">
        <v>3626.67</v>
      </c>
      <c r="E1887" s="7">
        <v>1</v>
      </c>
      <c r="F1887" s="8">
        <v>13902.22</v>
      </c>
      <c r="G1887" s="7">
        <v>3</v>
      </c>
      <c r="H1887" s="11">
        <f t="shared" si="139"/>
        <v>2</v>
      </c>
      <c r="I1887" s="12" t="s">
        <v>3945</v>
      </c>
      <c r="J1887" s="13">
        <f t="shared" si="138"/>
        <v>4.3478260869565216E-2</v>
      </c>
    </row>
    <row r="1888" spans="1:10" x14ac:dyDescent="0.25">
      <c r="A1888" s="4" t="s">
        <v>3623</v>
      </c>
      <c r="B1888" s="4" t="s">
        <v>3624</v>
      </c>
      <c r="C1888" s="4" t="s">
        <v>907</v>
      </c>
      <c r="D1888" s="8">
        <v>3626.67</v>
      </c>
      <c r="E1888" s="7">
        <v>1</v>
      </c>
      <c r="F1888" s="8">
        <v>13902.22</v>
      </c>
      <c r="G1888" s="7">
        <v>3</v>
      </c>
      <c r="H1888" s="11">
        <f t="shared" si="139"/>
        <v>2</v>
      </c>
      <c r="I1888" s="12" t="s">
        <v>3945</v>
      </c>
      <c r="J1888" s="13">
        <f t="shared" si="138"/>
        <v>4.3478260869565216E-2</v>
      </c>
    </row>
    <row r="1889" spans="1:10" x14ac:dyDescent="0.25">
      <c r="A1889" s="4" t="s">
        <v>3625</v>
      </c>
      <c r="B1889" s="4" t="s">
        <v>3626</v>
      </c>
      <c r="C1889" s="4" t="s">
        <v>907</v>
      </c>
      <c r="D1889" s="8">
        <v>3626.67</v>
      </c>
      <c r="E1889" s="7">
        <v>1</v>
      </c>
      <c r="F1889" s="8">
        <v>13902.22</v>
      </c>
      <c r="G1889" s="7">
        <v>3</v>
      </c>
      <c r="H1889" s="11">
        <f t="shared" si="139"/>
        <v>2</v>
      </c>
      <c r="I1889" s="12" t="s">
        <v>3945</v>
      </c>
      <c r="J1889" s="13">
        <f t="shared" si="138"/>
        <v>4.3478260869565216E-2</v>
      </c>
    </row>
    <row r="1890" spans="1:10" x14ac:dyDescent="0.25">
      <c r="A1890" s="4" t="s">
        <v>3627</v>
      </c>
      <c r="B1890" s="4" t="s">
        <v>3628</v>
      </c>
      <c r="C1890" s="4" t="s">
        <v>907</v>
      </c>
      <c r="D1890" s="8">
        <v>0</v>
      </c>
      <c r="E1890" s="7">
        <v>0</v>
      </c>
      <c r="F1890" s="8">
        <v>4200</v>
      </c>
      <c r="G1890" s="7">
        <v>2</v>
      </c>
      <c r="H1890" s="11">
        <f t="shared" si="139"/>
        <v>1</v>
      </c>
      <c r="I1890" s="12" t="s">
        <v>3945</v>
      </c>
      <c r="J1890" s="13">
        <f t="shared" si="138"/>
        <v>2.1739130434782608E-2</v>
      </c>
    </row>
    <row r="1891" spans="1:10" x14ac:dyDescent="0.25">
      <c r="A1891" s="4" t="s">
        <v>867</v>
      </c>
      <c r="B1891" s="4" t="s">
        <v>3629</v>
      </c>
      <c r="C1891" s="4" t="s">
        <v>907</v>
      </c>
      <c r="D1891" s="8">
        <v>15750</v>
      </c>
      <c r="E1891" s="7">
        <v>15</v>
      </c>
      <c r="F1891" s="8">
        <v>10500</v>
      </c>
      <c r="G1891" s="7">
        <v>6</v>
      </c>
      <c r="H1891" s="11">
        <f t="shared" si="139"/>
        <v>10.5</v>
      </c>
      <c r="I1891" s="12" t="s">
        <v>3946</v>
      </c>
      <c r="J1891" s="13">
        <f t="shared" si="138"/>
        <v>5.6664867781975178E-3</v>
      </c>
    </row>
    <row r="1892" spans="1:10" x14ac:dyDescent="0.25">
      <c r="A1892" s="4" t="s">
        <v>63</v>
      </c>
      <c r="B1892" s="4" t="s">
        <v>3630</v>
      </c>
      <c r="C1892" s="4" t="s">
        <v>907</v>
      </c>
      <c r="D1892" s="8">
        <v>66150</v>
      </c>
      <c r="E1892" s="7">
        <v>61</v>
      </c>
      <c r="F1892" s="8">
        <v>91633.5</v>
      </c>
      <c r="G1892" s="7">
        <v>52</v>
      </c>
      <c r="H1892" s="11">
        <f t="shared" si="139"/>
        <v>56.5</v>
      </c>
      <c r="I1892" s="12" t="s">
        <v>3946</v>
      </c>
      <c r="J1892" s="13">
        <f t="shared" si="138"/>
        <v>3.0491095520777119E-2</v>
      </c>
    </row>
    <row r="1893" spans="1:10" x14ac:dyDescent="0.25">
      <c r="A1893" s="4" t="s">
        <v>3631</v>
      </c>
      <c r="B1893" s="4" t="s">
        <v>3632</v>
      </c>
      <c r="C1893" s="4" t="s">
        <v>907</v>
      </c>
      <c r="D1893" s="8">
        <v>12600</v>
      </c>
      <c r="E1893" s="7">
        <v>8</v>
      </c>
      <c r="F1893" s="8">
        <v>0</v>
      </c>
      <c r="G1893" s="7">
        <v>0</v>
      </c>
      <c r="H1893" s="11">
        <f t="shared" si="139"/>
        <v>4</v>
      </c>
      <c r="I1893" s="12" t="s">
        <v>3946</v>
      </c>
      <c r="J1893" s="13">
        <f t="shared" si="138"/>
        <v>2.1586616297895305E-3</v>
      </c>
    </row>
    <row r="1894" spans="1:10" x14ac:dyDescent="0.25">
      <c r="A1894" s="4" t="s">
        <v>64</v>
      </c>
      <c r="B1894" s="4" t="s">
        <v>3633</v>
      </c>
      <c r="C1894" s="4" t="s">
        <v>907</v>
      </c>
      <c r="D1894" s="8">
        <v>832961.42</v>
      </c>
      <c r="E1894" s="7">
        <v>332</v>
      </c>
      <c r="F1894" s="8">
        <v>855680.52</v>
      </c>
      <c r="G1894" s="7">
        <v>353</v>
      </c>
      <c r="H1894" s="11">
        <f t="shared" si="139"/>
        <v>342.5</v>
      </c>
      <c r="I1894" s="12" t="s">
        <v>3946</v>
      </c>
      <c r="J1894" s="13">
        <f t="shared" si="138"/>
        <v>0.18483540205072854</v>
      </c>
    </row>
    <row r="1895" spans="1:10" x14ac:dyDescent="0.25">
      <c r="A1895" s="4" t="s">
        <v>65</v>
      </c>
      <c r="B1895" s="4" t="s">
        <v>3634</v>
      </c>
      <c r="C1895" s="4" t="s">
        <v>907</v>
      </c>
      <c r="D1895" s="8">
        <v>1736475.43</v>
      </c>
      <c r="E1895" s="7">
        <v>673</v>
      </c>
      <c r="F1895" s="8">
        <v>1499111.36</v>
      </c>
      <c r="G1895" s="7">
        <v>510</v>
      </c>
      <c r="H1895" s="11">
        <f t="shared" si="139"/>
        <v>591.5</v>
      </c>
      <c r="I1895" s="12" t="s">
        <v>3946</v>
      </c>
      <c r="J1895" s="13">
        <f t="shared" ref="J1895:J1958" si="140">H1895/SUMIF(I$1254:I$1972,I1895,H$1254:H$1972)</f>
        <v>0.31921208850512683</v>
      </c>
    </row>
    <row r="1896" spans="1:10" x14ac:dyDescent="0.25">
      <c r="A1896" s="4" t="s">
        <v>66</v>
      </c>
      <c r="B1896" s="4" t="s">
        <v>3635</v>
      </c>
      <c r="C1896" s="4" t="s">
        <v>907</v>
      </c>
      <c r="D1896" s="8">
        <v>552924.51</v>
      </c>
      <c r="E1896" s="7">
        <v>250</v>
      </c>
      <c r="F1896" s="8">
        <v>489670.42</v>
      </c>
      <c r="G1896" s="7">
        <v>172</v>
      </c>
      <c r="H1896" s="11">
        <f t="shared" si="139"/>
        <v>211</v>
      </c>
      <c r="I1896" s="12" t="s">
        <v>3946</v>
      </c>
      <c r="J1896" s="13">
        <f t="shared" si="140"/>
        <v>0.11386940097139774</v>
      </c>
    </row>
    <row r="1897" spans="1:10" x14ac:dyDescent="0.25">
      <c r="A1897" s="4" t="s">
        <v>67</v>
      </c>
      <c r="B1897" s="4" t="s">
        <v>3636</v>
      </c>
      <c r="C1897" s="4" t="s">
        <v>907</v>
      </c>
      <c r="D1897" s="8">
        <v>306127.98</v>
      </c>
      <c r="E1897" s="7">
        <v>233</v>
      </c>
      <c r="F1897" s="8">
        <v>330546.65000000002</v>
      </c>
      <c r="G1897" s="7">
        <v>181</v>
      </c>
      <c r="H1897" s="11">
        <f t="shared" si="139"/>
        <v>207</v>
      </c>
      <c r="I1897" s="12" t="s">
        <v>3946</v>
      </c>
      <c r="J1897" s="13">
        <f t="shared" si="140"/>
        <v>0.1117107393416082</v>
      </c>
    </row>
    <row r="1898" spans="1:10" x14ac:dyDescent="0.25">
      <c r="A1898" s="4" t="s">
        <v>285</v>
      </c>
      <c r="B1898" s="4" t="s">
        <v>3637</v>
      </c>
      <c r="C1898" s="4" t="s">
        <v>907</v>
      </c>
      <c r="D1898" s="8">
        <v>648277.98</v>
      </c>
      <c r="E1898" s="7">
        <v>399</v>
      </c>
      <c r="F1898" s="8">
        <v>672781.65</v>
      </c>
      <c r="G1898" s="7">
        <v>287</v>
      </c>
      <c r="H1898" s="11">
        <f t="shared" si="139"/>
        <v>343</v>
      </c>
      <c r="I1898" s="12" t="s">
        <v>3946</v>
      </c>
      <c r="J1898" s="13">
        <f t="shared" si="140"/>
        <v>0.18510523475445223</v>
      </c>
    </row>
    <row r="1899" spans="1:10" x14ac:dyDescent="0.25">
      <c r="A1899" s="4" t="s">
        <v>868</v>
      </c>
      <c r="B1899" s="4" t="s">
        <v>3638</v>
      </c>
      <c r="C1899" s="4" t="s">
        <v>907</v>
      </c>
      <c r="D1899" s="8">
        <v>99750</v>
      </c>
      <c r="E1899" s="7">
        <v>54</v>
      </c>
      <c r="F1899" s="8">
        <v>32100</v>
      </c>
      <c r="G1899" s="7">
        <v>14</v>
      </c>
      <c r="H1899" s="11">
        <f t="shared" si="139"/>
        <v>34</v>
      </c>
      <c r="I1899" s="12" t="s">
        <v>3946</v>
      </c>
      <c r="J1899" s="13">
        <f t="shared" si="140"/>
        <v>1.834862385321101E-2</v>
      </c>
    </row>
    <row r="1900" spans="1:10" x14ac:dyDescent="0.25">
      <c r="A1900" s="4" t="s">
        <v>286</v>
      </c>
      <c r="B1900" s="4" t="s">
        <v>3639</v>
      </c>
      <c r="C1900" s="4" t="s">
        <v>907</v>
      </c>
      <c r="D1900" s="8">
        <v>208989.8</v>
      </c>
      <c r="E1900" s="7">
        <v>58</v>
      </c>
      <c r="F1900" s="8">
        <v>167958.17</v>
      </c>
      <c r="G1900" s="7">
        <v>48</v>
      </c>
      <c r="H1900" s="11">
        <f t="shared" si="139"/>
        <v>53</v>
      </c>
      <c r="I1900" s="12" t="s">
        <v>3946</v>
      </c>
      <c r="J1900" s="13">
        <f t="shared" si="140"/>
        <v>2.8602266594711278E-2</v>
      </c>
    </row>
    <row r="1901" spans="1:10" x14ac:dyDescent="0.25">
      <c r="A1901" s="4" t="s">
        <v>91</v>
      </c>
      <c r="B1901" s="4" t="s">
        <v>3640</v>
      </c>
      <c r="C1901" s="4" t="s">
        <v>907</v>
      </c>
      <c r="D1901" s="8">
        <v>312833.94</v>
      </c>
      <c r="E1901" s="7">
        <v>162</v>
      </c>
      <c r="F1901" s="8">
        <v>265069.95</v>
      </c>
      <c r="G1901" s="7">
        <v>133</v>
      </c>
      <c r="H1901" s="11">
        <f t="shared" si="139"/>
        <v>147.5</v>
      </c>
      <c r="I1901" s="12" t="s">
        <v>3947</v>
      </c>
      <c r="J1901" s="13">
        <f t="shared" si="140"/>
        <v>0.30318602261048305</v>
      </c>
    </row>
    <row r="1902" spans="1:10" x14ac:dyDescent="0.25">
      <c r="A1902" s="4" t="s">
        <v>3641</v>
      </c>
      <c r="B1902" s="4" t="s">
        <v>3642</v>
      </c>
      <c r="C1902" s="4" t="s">
        <v>907</v>
      </c>
      <c r="D1902" s="8">
        <v>329708.94</v>
      </c>
      <c r="E1902" s="7">
        <v>171</v>
      </c>
      <c r="F1902" s="8">
        <v>265069.95</v>
      </c>
      <c r="G1902" s="7">
        <v>134</v>
      </c>
      <c r="H1902" s="11">
        <f t="shared" si="139"/>
        <v>152.5</v>
      </c>
      <c r="I1902" s="12" t="s">
        <v>3947</v>
      </c>
      <c r="J1902" s="13">
        <f t="shared" si="140"/>
        <v>0.31346351490236385</v>
      </c>
    </row>
    <row r="1903" spans="1:10" x14ac:dyDescent="0.25">
      <c r="A1903" s="4" t="s">
        <v>3643</v>
      </c>
      <c r="B1903" s="4" t="s">
        <v>3644</v>
      </c>
      <c r="C1903" s="4" t="s">
        <v>907</v>
      </c>
      <c r="D1903" s="8">
        <v>14375</v>
      </c>
      <c r="E1903" s="7">
        <v>9</v>
      </c>
      <c r="F1903" s="8">
        <v>20625</v>
      </c>
      <c r="G1903" s="7">
        <v>11</v>
      </c>
      <c r="H1903" s="11">
        <f t="shared" si="139"/>
        <v>10</v>
      </c>
      <c r="I1903" s="12" t="s">
        <v>3947</v>
      </c>
      <c r="J1903" s="13">
        <f t="shared" si="140"/>
        <v>2.0554984583761562E-2</v>
      </c>
    </row>
    <row r="1904" spans="1:10" x14ac:dyDescent="0.25">
      <c r="A1904" s="4" t="s">
        <v>870</v>
      </c>
      <c r="B1904" s="4" t="s">
        <v>3645</v>
      </c>
      <c r="C1904" s="4" t="s">
        <v>907</v>
      </c>
      <c r="D1904" s="8">
        <v>28125</v>
      </c>
      <c r="E1904" s="7">
        <v>19</v>
      </c>
      <c r="F1904" s="8">
        <v>62550</v>
      </c>
      <c r="G1904" s="7">
        <v>32</v>
      </c>
      <c r="H1904" s="11">
        <f t="shared" si="139"/>
        <v>25.5</v>
      </c>
      <c r="I1904" s="12" t="s">
        <v>3947</v>
      </c>
      <c r="J1904" s="13">
        <f t="shared" si="140"/>
        <v>5.2415210688591986E-2</v>
      </c>
    </row>
    <row r="1905" spans="1:10" x14ac:dyDescent="0.25">
      <c r="A1905" s="4" t="s">
        <v>3646</v>
      </c>
      <c r="B1905" s="4" t="s">
        <v>3647</v>
      </c>
      <c r="C1905" s="4" t="s">
        <v>907</v>
      </c>
      <c r="D1905" s="8">
        <v>5625</v>
      </c>
      <c r="E1905" s="7">
        <v>3</v>
      </c>
      <c r="F1905" s="8">
        <v>3750</v>
      </c>
      <c r="G1905" s="7">
        <v>2</v>
      </c>
      <c r="H1905" s="11">
        <f t="shared" si="139"/>
        <v>2.5</v>
      </c>
      <c r="I1905" s="12" t="s">
        <v>3947</v>
      </c>
      <c r="J1905" s="13">
        <f t="shared" si="140"/>
        <v>5.1387461459403904E-3</v>
      </c>
    </row>
    <row r="1906" spans="1:10" x14ac:dyDescent="0.25">
      <c r="A1906" s="4" t="s">
        <v>871</v>
      </c>
      <c r="B1906" s="4" t="s">
        <v>3648</v>
      </c>
      <c r="C1906" s="4" t="s">
        <v>907</v>
      </c>
      <c r="D1906" s="8">
        <v>116777.98</v>
      </c>
      <c r="E1906" s="7">
        <v>62</v>
      </c>
      <c r="F1906" s="8">
        <v>95481.65</v>
      </c>
      <c r="G1906" s="7">
        <v>49</v>
      </c>
      <c r="H1906" s="11">
        <f t="shared" si="139"/>
        <v>55.5</v>
      </c>
      <c r="I1906" s="12" t="s">
        <v>3947</v>
      </c>
      <c r="J1906" s="13">
        <f t="shared" si="140"/>
        <v>0.11408016443987667</v>
      </c>
    </row>
    <row r="1907" spans="1:10" x14ac:dyDescent="0.25">
      <c r="A1907" s="4" t="s">
        <v>3649</v>
      </c>
      <c r="B1907" s="4" t="s">
        <v>3650</v>
      </c>
      <c r="C1907" s="4" t="s">
        <v>907</v>
      </c>
      <c r="D1907" s="8">
        <v>12500</v>
      </c>
      <c r="E1907" s="7">
        <v>10</v>
      </c>
      <c r="F1907" s="8">
        <v>7500</v>
      </c>
      <c r="G1907" s="7">
        <v>4</v>
      </c>
      <c r="H1907" s="11">
        <f t="shared" si="139"/>
        <v>7</v>
      </c>
      <c r="I1907" s="12" t="s">
        <v>3947</v>
      </c>
      <c r="J1907" s="13">
        <f t="shared" si="140"/>
        <v>1.4388489208633094E-2</v>
      </c>
    </row>
    <row r="1908" spans="1:10" x14ac:dyDescent="0.25">
      <c r="A1908" s="4" t="s">
        <v>3651</v>
      </c>
      <c r="B1908" s="4" t="s">
        <v>3652</v>
      </c>
      <c r="C1908" s="4" t="s">
        <v>907</v>
      </c>
      <c r="D1908" s="8">
        <v>2250</v>
      </c>
      <c r="E1908" s="7">
        <v>1</v>
      </c>
      <c r="F1908" s="8">
        <v>15750</v>
      </c>
      <c r="G1908" s="7">
        <v>7</v>
      </c>
      <c r="H1908" s="11">
        <f t="shared" si="139"/>
        <v>4</v>
      </c>
      <c r="I1908" s="12" t="s">
        <v>3947</v>
      </c>
      <c r="J1908" s="13">
        <f t="shared" si="140"/>
        <v>8.2219938335046251E-3</v>
      </c>
    </row>
    <row r="1909" spans="1:10" x14ac:dyDescent="0.25">
      <c r="A1909" s="4" t="s">
        <v>376</v>
      </c>
      <c r="B1909" s="4" t="s">
        <v>3653</v>
      </c>
      <c r="C1909" s="4" t="s">
        <v>907</v>
      </c>
      <c r="D1909" s="8">
        <v>0</v>
      </c>
      <c r="E1909" s="7">
        <v>0</v>
      </c>
      <c r="F1909" s="8">
        <v>122700</v>
      </c>
      <c r="G1909" s="7">
        <v>56</v>
      </c>
      <c r="H1909" s="11">
        <f t="shared" si="139"/>
        <v>28</v>
      </c>
      <c r="I1909" s="12" t="s">
        <v>3947</v>
      </c>
      <c r="J1909" s="13">
        <f t="shared" si="140"/>
        <v>5.7553956834532377E-2</v>
      </c>
    </row>
    <row r="1910" spans="1:10" x14ac:dyDescent="0.25">
      <c r="A1910" s="4" t="s">
        <v>377</v>
      </c>
      <c r="B1910" s="4" t="s">
        <v>3654</v>
      </c>
      <c r="C1910" s="4" t="s">
        <v>907</v>
      </c>
      <c r="D1910" s="8">
        <v>99277.98</v>
      </c>
      <c r="E1910" s="7">
        <v>50</v>
      </c>
      <c r="F1910" s="8">
        <v>120731.65</v>
      </c>
      <c r="G1910" s="7">
        <v>54</v>
      </c>
      <c r="H1910" s="11">
        <f t="shared" si="139"/>
        <v>52</v>
      </c>
      <c r="I1910" s="12" t="s">
        <v>3947</v>
      </c>
      <c r="J1910" s="13">
        <f t="shared" si="140"/>
        <v>0.10688591983556012</v>
      </c>
    </row>
    <row r="1911" spans="1:10" x14ac:dyDescent="0.25">
      <c r="A1911" s="4" t="s">
        <v>3655</v>
      </c>
      <c r="B1911" s="4" t="s">
        <v>3656</v>
      </c>
      <c r="C1911" s="4" t="s">
        <v>907</v>
      </c>
      <c r="D1911" s="8">
        <v>0</v>
      </c>
      <c r="E1911" s="7">
        <v>0</v>
      </c>
      <c r="F1911" s="8">
        <v>12000</v>
      </c>
      <c r="G1911" s="7">
        <v>4</v>
      </c>
      <c r="H1911" s="11">
        <f t="shared" si="139"/>
        <v>2</v>
      </c>
      <c r="I1911" s="12" t="s">
        <v>3947</v>
      </c>
      <c r="J1911" s="13">
        <f t="shared" si="140"/>
        <v>4.1109969167523125E-3</v>
      </c>
    </row>
    <row r="1912" spans="1:10" x14ac:dyDescent="0.25">
      <c r="A1912" s="4" t="s">
        <v>3657</v>
      </c>
      <c r="B1912" s="4" t="s">
        <v>1182</v>
      </c>
      <c r="C1912" s="4" t="s">
        <v>907</v>
      </c>
      <c r="D1912" s="8">
        <v>900</v>
      </c>
      <c r="E1912" s="7">
        <v>2</v>
      </c>
      <c r="F1912" s="8">
        <v>9045</v>
      </c>
      <c r="G1912" s="7">
        <v>13</v>
      </c>
      <c r="H1912" s="11">
        <f t="shared" si="139"/>
        <v>7.5</v>
      </c>
      <c r="I1912" s="12" t="s">
        <v>3948</v>
      </c>
      <c r="J1912" s="13">
        <f t="shared" si="140"/>
        <v>1.6685205784204672E-2</v>
      </c>
    </row>
    <row r="1913" spans="1:10" x14ac:dyDescent="0.25">
      <c r="A1913" s="4" t="s">
        <v>869</v>
      </c>
      <c r="B1913" s="4" t="s">
        <v>1183</v>
      </c>
      <c r="C1913" s="4" t="s">
        <v>907</v>
      </c>
      <c r="D1913" s="8">
        <v>9450</v>
      </c>
      <c r="E1913" s="7">
        <v>18</v>
      </c>
      <c r="F1913" s="8">
        <v>10665</v>
      </c>
      <c r="G1913" s="7">
        <v>15</v>
      </c>
      <c r="H1913" s="11">
        <f t="shared" si="139"/>
        <v>16.5</v>
      </c>
      <c r="I1913" s="12" t="s">
        <v>3948</v>
      </c>
      <c r="J1913" s="13">
        <f t="shared" si="140"/>
        <v>3.6707452725250278E-2</v>
      </c>
    </row>
    <row r="1914" spans="1:10" x14ac:dyDescent="0.25">
      <c r="A1914" s="4" t="s">
        <v>3658</v>
      </c>
      <c r="B1914" s="4" t="s">
        <v>3659</v>
      </c>
      <c r="C1914" s="4" t="s">
        <v>907</v>
      </c>
      <c r="D1914" s="8">
        <v>112777.98</v>
      </c>
      <c r="E1914" s="7">
        <v>76</v>
      </c>
      <c r="F1914" s="8">
        <v>120516.65</v>
      </c>
      <c r="G1914" s="7">
        <v>94</v>
      </c>
      <c r="H1914" s="11">
        <f t="shared" si="139"/>
        <v>85</v>
      </c>
      <c r="I1914" s="12" t="s">
        <v>3948</v>
      </c>
      <c r="J1914" s="13">
        <f t="shared" si="140"/>
        <v>0.18909899888765294</v>
      </c>
    </row>
    <row r="1915" spans="1:10" x14ac:dyDescent="0.25">
      <c r="A1915" s="4" t="s">
        <v>3660</v>
      </c>
      <c r="B1915" s="4" t="s">
        <v>1184</v>
      </c>
      <c r="C1915" s="4" t="s">
        <v>907</v>
      </c>
      <c r="D1915" s="8">
        <v>11475</v>
      </c>
      <c r="E1915" s="7">
        <v>21</v>
      </c>
      <c r="F1915" s="8">
        <v>9315</v>
      </c>
      <c r="G1915" s="7">
        <v>13</v>
      </c>
      <c r="H1915" s="11">
        <f t="shared" si="139"/>
        <v>17</v>
      </c>
      <c r="I1915" s="12" t="s">
        <v>3948</v>
      </c>
      <c r="J1915" s="13">
        <f t="shared" si="140"/>
        <v>3.781979977753059E-2</v>
      </c>
    </row>
    <row r="1916" spans="1:10" x14ac:dyDescent="0.25">
      <c r="A1916" s="4" t="s">
        <v>3661</v>
      </c>
      <c r="B1916" s="4" t="s">
        <v>3662</v>
      </c>
      <c r="C1916" s="4" t="s">
        <v>907</v>
      </c>
      <c r="D1916" s="8">
        <v>110827.98</v>
      </c>
      <c r="E1916" s="7">
        <v>67</v>
      </c>
      <c r="F1916" s="8">
        <v>92851.65</v>
      </c>
      <c r="G1916" s="7">
        <v>54</v>
      </c>
      <c r="H1916" s="11">
        <f t="shared" si="139"/>
        <v>60.5</v>
      </c>
      <c r="I1916" s="12" t="s">
        <v>3948</v>
      </c>
      <c r="J1916" s="13">
        <f t="shared" si="140"/>
        <v>0.13459399332591768</v>
      </c>
    </row>
    <row r="1917" spans="1:10" x14ac:dyDescent="0.25">
      <c r="A1917" s="4" t="s">
        <v>3663</v>
      </c>
      <c r="B1917" s="4" t="s">
        <v>1185</v>
      </c>
      <c r="C1917" s="4" t="s">
        <v>907</v>
      </c>
      <c r="D1917" s="8">
        <v>212030.96</v>
      </c>
      <c r="E1917" s="7">
        <v>120</v>
      </c>
      <c r="F1917" s="8">
        <v>229318.3</v>
      </c>
      <c r="G1917" s="7">
        <v>164</v>
      </c>
      <c r="H1917" s="11">
        <f t="shared" si="139"/>
        <v>142</v>
      </c>
      <c r="I1917" s="12" t="s">
        <v>3948</v>
      </c>
      <c r="J1917" s="13">
        <f t="shared" si="140"/>
        <v>0.31590656284760843</v>
      </c>
    </row>
    <row r="1918" spans="1:10" x14ac:dyDescent="0.25">
      <c r="A1918" s="4" t="s">
        <v>287</v>
      </c>
      <c r="B1918" s="4" t="s">
        <v>1186</v>
      </c>
      <c r="C1918" s="4" t="s">
        <v>907</v>
      </c>
      <c r="D1918" s="8">
        <v>110002.98</v>
      </c>
      <c r="E1918" s="7">
        <v>64</v>
      </c>
      <c r="F1918" s="8">
        <v>98681.65</v>
      </c>
      <c r="G1918" s="7">
        <v>59</v>
      </c>
      <c r="H1918" s="11">
        <f t="shared" si="139"/>
        <v>61.5</v>
      </c>
      <c r="I1918" s="12" t="s">
        <v>3948</v>
      </c>
      <c r="J1918" s="13">
        <f t="shared" si="140"/>
        <v>0.13681868743047831</v>
      </c>
    </row>
    <row r="1919" spans="1:10" x14ac:dyDescent="0.25">
      <c r="A1919" s="4" t="s">
        <v>3664</v>
      </c>
      <c r="B1919" s="4" t="s">
        <v>3665</v>
      </c>
      <c r="C1919" s="4" t="s">
        <v>907</v>
      </c>
      <c r="D1919" s="8">
        <v>110277.98</v>
      </c>
      <c r="E1919" s="7">
        <v>64</v>
      </c>
      <c r="F1919" s="8">
        <v>94006.65</v>
      </c>
      <c r="G1919" s="7">
        <v>55</v>
      </c>
      <c r="H1919" s="11">
        <f t="shared" si="139"/>
        <v>59.5</v>
      </c>
      <c r="I1919" s="12" t="s">
        <v>3948</v>
      </c>
      <c r="J1919" s="13">
        <f t="shared" si="140"/>
        <v>0.13236929922135707</v>
      </c>
    </row>
    <row r="1920" spans="1:10" x14ac:dyDescent="0.25">
      <c r="A1920" s="4" t="s">
        <v>3666</v>
      </c>
      <c r="B1920" s="4" t="s">
        <v>3667</v>
      </c>
      <c r="C1920" s="4" t="s">
        <v>907</v>
      </c>
      <c r="D1920" s="8">
        <v>173250</v>
      </c>
      <c r="E1920" s="7">
        <v>24</v>
      </c>
      <c r="F1920" s="8">
        <v>309675</v>
      </c>
      <c r="G1920" s="7">
        <v>23</v>
      </c>
      <c r="H1920" s="11">
        <f t="shared" si="139"/>
        <v>23.5</v>
      </c>
      <c r="I1920" s="12" t="s">
        <v>3949</v>
      </c>
      <c r="J1920" s="13">
        <f t="shared" si="140"/>
        <v>0.63513513513513509</v>
      </c>
    </row>
    <row r="1921" spans="1:10" x14ac:dyDescent="0.25">
      <c r="A1921" s="4" t="s">
        <v>3668</v>
      </c>
      <c r="B1921" s="4" t="s">
        <v>3669</v>
      </c>
      <c r="C1921" s="4" t="s">
        <v>907</v>
      </c>
      <c r="D1921" s="8">
        <v>45000</v>
      </c>
      <c r="E1921" s="7">
        <v>5</v>
      </c>
      <c r="F1921" s="8">
        <v>246750</v>
      </c>
      <c r="G1921" s="7">
        <v>17</v>
      </c>
      <c r="H1921" s="11">
        <f t="shared" si="139"/>
        <v>11</v>
      </c>
      <c r="I1921" s="12" t="s">
        <v>3949</v>
      </c>
      <c r="J1921" s="13">
        <f t="shared" si="140"/>
        <v>0.29729729729729731</v>
      </c>
    </row>
    <row r="1922" spans="1:10" x14ac:dyDescent="0.25">
      <c r="A1922" s="4" t="s">
        <v>3670</v>
      </c>
      <c r="B1922" s="4" t="s">
        <v>3671</v>
      </c>
      <c r="C1922" s="4" t="s">
        <v>907</v>
      </c>
      <c r="D1922" s="8">
        <v>13500</v>
      </c>
      <c r="E1922" s="7">
        <v>1</v>
      </c>
      <c r="F1922" s="8">
        <v>57000</v>
      </c>
      <c r="G1922" s="7">
        <v>4</v>
      </c>
      <c r="H1922" s="11">
        <f t="shared" si="139"/>
        <v>2.5</v>
      </c>
      <c r="I1922" s="12" t="s">
        <v>3949</v>
      </c>
      <c r="J1922" s="13">
        <f t="shared" si="140"/>
        <v>6.7567567567567571E-2</v>
      </c>
    </row>
    <row r="1923" spans="1:10" x14ac:dyDescent="0.25">
      <c r="A1923" s="4" t="s">
        <v>57</v>
      </c>
      <c r="B1923" s="4" t="s">
        <v>3672</v>
      </c>
      <c r="C1923" s="4" t="s">
        <v>907</v>
      </c>
      <c r="D1923" s="8">
        <v>4230</v>
      </c>
      <c r="E1923" s="7">
        <v>2</v>
      </c>
      <c r="F1923" s="8">
        <v>32900</v>
      </c>
      <c r="G1923" s="7">
        <v>14</v>
      </c>
      <c r="H1923" s="11">
        <f t="shared" si="139"/>
        <v>8</v>
      </c>
      <c r="I1923" s="12" t="s">
        <v>3950</v>
      </c>
      <c r="J1923" s="13">
        <f t="shared" si="140"/>
        <v>0.1797752808988764</v>
      </c>
    </row>
    <row r="1924" spans="1:10" x14ac:dyDescent="0.25">
      <c r="A1924" s="4" t="s">
        <v>3673</v>
      </c>
      <c r="B1924" s="4" t="s">
        <v>3674</v>
      </c>
      <c r="C1924" s="4" t="s">
        <v>907</v>
      </c>
      <c r="D1924" s="8">
        <v>31830</v>
      </c>
      <c r="E1924" s="7">
        <v>26</v>
      </c>
      <c r="F1924" s="8">
        <v>66505</v>
      </c>
      <c r="G1924" s="7">
        <v>29</v>
      </c>
      <c r="H1924" s="11">
        <f t="shared" si="139"/>
        <v>27.5</v>
      </c>
      <c r="I1924" s="12" t="s">
        <v>3950</v>
      </c>
      <c r="J1924" s="13">
        <f t="shared" si="140"/>
        <v>0.6179775280898876</v>
      </c>
    </row>
    <row r="1925" spans="1:10" x14ac:dyDescent="0.25">
      <c r="A1925" s="4" t="s">
        <v>314</v>
      </c>
      <c r="B1925" s="4" t="s">
        <v>3675</v>
      </c>
      <c r="C1925" s="4" t="s">
        <v>907</v>
      </c>
      <c r="D1925" s="8">
        <v>0</v>
      </c>
      <c r="E1925" s="7">
        <v>0</v>
      </c>
      <c r="F1925" s="8">
        <v>28200</v>
      </c>
      <c r="G1925" s="7">
        <v>16</v>
      </c>
      <c r="H1925" s="11">
        <f t="shared" si="139"/>
        <v>8</v>
      </c>
      <c r="I1925" s="12" t="s">
        <v>3950</v>
      </c>
      <c r="J1925" s="13">
        <f t="shared" si="140"/>
        <v>0.1797752808988764</v>
      </c>
    </row>
    <row r="1926" spans="1:10" x14ac:dyDescent="0.25">
      <c r="A1926" s="4" t="s">
        <v>3676</v>
      </c>
      <c r="B1926" s="4" t="s">
        <v>3677</v>
      </c>
      <c r="C1926" s="4" t="s">
        <v>907</v>
      </c>
      <c r="D1926" s="8">
        <v>2300</v>
      </c>
      <c r="E1926" s="7">
        <v>2</v>
      </c>
      <c r="F1926" s="8">
        <v>0</v>
      </c>
      <c r="G1926" s="7">
        <v>0</v>
      </c>
      <c r="H1926" s="11">
        <f t="shared" si="139"/>
        <v>1</v>
      </c>
      <c r="I1926" s="12" t="s">
        <v>3950</v>
      </c>
      <c r="J1926" s="13">
        <f t="shared" si="140"/>
        <v>2.247191011235955E-2</v>
      </c>
    </row>
    <row r="1927" spans="1:10" x14ac:dyDescent="0.25">
      <c r="A1927" s="4" t="s">
        <v>3678</v>
      </c>
      <c r="B1927" s="4" t="s">
        <v>3679</v>
      </c>
      <c r="C1927" s="4" t="s">
        <v>907</v>
      </c>
      <c r="D1927" s="8">
        <v>4500</v>
      </c>
      <c r="E1927" s="7">
        <v>2</v>
      </c>
      <c r="F1927" s="8">
        <v>0</v>
      </c>
      <c r="G1927" s="7">
        <v>0</v>
      </c>
      <c r="H1927" s="11">
        <f t="shared" si="139"/>
        <v>1</v>
      </c>
      <c r="I1927" s="12" t="s">
        <v>3951</v>
      </c>
      <c r="J1927" s="13">
        <f t="shared" si="140"/>
        <v>0.18181818181818182</v>
      </c>
    </row>
    <row r="1928" spans="1:10" x14ac:dyDescent="0.25">
      <c r="A1928" s="4" t="s">
        <v>3680</v>
      </c>
      <c r="B1928" s="4" t="s">
        <v>3681</v>
      </c>
      <c r="C1928" s="4" t="s">
        <v>907</v>
      </c>
      <c r="D1928" s="8">
        <v>4500</v>
      </c>
      <c r="E1928" s="7">
        <v>2</v>
      </c>
      <c r="F1928" s="8">
        <v>0</v>
      </c>
      <c r="G1928" s="7">
        <v>0</v>
      </c>
      <c r="H1928" s="11">
        <f t="shared" si="139"/>
        <v>1</v>
      </c>
      <c r="I1928" s="12" t="s">
        <v>3951</v>
      </c>
      <c r="J1928" s="13">
        <f t="shared" si="140"/>
        <v>0.18181818181818182</v>
      </c>
    </row>
    <row r="1929" spans="1:10" x14ac:dyDescent="0.25">
      <c r="A1929" s="4" t="s">
        <v>3682</v>
      </c>
      <c r="B1929" s="4" t="s">
        <v>3683</v>
      </c>
      <c r="C1929" s="4" t="s">
        <v>907</v>
      </c>
      <c r="D1929" s="8">
        <v>10750</v>
      </c>
      <c r="E1929" s="7">
        <v>7</v>
      </c>
      <c r="F1929" s="8">
        <v>0</v>
      </c>
      <c r="G1929" s="7">
        <v>0</v>
      </c>
      <c r="H1929" s="11">
        <f t="shared" si="139"/>
        <v>3.5</v>
      </c>
      <c r="I1929" s="12" t="s">
        <v>3951</v>
      </c>
      <c r="J1929" s="13">
        <f t="shared" si="140"/>
        <v>0.63636363636363635</v>
      </c>
    </row>
    <row r="1930" spans="1:10" x14ac:dyDescent="0.25">
      <c r="A1930" s="4" t="s">
        <v>3684</v>
      </c>
      <c r="B1930" s="4" t="s">
        <v>3685</v>
      </c>
      <c r="C1930" s="4" t="s">
        <v>907</v>
      </c>
      <c r="D1930" s="8">
        <v>42300</v>
      </c>
      <c r="E1930" s="7">
        <v>20</v>
      </c>
      <c r="F1930" s="8">
        <v>0</v>
      </c>
      <c r="G1930" s="7">
        <v>0</v>
      </c>
      <c r="H1930" s="11">
        <f t="shared" si="139"/>
        <v>10</v>
      </c>
      <c r="I1930" s="12" t="s">
        <v>3952</v>
      </c>
      <c r="J1930" s="13">
        <f t="shared" si="140"/>
        <v>1</v>
      </c>
    </row>
    <row r="1931" spans="1:10" x14ac:dyDescent="0.25">
      <c r="A1931" s="4" t="s">
        <v>3686</v>
      </c>
      <c r="B1931" s="4" t="s">
        <v>3687</v>
      </c>
      <c r="C1931" s="4" t="s">
        <v>907</v>
      </c>
      <c r="D1931" s="8">
        <v>2750</v>
      </c>
      <c r="E1931" s="7">
        <v>1</v>
      </c>
      <c r="F1931" s="8">
        <v>0</v>
      </c>
      <c r="G1931" s="7">
        <v>0</v>
      </c>
      <c r="H1931" s="11">
        <f t="shared" si="139"/>
        <v>0.5</v>
      </c>
      <c r="I1931" s="12" t="s">
        <v>3953</v>
      </c>
      <c r="J1931" s="13">
        <f t="shared" si="140"/>
        <v>0.2</v>
      </c>
    </row>
    <row r="1932" spans="1:10" x14ac:dyDescent="0.25">
      <c r="A1932" s="4" t="s">
        <v>3688</v>
      </c>
      <c r="B1932" s="4" t="s">
        <v>3689</v>
      </c>
      <c r="C1932" s="4" t="s">
        <v>907</v>
      </c>
      <c r="D1932" s="8">
        <v>7700</v>
      </c>
      <c r="E1932" s="7">
        <v>2</v>
      </c>
      <c r="F1932" s="8">
        <v>0</v>
      </c>
      <c r="G1932" s="7">
        <v>0</v>
      </c>
      <c r="H1932" s="11">
        <f t="shared" si="139"/>
        <v>1</v>
      </c>
      <c r="I1932" s="12" t="s">
        <v>3953</v>
      </c>
      <c r="J1932" s="13">
        <f t="shared" si="140"/>
        <v>0.4</v>
      </c>
    </row>
    <row r="1933" spans="1:10" x14ac:dyDescent="0.25">
      <c r="A1933" s="4" t="s">
        <v>3690</v>
      </c>
      <c r="B1933" s="4" t="s">
        <v>3691</v>
      </c>
      <c r="C1933" s="4" t="s">
        <v>907</v>
      </c>
      <c r="D1933" s="8">
        <v>4950</v>
      </c>
      <c r="E1933" s="7">
        <v>1</v>
      </c>
      <c r="F1933" s="8">
        <v>0</v>
      </c>
      <c r="G1933" s="7">
        <v>0</v>
      </c>
      <c r="H1933" s="11">
        <f t="shared" si="139"/>
        <v>0.5</v>
      </c>
      <c r="I1933" s="12" t="s">
        <v>3953</v>
      </c>
      <c r="J1933" s="13">
        <f t="shared" si="140"/>
        <v>0.2</v>
      </c>
    </row>
    <row r="1934" spans="1:10" x14ac:dyDescent="0.25">
      <c r="A1934" s="4" t="s">
        <v>3692</v>
      </c>
      <c r="B1934" s="4" t="s">
        <v>3693</v>
      </c>
      <c r="C1934" s="4" t="s">
        <v>907</v>
      </c>
      <c r="D1934" s="8">
        <v>4950</v>
      </c>
      <c r="E1934" s="7">
        <v>1</v>
      </c>
      <c r="F1934" s="8">
        <v>0</v>
      </c>
      <c r="G1934" s="7">
        <v>0</v>
      </c>
      <c r="H1934" s="11">
        <f t="shared" si="139"/>
        <v>0.5</v>
      </c>
      <c r="I1934" s="12" t="s">
        <v>3953</v>
      </c>
      <c r="J1934" s="13">
        <f t="shared" si="140"/>
        <v>0.2</v>
      </c>
    </row>
    <row r="1935" spans="1:10" x14ac:dyDescent="0.25">
      <c r="A1935" s="4" t="s">
        <v>854</v>
      </c>
      <c r="B1935" s="4" t="s">
        <v>3694</v>
      </c>
      <c r="C1935" s="4" t="s">
        <v>907</v>
      </c>
      <c r="D1935" s="8">
        <v>2100</v>
      </c>
      <c r="E1935" s="7">
        <v>2</v>
      </c>
      <c r="F1935" s="8">
        <v>3000</v>
      </c>
      <c r="G1935" s="7">
        <v>2</v>
      </c>
      <c r="H1935" s="11">
        <f t="shared" si="139"/>
        <v>2</v>
      </c>
      <c r="I1935" s="12" t="s">
        <v>3954</v>
      </c>
      <c r="J1935" s="13">
        <f t="shared" si="140"/>
        <v>0.17391304347826086</v>
      </c>
    </row>
    <row r="1936" spans="1:10" x14ac:dyDescent="0.25">
      <c r="A1936" s="4" t="s">
        <v>3695</v>
      </c>
      <c r="B1936" s="4" t="s">
        <v>3696</v>
      </c>
      <c r="C1936" s="4" t="s">
        <v>907</v>
      </c>
      <c r="D1936" s="8">
        <v>11000</v>
      </c>
      <c r="E1936" s="7">
        <v>5</v>
      </c>
      <c r="F1936" s="8">
        <v>32500</v>
      </c>
      <c r="G1936" s="7">
        <v>14</v>
      </c>
      <c r="H1936" s="11">
        <f t="shared" si="139"/>
        <v>9.5</v>
      </c>
      <c r="I1936" s="12" t="s">
        <v>3954</v>
      </c>
      <c r="J1936" s="13">
        <f t="shared" si="140"/>
        <v>0.82608695652173914</v>
      </c>
    </row>
    <row r="1937" spans="1:10" x14ac:dyDescent="0.25">
      <c r="A1937" s="4" t="s">
        <v>802</v>
      </c>
      <c r="B1937" s="4" t="s">
        <v>3357</v>
      </c>
      <c r="C1937" s="4" t="s">
        <v>907</v>
      </c>
      <c r="D1937" s="8">
        <v>9600</v>
      </c>
      <c r="E1937" s="7">
        <v>1</v>
      </c>
      <c r="F1937" s="8">
        <v>33750</v>
      </c>
      <c r="G1937" s="7">
        <v>3</v>
      </c>
      <c r="H1937" s="11">
        <f t="shared" si="139"/>
        <v>2</v>
      </c>
      <c r="I1937" s="12" t="s">
        <v>3955</v>
      </c>
      <c r="J1937" s="13">
        <f t="shared" si="140"/>
        <v>8.6956521739130432E-2</v>
      </c>
    </row>
    <row r="1938" spans="1:10" x14ac:dyDescent="0.25">
      <c r="A1938" s="4" t="s">
        <v>3697</v>
      </c>
      <c r="B1938" s="4" t="s">
        <v>3357</v>
      </c>
      <c r="C1938" s="4" t="s">
        <v>907</v>
      </c>
      <c r="D1938" s="8">
        <v>48000</v>
      </c>
      <c r="E1938" s="7">
        <v>5</v>
      </c>
      <c r="F1938" s="8">
        <v>11250</v>
      </c>
      <c r="G1938" s="7">
        <v>1</v>
      </c>
      <c r="H1938" s="11">
        <f t="shared" si="139"/>
        <v>3</v>
      </c>
      <c r="I1938" s="12" t="s">
        <v>3955</v>
      </c>
      <c r="J1938" s="13">
        <f t="shared" si="140"/>
        <v>0.13043478260869565</v>
      </c>
    </row>
    <row r="1939" spans="1:10" x14ac:dyDescent="0.25">
      <c r="A1939" s="4" t="s">
        <v>3698</v>
      </c>
      <c r="B1939" s="4" t="s">
        <v>3357</v>
      </c>
      <c r="C1939" s="4" t="s">
        <v>907</v>
      </c>
      <c r="D1939" s="8">
        <v>67200</v>
      </c>
      <c r="E1939" s="7">
        <v>7</v>
      </c>
      <c r="F1939" s="8">
        <v>11250</v>
      </c>
      <c r="G1939" s="7">
        <v>1</v>
      </c>
      <c r="H1939" s="11">
        <f t="shared" si="139"/>
        <v>4</v>
      </c>
      <c r="I1939" s="12" t="s">
        <v>3955</v>
      </c>
      <c r="J1939" s="13">
        <f t="shared" si="140"/>
        <v>0.17391304347826086</v>
      </c>
    </row>
    <row r="1940" spans="1:10" x14ac:dyDescent="0.25">
      <c r="A1940" s="4" t="s">
        <v>3699</v>
      </c>
      <c r="B1940" s="4" t="s">
        <v>3357</v>
      </c>
      <c r="C1940" s="4" t="s">
        <v>907</v>
      </c>
      <c r="D1940" s="8">
        <v>57600</v>
      </c>
      <c r="E1940" s="7">
        <v>6</v>
      </c>
      <c r="F1940" s="8">
        <v>0</v>
      </c>
      <c r="G1940" s="7">
        <v>0</v>
      </c>
      <c r="H1940" s="11">
        <f t="shared" si="139"/>
        <v>3</v>
      </c>
      <c r="I1940" s="12" t="s">
        <v>3955</v>
      </c>
      <c r="J1940" s="13">
        <f t="shared" si="140"/>
        <v>0.13043478260869565</v>
      </c>
    </row>
    <row r="1941" spans="1:10" x14ac:dyDescent="0.25">
      <c r="A1941" s="4" t="s">
        <v>3700</v>
      </c>
      <c r="B1941" s="4" t="s">
        <v>3357</v>
      </c>
      <c r="C1941" s="4" t="s">
        <v>907</v>
      </c>
      <c r="D1941" s="8">
        <v>9600</v>
      </c>
      <c r="E1941" s="7">
        <v>1</v>
      </c>
      <c r="F1941" s="8">
        <v>0</v>
      </c>
      <c r="G1941" s="7">
        <v>0</v>
      </c>
      <c r="H1941" s="11">
        <f t="shared" si="139"/>
        <v>0.5</v>
      </c>
      <c r="I1941" s="12" t="s">
        <v>3955</v>
      </c>
      <c r="J1941" s="13">
        <f t="shared" si="140"/>
        <v>2.1739130434782608E-2</v>
      </c>
    </row>
    <row r="1942" spans="1:10" x14ac:dyDescent="0.25">
      <c r="A1942" s="4" t="s">
        <v>3701</v>
      </c>
      <c r="B1942" s="4" t="s">
        <v>3702</v>
      </c>
      <c r="C1942" s="4" t="s">
        <v>907</v>
      </c>
      <c r="D1942" s="8">
        <v>82500</v>
      </c>
      <c r="E1942" s="7">
        <v>3</v>
      </c>
      <c r="F1942" s="8">
        <v>68750</v>
      </c>
      <c r="G1942" s="7">
        <v>3</v>
      </c>
      <c r="H1942" s="11">
        <f t="shared" ref="H1942:H1972" si="141">SUM(E1942,G1942)/2</f>
        <v>3</v>
      </c>
      <c r="I1942" s="12" t="s">
        <v>3955</v>
      </c>
      <c r="J1942" s="13">
        <f t="shared" si="140"/>
        <v>0.13043478260869565</v>
      </c>
    </row>
    <row r="1943" spans="1:10" x14ac:dyDescent="0.25">
      <c r="A1943" s="4" t="s">
        <v>3703</v>
      </c>
      <c r="B1943" s="4" t="s">
        <v>3704</v>
      </c>
      <c r="C1943" s="4" t="s">
        <v>907</v>
      </c>
      <c r="D1943" s="8">
        <v>73333.33</v>
      </c>
      <c r="E1943" s="7">
        <v>3</v>
      </c>
      <c r="F1943" s="8">
        <v>61111.11</v>
      </c>
      <c r="G1943" s="7">
        <v>2</v>
      </c>
      <c r="H1943" s="11">
        <f t="shared" si="141"/>
        <v>2.5</v>
      </c>
      <c r="I1943" s="12" t="s">
        <v>3955</v>
      </c>
      <c r="J1943" s="13">
        <f t="shared" si="140"/>
        <v>0.10869565217391304</v>
      </c>
    </row>
    <row r="1944" spans="1:10" x14ac:dyDescent="0.25">
      <c r="A1944" s="4" t="s">
        <v>3705</v>
      </c>
      <c r="B1944" s="4" t="s">
        <v>3706</v>
      </c>
      <c r="C1944" s="4" t="s">
        <v>907</v>
      </c>
      <c r="D1944" s="8">
        <v>73333.33</v>
      </c>
      <c r="E1944" s="7">
        <v>3</v>
      </c>
      <c r="F1944" s="8">
        <v>61111.11</v>
      </c>
      <c r="G1944" s="7">
        <v>2</v>
      </c>
      <c r="H1944" s="11">
        <f t="shared" si="141"/>
        <v>2.5</v>
      </c>
      <c r="I1944" s="12" t="s">
        <v>3955</v>
      </c>
      <c r="J1944" s="13">
        <f t="shared" si="140"/>
        <v>0.10869565217391304</v>
      </c>
    </row>
    <row r="1945" spans="1:10" x14ac:dyDescent="0.25">
      <c r="A1945" s="4" t="s">
        <v>3707</v>
      </c>
      <c r="B1945" s="4" t="s">
        <v>3708</v>
      </c>
      <c r="C1945" s="4" t="s">
        <v>907</v>
      </c>
      <c r="D1945" s="8">
        <v>73333.33</v>
      </c>
      <c r="E1945" s="7">
        <v>3</v>
      </c>
      <c r="F1945" s="8">
        <v>61111.11</v>
      </c>
      <c r="G1945" s="7">
        <v>2</v>
      </c>
      <c r="H1945" s="11">
        <f t="shared" si="141"/>
        <v>2.5</v>
      </c>
      <c r="I1945" s="12" t="s">
        <v>3955</v>
      </c>
      <c r="J1945" s="13">
        <f t="shared" si="140"/>
        <v>0.10869565217391304</v>
      </c>
    </row>
    <row r="1946" spans="1:10" x14ac:dyDescent="0.25">
      <c r="A1946" s="4" t="s">
        <v>3709</v>
      </c>
      <c r="B1946" s="4" t="s">
        <v>3566</v>
      </c>
      <c r="C1946" s="4" t="s">
        <v>907</v>
      </c>
      <c r="D1946" s="8">
        <v>6400</v>
      </c>
      <c r="E1946" s="7">
        <v>1</v>
      </c>
      <c r="F1946" s="8">
        <v>0</v>
      </c>
      <c r="G1946" s="7">
        <v>0</v>
      </c>
      <c r="H1946" s="11">
        <f t="shared" si="141"/>
        <v>0.5</v>
      </c>
      <c r="I1946" s="12" t="s">
        <v>3956</v>
      </c>
      <c r="J1946" s="13">
        <f t="shared" si="140"/>
        <v>5.681818181818182E-3</v>
      </c>
    </row>
    <row r="1947" spans="1:10" x14ac:dyDescent="0.25">
      <c r="A1947" s="4" t="s">
        <v>3710</v>
      </c>
      <c r="B1947" s="4" t="s">
        <v>3568</v>
      </c>
      <c r="C1947" s="4" t="s">
        <v>907</v>
      </c>
      <c r="D1947" s="8">
        <v>32000</v>
      </c>
      <c r="E1947" s="7">
        <v>5</v>
      </c>
      <c r="F1947" s="8">
        <v>0</v>
      </c>
      <c r="G1947" s="7">
        <v>0</v>
      </c>
      <c r="H1947" s="11">
        <f t="shared" si="141"/>
        <v>2.5</v>
      </c>
      <c r="I1947" s="12" t="s">
        <v>3956</v>
      </c>
      <c r="J1947" s="13">
        <f t="shared" si="140"/>
        <v>2.8409090909090908E-2</v>
      </c>
    </row>
    <row r="1948" spans="1:10" x14ac:dyDescent="0.25">
      <c r="A1948" s="4" t="s">
        <v>3711</v>
      </c>
      <c r="B1948" s="4" t="s">
        <v>3570</v>
      </c>
      <c r="C1948" s="4" t="s">
        <v>907</v>
      </c>
      <c r="D1948" s="8">
        <v>32000</v>
      </c>
      <c r="E1948" s="7">
        <v>5</v>
      </c>
      <c r="F1948" s="8">
        <v>0</v>
      </c>
      <c r="G1948" s="7">
        <v>0</v>
      </c>
      <c r="H1948" s="11">
        <f t="shared" si="141"/>
        <v>2.5</v>
      </c>
      <c r="I1948" s="12" t="s">
        <v>3956</v>
      </c>
      <c r="J1948" s="13">
        <f t="shared" si="140"/>
        <v>2.8409090909090908E-2</v>
      </c>
    </row>
    <row r="1949" spans="1:10" x14ac:dyDescent="0.25">
      <c r="A1949" s="4" t="s">
        <v>3712</v>
      </c>
      <c r="B1949" s="4" t="s">
        <v>3572</v>
      </c>
      <c r="C1949" s="4" t="s">
        <v>907</v>
      </c>
      <c r="D1949" s="8">
        <v>6800</v>
      </c>
      <c r="E1949" s="7">
        <v>1</v>
      </c>
      <c r="F1949" s="8">
        <v>0</v>
      </c>
      <c r="G1949" s="7">
        <v>0</v>
      </c>
      <c r="H1949" s="11">
        <f t="shared" si="141"/>
        <v>0.5</v>
      </c>
      <c r="I1949" s="12" t="s">
        <v>3956</v>
      </c>
      <c r="J1949" s="13">
        <f t="shared" si="140"/>
        <v>5.681818181818182E-3</v>
      </c>
    </row>
    <row r="1950" spans="1:10" x14ac:dyDescent="0.25">
      <c r="A1950" s="4" t="s">
        <v>3713</v>
      </c>
      <c r="B1950" s="4" t="s">
        <v>3578</v>
      </c>
      <c r="C1950" s="4" t="s">
        <v>907</v>
      </c>
      <c r="D1950" s="8">
        <v>32760</v>
      </c>
      <c r="E1950" s="7">
        <v>7</v>
      </c>
      <c r="F1950" s="8">
        <v>24075</v>
      </c>
      <c r="G1950" s="7">
        <v>4</v>
      </c>
      <c r="H1950" s="11">
        <f t="shared" si="141"/>
        <v>5.5</v>
      </c>
      <c r="I1950" s="12" t="s">
        <v>3956</v>
      </c>
      <c r="J1950" s="13">
        <f t="shared" si="140"/>
        <v>6.25E-2</v>
      </c>
    </row>
    <row r="1951" spans="1:10" x14ac:dyDescent="0.25">
      <c r="A1951" s="4" t="s">
        <v>3714</v>
      </c>
      <c r="B1951" s="4" t="s">
        <v>3580</v>
      </c>
      <c r="C1951" s="4" t="s">
        <v>907</v>
      </c>
      <c r="D1951" s="8">
        <v>140400</v>
      </c>
      <c r="E1951" s="7">
        <v>30</v>
      </c>
      <c r="F1951" s="8">
        <v>96300</v>
      </c>
      <c r="G1951" s="7">
        <v>16</v>
      </c>
      <c r="H1951" s="11">
        <f t="shared" si="141"/>
        <v>23</v>
      </c>
      <c r="I1951" s="12" t="s">
        <v>3956</v>
      </c>
      <c r="J1951" s="13">
        <f t="shared" si="140"/>
        <v>0.26136363636363635</v>
      </c>
    </row>
    <row r="1952" spans="1:10" x14ac:dyDescent="0.25">
      <c r="A1952" s="4" t="s">
        <v>689</v>
      </c>
      <c r="B1952" s="4" t="s">
        <v>690</v>
      </c>
      <c r="C1952" s="4" t="s">
        <v>907</v>
      </c>
      <c r="D1952" s="8">
        <v>376200</v>
      </c>
      <c r="E1952" s="7">
        <v>24</v>
      </c>
      <c r="F1952" s="8">
        <v>190200</v>
      </c>
      <c r="G1952" s="7">
        <v>22</v>
      </c>
      <c r="H1952" s="11">
        <f t="shared" si="141"/>
        <v>23</v>
      </c>
      <c r="I1952" s="12" t="s">
        <v>3956</v>
      </c>
      <c r="J1952" s="13">
        <f t="shared" si="140"/>
        <v>0.26136363636363635</v>
      </c>
    </row>
    <row r="1953" spans="1:10" x14ac:dyDescent="0.25">
      <c r="A1953" s="4" t="s">
        <v>3715</v>
      </c>
      <c r="B1953" s="4" t="s">
        <v>3716</v>
      </c>
      <c r="C1953" s="4" t="s">
        <v>907</v>
      </c>
      <c r="D1953" s="8">
        <v>282550</v>
      </c>
      <c r="E1953" s="7">
        <v>25</v>
      </c>
      <c r="F1953" s="8">
        <v>-5000</v>
      </c>
      <c r="G1953" s="7">
        <v>18</v>
      </c>
      <c r="H1953" s="11">
        <f t="shared" si="141"/>
        <v>21.5</v>
      </c>
      <c r="I1953" s="12" t="s">
        <v>3956</v>
      </c>
      <c r="J1953" s="13">
        <f t="shared" si="140"/>
        <v>0.24431818181818182</v>
      </c>
    </row>
    <row r="1954" spans="1:10" x14ac:dyDescent="0.25">
      <c r="A1954" s="4" t="s">
        <v>3717</v>
      </c>
      <c r="B1954" s="4" t="s">
        <v>3590</v>
      </c>
      <c r="C1954" s="4" t="s">
        <v>907</v>
      </c>
      <c r="D1954" s="8">
        <v>0</v>
      </c>
      <c r="E1954" s="7">
        <v>0</v>
      </c>
      <c r="F1954" s="8">
        <v>144000</v>
      </c>
      <c r="G1954" s="7">
        <v>18</v>
      </c>
      <c r="H1954" s="11">
        <f t="shared" si="141"/>
        <v>9</v>
      </c>
      <c r="I1954" s="12" t="s">
        <v>3956</v>
      </c>
      <c r="J1954" s="13">
        <f t="shared" si="140"/>
        <v>0.10227272727272728</v>
      </c>
    </row>
    <row r="1955" spans="1:10" x14ac:dyDescent="0.25">
      <c r="A1955" s="4" t="s">
        <v>696</v>
      </c>
      <c r="B1955" s="4" t="s">
        <v>3718</v>
      </c>
      <c r="C1955" s="4" t="s">
        <v>907</v>
      </c>
      <c r="D1955" s="8">
        <v>0</v>
      </c>
      <c r="E1955" s="7">
        <v>0</v>
      </c>
      <c r="F1955" s="8">
        <v>8400</v>
      </c>
      <c r="G1955" s="7">
        <v>20</v>
      </c>
      <c r="H1955" s="11">
        <f t="shared" si="141"/>
        <v>10</v>
      </c>
      <c r="I1955" s="12" t="s">
        <v>3957</v>
      </c>
      <c r="J1955" s="13">
        <f t="shared" si="140"/>
        <v>0.5</v>
      </c>
    </row>
    <row r="1956" spans="1:10" x14ac:dyDescent="0.25">
      <c r="A1956" s="4" t="s">
        <v>697</v>
      </c>
      <c r="B1956" s="4" t="s">
        <v>3719</v>
      </c>
      <c r="C1956" s="4" t="s">
        <v>907</v>
      </c>
      <c r="D1956" s="8">
        <v>0</v>
      </c>
      <c r="E1956" s="7">
        <v>0</v>
      </c>
      <c r="F1956" s="8">
        <v>8400</v>
      </c>
      <c r="G1956" s="7">
        <v>20</v>
      </c>
      <c r="H1956" s="11">
        <f t="shared" si="141"/>
        <v>10</v>
      </c>
      <c r="I1956" s="12" t="s">
        <v>3957</v>
      </c>
      <c r="J1956" s="13">
        <f t="shared" si="140"/>
        <v>0.5</v>
      </c>
    </row>
    <row r="1957" spans="1:10" x14ac:dyDescent="0.25">
      <c r="A1957" s="4" t="s">
        <v>712</v>
      </c>
      <c r="B1957" s="4" t="s">
        <v>3220</v>
      </c>
      <c r="C1957" s="4" t="s">
        <v>907</v>
      </c>
      <c r="D1957" s="8">
        <v>0</v>
      </c>
      <c r="E1957" s="7">
        <v>0</v>
      </c>
      <c r="F1957" s="8">
        <v>5250</v>
      </c>
      <c r="G1957" s="7">
        <v>15</v>
      </c>
      <c r="H1957" s="11">
        <f t="shared" si="141"/>
        <v>7.5</v>
      </c>
      <c r="I1957" s="12" t="s">
        <v>3958</v>
      </c>
      <c r="J1957" s="13">
        <f t="shared" si="140"/>
        <v>0.78947368421052633</v>
      </c>
    </row>
    <row r="1958" spans="1:10" x14ac:dyDescent="0.25">
      <c r="A1958" s="4" t="s">
        <v>700</v>
      </c>
      <c r="B1958" s="4" t="s">
        <v>3720</v>
      </c>
      <c r="C1958" s="4" t="s">
        <v>907</v>
      </c>
      <c r="D1958" s="8">
        <v>0</v>
      </c>
      <c r="E1958" s="7">
        <v>0</v>
      </c>
      <c r="F1958" s="8">
        <v>25200</v>
      </c>
      <c r="G1958" s="7">
        <v>4</v>
      </c>
      <c r="H1958" s="11">
        <f t="shared" si="141"/>
        <v>2</v>
      </c>
      <c r="I1958" s="12" t="s">
        <v>3958</v>
      </c>
      <c r="J1958" s="13">
        <f t="shared" si="140"/>
        <v>0.21052631578947367</v>
      </c>
    </row>
    <row r="1959" spans="1:10" x14ac:dyDescent="0.25">
      <c r="A1959" s="4" t="s">
        <v>698</v>
      </c>
      <c r="B1959" s="4" t="s">
        <v>3721</v>
      </c>
      <c r="C1959" s="4" t="s">
        <v>907</v>
      </c>
      <c r="D1959" s="8">
        <v>0</v>
      </c>
      <c r="E1959" s="7">
        <v>0</v>
      </c>
      <c r="F1959" s="8">
        <v>63000</v>
      </c>
      <c r="G1959" s="7">
        <v>10</v>
      </c>
      <c r="H1959" s="11">
        <f t="shared" si="141"/>
        <v>5</v>
      </c>
      <c r="I1959" s="12" t="s">
        <v>3959</v>
      </c>
      <c r="J1959" s="13">
        <f t="shared" ref="J1959:J1972" si="142">H1959/SUMIF(I$1254:I$1972,I1959,H$1254:H$1972)</f>
        <v>1</v>
      </c>
    </row>
    <row r="1960" spans="1:10" x14ac:dyDescent="0.25">
      <c r="A1960" s="4" t="s">
        <v>699</v>
      </c>
      <c r="B1960" s="4" t="s">
        <v>3722</v>
      </c>
      <c r="C1960" s="4" t="s">
        <v>907</v>
      </c>
      <c r="D1960" s="8">
        <v>0</v>
      </c>
      <c r="E1960" s="7">
        <v>0</v>
      </c>
      <c r="F1960" s="8">
        <v>37800</v>
      </c>
      <c r="G1960" s="7">
        <v>6</v>
      </c>
      <c r="H1960" s="11">
        <f t="shared" si="141"/>
        <v>3</v>
      </c>
      <c r="I1960" s="12" t="s">
        <v>3960</v>
      </c>
      <c r="J1960" s="13">
        <f t="shared" si="142"/>
        <v>1</v>
      </c>
    </row>
    <row r="1961" spans="1:10" x14ac:dyDescent="0.25">
      <c r="A1961" s="4" t="s">
        <v>702</v>
      </c>
      <c r="B1961" s="4" t="s">
        <v>619</v>
      </c>
      <c r="C1961" s="4" t="s">
        <v>907</v>
      </c>
      <c r="D1961" s="8">
        <v>0</v>
      </c>
      <c r="E1961" s="7">
        <v>0</v>
      </c>
      <c r="F1961" s="8">
        <v>9100</v>
      </c>
      <c r="G1961" s="7">
        <v>20</v>
      </c>
      <c r="H1961" s="11">
        <f t="shared" si="141"/>
        <v>10</v>
      </c>
      <c r="I1961" s="12" t="s">
        <v>3961</v>
      </c>
      <c r="J1961" s="13">
        <f t="shared" si="142"/>
        <v>1</v>
      </c>
    </row>
    <row r="1962" spans="1:10" x14ac:dyDescent="0.25">
      <c r="A1962" s="4" t="s">
        <v>3723</v>
      </c>
      <c r="B1962" s="4" t="s">
        <v>3724</v>
      </c>
      <c r="C1962" s="4" t="s">
        <v>907</v>
      </c>
      <c r="D1962" s="8">
        <v>0</v>
      </c>
      <c r="E1962" s="7">
        <v>0</v>
      </c>
      <c r="F1962" s="8">
        <v>3500</v>
      </c>
      <c r="G1962" s="7">
        <v>2</v>
      </c>
      <c r="H1962" s="11">
        <f t="shared" si="141"/>
        <v>1</v>
      </c>
      <c r="I1962" s="12" t="s">
        <v>3962</v>
      </c>
      <c r="J1962" s="13">
        <f t="shared" si="142"/>
        <v>0.4</v>
      </c>
    </row>
    <row r="1963" spans="1:10" x14ac:dyDescent="0.25">
      <c r="A1963" s="4" t="s">
        <v>3725</v>
      </c>
      <c r="B1963" s="4" t="s">
        <v>3726</v>
      </c>
      <c r="C1963" s="4" t="s">
        <v>907</v>
      </c>
      <c r="D1963" s="8">
        <v>0</v>
      </c>
      <c r="E1963" s="7">
        <v>0</v>
      </c>
      <c r="F1963" s="8">
        <v>5250</v>
      </c>
      <c r="G1963" s="7">
        <v>3</v>
      </c>
      <c r="H1963" s="11">
        <f t="shared" si="141"/>
        <v>1.5</v>
      </c>
      <c r="I1963" s="12" t="s">
        <v>3962</v>
      </c>
      <c r="J1963" s="13">
        <f t="shared" si="142"/>
        <v>0.6</v>
      </c>
    </row>
    <row r="1964" spans="1:10" x14ac:dyDescent="0.25">
      <c r="A1964" s="4" t="s">
        <v>3727</v>
      </c>
      <c r="B1964" s="4" t="s">
        <v>3728</v>
      </c>
      <c r="C1964" s="4" t="s">
        <v>907</v>
      </c>
      <c r="D1964" s="8">
        <v>0</v>
      </c>
      <c r="E1964" s="7">
        <v>0</v>
      </c>
      <c r="F1964" s="8">
        <v>8400</v>
      </c>
      <c r="G1964" s="7">
        <v>3</v>
      </c>
      <c r="H1964" s="11">
        <f t="shared" si="141"/>
        <v>1.5</v>
      </c>
      <c r="I1964" s="12" t="s">
        <v>3963</v>
      </c>
      <c r="J1964" s="13">
        <f t="shared" si="142"/>
        <v>0.6</v>
      </c>
    </row>
    <row r="1965" spans="1:10" x14ac:dyDescent="0.25">
      <c r="A1965" s="4" t="s">
        <v>3729</v>
      </c>
      <c r="B1965" s="4" t="s">
        <v>3730</v>
      </c>
      <c r="C1965" s="4" t="s">
        <v>907</v>
      </c>
      <c r="D1965" s="8">
        <v>0</v>
      </c>
      <c r="E1965" s="7">
        <v>0</v>
      </c>
      <c r="F1965" s="8">
        <v>5600</v>
      </c>
      <c r="G1965" s="7">
        <v>2</v>
      </c>
      <c r="H1965" s="11">
        <f t="shared" si="141"/>
        <v>1</v>
      </c>
      <c r="I1965" s="12" t="s">
        <v>3963</v>
      </c>
      <c r="J1965" s="13">
        <f t="shared" si="142"/>
        <v>0.4</v>
      </c>
    </row>
    <row r="1966" spans="1:10" x14ac:dyDescent="0.25">
      <c r="A1966" s="4" t="s">
        <v>3731</v>
      </c>
      <c r="B1966" s="4" t="s">
        <v>3732</v>
      </c>
      <c r="C1966" s="4" t="s">
        <v>907</v>
      </c>
      <c r="D1966" s="8">
        <v>0</v>
      </c>
      <c r="E1966" s="7">
        <v>0</v>
      </c>
      <c r="F1966" s="8">
        <v>4200</v>
      </c>
      <c r="G1966" s="7">
        <v>2</v>
      </c>
      <c r="H1966" s="11">
        <f t="shared" si="141"/>
        <v>1</v>
      </c>
      <c r="I1966" s="12" t="s">
        <v>3964</v>
      </c>
      <c r="J1966" s="13">
        <f t="shared" si="142"/>
        <v>0.4</v>
      </c>
    </row>
    <row r="1967" spans="1:10" x14ac:dyDescent="0.25">
      <c r="A1967" s="4" t="s">
        <v>3733</v>
      </c>
      <c r="B1967" s="4" t="s">
        <v>3734</v>
      </c>
      <c r="C1967" s="4" t="s">
        <v>907</v>
      </c>
      <c r="D1967" s="8">
        <v>0</v>
      </c>
      <c r="E1967" s="7">
        <v>0</v>
      </c>
      <c r="F1967" s="8">
        <v>6300</v>
      </c>
      <c r="G1967" s="7">
        <v>3</v>
      </c>
      <c r="H1967" s="11">
        <f t="shared" si="141"/>
        <v>1.5</v>
      </c>
      <c r="I1967" s="12" t="s">
        <v>3964</v>
      </c>
      <c r="J1967" s="13">
        <f t="shared" si="142"/>
        <v>0.6</v>
      </c>
    </row>
    <row r="1968" spans="1:10" x14ac:dyDescent="0.25">
      <c r="A1968" s="4" t="s">
        <v>3735</v>
      </c>
      <c r="B1968" s="4" t="s">
        <v>3736</v>
      </c>
      <c r="C1968" s="4" t="s">
        <v>907</v>
      </c>
      <c r="D1968" s="8">
        <v>6750</v>
      </c>
      <c r="E1968" s="7">
        <v>10</v>
      </c>
      <c r="F1968" s="8">
        <v>25875</v>
      </c>
      <c r="G1968" s="7">
        <v>38</v>
      </c>
      <c r="H1968" s="11">
        <f t="shared" si="141"/>
        <v>24</v>
      </c>
      <c r="I1968" s="12" t="s">
        <v>3965</v>
      </c>
      <c r="J1968" s="13">
        <f t="shared" si="142"/>
        <v>0.1702127659574468</v>
      </c>
    </row>
    <row r="1969" spans="1:10" x14ac:dyDescent="0.25">
      <c r="A1969" s="4" t="s">
        <v>242</v>
      </c>
      <c r="B1969" s="4" t="s">
        <v>243</v>
      </c>
      <c r="C1969" s="4" t="s">
        <v>907</v>
      </c>
      <c r="D1969" s="8">
        <v>10125</v>
      </c>
      <c r="E1969" s="7">
        <v>15</v>
      </c>
      <c r="F1969" s="8">
        <v>43537.5</v>
      </c>
      <c r="G1969" s="7">
        <v>65</v>
      </c>
      <c r="H1969" s="11">
        <f t="shared" si="141"/>
        <v>40</v>
      </c>
      <c r="I1969" s="12" t="s">
        <v>3965</v>
      </c>
      <c r="J1969" s="13">
        <f t="shared" si="142"/>
        <v>0.28368794326241137</v>
      </c>
    </row>
    <row r="1970" spans="1:10" x14ac:dyDescent="0.25">
      <c r="A1970" s="4" t="s">
        <v>244</v>
      </c>
      <c r="B1970" s="4" t="s">
        <v>245</v>
      </c>
      <c r="C1970" s="4" t="s">
        <v>907</v>
      </c>
      <c r="D1970" s="8">
        <v>14625</v>
      </c>
      <c r="E1970" s="7">
        <v>22</v>
      </c>
      <c r="F1970" s="8">
        <v>63487.5</v>
      </c>
      <c r="G1970" s="7">
        <v>94</v>
      </c>
      <c r="H1970" s="11">
        <f t="shared" si="141"/>
        <v>58</v>
      </c>
      <c r="I1970" s="12" t="s">
        <v>3965</v>
      </c>
      <c r="J1970" s="13">
        <f t="shared" si="142"/>
        <v>0.41134751773049644</v>
      </c>
    </row>
    <row r="1971" spans="1:10" x14ac:dyDescent="0.25">
      <c r="A1971" s="4" t="s">
        <v>246</v>
      </c>
      <c r="B1971" s="4" t="s">
        <v>247</v>
      </c>
      <c r="C1971" s="4" t="s">
        <v>907</v>
      </c>
      <c r="D1971" s="8">
        <v>2250</v>
      </c>
      <c r="E1971" s="7">
        <v>3</v>
      </c>
      <c r="F1971" s="8">
        <v>19425</v>
      </c>
      <c r="G1971" s="7">
        <v>29</v>
      </c>
      <c r="H1971" s="11">
        <f t="shared" si="141"/>
        <v>16</v>
      </c>
      <c r="I1971" s="12" t="s">
        <v>3965</v>
      </c>
      <c r="J1971" s="13">
        <f t="shared" si="142"/>
        <v>0.11347517730496454</v>
      </c>
    </row>
    <row r="1972" spans="1:10" x14ac:dyDescent="0.25">
      <c r="A1972" s="4" t="s">
        <v>248</v>
      </c>
      <c r="B1972" s="4" t="s">
        <v>249</v>
      </c>
      <c r="C1972" s="4" t="s">
        <v>907</v>
      </c>
      <c r="D1972" s="8">
        <v>0</v>
      </c>
      <c r="E1972" s="7">
        <v>0</v>
      </c>
      <c r="F1972" s="8">
        <v>4050</v>
      </c>
      <c r="G1972" s="7">
        <v>6</v>
      </c>
      <c r="H1972" s="11">
        <f t="shared" si="141"/>
        <v>3</v>
      </c>
      <c r="I1972" s="12" t="s">
        <v>3965</v>
      </c>
      <c r="J1972" s="13">
        <f t="shared" si="142"/>
        <v>2.1276595744680851E-2</v>
      </c>
    </row>
    <row r="1973" spans="1:10" x14ac:dyDescent="0.25">
      <c r="J1973" s="13"/>
    </row>
    <row r="1974" spans="1:10" x14ac:dyDescent="0.25">
      <c r="C1974" s="4" t="s">
        <v>3739</v>
      </c>
      <c r="D1974" s="8">
        <v>148461019.59999976</v>
      </c>
      <c r="E1974" s="7">
        <v>108772</v>
      </c>
      <c r="F1974" s="8">
        <f>SUM(F3:F1972)</f>
        <v>180110473.7500003</v>
      </c>
      <c r="G1974" s="7">
        <f>SUM(G3:G1972)</f>
        <v>120509</v>
      </c>
      <c r="J1974" s="13"/>
    </row>
    <row r="1975" spans="1:10" x14ac:dyDescent="0.25">
      <c r="J1975" s="13"/>
    </row>
    <row r="1976" spans="1:10" x14ac:dyDescent="0.25">
      <c r="J1976" s="13"/>
    </row>
    <row r="1977" spans="1:10" x14ac:dyDescent="0.25">
      <c r="J1977" s="13"/>
    </row>
    <row r="1978" spans="1:10" x14ac:dyDescent="0.25">
      <c r="J1978" s="13"/>
    </row>
    <row r="1979" spans="1:10" x14ac:dyDescent="0.25">
      <c r="J1979" s="13"/>
    </row>
    <row r="1980" spans="1:10" x14ac:dyDescent="0.25">
      <c r="J1980" s="13"/>
    </row>
    <row r="1981" spans="1:10" x14ac:dyDescent="0.25">
      <c r="J1981" s="13"/>
    </row>
    <row r="1982" spans="1:10" x14ac:dyDescent="0.25">
      <c r="J1982" s="13"/>
    </row>
    <row r="1983" spans="1:10" x14ac:dyDescent="0.25">
      <c r="J1983" s="13"/>
    </row>
    <row r="1984" spans="1:10" x14ac:dyDescent="0.25">
      <c r="J1984" s="13"/>
    </row>
    <row r="1985" spans="10:10" x14ac:dyDescent="0.25">
      <c r="J1985" s="13"/>
    </row>
    <row r="1986" spans="10:10" x14ac:dyDescent="0.25">
      <c r="J1986" s="13"/>
    </row>
    <row r="1987" spans="10:10" x14ac:dyDescent="0.25">
      <c r="J1987" s="13"/>
    </row>
    <row r="1988" spans="10:10" x14ac:dyDescent="0.25">
      <c r="J1988" s="13"/>
    </row>
    <row r="1989" spans="10:10" x14ac:dyDescent="0.25">
      <c r="J1989" s="13"/>
    </row>
    <row r="1990" spans="10:10" x14ac:dyDescent="0.25">
      <c r="J1990" s="13"/>
    </row>
    <row r="1991" spans="10:10" x14ac:dyDescent="0.25">
      <c r="J1991" s="13"/>
    </row>
    <row r="1992" spans="10:10" x14ac:dyDescent="0.25">
      <c r="J1992" s="13"/>
    </row>
    <row r="1993" spans="10:10" x14ac:dyDescent="0.25">
      <c r="J1993" s="13"/>
    </row>
    <row r="1994" spans="10:10" x14ac:dyDescent="0.25">
      <c r="J1994" s="13"/>
    </row>
    <row r="1995" spans="10:10" x14ac:dyDescent="0.25">
      <c r="J1995" s="13"/>
    </row>
    <row r="1996" spans="10:10" x14ac:dyDescent="0.25">
      <c r="J1996" s="13"/>
    </row>
    <row r="1997" spans="10:10" x14ac:dyDescent="0.25">
      <c r="J1997" s="13"/>
    </row>
    <row r="1998" spans="10:10" x14ac:dyDescent="0.25">
      <c r="J1998" s="13"/>
    </row>
    <row r="1999" spans="10:10" x14ac:dyDescent="0.25">
      <c r="J1999" s="13"/>
    </row>
    <row r="2000" spans="10:10" x14ac:dyDescent="0.25">
      <c r="J2000" s="13"/>
    </row>
    <row r="2001" spans="10:10" x14ac:dyDescent="0.25">
      <c r="J2001" s="13"/>
    </row>
    <row r="2002" spans="10:10" x14ac:dyDescent="0.25">
      <c r="J2002" s="13"/>
    </row>
    <row r="2003" spans="10:10" x14ac:dyDescent="0.25">
      <c r="J2003" s="13"/>
    </row>
    <row r="2004" spans="10:10" x14ac:dyDescent="0.25">
      <c r="J2004" s="13"/>
    </row>
    <row r="2005" spans="10:10" x14ac:dyDescent="0.25">
      <c r="J2005" s="13"/>
    </row>
    <row r="2006" spans="10:10" x14ac:dyDescent="0.25">
      <c r="J2006" s="13"/>
    </row>
    <row r="2007" spans="10:10" x14ac:dyDescent="0.25">
      <c r="J2007" s="13"/>
    </row>
    <row r="2008" spans="10:10" x14ac:dyDescent="0.25">
      <c r="J2008" s="13"/>
    </row>
    <row r="2009" spans="10:10" x14ac:dyDescent="0.25">
      <c r="J2009" s="13"/>
    </row>
    <row r="2010" spans="10:10" x14ac:dyDescent="0.25">
      <c r="J2010" s="13"/>
    </row>
    <row r="2011" spans="10:10" x14ac:dyDescent="0.25">
      <c r="J2011" s="13"/>
    </row>
    <row r="2012" spans="10:10" x14ac:dyDescent="0.25">
      <c r="J2012" s="13"/>
    </row>
    <row r="2013" spans="10:10" x14ac:dyDescent="0.25">
      <c r="J2013" s="13"/>
    </row>
    <row r="2014" spans="10:10" x14ac:dyDescent="0.25">
      <c r="J2014" s="13"/>
    </row>
    <row r="2015" spans="10:10" x14ac:dyDescent="0.25">
      <c r="J2015" s="13"/>
    </row>
    <row r="2016" spans="10:10" x14ac:dyDescent="0.25">
      <c r="J2016" s="13"/>
    </row>
    <row r="2017" spans="10:10" x14ac:dyDescent="0.25">
      <c r="J2017" s="13"/>
    </row>
    <row r="2018" spans="10:10" x14ac:dyDescent="0.25">
      <c r="J2018" s="13"/>
    </row>
    <row r="2019" spans="10:10" x14ac:dyDescent="0.25">
      <c r="J2019" s="13"/>
    </row>
    <row r="2020" spans="10:10" x14ac:dyDescent="0.25">
      <c r="J2020" s="13"/>
    </row>
    <row r="2021" spans="10:10" x14ac:dyDescent="0.25">
      <c r="J2021" s="13"/>
    </row>
    <row r="2022" spans="10:10" x14ac:dyDescent="0.25">
      <c r="J2022" s="13"/>
    </row>
    <row r="2023" spans="10:10" x14ac:dyDescent="0.25">
      <c r="J2023" s="13"/>
    </row>
    <row r="2024" spans="10:10" x14ac:dyDescent="0.25">
      <c r="J2024" s="13"/>
    </row>
    <row r="2025" spans="10:10" x14ac:dyDescent="0.25">
      <c r="J2025" s="13"/>
    </row>
    <row r="2026" spans="10:10" x14ac:dyDescent="0.25">
      <c r="J2026" s="13"/>
    </row>
    <row r="2027" spans="10:10" x14ac:dyDescent="0.25">
      <c r="J2027" s="13"/>
    </row>
    <row r="2028" spans="10:10" x14ac:dyDescent="0.25">
      <c r="J2028" s="13"/>
    </row>
    <row r="2029" spans="10:10" x14ac:dyDescent="0.25">
      <c r="J2029" s="13"/>
    </row>
    <row r="2030" spans="10:10" x14ac:dyDescent="0.25">
      <c r="J2030" s="13"/>
    </row>
    <row r="2031" spans="10:10" x14ac:dyDescent="0.25">
      <c r="J2031" s="13"/>
    </row>
    <row r="2032" spans="10:10" x14ac:dyDescent="0.25">
      <c r="J2032" s="13"/>
    </row>
    <row r="2033" spans="10:10" x14ac:dyDescent="0.25">
      <c r="J2033" s="13"/>
    </row>
    <row r="2034" spans="10:10" x14ac:dyDescent="0.25">
      <c r="J2034" s="13"/>
    </row>
    <row r="2035" spans="10:10" x14ac:dyDescent="0.25">
      <c r="J2035" s="13"/>
    </row>
    <row r="2036" spans="10:10" x14ac:dyDescent="0.25">
      <c r="J2036" s="13"/>
    </row>
    <row r="2037" spans="10:10" x14ac:dyDescent="0.25">
      <c r="J2037" s="13"/>
    </row>
    <row r="2038" spans="10:10" x14ac:dyDescent="0.25">
      <c r="J2038" s="13"/>
    </row>
    <row r="2039" spans="10:10" x14ac:dyDescent="0.25">
      <c r="J2039" s="13"/>
    </row>
    <row r="2040" spans="10:10" x14ac:dyDescent="0.25">
      <c r="J2040" s="13"/>
    </row>
    <row r="2041" spans="10:10" x14ac:dyDescent="0.25">
      <c r="J2041" s="13"/>
    </row>
    <row r="2042" spans="10:10" x14ac:dyDescent="0.25">
      <c r="J2042" s="13"/>
    </row>
    <row r="2043" spans="10:10" x14ac:dyDescent="0.25">
      <c r="J2043" s="13"/>
    </row>
    <row r="2044" spans="10:10" x14ac:dyDescent="0.25">
      <c r="J2044" s="13"/>
    </row>
    <row r="2045" spans="10:10" x14ac:dyDescent="0.25">
      <c r="J2045" s="13"/>
    </row>
    <row r="2046" spans="10:10" x14ac:dyDescent="0.25">
      <c r="J2046" s="13"/>
    </row>
    <row r="2047" spans="10:10" x14ac:dyDescent="0.25">
      <c r="J2047" s="13"/>
    </row>
    <row r="2048" spans="10:10" x14ac:dyDescent="0.25">
      <c r="J2048" s="13"/>
    </row>
    <row r="2049" spans="10:10" x14ac:dyDescent="0.25">
      <c r="J2049" s="13"/>
    </row>
    <row r="2050" spans="10:10" x14ac:dyDescent="0.25">
      <c r="J2050" s="13"/>
    </row>
    <row r="2051" spans="10:10" x14ac:dyDescent="0.25">
      <c r="J2051" s="13"/>
    </row>
    <row r="2052" spans="10:10" x14ac:dyDescent="0.25">
      <c r="J2052" s="13"/>
    </row>
    <row r="2053" spans="10:10" x14ac:dyDescent="0.25">
      <c r="J2053" s="13"/>
    </row>
    <row r="2054" spans="10:10" x14ac:dyDescent="0.25">
      <c r="J2054" s="13"/>
    </row>
    <row r="2055" spans="10:10" x14ac:dyDescent="0.25">
      <c r="J2055" s="13"/>
    </row>
    <row r="2056" spans="10:10" x14ac:dyDescent="0.25">
      <c r="J2056" s="13"/>
    </row>
    <row r="2057" spans="10:10" x14ac:dyDescent="0.25">
      <c r="J2057" s="13"/>
    </row>
    <row r="2058" spans="10:10" x14ac:dyDescent="0.25">
      <c r="J2058" s="13"/>
    </row>
    <row r="2059" spans="10:10" x14ac:dyDescent="0.25">
      <c r="J2059" s="13"/>
    </row>
    <row r="2060" spans="10:10" x14ac:dyDescent="0.25">
      <c r="J2060" s="13"/>
    </row>
    <row r="2061" spans="10:10" x14ac:dyDescent="0.25">
      <c r="J2061" s="13"/>
    </row>
    <row r="2062" spans="10:10" x14ac:dyDescent="0.25">
      <c r="J2062" s="13"/>
    </row>
    <row r="2063" spans="10:10" x14ac:dyDescent="0.25">
      <c r="J2063" s="13"/>
    </row>
    <row r="2064" spans="10:10" x14ac:dyDescent="0.25">
      <c r="J2064" s="13"/>
    </row>
    <row r="2065" spans="10:10" x14ac:dyDescent="0.25">
      <c r="J2065" s="13"/>
    </row>
    <row r="2066" spans="10:10" x14ac:dyDescent="0.25">
      <c r="J2066" s="13"/>
    </row>
    <row r="2067" spans="10:10" x14ac:dyDescent="0.25">
      <c r="J2067" s="13"/>
    </row>
    <row r="2068" spans="10:10" x14ac:dyDescent="0.25">
      <c r="J2068" s="13"/>
    </row>
    <row r="2069" spans="10:10" x14ac:dyDescent="0.25">
      <c r="J2069" s="13"/>
    </row>
    <row r="2070" spans="10:10" x14ac:dyDescent="0.25">
      <c r="J2070" s="13"/>
    </row>
    <row r="2071" spans="10:10" x14ac:dyDescent="0.25">
      <c r="J2071" s="13"/>
    </row>
    <row r="2072" spans="10:10" x14ac:dyDescent="0.25">
      <c r="J2072" s="13"/>
    </row>
    <row r="2073" spans="10:10" x14ac:dyDescent="0.25">
      <c r="J2073" s="13"/>
    </row>
    <row r="2074" spans="10:10" x14ac:dyDescent="0.25">
      <c r="J2074" s="13"/>
    </row>
    <row r="2075" spans="10:10" x14ac:dyDescent="0.25">
      <c r="J2075" s="13"/>
    </row>
    <row r="2076" spans="10:10" x14ac:dyDescent="0.25">
      <c r="J2076" s="13"/>
    </row>
    <row r="2077" spans="10:10" x14ac:dyDescent="0.25">
      <c r="J2077" s="13"/>
    </row>
    <row r="2078" spans="10:10" x14ac:dyDescent="0.25">
      <c r="J2078" s="13"/>
    </row>
    <row r="2079" spans="10:10" x14ac:dyDescent="0.25">
      <c r="J2079" s="13"/>
    </row>
    <row r="2080" spans="10:10" x14ac:dyDescent="0.25">
      <c r="J2080" s="13"/>
    </row>
    <row r="2081" spans="10:10" x14ac:dyDescent="0.25">
      <c r="J2081" s="13"/>
    </row>
    <row r="2082" spans="10:10" x14ac:dyDescent="0.25">
      <c r="J2082" s="13"/>
    </row>
    <row r="2083" spans="10:10" x14ac:dyDescent="0.25">
      <c r="J2083" s="13"/>
    </row>
    <row r="2084" spans="10:10" x14ac:dyDescent="0.25">
      <c r="J2084" s="13"/>
    </row>
    <row r="2085" spans="10:10" x14ac:dyDescent="0.25">
      <c r="J2085" s="13"/>
    </row>
    <row r="2086" spans="10:10" x14ac:dyDescent="0.25">
      <c r="J2086" s="13"/>
    </row>
    <row r="2087" spans="10:10" x14ac:dyDescent="0.25">
      <c r="J2087" s="13"/>
    </row>
    <row r="2088" spans="10:10" x14ac:dyDescent="0.25">
      <c r="J2088" s="13"/>
    </row>
    <row r="2089" spans="10:10" x14ac:dyDescent="0.25">
      <c r="J2089" s="13"/>
    </row>
    <row r="2090" spans="10:10" x14ac:dyDescent="0.25">
      <c r="J2090" s="13"/>
    </row>
    <row r="2091" spans="10:10" x14ac:dyDescent="0.25">
      <c r="J2091" s="13"/>
    </row>
    <row r="2092" spans="10:10" x14ac:dyDescent="0.25">
      <c r="J2092" s="13"/>
    </row>
    <row r="2093" spans="10:10" x14ac:dyDescent="0.25">
      <c r="J2093" s="13"/>
    </row>
    <row r="2094" spans="10:10" x14ac:dyDescent="0.25">
      <c r="J2094" s="13"/>
    </row>
    <row r="2095" spans="10:10" x14ac:dyDescent="0.25">
      <c r="J2095" s="13"/>
    </row>
    <row r="2096" spans="10:10" x14ac:dyDescent="0.25">
      <c r="J2096" s="13"/>
    </row>
    <row r="2097" spans="10:10" x14ac:dyDescent="0.25">
      <c r="J2097" s="13"/>
    </row>
    <row r="2098" spans="10:10" x14ac:dyDescent="0.25">
      <c r="J2098" s="13"/>
    </row>
    <row r="2099" spans="10:10" x14ac:dyDescent="0.25">
      <c r="J2099" s="13"/>
    </row>
    <row r="2100" spans="10:10" x14ac:dyDescent="0.25">
      <c r="J2100" s="13"/>
    </row>
    <row r="2101" spans="10:10" x14ac:dyDescent="0.25">
      <c r="J2101" s="13"/>
    </row>
    <row r="2102" spans="10:10" x14ac:dyDescent="0.25">
      <c r="J2102" s="13"/>
    </row>
    <row r="2103" spans="10:10" x14ac:dyDescent="0.25">
      <c r="J2103" s="13"/>
    </row>
    <row r="2104" spans="10:10" x14ac:dyDescent="0.25">
      <c r="J2104" s="13"/>
    </row>
    <row r="2105" spans="10:10" x14ac:dyDescent="0.25">
      <c r="J2105" s="13"/>
    </row>
    <row r="2106" spans="10:10" x14ac:dyDescent="0.25">
      <c r="J2106" s="13"/>
    </row>
    <row r="2107" spans="10:10" x14ac:dyDescent="0.25">
      <c r="J2107" s="13"/>
    </row>
    <row r="2108" spans="10:10" x14ac:dyDescent="0.25">
      <c r="J2108" s="13"/>
    </row>
    <row r="2109" spans="10:10" x14ac:dyDescent="0.25">
      <c r="J2109" s="13"/>
    </row>
    <row r="2110" spans="10:10" x14ac:dyDescent="0.25">
      <c r="J2110" s="13"/>
    </row>
    <row r="2111" spans="10:10" x14ac:dyDescent="0.25">
      <c r="J2111" s="13"/>
    </row>
    <row r="2112" spans="10:10" x14ac:dyDescent="0.25">
      <c r="J2112" s="13"/>
    </row>
    <row r="2113" spans="10:10" x14ac:dyDescent="0.25">
      <c r="J2113" s="13"/>
    </row>
    <row r="2114" spans="10:10" x14ac:dyDescent="0.25">
      <c r="J2114" s="13"/>
    </row>
    <row r="2115" spans="10:10" x14ac:dyDescent="0.25">
      <c r="J2115" s="13"/>
    </row>
    <row r="2116" spans="10:10" x14ac:dyDescent="0.25">
      <c r="J2116" s="13"/>
    </row>
    <row r="2117" spans="10:10" x14ac:dyDescent="0.25">
      <c r="J2117" s="13"/>
    </row>
    <row r="2118" spans="10:10" x14ac:dyDescent="0.25">
      <c r="J2118" s="13"/>
    </row>
    <row r="2119" spans="10:10" x14ac:dyDescent="0.25">
      <c r="J2119" s="13"/>
    </row>
    <row r="2120" spans="10:10" x14ac:dyDescent="0.25">
      <c r="J2120" s="13"/>
    </row>
    <row r="2121" spans="10:10" x14ac:dyDescent="0.25">
      <c r="J2121" s="13"/>
    </row>
    <row r="2122" spans="10:10" x14ac:dyDescent="0.25">
      <c r="J2122" s="13"/>
    </row>
    <row r="2123" spans="10:10" x14ac:dyDescent="0.25">
      <c r="J2123" s="13"/>
    </row>
    <row r="2124" spans="10:10" x14ac:dyDescent="0.25">
      <c r="J2124" s="13"/>
    </row>
    <row r="2125" spans="10:10" x14ac:dyDescent="0.25">
      <c r="J2125" s="13"/>
    </row>
    <row r="2126" spans="10:10" x14ac:dyDescent="0.25">
      <c r="J2126" s="13"/>
    </row>
    <row r="2127" spans="10:10" x14ac:dyDescent="0.25">
      <c r="J2127" s="13"/>
    </row>
    <row r="2128" spans="10:10" x14ac:dyDescent="0.25">
      <c r="J2128" s="13"/>
    </row>
    <row r="2129" spans="10:10" x14ac:dyDescent="0.25">
      <c r="J2129" s="13"/>
    </row>
    <row r="2130" spans="10:10" x14ac:dyDescent="0.25">
      <c r="J2130" s="13"/>
    </row>
    <row r="2131" spans="10:10" x14ac:dyDescent="0.25">
      <c r="J2131" s="13"/>
    </row>
    <row r="2132" spans="10:10" x14ac:dyDescent="0.25">
      <c r="J2132" s="13"/>
    </row>
    <row r="2133" spans="10:10" x14ac:dyDescent="0.25">
      <c r="J2133" s="13"/>
    </row>
    <row r="2134" spans="10:10" x14ac:dyDescent="0.25">
      <c r="J2134" s="13"/>
    </row>
    <row r="2135" spans="10:10" x14ac:dyDescent="0.25">
      <c r="J2135" s="13"/>
    </row>
    <row r="2136" spans="10:10" x14ac:dyDescent="0.25">
      <c r="J2136" s="13"/>
    </row>
    <row r="2137" spans="10:10" x14ac:dyDescent="0.25">
      <c r="J2137" s="13"/>
    </row>
    <row r="2138" spans="10:10" x14ac:dyDescent="0.25">
      <c r="J2138" s="13"/>
    </row>
    <row r="2139" spans="10:10" x14ac:dyDescent="0.25">
      <c r="J2139" s="13"/>
    </row>
    <row r="2140" spans="10:10" x14ac:dyDescent="0.25">
      <c r="J2140" s="13"/>
    </row>
    <row r="2141" spans="10:10" x14ac:dyDescent="0.25">
      <c r="J2141" s="13"/>
    </row>
    <row r="2142" spans="10:10" x14ac:dyDescent="0.25">
      <c r="J2142" s="13"/>
    </row>
    <row r="2143" spans="10:10" x14ac:dyDescent="0.25">
      <c r="J2143" s="13"/>
    </row>
    <row r="2144" spans="10:10" x14ac:dyDescent="0.25">
      <c r="J2144" s="13"/>
    </row>
    <row r="2145" spans="10:10" x14ac:dyDescent="0.25">
      <c r="J2145" s="13"/>
    </row>
    <row r="2146" spans="10:10" x14ac:dyDescent="0.25">
      <c r="J2146" s="13"/>
    </row>
    <row r="2147" spans="10:10" x14ac:dyDescent="0.25">
      <c r="J2147" s="13"/>
    </row>
    <row r="2148" spans="10:10" x14ac:dyDescent="0.25">
      <c r="J2148" s="13"/>
    </row>
    <row r="2149" spans="10:10" x14ac:dyDescent="0.25">
      <c r="J2149" s="13"/>
    </row>
    <row r="2150" spans="10:10" x14ac:dyDescent="0.25">
      <c r="J2150" s="13"/>
    </row>
    <row r="2151" spans="10:10" x14ac:dyDescent="0.25">
      <c r="J2151" s="13"/>
    </row>
    <row r="2152" spans="10:10" x14ac:dyDescent="0.25">
      <c r="J2152" s="13"/>
    </row>
    <row r="2153" spans="10:10" x14ac:dyDescent="0.25">
      <c r="J2153" s="13"/>
    </row>
    <row r="2154" spans="10:10" x14ac:dyDescent="0.25">
      <c r="J2154" s="13"/>
    </row>
    <row r="2155" spans="10:10" x14ac:dyDescent="0.25">
      <c r="J2155" s="13"/>
    </row>
    <row r="2156" spans="10:10" x14ac:dyDescent="0.25">
      <c r="J2156" s="13"/>
    </row>
    <row r="2157" spans="10:10" x14ac:dyDescent="0.25">
      <c r="J2157" s="13"/>
    </row>
    <row r="2158" spans="10:10" x14ac:dyDescent="0.25">
      <c r="J2158" s="13"/>
    </row>
    <row r="2159" spans="10:10" x14ac:dyDescent="0.25">
      <c r="J2159" s="13"/>
    </row>
    <row r="2160" spans="10:10" x14ac:dyDescent="0.25">
      <c r="J2160" s="13"/>
    </row>
    <row r="2161" spans="10:10" x14ac:dyDescent="0.25">
      <c r="J2161" s="13"/>
    </row>
    <row r="2162" spans="10:10" x14ac:dyDescent="0.25">
      <c r="J2162" s="13"/>
    </row>
    <row r="2163" spans="10:10" x14ac:dyDescent="0.25">
      <c r="J2163" s="13"/>
    </row>
    <row r="2164" spans="10:10" x14ac:dyDescent="0.25">
      <c r="J2164" s="13"/>
    </row>
    <row r="2165" spans="10:10" x14ac:dyDescent="0.25">
      <c r="J2165" s="13"/>
    </row>
    <row r="2166" spans="10:10" x14ac:dyDescent="0.25">
      <c r="J2166" s="13"/>
    </row>
    <row r="2167" spans="10:10" x14ac:dyDescent="0.25">
      <c r="J2167" s="13"/>
    </row>
    <row r="2168" spans="10:10" x14ac:dyDescent="0.25">
      <c r="J2168" s="13"/>
    </row>
    <row r="2169" spans="10:10" x14ac:dyDescent="0.25">
      <c r="J2169" s="13"/>
    </row>
    <row r="2170" spans="10:10" x14ac:dyDescent="0.25">
      <c r="J2170" s="13"/>
    </row>
    <row r="2171" spans="10:10" x14ac:dyDescent="0.25">
      <c r="J2171" s="13"/>
    </row>
    <row r="2172" spans="10:10" x14ac:dyDescent="0.25">
      <c r="J2172" s="13"/>
    </row>
    <row r="2173" spans="10:10" x14ac:dyDescent="0.25">
      <c r="J2173" s="13"/>
    </row>
    <row r="2174" spans="10:10" x14ac:dyDescent="0.25">
      <c r="J2174" s="13"/>
    </row>
    <row r="2175" spans="10:10" x14ac:dyDescent="0.25">
      <c r="J2175" s="13"/>
    </row>
    <row r="2176" spans="10:10" x14ac:dyDescent="0.25">
      <c r="J2176" s="13"/>
    </row>
    <row r="2177" spans="10:10" x14ac:dyDescent="0.25">
      <c r="J2177" s="13"/>
    </row>
    <row r="2178" spans="10:10" x14ac:dyDescent="0.25">
      <c r="J2178" s="13"/>
    </row>
    <row r="2179" spans="10:10" x14ac:dyDescent="0.25">
      <c r="J2179" s="13"/>
    </row>
    <row r="2180" spans="10:10" x14ac:dyDescent="0.25">
      <c r="J2180" s="13"/>
    </row>
    <row r="2181" spans="10:10" x14ac:dyDescent="0.25">
      <c r="J2181" s="13"/>
    </row>
    <row r="2182" spans="10:10" x14ac:dyDescent="0.25">
      <c r="J2182" s="13"/>
    </row>
    <row r="2183" spans="10:10" x14ac:dyDescent="0.25">
      <c r="J2183" s="13"/>
    </row>
    <row r="2184" spans="10:10" x14ac:dyDescent="0.25">
      <c r="J2184" s="13"/>
    </row>
    <row r="2185" spans="10:10" x14ac:dyDescent="0.25">
      <c r="J2185" s="13"/>
    </row>
    <row r="2186" spans="10:10" x14ac:dyDescent="0.25">
      <c r="J2186" s="13"/>
    </row>
    <row r="2187" spans="10:10" x14ac:dyDescent="0.25">
      <c r="J2187" s="13"/>
    </row>
    <row r="2188" spans="10:10" x14ac:dyDescent="0.25">
      <c r="J2188" s="13"/>
    </row>
    <row r="2189" spans="10:10" x14ac:dyDescent="0.25">
      <c r="J2189" s="13"/>
    </row>
    <row r="2190" spans="10:10" x14ac:dyDescent="0.25">
      <c r="J2190" s="13"/>
    </row>
    <row r="2191" spans="10:10" x14ac:dyDescent="0.25">
      <c r="J2191" s="13"/>
    </row>
    <row r="2192" spans="10:10" x14ac:dyDescent="0.25">
      <c r="J2192" s="13"/>
    </row>
    <row r="2193" spans="10:10" x14ac:dyDescent="0.25">
      <c r="J2193" s="13"/>
    </row>
    <row r="2194" spans="10:10" x14ac:dyDescent="0.25">
      <c r="J2194" s="13"/>
    </row>
    <row r="2195" spans="10:10" x14ac:dyDescent="0.25">
      <c r="J2195" s="13"/>
    </row>
    <row r="2196" spans="10:10" x14ac:dyDescent="0.25">
      <c r="J2196" s="13"/>
    </row>
    <row r="2197" spans="10:10" x14ac:dyDescent="0.25">
      <c r="J2197" s="13"/>
    </row>
    <row r="2198" spans="10:10" x14ac:dyDescent="0.25">
      <c r="J2198" s="13"/>
    </row>
    <row r="2199" spans="10:10" x14ac:dyDescent="0.25">
      <c r="J2199" s="13"/>
    </row>
    <row r="2200" spans="10:10" x14ac:dyDescent="0.25">
      <c r="J2200" s="13"/>
    </row>
    <row r="2201" spans="10:10" x14ac:dyDescent="0.25">
      <c r="J2201" s="13"/>
    </row>
    <row r="2202" spans="10:10" x14ac:dyDescent="0.25">
      <c r="J2202" s="13"/>
    </row>
    <row r="2203" spans="10:10" x14ac:dyDescent="0.25">
      <c r="J2203" s="13"/>
    </row>
    <row r="2204" spans="10:10" x14ac:dyDescent="0.25">
      <c r="J2204" s="13"/>
    </row>
    <row r="2205" spans="10:10" x14ac:dyDescent="0.25">
      <c r="J2205" s="13"/>
    </row>
    <row r="2206" spans="10:10" x14ac:dyDescent="0.25">
      <c r="J2206" s="13"/>
    </row>
    <row r="2207" spans="10:10" x14ac:dyDescent="0.25">
      <c r="J2207" s="13"/>
    </row>
    <row r="2208" spans="10:10" x14ac:dyDescent="0.25">
      <c r="J2208" s="13"/>
    </row>
    <row r="2209" spans="10:10" x14ac:dyDescent="0.25">
      <c r="J2209" s="13"/>
    </row>
    <row r="2210" spans="10:10" x14ac:dyDescent="0.25">
      <c r="J2210" s="13"/>
    </row>
    <row r="2211" spans="10:10" x14ac:dyDescent="0.25">
      <c r="J2211" s="13"/>
    </row>
    <row r="2212" spans="10:10" x14ac:dyDescent="0.25">
      <c r="J2212" s="13"/>
    </row>
    <row r="2213" spans="10:10" x14ac:dyDescent="0.25">
      <c r="J2213" s="13"/>
    </row>
    <row r="2214" spans="10:10" x14ac:dyDescent="0.25">
      <c r="J2214" s="13"/>
    </row>
    <row r="2215" spans="10:10" x14ac:dyDescent="0.25">
      <c r="J2215" s="13"/>
    </row>
    <row r="2216" spans="10:10" x14ac:dyDescent="0.25">
      <c r="J2216" s="13"/>
    </row>
    <row r="2217" spans="10:10" x14ac:dyDescent="0.25">
      <c r="J2217" s="13"/>
    </row>
    <row r="2218" spans="10:10" x14ac:dyDescent="0.25">
      <c r="J2218" s="13"/>
    </row>
    <row r="2219" spans="10:10" x14ac:dyDescent="0.25">
      <c r="J2219" s="13"/>
    </row>
    <row r="2220" spans="10:10" x14ac:dyDescent="0.25">
      <c r="J2220" s="13"/>
    </row>
    <row r="2221" spans="10:10" x14ac:dyDescent="0.25">
      <c r="J2221" s="13"/>
    </row>
    <row r="2222" spans="10:10" x14ac:dyDescent="0.25">
      <c r="J2222" s="13"/>
    </row>
    <row r="2223" spans="10:10" x14ac:dyDescent="0.25">
      <c r="J2223" s="13"/>
    </row>
    <row r="2224" spans="10:10" x14ac:dyDescent="0.25">
      <c r="J2224" s="13"/>
    </row>
    <row r="2225" spans="10:10" x14ac:dyDescent="0.25">
      <c r="J2225" s="13"/>
    </row>
    <row r="2226" spans="10:10" x14ac:dyDescent="0.25">
      <c r="J2226" s="13"/>
    </row>
    <row r="2227" spans="10:10" x14ac:dyDescent="0.25">
      <c r="J2227" s="13"/>
    </row>
    <row r="2228" spans="10:10" x14ac:dyDescent="0.25">
      <c r="J2228" s="13"/>
    </row>
    <row r="2229" spans="10:10" x14ac:dyDescent="0.25">
      <c r="J2229" s="13"/>
    </row>
    <row r="2230" spans="10:10" x14ac:dyDescent="0.25">
      <c r="J2230" s="13"/>
    </row>
    <row r="2231" spans="10:10" x14ac:dyDescent="0.25">
      <c r="J2231" s="13"/>
    </row>
    <row r="2232" spans="10:10" x14ac:dyDescent="0.25">
      <c r="J2232" s="13"/>
    </row>
    <row r="2233" spans="10:10" x14ac:dyDescent="0.25">
      <c r="J2233" s="13"/>
    </row>
    <row r="2234" spans="10:10" x14ac:dyDescent="0.25">
      <c r="J2234" s="13"/>
    </row>
    <row r="2235" spans="10:10" x14ac:dyDescent="0.25">
      <c r="J2235" s="13"/>
    </row>
    <row r="2236" spans="10:10" x14ac:dyDescent="0.25">
      <c r="J2236" s="13"/>
    </row>
    <row r="2237" spans="10:10" x14ac:dyDescent="0.25">
      <c r="J2237" s="13"/>
    </row>
    <row r="2238" spans="10:10" x14ac:dyDescent="0.25">
      <c r="J2238" s="13"/>
    </row>
    <row r="2239" spans="10:10" x14ac:dyDescent="0.25">
      <c r="J2239" s="13"/>
    </row>
    <row r="2240" spans="10:10" x14ac:dyDescent="0.25">
      <c r="J2240" s="13"/>
    </row>
    <row r="2241" spans="10:10" x14ac:dyDescent="0.25">
      <c r="J2241" s="13"/>
    </row>
    <row r="2242" spans="10:10" x14ac:dyDescent="0.25">
      <c r="J2242" s="13"/>
    </row>
    <row r="2243" spans="10:10" x14ac:dyDescent="0.25">
      <c r="J2243" s="13"/>
    </row>
    <row r="2244" spans="10:10" x14ac:dyDescent="0.25">
      <c r="J2244" s="13"/>
    </row>
    <row r="2245" spans="10:10" x14ac:dyDescent="0.25">
      <c r="J2245" s="13"/>
    </row>
    <row r="2246" spans="10:10" x14ac:dyDescent="0.25">
      <c r="J2246" s="13"/>
    </row>
    <row r="2247" spans="10:10" x14ac:dyDescent="0.25">
      <c r="J2247" s="13"/>
    </row>
    <row r="2248" spans="10:10" x14ac:dyDescent="0.25">
      <c r="J2248" s="13"/>
    </row>
    <row r="2249" spans="10:10" x14ac:dyDescent="0.25">
      <c r="J2249" s="13"/>
    </row>
    <row r="2250" spans="10:10" x14ac:dyDescent="0.25">
      <c r="J2250" s="13"/>
    </row>
    <row r="2251" spans="10:10" x14ac:dyDescent="0.25">
      <c r="J2251" s="13"/>
    </row>
    <row r="2252" spans="10:10" x14ac:dyDescent="0.25">
      <c r="J2252" s="13"/>
    </row>
    <row r="2253" spans="10:10" x14ac:dyDescent="0.25">
      <c r="J2253" s="13"/>
    </row>
    <row r="2254" spans="10:10" x14ac:dyDescent="0.25">
      <c r="J2254" s="13"/>
    </row>
    <row r="2255" spans="10:10" x14ac:dyDescent="0.25">
      <c r="J2255" s="13"/>
    </row>
    <row r="2256" spans="10:10" x14ac:dyDescent="0.25">
      <c r="J2256" s="13"/>
    </row>
    <row r="2257" spans="10:10" x14ac:dyDescent="0.25">
      <c r="J2257" s="13"/>
    </row>
    <row r="2258" spans="10:10" x14ac:dyDescent="0.25">
      <c r="J2258" s="13"/>
    </row>
    <row r="2259" spans="10:10" x14ac:dyDescent="0.25">
      <c r="J2259" s="13"/>
    </row>
    <row r="2260" spans="10:10" x14ac:dyDescent="0.25">
      <c r="J2260" s="13"/>
    </row>
    <row r="2261" spans="10:10" x14ac:dyDescent="0.25">
      <c r="J2261" s="13"/>
    </row>
    <row r="2262" spans="10:10" x14ac:dyDescent="0.25">
      <c r="J2262" s="13"/>
    </row>
    <row r="2263" spans="10:10" x14ac:dyDescent="0.25">
      <c r="J2263" s="13"/>
    </row>
    <row r="2264" spans="10:10" x14ac:dyDescent="0.25">
      <c r="J2264" s="13"/>
    </row>
    <row r="2265" spans="10:10" x14ac:dyDescent="0.25">
      <c r="J2265" s="13"/>
    </row>
    <row r="2266" spans="10:10" x14ac:dyDescent="0.25">
      <c r="J2266" s="13"/>
    </row>
    <row r="2267" spans="10:10" x14ac:dyDescent="0.25">
      <c r="J2267" s="13"/>
    </row>
    <row r="2268" spans="10:10" x14ac:dyDescent="0.25">
      <c r="J2268" s="13"/>
    </row>
    <row r="2269" spans="10:10" x14ac:dyDescent="0.25">
      <c r="J2269" s="13"/>
    </row>
    <row r="2270" spans="10:10" x14ac:dyDescent="0.25">
      <c r="J2270" s="13"/>
    </row>
    <row r="2271" spans="10:10" x14ac:dyDescent="0.25">
      <c r="J2271" s="13"/>
    </row>
    <row r="2272" spans="10:10" x14ac:dyDescent="0.25">
      <c r="J2272" s="13"/>
    </row>
    <row r="2273" spans="10:10" x14ac:dyDescent="0.25">
      <c r="J2273" s="13"/>
    </row>
    <row r="2274" spans="10:10" x14ac:dyDescent="0.25">
      <c r="J2274" s="13"/>
    </row>
    <row r="2275" spans="10:10" x14ac:dyDescent="0.25">
      <c r="J2275" s="13"/>
    </row>
    <row r="2276" spans="10:10" x14ac:dyDescent="0.25">
      <c r="J2276" s="13"/>
    </row>
    <row r="2277" spans="10:10" x14ac:dyDescent="0.25">
      <c r="J2277" s="13"/>
    </row>
    <row r="2278" spans="10:10" x14ac:dyDescent="0.25">
      <c r="J2278" s="13"/>
    </row>
    <row r="2279" spans="10:10" x14ac:dyDescent="0.25">
      <c r="J2279" s="13"/>
    </row>
    <row r="2280" spans="10:10" x14ac:dyDescent="0.25">
      <c r="J2280" s="13"/>
    </row>
    <row r="2281" spans="10:10" x14ac:dyDescent="0.25">
      <c r="J2281" s="13"/>
    </row>
    <row r="2282" spans="10:10" x14ac:dyDescent="0.25">
      <c r="J2282" s="13"/>
    </row>
    <row r="2283" spans="10:10" x14ac:dyDescent="0.25">
      <c r="J2283" s="13"/>
    </row>
    <row r="2284" spans="10:10" x14ac:dyDescent="0.25">
      <c r="J2284" s="13"/>
    </row>
    <row r="2285" spans="10:10" x14ac:dyDescent="0.25">
      <c r="J2285" s="13"/>
    </row>
    <row r="2286" spans="10:10" x14ac:dyDescent="0.25">
      <c r="J2286" s="13"/>
    </row>
    <row r="2287" spans="10:10" x14ac:dyDescent="0.25">
      <c r="J2287" s="13"/>
    </row>
    <row r="2288" spans="10:10" x14ac:dyDescent="0.25">
      <c r="J2288" s="13"/>
    </row>
    <row r="2289" spans="10:10" x14ac:dyDescent="0.25">
      <c r="J2289" s="13"/>
    </row>
    <row r="2290" spans="10:10" x14ac:dyDescent="0.25">
      <c r="J2290" s="13"/>
    </row>
    <row r="2291" spans="10:10" x14ac:dyDescent="0.25">
      <c r="J2291" s="13"/>
    </row>
    <row r="2292" spans="10:10" x14ac:dyDescent="0.25">
      <c r="J2292" s="13"/>
    </row>
    <row r="2293" spans="10:10" x14ac:dyDescent="0.25">
      <c r="J2293" s="13"/>
    </row>
    <row r="2294" spans="10:10" x14ac:dyDescent="0.25">
      <c r="J2294" s="13"/>
    </row>
    <row r="2295" spans="10:10" x14ac:dyDescent="0.25">
      <c r="J2295" s="13"/>
    </row>
    <row r="2296" spans="10:10" x14ac:dyDescent="0.25">
      <c r="J2296" s="13"/>
    </row>
    <row r="2297" spans="10:10" x14ac:dyDescent="0.25">
      <c r="J2297" s="13"/>
    </row>
    <row r="2298" spans="10:10" x14ac:dyDescent="0.25">
      <c r="J2298" s="13"/>
    </row>
    <row r="2299" spans="10:10" x14ac:dyDescent="0.25">
      <c r="J2299" s="13"/>
    </row>
    <row r="2300" spans="10:10" x14ac:dyDescent="0.25">
      <c r="J2300" s="13"/>
    </row>
    <row r="2301" spans="10:10" x14ac:dyDescent="0.25">
      <c r="J2301" s="13"/>
    </row>
    <row r="2302" spans="10:10" x14ac:dyDescent="0.25">
      <c r="J2302" s="13"/>
    </row>
    <row r="2303" spans="10:10" x14ac:dyDescent="0.25">
      <c r="J2303" s="13"/>
    </row>
    <row r="2304" spans="10:10" x14ac:dyDescent="0.25">
      <c r="J2304" s="13"/>
    </row>
    <row r="2305" spans="10:10" x14ac:dyDescent="0.25">
      <c r="J2305" s="13"/>
    </row>
    <row r="2306" spans="10:10" x14ac:dyDescent="0.25">
      <c r="J2306" s="13"/>
    </row>
    <row r="2307" spans="10:10" x14ac:dyDescent="0.25">
      <c r="J2307" s="13"/>
    </row>
    <row r="2308" spans="10:10" x14ac:dyDescent="0.25">
      <c r="J2308" s="13"/>
    </row>
    <row r="2309" spans="10:10" x14ac:dyDescent="0.25">
      <c r="J2309" s="13"/>
    </row>
    <row r="2310" spans="10:10" x14ac:dyDescent="0.25">
      <c r="J2310" s="13"/>
    </row>
    <row r="2311" spans="10:10" x14ac:dyDescent="0.25">
      <c r="J2311" s="13"/>
    </row>
    <row r="2312" spans="10:10" x14ac:dyDescent="0.25">
      <c r="J2312" s="13"/>
    </row>
    <row r="2313" spans="10:10" x14ac:dyDescent="0.25">
      <c r="J2313" s="13"/>
    </row>
    <row r="2314" spans="10:10" x14ac:dyDescent="0.25">
      <c r="J2314" s="13"/>
    </row>
    <row r="2315" spans="10:10" x14ac:dyDescent="0.25">
      <c r="J2315" s="13"/>
    </row>
    <row r="2316" spans="10:10" x14ac:dyDescent="0.25">
      <c r="J2316" s="13"/>
    </row>
    <row r="2317" spans="10:10" x14ac:dyDescent="0.25">
      <c r="J2317" s="13"/>
    </row>
    <row r="2318" spans="10:10" x14ac:dyDescent="0.25">
      <c r="J2318" s="13"/>
    </row>
    <row r="2319" spans="10:10" x14ac:dyDescent="0.25">
      <c r="J2319" s="13"/>
    </row>
    <row r="2320" spans="10:10" x14ac:dyDescent="0.25">
      <c r="J2320" s="13"/>
    </row>
    <row r="2321" spans="10:10" x14ac:dyDescent="0.25">
      <c r="J2321" s="13"/>
    </row>
    <row r="2322" spans="10:10" x14ac:dyDescent="0.25">
      <c r="J2322" s="13"/>
    </row>
    <row r="2323" spans="10:10" x14ac:dyDescent="0.25">
      <c r="J2323" s="13"/>
    </row>
    <row r="2324" spans="10:10" x14ac:dyDescent="0.25">
      <c r="J2324" s="13"/>
    </row>
    <row r="2325" spans="10:10" x14ac:dyDescent="0.25">
      <c r="J2325" s="13"/>
    </row>
    <row r="2326" spans="10:10" x14ac:dyDescent="0.25">
      <c r="J2326" s="13"/>
    </row>
    <row r="2327" spans="10:10" x14ac:dyDescent="0.25">
      <c r="J2327" s="13"/>
    </row>
    <row r="2328" spans="10:10" x14ac:dyDescent="0.25">
      <c r="J2328" s="13"/>
    </row>
    <row r="2329" spans="10:10" x14ac:dyDescent="0.25">
      <c r="J2329" s="13"/>
    </row>
    <row r="2330" spans="10:10" x14ac:dyDescent="0.25">
      <c r="J2330" s="13"/>
    </row>
    <row r="2331" spans="10:10" x14ac:dyDescent="0.25">
      <c r="J2331" s="13"/>
    </row>
    <row r="2332" spans="10:10" x14ac:dyDescent="0.25">
      <c r="J2332" s="13"/>
    </row>
    <row r="2333" spans="10:10" x14ac:dyDescent="0.25">
      <c r="J2333" s="13"/>
    </row>
    <row r="2334" spans="10:10" x14ac:dyDescent="0.25">
      <c r="J2334" s="13"/>
    </row>
    <row r="2335" spans="10:10" x14ac:dyDescent="0.25">
      <c r="J2335" s="13"/>
    </row>
    <row r="2336" spans="10:10" x14ac:dyDescent="0.25">
      <c r="J2336" s="13"/>
    </row>
    <row r="2337" spans="10:10" x14ac:dyDescent="0.25">
      <c r="J2337" s="13"/>
    </row>
  </sheetData>
  <autoFilter ref="A2:G1972"/>
  <mergeCells count="2">
    <mergeCell ref="D1:E1"/>
    <mergeCell ref="F1:G1"/>
  </mergeCells>
  <pageMargins left="0.7" right="0.7" top="0.75" bottom="0.75" header="0.3" footer="0.3"/>
  <pageSetup paperSize="9" orientation="portrait" r:id="rId1"/>
  <ignoredErrors>
    <ignoredError sqref="I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ноябрь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2019-07-30T08:54:34Z</dcterms:modified>
</cp:coreProperties>
</file>