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Учеба\УТка\"/>
    </mc:Choice>
  </mc:AlternateContent>
  <xr:revisionPtr revIDLastSave="0" documentId="13_ncr:1_{91439FB7-6BF8-43E4-B41E-4E3FB62E358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1" r:id="rId1"/>
    <sheet name="Лист1" sheetId="2" r:id="rId2"/>
    <sheet name="Лист2" sheetId="3" r:id="rId3"/>
    <sheet name="Лист3" sheetId="4" r:id="rId4"/>
    <sheet name="Лист4" sheetId="5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4" i="3"/>
  <c r="B13" i="3"/>
  <c r="B12" i="3"/>
  <c r="J3" i="1"/>
  <c r="J4" i="1"/>
  <c r="J5" i="1"/>
  <c r="J6" i="1"/>
  <c r="J7" i="1"/>
  <c r="J8" i="1"/>
  <c r="J9" i="1"/>
  <c r="J10" i="1"/>
  <c r="J11" i="1"/>
  <c r="J12" i="1"/>
  <c r="J13" i="1"/>
  <c r="J15" i="1"/>
  <c r="J37" i="1" s="1"/>
  <c r="J16" i="1"/>
  <c r="J18" i="1"/>
  <c r="J19" i="1"/>
  <c r="J20" i="1"/>
  <c r="J21" i="1"/>
  <c r="J22" i="1"/>
  <c r="J23" i="1"/>
  <c r="J24" i="1"/>
  <c r="J25" i="1"/>
  <c r="J26" i="1"/>
  <c r="J27" i="1"/>
  <c r="J28" i="1"/>
  <c r="J38" i="1" s="1"/>
  <c r="J29" i="1"/>
  <c r="J30" i="1"/>
  <c r="J31" i="1"/>
  <c r="J32" i="1"/>
  <c r="J33" i="1"/>
  <c r="J34" i="1"/>
  <c r="I2" i="1"/>
  <c r="I36" i="1" s="1"/>
  <c r="J2" i="1"/>
  <c r="J36" i="1" s="1"/>
  <c r="I4" i="1"/>
  <c r="I5" i="1"/>
  <c r="I6" i="1"/>
  <c r="I7" i="1"/>
  <c r="I8" i="1"/>
  <c r="I10" i="1"/>
  <c r="I11" i="1"/>
  <c r="I12" i="1"/>
  <c r="I13" i="1"/>
  <c r="I14" i="1"/>
  <c r="I15" i="1"/>
  <c r="I37" i="1" s="1"/>
  <c r="I16" i="1"/>
  <c r="I18" i="1"/>
  <c r="I19" i="1"/>
  <c r="I20" i="1"/>
  <c r="I22" i="1"/>
  <c r="I23" i="1"/>
  <c r="I24" i="1"/>
  <c r="I25" i="1"/>
  <c r="I26" i="1"/>
  <c r="I27" i="1"/>
  <c r="I28" i="1"/>
  <c r="I38" i="1" s="1"/>
  <c r="I29" i="1"/>
  <c r="I30" i="1"/>
  <c r="I31" i="1"/>
  <c r="I32" i="1"/>
  <c r="I33" i="1"/>
  <c r="I34" i="1"/>
  <c r="H3" i="1"/>
  <c r="H4" i="1"/>
  <c r="H5" i="1"/>
  <c r="H36" i="1" s="1"/>
  <c r="H6" i="1"/>
  <c r="H7" i="1"/>
  <c r="H8" i="1"/>
  <c r="H9" i="1"/>
  <c r="H10" i="1"/>
  <c r="H12" i="1"/>
  <c r="H14" i="1"/>
  <c r="H15" i="1"/>
  <c r="H37" i="1" s="1"/>
  <c r="H16" i="1"/>
  <c r="H18" i="1"/>
  <c r="H19" i="1"/>
  <c r="H20" i="1"/>
  <c r="H21" i="1"/>
  <c r="H22" i="1"/>
  <c r="H24" i="1"/>
  <c r="H25" i="1"/>
  <c r="H27" i="1"/>
  <c r="H28" i="1"/>
  <c r="H38" i="1" s="1"/>
  <c r="H29" i="1"/>
  <c r="H30" i="1"/>
  <c r="H31" i="1"/>
  <c r="H32" i="1"/>
  <c r="H33" i="1"/>
  <c r="H34" i="1"/>
  <c r="H2" i="1"/>
</calcChain>
</file>

<file path=xl/sharedStrings.xml><?xml version="1.0" encoding="utf-8"?>
<sst xmlns="http://schemas.openxmlformats.org/spreadsheetml/2006/main" count="749" uniqueCount="292">
  <si>
    <t>Группа исполнителей</t>
  </si>
  <si>
    <t>Первая линия поддержки</t>
  </si>
  <si>
    <t>№</t>
  </si>
  <si>
    <t>Тема обращения</t>
  </si>
  <si>
    <t>Создано</t>
  </si>
  <si>
    <t>Отработано</t>
  </si>
  <si>
    <t>Рейтинг</t>
  </si>
  <si>
    <t>Статус</t>
  </si>
  <si>
    <t>Категория</t>
  </si>
  <si>
    <t>Начало работ (план)</t>
  </si>
  <si>
    <t>Начало работ (факт)</t>
  </si>
  <si>
    <t>Окончание работ (план)</t>
  </si>
  <si>
    <t>Окончание работ (факт)</t>
  </si>
  <si>
    <t>Cервис</t>
  </si>
  <si>
    <t>Приоритет</t>
  </si>
  <si>
    <t>Заказчик</t>
  </si>
  <si>
    <t>Адрес</t>
  </si>
  <si>
    <t>Компания</t>
  </si>
  <si>
    <t>Конфигурационные единицы</t>
  </si>
  <si>
    <t>Содержание</t>
  </si>
  <si>
    <t>Устранение неполадок в работе АО</t>
  </si>
  <si>
    <t>21.03.2025 12:45</t>
  </si>
  <si>
    <t>05:15:00</t>
  </si>
  <si>
    <t>Просрочено исполнение</t>
  </si>
  <si>
    <t>Заявка на обслуживание</t>
  </si>
  <si>
    <t>21.03.2025 13:45</t>
  </si>
  <si>
    <t>21.03.2025 22:45</t>
  </si>
  <si>
    <t>Обслуживание АО в ИТ-отделе Fila</t>
  </si>
  <si>
    <t>Средний</t>
  </si>
  <si>
    <t>Аскеровский С.Н.</t>
  </si>
  <si>
    <t>ул. Гольяновская, д.7</t>
  </si>
  <si>
    <t>Fila</t>
  </si>
  <si>
    <t>Ноутбук Аскеровского</t>
  </si>
  <si>
    <t>пкп</t>
  </si>
  <si>
    <t>21.03.2025 12:51</t>
  </si>
  <si>
    <t>05:09:00</t>
  </si>
  <si>
    <t>Завершена</t>
  </si>
  <si>
    <t>21.03.2025 13:51</t>
  </si>
  <si>
    <t>22.03.2025 00:08</t>
  </si>
  <si>
    <t>21.03.2025 14:51</t>
  </si>
  <si>
    <t>Обслуживание АО в ИТ-отделе Kolon Corporation</t>
  </si>
  <si>
    <t>Редьковский И.А.</t>
  </si>
  <si>
    <t>наб. Краснопресненская, д. 12, офис 1802</t>
  </si>
  <si>
    <t>Kolon Corporation</t>
  </si>
  <si>
    <t>Ноутбук Редьковского</t>
  </si>
  <si>
    <t>укекуеу</t>
  </si>
  <si>
    <t>21.03.2025 13:01</t>
  </si>
  <si>
    <t>04:59:00</t>
  </si>
  <si>
    <t>Инцидент</t>
  </si>
  <si>
    <t>21.03.2025 14:01</t>
  </si>
  <si>
    <t>21.03.2025 13:07</t>
  </si>
  <si>
    <t>21.03.2025 15:01</t>
  </si>
  <si>
    <t>Обслуживание АО в Отделе маркетинга</t>
  </si>
  <si>
    <t>Сухомлинский Б.И.</t>
  </si>
  <si>
    <t>ул. Ленинская Слобода, 26с5</t>
  </si>
  <si>
    <t>Anta Sports</t>
  </si>
  <si>
    <t>Планшет Сухоминского</t>
  </si>
  <si>
    <t>рпорп</t>
  </si>
  <si>
    <t>Устранение неполадок в работе ПО</t>
  </si>
  <si>
    <t>21.03.2025 13:02</t>
  </si>
  <si>
    <t>00:09:00</t>
  </si>
  <si>
    <t>Открыта повторно</t>
  </si>
  <si>
    <t>Запрос на изменение</t>
  </si>
  <si>
    <t>21.03.2025 14:02</t>
  </si>
  <si>
    <t>21.03.2025 13:11</t>
  </si>
  <si>
    <t>21.03.2025 15:02</t>
  </si>
  <si>
    <t>Обслуживание ПО 1С:CRM в Отделе маркетинга</t>
  </si>
  <si>
    <t>1С:CRM Сухомлинского</t>
  </si>
  <si>
    <t>попо</t>
  </si>
  <si>
    <t>21.03.2025 13:13</t>
  </si>
  <si>
    <t>04:47:00</t>
  </si>
  <si>
    <t>21.03.2025 14:43</t>
  </si>
  <si>
    <t>21.03.2025 23:45</t>
  </si>
  <si>
    <t>21.03.2025 15:43</t>
  </si>
  <si>
    <t>Обслуживание АО в Отделе продаж</t>
  </si>
  <si>
    <t>Низкий</t>
  </si>
  <si>
    <t>Каширский Н.А.</t>
  </si>
  <si>
    <t>Принтер для Каширского</t>
  </si>
  <si>
    <t>ркрара</t>
  </si>
  <si>
    <t>21.03.2025 13:15</t>
  </si>
  <si>
    <t>04:45:00</t>
  </si>
  <si>
    <t>21.03.2025 13:16</t>
  </si>
  <si>
    <t>21.03.2025 14:45</t>
  </si>
  <si>
    <t>Обслуживание ПО 1С:Бухгалтерия</t>
  </si>
  <si>
    <t>Высокий</t>
  </si>
  <si>
    <t>Перминовский Н.И.</t>
  </si>
  <si>
    <t>1C:Бухгалтерия Перминовского</t>
  </si>
  <si>
    <t>рпарап</t>
  </si>
  <si>
    <t>21.03.2025 21:21</t>
  </si>
  <si>
    <t>04:01:00</t>
  </si>
  <si>
    <t>Принята в исполнение</t>
  </si>
  <si>
    <t>24.03.2025 09:30</t>
  </si>
  <si>
    <t>21.03.2025 21:34</t>
  </si>
  <si>
    <t>24.03.2025 10:30</t>
  </si>
  <si>
    <t>иаммима</t>
  </si>
  <si>
    <t>21.03.2025 21:23</t>
  </si>
  <si>
    <t>00:54:00</t>
  </si>
  <si>
    <t>24.03.2025 09:00</t>
  </si>
  <si>
    <t>24.03.2025 10:00</t>
  </si>
  <si>
    <t>Обслуживание АО в Отделе планирования и финансов</t>
  </si>
  <si>
    <t>Персональный компьютер Перминовского</t>
  </si>
  <si>
    <t>иаипа</t>
  </si>
  <si>
    <t>21.03.2025 21:25</t>
  </si>
  <si>
    <t>00:00:00</t>
  </si>
  <si>
    <t>24.03.2025 08:30</t>
  </si>
  <si>
    <t>21.03.2025 21:33</t>
  </si>
  <si>
    <t>22.03.2025 00:07</t>
  </si>
  <si>
    <t>выфвфы</t>
  </si>
  <si>
    <t>21.03.2025 21:26</t>
  </si>
  <si>
    <t>21.03.2025 22:38</t>
  </si>
  <si>
    <t>Обслуживание ПО 1С:CRM в Отделе закупок</t>
  </si>
  <si>
    <t>Рассохинский Е.С.</t>
  </si>
  <si>
    <t>1С:CRM Рассохинского</t>
  </si>
  <si>
    <t>вцфвф</t>
  </si>
  <si>
    <t>21.03.2025 21:27</t>
  </si>
  <si>
    <t>11:00:00</t>
  </si>
  <si>
    <t>21.03.2025 23:40</t>
  </si>
  <si>
    <t>21.03.2025 21:29</t>
  </si>
  <si>
    <t>10:11:00</t>
  </si>
  <si>
    <t>21.03.2025 22:49</t>
  </si>
  <si>
    <t>Обслуживание ПО Битрикс24 в ИТ-отделе Fila</t>
  </si>
  <si>
    <t>Битрикс24 Аскеровского</t>
  </si>
  <si>
    <t>вфвфвфц</t>
  </si>
  <si>
    <t>21.03.2025 22:40</t>
  </si>
  <si>
    <t>03:00:00</t>
  </si>
  <si>
    <t>21.03.2025 22:47</t>
  </si>
  <si>
    <t>Обслуживание АО в ИТ-отделе</t>
  </si>
  <si>
    <t>Погорелов И.В.</t>
  </si>
  <si>
    <t>Персональный компьютер Погорелова</t>
  </si>
  <si>
    <t> с иаи</t>
  </si>
  <si>
    <t>21.03.2025 12:47</t>
  </si>
  <si>
    <t>00:20:00</t>
  </si>
  <si>
    <t>21.03.2025 13:50</t>
  </si>
  <si>
    <t>21.03.2025 14:50</t>
  </si>
  <si>
    <t>поп</t>
  </si>
  <si>
    <t>00:17:00</t>
  </si>
  <si>
    <t>21.03.2025 13:08</t>
  </si>
  <si>
    <t>Обслуживание ПО Битрикс24 в ИТ-отделе Kolon Corporation</t>
  </si>
  <si>
    <t>Битрикс24 Редьковского</t>
  </si>
  <si>
    <t>паипапрарапр</t>
  </si>
  <si>
    <t>Устранение поломки</t>
  </si>
  <si>
    <t>21.03.2025 13:00</t>
  </si>
  <si>
    <t>00:07:00</t>
  </si>
  <si>
    <t>21.03.2025 13:30</t>
  </si>
  <si>
    <t>21.03.2025 14:30</t>
  </si>
  <si>
    <t>Настройка и управление арендованными серверами</t>
  </si>
  <si>
    <t>Олег Любимов</t>
  </si>
  <si>
    <t>ул. Берзарина, д. 36, стр. 3</t>
  </si>
  <si>
    <t>Selectel</t>
  </si>
  <si>
    <t>Арендованные серверы</t>
  </si>
  <si>
    <t>аыв</t>
  </si>
  <si>
    <t>21.03.2025 13:14</t>
  </si>
  <si>
    <t>04:46:00</t>
  </si>
  <si>
    <t>21.03.2025 14:14</t>
  </si>
  <si>
    <t>21.03.2025 15:14</t>
  </si>
  <si>
    <t>вфцвфцв</t>
  </si>
  <si>
    <t>00:10:00</t>
  </si>
  <si>
    <t>Обслуживание АО в Отделе закупок</t>
  </si>
  <si>
    <t>Ноутбук Рассохинского</t>
  </si>
  <si>
    <t>ипаиа</t>
  </si>
  <si>
    <t>21.03.2025 21:24</t>
  </si>
  <si>
    <t>12:00:00</t>
  </si>
  <si>
    <t>пвпупкв</t>
  </si>
  <si>
    <t>00:11:00</t>
  </si>
  <si>
    <t>Обслуживание ПО 1С:CRM в Отделе продаж</t>
  </si>
  <si>
    <t>1С:CRM Каширского</t>
  </si>
  <si>
    <t>вфвф</t>
  </si>
  <si>
    <t>20:00:00</t>
  </si>
  <si>
    <t>выфвф</t>
  </si>
  <si>
    <t>Выездное обслуживание клиентов</t>
  </si>
  <si>
    <t>05:00:00</t>
  </si>
  <si>
    <t>21.03.2025 23:23</t>
  </si>
  <si>
    <t>вфц</t>
  </si>
  <si>
    <t>21.03.2025 22:43</t>
  </si>
  <si>
    <t>01:34:00</t>
  </si>
  <si>
    <t>иапиа</t>
  </si>
  <si>
    <t>21.03.2025 22:44</t>
  </si>
  <si>
    <t>патпат</t>
  </si>
  <si>
    <t>20.03.2025 09:00</t>
  </si>
  <si>
    <t>20.03.2025 10:00</t>
  </si>
  <si>
    <t>упкпкп</t>
  </si>
  <si>
    <t>13:09:00</t>
  </si>
  <si>
    <t>24.03.2025 16:30</t>
  </si>
  <si>
    <t>26.03.2025 16:30</t>
  </si>
  <si>
    <t>Обслуживание ПО ITSM-системы vsDesk</t>
  </si>
  <si>
    <t>ITSM- система vsDesk для Погорелова</t>
  </si>
  <si>
    <t>ррке</t>
  </si>
  <si>
    <t>Устранение неполадок</t>
  </si>
  <si>
    <t>21.03.2025 12:53</t>
  </si>
  <si>
    <t>00:14:00</t>
  </si>
  <si>
    <t>21.03.2025 13:23</t>
  </si>
  <si>
    <t>Интеграция CRM систем Anta Sports с системами Спортмастера для синхронизации данных о заказах</t>
  </si>
  <si>
    <t>Леонид Страхов</t>
  </si>
  <si>
    <t>ул. Миклухо-Маклая, д. 18, к. 2</t>
  </si>
  <si>
    <t>Спортмастер</t>
  </si>
  <si>
    <t>CRM-система для Спортмастера</t>
  </si>
  <si>
    <t>аыва</t>
  </si>
  <si>
    <t>Усовершенствование системы</t>
  </si>
  <si>
    <t>21.03.2025 12:57</t>
  </si>
  <si>
    <t>05:03:00</t>
  </si>
  <si>
    <t>21.03.2025 13:27</t>
  </si>
  <si>
    <t>вывфвыф</t>
  </si>
  <si>
    <t>Настройка сервера</t>
  </si>
  <si>
    <t>21.03.2025 12:59</t>
  </si>
  <si>
    <t>00:08:00</t>
  </si>
  <si>
    <t>21.03.2025 13:29</t>
  </si>
  <si>
    <t>21.03.2025 14:29</t>
  </si>
  <si>
    <t>АВЫА</t>
  </si>
  <si>
    <t>21.03.2025 13:43</t>
  </si>
  <si>
    <t>вфв</t>
  </si>
  <si>
    <t>21.03.2025 21:30</t>
  </si>
  <si>
    <t>10:00:00</t>
  </si>
  <si>
    <t>вфвфв</t>
  </si>
  <si>
    <t>21.03.2025 21:31</t>
  </si>
  <si>
    <t>11:03:00</t>
  </si>
  <si>
    <t>вфвфцв</t>
  </si>
  <si>
    <t>09:00:00</t>
  </si>
  <si>
    <t>Вторая линия поддержки</t>
  </si>
  <si>
    <t>Третья линия поддержки</t>
  </si>
  <si>
    <t>Исполнитель</t>
  </si>
  <si>
    <t>Время выполнения</t>
  </si>
  <si>
    <t>Открыта</t>
  </si>
  <si>
    <t>Просрочена реакция</t>
  </si>
  <si>
    <t>Отменена</t>
  </si>
  <si>
    <t>Требует уточнения</t>
  </si>
  <si>
    <t>Требует согласования</t>
  </si>
  <si>
    <t>Согласовано</t>
  </si>
  <si>
    <t>Выполнена</t>
  </si>
  <si>
    <t>Приостановлена</t>
  </si>
  <si>
    <t>Архив</t>
  </si>
  <si>
    <t>Аналитик технической поддержки (3 чел.)</t>
  </si>
  <si>
    <t>00:22:00</t>
  </si>
  <si>
    <t>Ведущий системный администратор (1 чел.)</t>
  </si>
  <si>
    <t>Диспетчер заявок (3 чел.)</t>
  </si>
  <si>
    <t>54:55:00</t>
  </si>
  <si>
    <t>Илья</t>
  </si>
  <si>
    <t>07:10:00</t>
  </si>
  <si>
    <t>Инженер по системному администрированию (1 чел.)</t>
  </si>
  <si>
    <t>05:06:00</t>
  </si>
  <si>
    <t>50:17:00</t>
  </si>
  <si>
    <t>Оператор технической поддержки (3 чел.)</t>
  </si>
  <si>
    <t>119:56:00</t>
  </si>
  <si>
    <t>Разработчик корпоративных систем (1 чел.)</t>
  </si>
  <si>
    <t>10:03:00</t>
  </si>
  <si>
    <t>Специалист helpdesk (4 чел.)</t>
  </si>
  <si>
    <t>Stels</t>
  </si>
  <si>
    <t>Shimano Inc.</t>
  </si>
  <si>
    <t>Microsoft Corporation</t>
  </si>
  <si>
    <t>Decathlon S.A.</t>
  </si>
  <si>
    <t>DHL Group</t>
  </si>
  <si>
    <t xml:space="preserve">Количество обращений </t>
  </si>
  <si>
    <t>Сервисный договор между ИТ-отделом Stels и Data-центром Selectel</t>
  </si>
  <si>
    <t>КЕ</t>
  </si>
  <si>
    <t>Сервис</t>
  </si>
  <si>
    <t>Время реакции</t>
  </si>
  <si>
    <t>Время разрешения</t>
  </si>
  <si>
    <t>Группа ответственных лиц (линии поддержки)</t>
  </si>
  <si>
    <t>Ответственный исполнитель (роль или должность)</t>
  </si>
  <si>
    <t>1 час</t>
  </si>
  <si>
    <t>2 дня</t>
  </si>
  <si>
    <t>2-я линия поддержки</t>
  </si>
  <si>
    <t xml:space="preserve">Инженер по системному администрированию </t>
  </si>
  <si>
    <t>Сервисный договор между ИТ-отделом Stels и оптовым скупщиком Decathlon S.A.</t>
  </si>
  <si>
    <t>CRM-система</t>
  </si>
  <si>
    <t>Интеграция CRM систем Stels с системами Decathlon S.A. для синхронизации данных о заказах</t>
  </si>
  <si>
    <t>3-я линия поддержки</t>
  </si>
  <si>
    <t xml:space="preserve">Разработчик корпоративных систем </t>
  </si>
  <si>
    <t>ц</t>
  </si>
  <si>
    <t>Сервисный договор между ИТ-отделом и отделом комммерции Stels</t>
  </si>
  <si>
    <t>1С:CRM</t>
  </si>
  <si>
    <t>Обслуживание ПО 1С:CRM в Отделе коммерции</t>
  </si>
  <si>
    <t>3 дня</t>
  </si>
  <si>
    <t xml:space="preserve">Специалист по базам данных </t>
  </si>
  <si>
    <t>Ноутбук</t>
  </si>
  <si>
    <t>Обслуживание АО в Отделе коммерции</t>
  </si>
  <si>
    <t>2 часа</t>
  </si>
  <si>
    <t>Сервисный договор между ИТ-отделом и отделом маркетинга Stels</t>
  </si>
  <si>
    <t>Планшет</t>
  </si>
  <si>
    <t>4 дня</t>
  </si>
  <si>
    <t>Сервисный договор между ИТ-отделом и отделом финансов Stels</t>
  </si>
  <si>
    <t>1С:Бухгалтерия</t>
  </si>
  <si>
    <t>0.5 часа</t>
  </si>
  <si>
    <t>Персональный компьютер</t>
  </si>
  <si>
    <t>Обслуживание АО в Отделе финансов</t>
  </si>
  <si>
    <t>Сервисный договор между ИТ-отделом и производственным отделом Stels</t>
  </si>
  <si>
    <t>Обслуживание АО в производственном отделе</t>
  </si>
  <si>
    <t xml:space="preserve">Ведущий системный администратор </t>
  </si>
  <si>
    <t>Обслуживание ПО 1С: Предприятие в производственном отделе</t>
  </si>
  <si>
    <t>Сервисный договор между ИТ-отделом и складским отделом Stels</t>
  </si>
  <si>
    <t>Обслуживание ПО 1С:ERP Управление предприятием</t>
  </si>
  <si>
    <t>Обслуживание АО в складском отделе</t>
  </si>
  <si>
    <t>Дата-центр Stels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</si>
</sst>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wrapText="1"/>
    </xf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2" borderId="5" xfId="0" applyFill="1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0" fontId="0" fillId="2" borderId="10" xfId="0" applyFill="1" applyBorder="1"/>
    <xf numFmtId="0" fontId="0" fillId="2" borderId="10" xfId="0" applyFill="1" applyBorder="1" applyAlignment="1">
      <alignment wrapText="1"/>
    </xf>
    <xf numFmtId="0" fontId="0" fillId="0" borderId="10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Диаграмма</a:t>
            </a:r>
            <a:r>
              <a:rPr lang="ru-RU" b="1" baseline="0">
                <a:solidFill>
                  <a:sysClr val="windowText" lastClr="000000"/>
                </a:solidFill>
              </a:rPr>
              <a:t> по </a:t>
            </a:r>
            <a:r>
              <a:rPr lang="en-US" b="1" baseline="0">
                <a:solidFill>
                  <a:sysClr val="windowText" lastClr="000000"/>
                </a:solidFill>
              </a:rPr>
              <a:t>KPIs </a:t>
            </a:r>
            <a:r>
              <a:rPr lang="ru-RU" b="1" baseline="0">
                <a:solidFill>
                  <a:sysClr val="windowText" lastClr="000000"/>
                </a:solidFill>
              </a:rPr>
              <a:t>в разрезе Групп исполнителей</a:t>
            </a:r>
            <a:endParaRPr lang="ru-R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Первая линия поддержки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(Sheet1!$H$35,Sheet1!$I$35,Sheet1!$J$35)</c:f>
              <c:strCache>
                <c:ptCount val="3"/>
                <c:pt idx="0">
                  <c:v>Просрочено исполнение</c:v>
                </c:pt>
                <c:pt idx="1">
                  <c:v>Открыта повторно</c:v>
                </c:pt>
                <c:pt idx="2">
                  <c:v>Принята в исполнение</c:v>
                </c:pt>
              </c:strCache>
            </c:strRef>
          </c:cat>
          <c:val>
            <c:numRef>
              <c:f>(Sheet1!$H$36,Sheet1!$I$36,Sheet1!$J$36)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C-4F63-AE1C-10A37C79CAE1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Вторая линия поддержки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(Sheet1!$H$35,Sheet1!$I$35,Sheet1!$J$35)</c:f>
              <c:strCache>
                <c:ptCount val="3"/>
                <c:pt idx="0">
                  <c:v>Просрочено исполнение</c:v>
                </c:pt>
                <c:pt idx="1">
                  <c:v>Открыта повторно</c:v>
                </c:pt>
                <c:pt idx="2">
                  <c:v>Принята в исполнение</c:v>
                </c:pt>
              </c:strCache>
            </c:strRef>
          </c:cat>
          <c:val>
            <c:numRef>
              <c:f>(Sheet1!$H$37,Sheet1!$I$37,Sheet1!$J$37)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0C-4F63-AE1C-10A37C79CAE1}"/>
            </c:ext>
          </c:extLst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Третья линия поддержки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(Sheet1!$H$35,Sheet1!$I$35,Sheet1!$J$35)</c:f>
              <c:strCache>
                <c:ptCount val="3"/>
                <c:pt idx="0">
                  <c:v>Просрочено исполнение</c:v>
                </c:pt>
                <c:pt idx="1">
                  <c:v>Открыта повторно</c:v>
                </c:pt>
                <c:pt idx="2">
                  <c:v>Принята в исполнение</c:v>
                </c:pt>
              </c:strCache>
            </c:strRef>
          </c:cat>
          <c:val>
            <c:numRef>
              <c:f>(Sheet1!$H$38,Sheet1!$I$38,Sheet1!$J$38)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0C-4F63-AE1C-10A37C79C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015112"/>
        <c:axId val="540008992"/>
      </c:barChart>
      <c:catAx>
        <c:axId val="54001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008992"/>
        <c:crosses val="autoZero"/>
        <c:auto val="1"/>
        <c:lblAlgn val="ctr"/>
        <c:lblOffset val="100"/>
        <c:noMultiLvlLbl val="0"/>
      </c:catAx>
      <c:valAx>
        <c:axId val="5400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01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Просрочено исполнение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[1]Sheet1!$G$1</c:f>
              <c:strCache>
                <c:ptCount val="1"/>
                <c:pt idx="0">
                  <c:v>Просрочено исполнение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[1]Sheet1!$A$2:$A$10</c:f>
              <c:strCache>
                <c:ptCount val="9"/>
                <c:pt idx="0">
                  <c:v>Аналитик технической поддержки (3 чел.)</c:v>
                </c:pt>
                <c:pt idx="1">
                  <c:v>Ведущий системный администратор (1 чел.)</c:v>
                </c:pt>
                <c:pt idx="2">
                  <c:v>Диспетчер заявок (3 чел.)</c:v>
                </c:pt>
                <c:pt idx="3">
                  <c:v>Илья</c:v>
                </c:pt>
                <c:pt idx="4">
                  <c:v>Инженер по системному администрированию (1 чел.)</c:v>
                </c:pt>
                <c:pt idx="5">
                  <c:v>Олег Любимов</c:v>
                </c:pt>
                <c:pt idx="6">
                  <c:v>Оператор технической поддержки (3 чел.)</c:v>
                </c:pt>
                <c:pt idx="7">
                  <c:v>Разработчик корпоративных систем (1 чел.)</c:v>
                </c:pt>
                <c:pt idx="8">
                  <c:v>Специалист helpdesk (4 чел.)</c:v>
                </c:pt>
              </c:strCache>
            </c:strRef>
          </c:cat>
          <c:val>
            <c:numRef>
              <c:f>[1]Sheet1!$G$2:$G$10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4-4206-B2CB-56447514E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249823"/>
        <c:axId val="1"/>
      </c:barChart>
      <c:catAx>
        <c:axId val="171124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711249823"/>
        <c:crosses val="autoZero"/>
        <c:crossBetween val="between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Завершена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[1]Sheet1!$M$1</c:f>
              <c:strCache>
                <c:ptCount val="1"/>
                <c:pt idx="0">
                  <c:v>Завершена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[1]Sheet1!$A$2:$A$10</c:f>
              <c:strCache>
                <c:ptCount val="9"/>
                <c:pt idx="0">
                  <c:v>Аналитик технической поддержки (3 чел.)</c:v>
                </c:pt>
                <c:pt idx="1">
                  <c:v>Ведущий системный администратор (1 чел.)</c:v>
                </c:pt>
                <c:pt idx="2">
                  <c:v>Диспетчер заявок (3 чел.)</c:v>
                </c:pt>
                <c:pt idx="3">
                  <c:v>Илья</c:v>
                </c:pt>
                <c:pt idx="4">
                  <c:v>Инженер по системному администрированию (1 чел.)</c:v>
                </c:pt>
                <c:pt idx="5">
                  <c:v>Олег Любимов</c:v>
                </c:pt>
                <c:pt idx="6">
                  <c:v>Оператор технической поддержки (3 чел.)</c:v>
                </c:pt>
                <c:pt idx="7">
                  <c:v>Разработчик корпоративных систем (1 чел.)</c:v>
                </c:pt>
                <c:pt idx="8">
                  <c:v>Специалист helpdesk (4 чел.)</c:v>
                </c:pt>
              </c:strCache>
            </c:strRef>
          </c:cat>
          <c:val>
            <c:numRef>
              <c:f>[1]Sheet1!$M$2:$M$10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A-4357-8FF0-48159C5A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233983"/>
        <c:axId val="1"/>
      </c:barChart>
      <c:catAx>
        <c:axId val="171123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711233983"/>
        <c:crosses val="autoZero"/>
        <c:crossBetween val="between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Принята в исполнение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[1]Sheet1!$E$1</c:f>
              <c:strCache>
                <c:ptCount val="1"/>
                <c:pt idx="0">
                  <c:v>Принята в исполнение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[1]Sheet1!$A$2:$A$10</c:f>
              <c:strCache>
                <c:ptCount val="9"/>
                <c:pt idx="0">
                  <c:v>Аналитик технической поддержки (3 чел.)</c:v>
                </c:pt>
                <c:pt idx="1">
                  <c:v>Ведущий системный администратор (1 чел.)</c:v>
                </c:pt>
                <c:pt idx="2">
                  <c:v>Диспетчер заявок (3 чел.)</c:v>
                </c:pt>
                <c:pt idx="3">
                  <c:v>Илья</c:v>
                </c:pt>
                <c:pt idx="4">
                  <c:v>Инженер по системному администрированию (1 чел.)</c:v>
                </c:pt>
                <c:pt idx="5">
                  <c:v>Олег Любимов</c:v>
                </c:pt>
                <c:pt idx="6">
                  <c:v>Оператор технической поддержки (3 чел.)</c:v>
                </c:pt>
                <c:pt idx="7">
                  <c:v>Разработчик корпоративных систем (1 чел.)</c:v>
                </c:pt>
                <c:pt idx="8">
                  <c:v>Специалист helpdesk (4 чел.)</c:v>
                </c:pt>
              </c:strCache>
            </c:strRef>
          </c:cat>
          <c:val>
            <c:numRef>
              <c:f>[1]Sheet1!$E$2:$E$10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A-48A8-993F-938E7C30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239743"/>
        <c:axId val="1"/>
      </c:barChart>
      <c:catAx>
        <c:axId val="171123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711239743"/>
        <c:crosses val="autoZero"/>
        <c:crossBetween val="between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Количество обращений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Лист2!$A$12:$A$17</c:f>
              <c:strCache>
                <c:ptCount val="6"/>
                <c:pt idx="0">
                  <c:v>Stels</c:v>
                </c:pt>
                <c:pt idx="1">
                  <c:v>Shimano Inc.</c:v>
                </c:pt>
                <c:pt idx="2">
                  <c:v>Microsoft Corporation</c:v>
                </c:pt>
                <c:pt idx="3">
                  <c:v>Decathlon S.A.</c:v>
                </c:pt>
                <c:pt idx="4">
                  <c:v>DHL Group</c:v>
                </c:pt>
                <c:pt idx="5">
                  <c:v>Selectel</c:v>
                </c:pt>
              </c:strCache>
            </c:strRef>
          </c:cat>
          <c:val>
            <c:numRef>
              <c:f>Лист2!$B$12:$B$17</c:f>
              <c:numCache>
                <c:formatCode>General</c:formatCode>
                <c:ptCount val="6"/>
                <c:pt idx="0">
                  <c:v>10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2-4DBE-A87B-28AA28B9A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298703"/>
        <c:axId val="1"/>
      </c:barChart>
      <c:catAx>
        <c:axId val="18432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84329870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Количество обращений в статусах Просрочено и Переоткрыто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[2]Sheet1!$C$1</c:f>
              <c:strCache>
                <c:ptCount val="1"/>
                <c:pt idx="0">
                  <c:v>Открыта повторно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multiLvlStrRef>
              <c:f>[2]Sheet1!$A$2:$B$7</c:f>
              <c:multiLvlStrCache>
                <c:ptCount val="6"/>
                <c:lvl>
                  <c:pt idx="0">
                    <c:v>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lvl>
                <c:lvl>
                  <c:pt idx="0">
                    <c:v>Stels</c:v>
                  </c:pt>
                  <c:pt idx="1">
                    <c:v>Shimano Inc.</c:v>
                  </c:pt>
                  <c:pt idx="2">
                    <c:v>Microsoft Corporation</c:v>
                  </c:pt>
                  <c:pt idx="3">
                    <c:v>Decathlon S.A.</c:v>
                  </c:pt>
                  <c:pt idx="4">
                    <c:v>DHL Group</c:v>
                  </c:pt>
                  <c:pt idx="5">
                    <c:v>Selectel</c:v>
                  </c:pt>
                </c:lvl>
              </c:multiLvlStrCache>
            </c:multiLvlStrRef>
          </c:cat>
          <c:val>
            <c:numRef>
              <c:f>[2]Sheet1!$C$2:$C$7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3-42E3-A481-8678DD8D62F8}"/>
            </c:ext>
          </c:extLst>
        </c:ser>
        <c:ser>
          <c:idx val="1"/>
          <c:order val="1"/>
          <c:tx>
            <c:strRef>
              <c:f>[2]Sheet1!$C$1</c:f>
              <c:strCache>
                <c:ptCount val="1"/>
                <c:pt idx="0">
                  <c:v>Открыта повторно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multiLvlStrRef>
              <c:f>[2]Sheet1!$A$2:$B$7</c:f>
              <c:multiLvlStrCache>
                <c:ptCount val="6"/>
                <c:lvl>
                  <c:pt idx="0">
                    <c:v>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lvl>
                <c:lvl>
                  <c:pt idx="0">
                    <c:v>Stels</c:v>
                  </c:pt>
                  <c:pt idx="1">
                    <c:v>Shimano Inc.</c:v>
                  </c:pt>
                  <c:pt idx="2">
                    <c:v>Microsoft Corporation</c:v>
                  </c:pt>
                  <c:pt idx="3">
                    <c:v>Decathlon S.A.</c:v>
                  </c:pt>
                  <c:pt idx="4">
                    <c:v>DHL Group</c:v>
                  </c:pt>
                  <c:pt idx="5">
                    <c:v>Selectel</c:v>
                  </c:pt>
                </c:lvl>
              </c:multiLvlStrCache>
            </c:multiLvlStrRef>
          </c:cat>
          <c:val>
            <c:numRef>
              <c:f>[2]Sheet1!$C$2:$C$7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3-42E3-A481-8678DD8D62F8}"/>
            </c:ext>
          </c:extLst>
        </c:ser>
        <c:ser>
          <c:idx val="2"/>
          <c:order val="2"/>
          <c:tx>
            <c:strRef>
              <c:f>[2]Sheet1!$F$1</c:f>
              <c:strCache>
                <c:ptCount val="1"/>
                <c:pt idx="0">
                  <c:v>Просрочено исполнение</c:v>
                </c:pt>
              </c:strCache>
            </c:strRef>
          </c:tx>
          <c:invertIfNegative val="0"/>
          <c:cat>
            <c:multiLvlStrRef>
              <c:f>[2]Sheet1!$A$2:$B$7</c:f>
              <c:multiLvlStrCache>
                <c:ptCount val="6"/>
                <c:lvl>
                  <c:pt idx="0">
                    <c:v>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lvl>
                <c:lvl>
                  <c:pt idx="0">
                    <c:v>Stels</c:v>
                  </c:pt>
                  <c:pt idx="1">
                    <c:v>Shimano Inc.</c:v>
                  </c:pt>
                  <c:pt idx="2">
                    <c:v>Microsoft Corporation</c:v>
                  </c:pt>
                  <c:pt idx="3">
                    <c:v>Decathlon S.A.</c:v>
                  </c:pt>
                  <c:pt idx="4">
                    <c:v>DHL Group</c:v>
                  </c:pt>
                  <c:pt idx="5">
                    <c:v>Selectel</c:v>
                  </c:pt>
                </c:lvl>
              </c:multiLvlStrCache>
            </c:multiLvlStrRef>
          </c:cat>
          <c:val>
            <c:numRef>
              <c:f>[2]Sheet1!$F$2:$F$7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33-42E3-A481-8678DD8D62F8}"/>
            </c:ext>
          </c:extLst>
        </c:ser>
        <c:ser>
          <c:idx val="3"/>
          <c:order val="3"/>
          <c:tx>
            <c:strRef>
              <c:f>[2]Sheet1!$F$1</c:f>
              <c:strCache>
                <c:ptCount val="1"/>
                <c:pt idx="0">
                  <c:v>Просрочено исполнение</c:v>
                </c:pt>
              </c:strCache>
            </c:strRef>
          </c:tx>
          <c:invertIfNegative val="0"/>
          <c:cat>
            <c:multiLvlStrRef>
              <c:f>[2]Sheet1!$A$2:$B$7</c:f>
              <c:multiLvlStrCache>
                <c:ptCount val="6"/>
                <c:lvl>
                  <c:pt idx="0">
                    <c:v>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lvl>
                <c:lvl>
                  <c:pt idx="0">
                    <c:v>Stels</c:v>
                  </c:pt>
                  <c:pt idx="1">
                    <c:v>Shimano Inc.</c:v>
                  </c:pt>
                  <c:pt idx="2">
                    <c:v>Microsoft Corporation</c:v>
                  </c:pt>
                  <c:pt idx="3">
                    <c:v>Decathlon S.A.</c:v>
                  </c:pt>
                  <c:pt idx="4">
                    <c:v>DHL Group</c:v>
                  </c:pt>
                  <c:pt idx="5">
                    <c:v>Selectel</c:v>
                  </c:pt>
                </c:lvl>
              </c:multiLvlStrCache>
            </c:multiLvlStrRef>
          </c:cat>
          <c:val>
            <c:numRef>
              <c:f>[2]Sheet1!$F$2:$F$7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33-42E3-A481-8678DD8D6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301103"/>
        <c:axId val="1"/>
      </c:barChart>
      <c:catAx>
        <c:axId val="184330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843301103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Количество обращений в статусе Завершена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[2]Sheet1!$L$1</c:f>
              <c:strCache>
                <c:ptCount val="1"/>
                <c:pt idx="0">
                  <c:v>Завершена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[2]Sheet1!$A$2:$A$7</c:f>
              <c:strCache>
                <c:ptCount val="6"/>
                <c:pt idx="0">
                  <c:v>Stels</c:v>
                </c:pt>
                <c:pt idx="1">
                  <c:v>Shimano Inc.</c:v>
                </c:pt>
                <c:pt idx="2">
                  <c:v>Microsoft Corporation</c:v>
                </c:pt>
                <c:pt idx="3">
                  <c:v>Decathlon S.A.</c:v>
                </c:pt>
                <c:pt idx="4">
                  <c:v>DHL Group</c:v>
                </c:pt>
                <c:pt idx="5">
                  <c:v>Selectel</c:v>
                </c:pt>
              </c:strCache>
            </c:strRef>
          </c:cat>
          <c:val>
            <c:numRef>
              <c:f>[2]Sheet1!$L$2:$L$7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C-4D2B-B9B6-F1E2D92A1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302543"/>
        <c:axId val="1"/>
      </c:barChart>
      <c:catAx>
        <c:axId val="184330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843302543"/>
        <c:crosses val="autoZero"/>
        <c:crossBetween val="between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1295400</xdr:colOff>
      <xdr:row>39</xdr:row>
      <xdr:rowOff>174171</xdr:rowOff>
    </xdr:from>
    <xdr:to>
      <xdr:col>9</xdr:col>
      <xdr:colOff>1458686</xdr:colOff>
      <xdr:row>55</xdr:row>
      <xdr:rowOff>108857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4D5FCAA-293C-9F60-CEC8-9ED6C9B9D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12</xdr:row>
      <xdr:rowOff>22860</xdr:rowOff>
    </xdr:from>
    <xdr:to>
      <xdr:col>6</xdr:col>
      <xdr:colOff>381000</xdr:colOff>
      <xdr:row>35</xdr:row>
      <xdr:rowOff>7620</xdr:rowOff>
    </xdr:to>
    <xdr:graphicFrame macro="">
      <xdr:nvGraphicFramePr>
        <xdr:cNvPr id="5" name="Диаграмма 1">
          <a:extLst>
            <a:ext uri="{FF2B5EF4-FFF2-40B4-BE49-F238E27FC236}">
              <a16:creationId xmlns:a16="http://schemas.microsoft.com/office/drawing/2014/main" id="{1150FAF9-3139-403B-9A69-817FA2906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</xdr:colOff>
      <xdr:row>12</xdr:row>
      <xdr:rowOff>30480</xdr:rowOff>
    </xdr:from>
    <xdr:to>
      <xdr:col>14</xdr:col>
      <xdr:colOff>369570</xdr:colOff>
      <xdr:row>35</xdr:row>
      <xdr:rowOff>22860</xdr:rowOff>
    </xdr:to>
    <xdr:graphicFrame macro="">
      <xdr:nvGraphicFramePr>
        <xdr:cNvPr id="6" name="Диаграмма 2">
          <a:extLst>
            <a:ext uri="{FF2B5EF4-FFF2-40B4-BE49-F238E27FC236}">
              <a16:creationId xmlns:a16="http://schemas.microsoft.com/office/drawing/2014/main" id="{2569BE0F-5BB0-4FC0-9381-2E64EE1E7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175260</xdr:colOff>
      <xdr:row>11</xdr:row>
      <xdr:rowOff>175260</xdr:rowOff>
    </xdr:from>
    <xdr:to>
      <xdr:col>22</xdr:col>
      <xdr:colOff>476250</xdr:colOff>
      <xdr:row>34</xdr:row>
      <xdr:rowOff>160020</xdr:rowOff>
    </xdr:to>
    <xdr:graphicFrame macro="">
      <xdr:nvGraphicFramePr>
        <xdr:cNvPr id="7" name="Диаграмма 3">
          <a:extLst>
            <a:ext uri="{FF2B5EF4-FFF2-40B4-BE49-F238E27FC236}">
              <a16:creationId xmlns:a16="http://schemas.microsoft.com/office/drawing/2014/main" id="{CEBBC62E-91A5-4868-8548-6D020E797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0</xdr:rowOff>
    </xdr:from>
    <xdr:to>
      <xdr:col>15</xdr:col>
      <xdr:colOff>303415</xdr:colOff>
      <xdr:row>26</xdr:row>
      <xdr:rowOff>166254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97A557-BDFA-446C-A9C4-751EB99F9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510540</xdr:colOff>
      <xdr:row>11</xdr:row>
      <xdr:rowOff>30480</xdr:rowOff>
    </xdr:from>
    <xdr:to>
      <xdr:col>24</xdr:col>
      <xdr:colOff>266700</xdr:colOff>
      <xdr:row>26</xdr:row>
      <xdr:rowOff>138545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0D0796B-63E1-488F-812A-07B2EA6F7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11</xdr:row>
      <xdr:rowOff>0</xdr:rowOff>
    </xdr:from>
    <xdr:to>
      <xdr:col>32</xdr:col>
      <xdr:colOff>317961</xdr:colOff>
      <xdr:row>26</xdr:row>
      <xdr:rowOff>16625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0A0295E-9A28-417C-84AA-B0BD4567A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1059;&#1095;&#1077;&#1073;&#1072;\&#1059;&#1058;&#1082;&#1072;\4%20&#1087;&#1088;&#1072;&#1082;&#1090;&#1080;&#1082;&#1072;\&#1047;&#1072;&#1103;&#1074;&#1082;&#1080;_&#1087;&#1086;_&#1080;&#1089;&#1087;&#1086;&#1083;&#1085;&#1080;&#1090;&#1077;&#1083;&#1103;&#1084;_&#1042;&#1089;&#1077;_&#1082;&#1086;&#1084;&#1087;&#1072;&#1085;&#1080;&#1080;.xls" TargetMode="External"/><Relationship Id="rId1" Type="http://schemas.openxmlformats.org/officeDocument/2006/relationships/externalLinkPath" Target="4%20&#1087;&#1088;&#1072;&#1082;&#1090;&#1080;&#1082;&#1072;/&#1047;&#1072;&#1103;&#1074;&#1082;&#1080;_&#1087;&#1086;_&#1080;&#1089;&#1087;&#1086;&#1083;&#1085;&#1080;&#1090;&#1077;&#1083;&#1103;&#1084;_&#1042;&#1089;&#1077;_&#1082;&#1086;&#1084;&#1087;&#1072;&#1085;&#1080;&#1080;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1059;&#1095;&#1077;&#1073;&#1072;\&#1059;&#1058;&#1082;&#1072;\4%20&#1087;&#1088;&#1072;&#1082;&#1090;&#1080;&#1082;&#1072;\&#1054;&#1090;&#1095;&#1077;&#1090;%20&#1087;&#1086;%20&#1082;&#1086;&#1084;&#1087;&#1072;&#1085;&#1080;&#1103;&#1084;.xls" TargetMode="External"/><Relationship Id="rId1" Type="http://schemas.openxmlformats.org/officeDocument/2006/relationships/externalLinkPath" Target="4%20&#1087;&#1088;&#1072;&#1082;&#1090;&#1080;&#1082;&#1072;/&#1054;&#1090;&#1095;&#1077;&#1090;%20&#1087;&#1086;%20&#1082;&#1086;&#1084;&#1087;&#1072;&#1085;&#1080;&#1103;&#10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E1" t="str">
            <v>Принята в исполнение</v>
          </cell>
          <cell r="G1" t="str">
            <v>Просрочено исполнение</v>
          </cell>
          <cell r="M1" t="str">
            <v>Завершена</v>
          </cell>
        </row>
        <row r="2">
          <cell r="A2" t="str">
            <v>Аналитик технической поддержки (3 чел.)</v>
          </cell>
          <cell r="E2">
            <v>3</v>
          </cell>
          <cell r="G2">
            <v>0</v>
          </cell>
          <cell r="M2">
            <v>2</v>
          </cell>
        </row>
        <row r="3">
          <cell r="A3" t="str">
            <v>Ведущий системный администратор (1 чел.)</v>
          </cell>
          <cell r="E3">
            <v>1</v>
          </cell>
          <cell r="G3">
            <v>1</v>
          </cell>
          <cell r="M3">
            <v>0</v>
          </cell>
        </row>
        <row r="4">
          <cell r="A4" t="str">
            <v>Диспетчер заявок (3 чел.)</v>
          </cell>
          <cell r="E4">
            <v>2</v>
          </cell>
          <cell r="G4">
            <v>1</v>
          </cell>
          <cell r="M4">
            <v>0</v>
          </cell>
        </row>
        <row r="5">
          <cell r="A5" t="str">
            <v>Илья</v>
          </cell>
          <cell r="E5">
            <v>2</v>
          </cell>
          <cell r="G5">
            <v>1</v>
          </cell>
          <cell r="M5">
            <v>1</v>
          </cell>
        </row>
        <row r="6">
          <cell r="A6" t="str">
            <v>Инженер по системному администрированию (1 чел.)</v>
          </cell>
          <cell r="E6">
            <v>1</v>
          </cell>
          <cell r="G6">
            <v>1</v>
          </cell>
          <cell r="M6">
            <v>1</v>
          </cell>
        </row>
        <row r="7">
          <cell r="A7" t="str">
            <v>Олег Любимов</v>
          </cell>
          <cell r="E7">
            <v>1</v>
          </cell>
          <cell r="G7">
            <v>0</v>
          </cell>
          <cell r="M7">
            <v>1</v>
          </cell>
        </row>
        <row r="8">
          <cell r="A8" t="str">
            <v>Оператор технической поддержки (3 чел.)</v>
          </cell>
          <cell r="E8">
            <v>1</v>
          </cell>
          <cell r="G8">
            <v>1</v>
          </cell>
          <cell r="M8">
            <v>1</v>
          </cell>
        </row>
        <row r="9">
          <cell r="A9" t="str">
            <v>Разработчик корпоративных систем (1 чел.)</v>
          </cell>
          <cell r="E9">
            <v>2</v>
          </cell>
          <cell r="G9">
            <v>2</v>
          </cell>
          <cell r="M9">
            <v>1</v>
          </cell>
        </row>
        <row r="10">
          <cell r="A10" t="str">
            <v>Специалист helpdesk (4 чел.)</v>
          </cell>
          <cell r="E10">
            <v>1</v>
          </cell>
          <cell r="G10">
            <v>0</v>
          </cell>
          <cell r="M10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Открыта повторно</v>
          </cell>
          <cell r="F1" t="str">
            <v>Просрочено исполнение</v>
          </cell>
          <cell r="L1" t="str">
            <v>Завершена</v>
          </cell>
        </row>
        <row r="2">
          <cell r="A2" t="str">
            <v>Stels</v>
          </cell>
          <cell r="B2">
            <v>1</v>
          </cell>
          <cell r="C2">
            <v>3</v>
          </cell>
          <cell r="F2">
            <v>2</v>
          </cell>
          <cell r="L2">
            <v>2</v>
          </cell>
        </row>
        <row r="3">
          <cell r="A3" t="str">
            <v>Shimano Inc.</v>
          </cell>
          <cell r="B3">
            <v>0</v>
          </cell>
          <cell r="C3">
            <v>1</v>
          </cell>
          <cell r="F3">
            <v>0</v>
          </cell>
          <cell r="L3">
            <v>1</v>
          </cell>
        </row>
        <row r="4">
          <cell r="A4" t="str">
            <v>Microsoft Corporation</v>
          </cell>
          <cell r="B4">
            <v>0</v>
          </cell>
          <cell r="C4">
            <v>1</v>
          </cell>
          <cell r="F4">
            <v>0</v>
          </cell>
          <cell r="L4">
            <v>1</v>
          </cell>
        </row>
        <row r="5">
          <cell r="A5" t="str">
            <v>Decathlon S.A.</v>
          </cell>
          <cell r="B5">
            <v>0</v>
          </cell>
          <cell r="C5">
            <v>0</v>
          </cell>
          <cell r="F5">
            <v>0</v>
          </cell>
          <cell r="L5">
            <v>2</v>
          </cell>
        </row>
        <row r="6">
          <cell r="A6" t="str">
            <v>DHL Group</v>
          </cell>
          <cell r="B6">
            <v>0</v>
          </cell>
          <cell r="C6">
            <v>0</v>
          </cell>
          <cell r="F6">
            <v>0</v>
          </cell>
          <cell r="L6">
            <v>2</v>
          </cell>
        </row>
        <row r="7">
          <cell r="A7" t="str">
            <v>Selectel</v>
          </cell>
          <cell r="B7">
            <v>0</v>
          </cell>
          <cell r="C7">
            <v>0</v>
          </cell>
          <cell r="F7">
            <v>0</v>
          </cell>
          <cell r="L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"/>
  <sheetViews>
    <sheetView topLeftCell="I1" zoomScaleNormal="100" workbookViewId="0">
      <selection activeCell="M38" sqref="M38"/>
    </sheetView>
  </sheetViews>
  <sheetFormatPr defaultRowHeight="14.4" x14ac:dyDescent="0.3"/>
  <cols>
    <col min="1" max="1" width="23.44140625" bestFit="1" customWidth="1"/>
    <col min="2" max="2" width="3" bestFit="1" customWidth="1"/>
    <col min="3" max="3" width="32.33203125" bestFit="1" customWidth="1"/>
    <col min="4" max="4" width="15.21875" bestFit="1" customWidth="1"/>
    <col min="5" max="5" width="11.33203125" bestFit="1" customWidth="1"/>
    <col min="7" max="7" width="22.6640625" bestFit="1" customWidth="1"/>
    <col min="8" max="10" width="22.6640625" customWidth="1"/>
    <col min="11" max="11" width="22.88671875" bestFit="1" customWidth="1"/>
    <col min="12" max="12" width="18.5546875" bestFit="1" customWidth="1"/>
    <col min="13" max="13" width="18.33203125" bestFit="1" customWidth="1"/>
    <col min="14" max="14" width="22" bestFit="1" customWidth="1"/>
    <col min="15" max="15" width="21.77734375" bestFit="1" customWidth="1"/>
  </cols>
  <sheetData>
    <row r="1" spans="1:22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23</v>
      </c>
      <c r="I1" t="s">
        <v>61</v>
      </c>
      <c r="J1" t="s">
        <v>90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3">
      <c r="A2" t="s">
        <v>1</v>
      </c>
      <c r="B2">
        <v>16</v>
      </c>
      <c r="C2" t="s">
        <v>20</v>
      </c>
      <c r="D2" t="s">
        <v>21</v>
      </c>
      <c r="E2" t="s">
        <v>22</v>
      </c>
      <c r="G2" t="s">
        <v>23</v>
      </c>
      <c r="H2">
        <f>IF(G2= "Просрочено исполнение",1,0)</f>
        <v>1</v>
      </c>
      <c r="I2">
        <f>IF(G2= "Открыта повторно",1,0)</f>
        <v>0</v>
      </c>
      <c r="J2">
        <f>IF(G2= "Принята в исполнение",1,0)</f>
        <v>0</v>
      </c>
      <c r="K2" t="s">
        <v>24</v>
      </c>
      <c r="L2" t="s">
        <v>25</v>
      </c>
      <c r="N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</row>
    <row r="3" spans="1:22" x14ac:dyDescent="0.3">
      <c r="A3" t="s">
        <v>1</v>
      </c>
      <c r="B3">
        <v>18</v>
      </c>
      <c r="C3" t="s">
        <v>20</v>
      </c>
      <c r="D3" t="s">
        <v>34</v>
      </c>
      <c r="E3" t="s">
        <v>35</v>
      </c>
      <c r="G3" t="s">
        <v>36</v>
      </c>
      <c r="H3">
        <f t="shared" ref="H3:H34" si="0">IF(G3= "Просрочено исполнение",1,0)</f>
        <v>0</v>
      </c>
      <c r="I3">
        <v>2</v>
      </c>
      <c r="J3">
        <f t="shared" ref="J3:J34" si="1">IF(G3= "Принята в исполнение",1,0)</f>
        <v>0</v>
      </c>
      <c r="K3" t="s">
        <v>24</v>
      </c>
      <c r="L3" t="s">
        <v>37</v>
      </c>
      <c r="M3" t="s">
        <v>38</v>
      </c>
      <c r="N3" t="s">
        <v>39</v>
      </c>
      <c r="O3" t="s">
        <v>38</v>
      </c>
      <c r="P3" t="s">
        <v>40</v>
      </c>
      <c r="Q3" t="s">
        <v>28</v>
      </c>
      <c r="R3" t="s">
        <v>41</v>
      </c>
      <c r="S3" t="s">
        <v>42</v>
      </c>
      <c r="T3" t="s">
        <v>43</v>
      </c>
      <c r="U3" t="s">
        <v>44</v>
      </c>
      <c r="V3" t="s">
        <v>45</v>
      </c>
    </row>
    <row r="4" spans="1:22" x14ac:dyDescent="0.3">
      <c r="A4" t="s">
        <v>1</v>
      </c>
      <c r="B4">
        <v>24</v>
      </c>
      <c r="C4" t="s">
        <v>20</v>
      </c>
      <c r="D4" t="s">
        <v>46</v>
      </c>
      <c r="E4" t="s">
        <v>47</v>
      </c>
      <c r="G4" t="s">
        <v>23</v>
      </c>
      <c r="H4">
        <f t="shared" si="0"/>
        <v>1</v>
      </c>
      <c r="I4">
        <f t="shared" ref="I4:I34" si="2">IF(G4= "Открыта повторно",1,0)</f>
        <v>0</v>
      </c>
      <c r="J4">
        <f t="shared" si="1"/>
        <v>0</v>
      </c>
      <c r="K4" t="s">
        <v>48</v>
      </c>
      <c r="L4" t="s">
        <v>49</v>
      </c>
      <c r="M4" t="s">
        <v>50</v>
      </c>
      <c r="N4" t="s">
        <v>51</v>
      </c>
      <c r="P4" t="s">
        <v>52</v>
      </c>
      <c r="Q4" t="s">
        <v>28</v>
      </c>
      <c r="R4" t="s">
        <v>53</v>
      </c>
      <c r="S4" t="s">
        <v>54</v>
      </c>
      <c r="T4" t="s">
        <v>55</v>
      </c>
      <c r="U4" t="s">
        <v>56</v>
      </c>
      <c r="V4" t="s">
        <v>57</v>
      </c>
    </row>
    <row r="5" spans="1:22" x14ac:dyDescent="0.3">
      <c r="A5" t="s">
        <v>1</v>
      </c>
      <c r="B5">
        <v>25</v>
      </c>
      <c r="C5" t="s">
        <v>58</v>
      </c>
      <c r="D5" t="s">
        <v>59</v>
      </c>
      <c r="E5" t="s">
        <v>60</v>
      </c>
      <c r="G5" t="s">
        <v>61</v>
      </c>
      <c r="H5">
        <f t="shared" si="0"/>
        <v>0</v>
      </c>
      <c r="I5">
        <f t="shared" si="2"/>
        <v>1</v>
      </c>
      <c r="J5">
        <f t="shared" si="1"/>
        <v>0</v>
      </c>
      <c r="K5" t="s">
        <v>62</v>
      </c>
      <c r="L5" t="s">
        <v>63</v>
      </c>
      <c r="M5" t="s">
        <v>64</v>
      </c>
      <c r="N5" t="s">
        <v>65</v>
      </c>
      <c r="P5" t="s">
        <v>66</v>
      </c>
      <c r="Q5" t="s">
        <v>28</v>
      </c>
      <c r="R5" t="s">
        <v>53</v>
      </c>
      <c r="S5" t="s">
        <v>54</v>
      </c>
      <c r="T5" t="s">
        <v>55</v>
      </c>
      <c r="U5" t="s">
        <v>67</v>
      </c>
      <c r="V5" t="s">
        <v>68</v>
      </c>
    </row>
    <row r="6" spans="1:22" x14ac:dyDescent="0.3">
      <c r="A6" t="s">
        <v>1</v>
      </c>
      <c r="B6">
        <v>26</v>
      </c>
      <c r="C6" t="s">
        <v>20</v>
      </c>
      <c r="D6" t="s">
        <v>69</v>
      </c>
      <c r="E6" t="s">
        <v>70</v>
      </c>
      <c r="G6" t="s">
        <v>36</v>
      </c>
      <c r="H6">
        <f t="shared" si="0"/>
        <v>0</v>
      </c>
      <c r="I6">
        <f t="shared" si="2"/>
        <v>0</v>
      </c>
      <c r="J6">
        <f t="shared" si="1"/>
        <v>0</v>
      </c>
      <c r="K6" t="s">
        <v>48</v>
      </c>
      <c r="L6" t="s">
        <v>71</v>
      </c>
      <c r="M6" t="s">
        <v>72</v>
      </c>
      <c r="N6" t="s">
        <v>73</v>
      </c>
      <c r="O6" t="s">
        <v>72</v>
      </c>
      <c r="P6" t="s">
        <v>74</v>
      </c>
      <c r="Q6" t="s">
        <v>75</v>
      </c>
      <c r="R6" t="s">
        <v>76</v>
      </c>
      <c r="S6" t="s">
        <v>54</v>
      </c>
      <c r="T6" t="s">
        <v>55</v>
      </c>
      <c r="U6" t="s">
        <v>77</v>
      </c>
      <c r="V6" t="s">
        <v>78</v>
      </c>
    </row>
    <row r="7" spans="1:22" x14ac:dyDescent="0.3">
      <c r="A7" t="s">
        <v>1</v>
      </c>
      <c r="B7">
        <v>29</v>
      </c>
      <c r="C7" t="s">
        <v>58</v>
      </c>
      <c r="D7" t="s">
        <v>79</v>
      </c>
      <c r="E7" t="s">
        <v>80</v>
      </c>
      <c r="G7" t="s">
        <v>36</v>
      </c>
      <c r="H7">
        <f t="shared" si="0"/>
        <v>0</v>
      </c>
      <c r="I7">
        <f t="shared" si="2"/>
        <v>0</v>
      </c>
      <c r="J7">
        <f t="shared" si="1"/>
        <v>0</v>
      </c>
      <c r="K7" t="s">
        <v>24</v>
      </c>
      <c r="L7" t="s">
        <v>25</v>
      </c>
      <c r="M7" t="s">
        <v>81</v>
      </c>
      <c r="N7" t="s">
        <v>82</v>
      </c>
      <c r="O7" t="s">
        <v>72</v>
      </c>
      <c r="P7" t="s">
        <v>83</v>
      </c>
      <c r="Q7" t="s">
        <v>84</v>
      </c>
      <c r="R7" t="s">
        <v>85</v>
      </c>
      <c r="S7" t="s">
        <v>54</v>
      </c>
      <c r="T7" t="s">
        <v>55</v>
      </c>
      <c r="U7" t="s">
        <v>86</v>
      </c>
      <c r="V7" t="s">
        <v>87</v>
      </c>
    </row>
    <row r="8" spans="1:22" x14ac:dyDescent="0.3">
      <c r="A8" t="s">
        <v>1</v>
      </c>
      <c r="B8">
        <v>30</v>
      </c>
      <c r="C8" t="s">
        <v>20</v>
      </c>
      <c r="D8" t="s">
        <v>88</v>
      </c>
      <c r="E8" t="s">
        <v>89</v>
      </c>
      <c r="G8" t="s">
        <v>90</v>
      </c>
      <c r="H8">
        <f t="shared" si="0"/>
        <v>0</v>
      </c>
      <c r="I8">
        <f t="shared" si="2"/>
        <v>0</v>
      </c>
      <c r="J8">
        <f t="shared" si="1"/>
        <v>1</v>
      </c>
      <c r="K8" t="s">
        <v>48</v>
      </c>
      <c r="L8" t="s">
        <v>91</v>
      </c>
      <c r="M8" t="s">
        <v>92</v>
      </c>
      <c r="N8" t="s">
        <v>93</v>
      </c>
      <c r="P8" t="s">
        <v>74</v>
      </c>
      <c r="Q8" t="s">
        <v>75</v>
      </c>
      <c r="R8" t="s">
        <v>76</v>
      </c>
      <c r="S8" t="s">
        <v>54</v>
      </c>
      <c r="T8" t="s">
        <v>55</v>
      </c>
      <c r="U8" t="s">
        <v>77</v>
      </c>
      <c r="V8" t="s">
        <v>94</v>
      </c>
    </row>
    <row r="9" spans="1:22" x14ac:dyDescent="0.3">
      <c r="A9" t="s">
        <v>1</v>
      </c>
      <c r="B9">
        <v>32</v>
      </c>
      <c r="C9" t="s">
        <v>20</v>
      </c>
      <c r="D9" t="s">
        <v>95</v>
      </c>
      <c r="E9" t="s">
        <v>96</v>
      </c>
      <c r="G9" t="s">
        <v>61</v>
      </c>
      <c r="H9">
        <f t="shared" si="0"/>
        <v>0</v>
      </c>
      <c r="J9">
        <f t="shared" si="1"/>
        <v>0</v>
      </c>
      <c r="K9" t="s">
        <v>24</v>
      </c>
      <c r="L9" t="s">
        <v>97</v>
      </c>
      <c r="M9" t="s">
        <v>92</v>
      </c>
      <c r="N9" t="s">
        <v>98</v>
      </c>
      <c r="P9" t="s">
        <v>99</v>
      </c>
      <c r="Q9" t="s">
        <v>28</v>
      </c>
      <c r="R9" t="s">
        <v>85</v>
      </c>
      <c r="S9" t="s">
        <v>54</v>
      </c>
      <c r="T9" t="s">
        <v>55</v>
      </c>
      <c r="U9" t="s">
        <v>100</v>
      </c>
      <c r="V9" t="s">
        <v>101</v>
      </c>
    </row>
    <row r="10" spans="1:22" x14ac:dyDescent="0.3">
      <c r="A10" t="s">
        <v>1</v>
      </c>
      <c r="B10">
        <v>35</v>
      </c>
      <c r="C10" t="s">
        <v>58</v>
      </c>
      <c r="D10" t="s">
        <v>102</v>
      </c>
      <c r="E10" t="s">
        <v>103</v>
      </c>
      <c r="G10" t="s">
        <v>36</v>
      </c>
      <c r="H10">
        <f t="shared" si="0"/>
        <v>0</v>
      </c>
      <c r="I10">
        <f t="shared" si="2"/>
        <v>0</v>
      </c>
      <c r="J10">
        <f t="shared" si="1"/>
        <v>0</v>
      </c>
      <c r="K10" t="s">
        <v>24</v>
      </c>
      <c r="L10" t="s">
        <v>104</v>
      </c>
      <c r="M10" t="s">
        <v>105</v>
      </c>
      <c r="N10" t="s">
        <v>91</v>
      </c>
      <c r="O10" t="s">
        <v>106</v>
      </c>
      <c r="P10" t="s">
        <v>83</v>
      </c>
      <c r="Q10" t="s">
        <v>84</v>
      </c>
      <c r="R10" t="s">
        <v>85</v>
      </c>
      <c r="S10" t="s">
        <v>54</v>
      </c>
      <c r="T10" t="s">
        <v>55</v>
      </c>
      <c r="U10" t="s">
        <v>86</v>
      </c>
      <c r="V10" t="s">
        <v>107</v>
      </c>
    </row>
    <row r="11" spans="1:22" x14ac:dyDescent="0.3">
      <c r="A11" t="s">
        <v>1</v>
      </c>
      <c r="B11">
        <v>36</v>
      </c>
      <c r="C11" t="s">
        <v>58</v>
      </c>
      <c r="D11" t="s">
        <v>108</v>
      </c>
      <c r="E11" t="s">
        <v>103</v>
      </c>
      <c r="G11" t="s">
        <v>36</v>
      </c>
      <c r="H11">
        <v>1</v>
      </c>
      <c r="I11">
        <f t="shared" si="2"/>
        <v>0</v>
      </c>
      <c r="J11">
        <f t="shared" si="1"/>
        <v>0</v>
      </c>
      <c r="K11" t="s">
        <v>24</v>
      </c>
      <c r="L11" t="s">
        <v>109</v>
      </c>
      <c r="M11" t="s">
        <v>109</v>
      </c>
      <c r="N11" t="s">
        <v>109</v>
      </c>
      <c r="O11" t="s">
        <v>106</v>
      </c>
      <c r="P11" t="s">
        <v>110</v>
      </c>
      <c r="Q11" t="s">
        <v>28</v>
      </c>
      <c r="R11" t="s">
        <v>111</v>
      </c>
      <c r="S11" t="s">
        <v>54</v>
      </c>
      <c r="T11" t="s">
        <v>55</v>
      </c>
      <c r="U11" t="s">
        <v>112</v>
      </c>
      <c r="V11" t="s">
        <v>113</v>
      </c>
    </row>
    <row r="12" spans="1:22" x14ac:dyDescent="0.3">
      <c r="A12" t="s">
        <v>1</v>
      </c>
      <c r="B12">
        <v>37</v>
      </c>
      <c r="C12" t="s">
        <v>58</v>
      </c>
      <c r="D12" t="s">
        <v>114</v>
      </c>
      <c r="E12" t="s">
        <v>115</v>
      </c>
      <c r="G12" t="s">
        <v>36</v>
      </c>
      <c r="H12">
        <f t="shared" si="0"/>
        <v>0</v>
      </c>
      <c r="I12">
        <f t="shared" si="2"/>
        <v>0</v>
      </c>
      <c r="J12">
        <f t="shared" si="1"/>
        <v>0</v>
      </c>
      <c r="K12" t="s">
        <v>62</v>
      </c>
      <c r="L12" t="s">
        <v>97</v>
      </c>
      <c r="M12" t="s">
        <v>105</v>
      </c>
      <c r="N12" t="s">
        <v>98</v>
      </c>
      <c r="O12" t="s">
        <v>116</v>
      </c>
      <c r="P12" t="s">
        <v>66</v>
      </c>
      <c r="Q12" t="s">
        <v>28</v>
      </c>
      <c r="R12" t="s">
        <v>53</v>
      </c>
      <c r="S12" t="s">
        <v>54</v>
      </c>
      <c r="T12" t="s">
        <v>55</v>
      </c>
      <c r="U12" t="s">
        <v>67</v>
      </c>
      <c r="V12" t="s">
        <v>113</v>
      </c>
    </row>
    <row r="13" spans="1:22" x14ac:dyDescent="0.3">
      <c r="A13" t="s">
        <v>1</v>
      </c>
      <c r="B13">
        <v>39</v>
      </c>
      <c r="C13" t="s">
        <v>58</v>
      </c>
      <c r="D13" t="s">
        <v>117</v>
      </c>
      <c r="E13" t="s">
        <v>118</v>
      </c>
      <c r="G13" t="s">
        <v>36</v>
      </c>
      <c r="H13">
        <v>1</v>
      </c>
      <c r="I13">
        <f t="shared" si="2"/>
        <v>0</v>
      </c>
      <c r="J13">
        <f t="shared" si="1"/>
        <v>0</v>
      </c>
      <c r="K13" t="s">
        <v>62</v>
      </c>
      <c r="L13" t="s">
        <v>97</v>
      </c>
      <c r="M13" t="s">
        <v>105</v>
      </c>
      <c r="N13" t="s">
        <v>98</v>
      </c>
      <c r="O13" t="s">
        <v>119</v>
      </c>
      <c r="P13" t="s">
        <v>120</v>
      </c>
      <c r="Q13" t="s">
        <v>28</v>
      </c>
      <c r="R13" t="s">
        <v>29</v>
      </c>
      <c r="S13" t="s">
        <v>30</v>
      </c>
      <c r="T13" t="s">
        <v>31</v>
      </c>
      <c r="U13" t="s">
        <v>121</v>
      </c>
      <c r="V13" t="s">
        <v>122</v>
      </c>
    </row>
    <row r="14" spans="1:22" x14ac:dyDescent="0.3">
      <c r="A14" t="s">
        <v>1</v>
      </c>
      <c r="B14">
        <v>44</v>
      </c>
      <c r="C14" t="s">
        <v>20</v>
      </c>
      <c r="D14" t="s">
        <v>123</v>
      </c>
      <c r="E14" t="s">
        <v>124</v>
      </c>
      <c r="G14" t="s">
        <v>90</v>
      </c>
      <c r="H14">
        <f t="shared" si="0"/>
        <v>0</v>
      </c>
      <c r="I14">
        <f t="shared" si="2"/>
        <v>0</v>
      </c>
      <c r="J14">
        <v>2</v>
      </c>
      <c r="K14" t="s">
        <v>48</v>
      </c>
      <c r="L14" t="s">
        <v>104</v>
      </c>
      <c r="M14" t="s">
        <v>125</v>
      </c>
      <c r="N14" t="s">
        <v>91</v>
      </c>
      <c r="P14" t="s">
        <v>126</v>
      </c>
      <c r="Q14" t="s">
        <v>84</v>
      </c>
      <c r="R14" t="s">
        <v>127</v>
      </c>
      <c r="S14" t="s">
        <v>54</v>
      </c>
      <c r="T14" t="s">
        <v>55</v>
      </c>
      <c r="U14" t="s">
        <v>128</v>
      </c>
      <c r="V14" t="s">
        <v>129</v>
      </c>
    </row>
    <row r="15" spans="1:22" x14ac:dyDescent="0.3">
      <c r="A15" t="s">
        <v>217</v>
      </c>
      <c r="B15">
        <v>17</v>
      </c>
      <c r="C15" t="s">
        <v>58</v>
      </c>
      <c r="D15" t="s">
        <v>130</v>
      </c>
      <c r="E15" t="s">
        <v>131</v>
      </c>
      <c r="G15" t="s">
        <v>61</v>
      </c>
      <c r="H15">
        <f t="shared" si="0"/>
        <v>0</v>
      </c>
      <c r="I15">
        <f t="shared" si="2"/>
        <v>1</v>
      </c>
      <c r="J15">
        <f t="shared" si="1"/>
        <v>0</v>
      </c>
      <c r="K15" t="s">
        <v>24</v>
      </c>
      <c r="L15" t="s">
        <v>132</v>
      </c>
      <c r="M15" t="s">
        <v>50</v>
      </c>
      <c r="N15" t="s">
        <v>133</v>
      </c>
      <c r="P15" t="s">
        <v>120</v>
      </c>
      <c r="Q15" t="s">
        <v>28</v>
      </c>
      <c r="R15" t="s">
        <v>29</v>
      </c>
      <c r="S15" t="s">
        <v>30</v>
      </c>
      <c r="T15" t="s">
        <v>31</v>
      </c>
      <c r="U15" t="s">
        <v>121</v>
      </c>
      <c r="V15" t="s">
        <v>134</v>
      </c>
    </row>
    <row r="16" spans="1:22" x14ac:dyDescent="0.3">
      <c r="A16" t="s">
        <v>217</v>
      </c>
      <c r="B16">
        <v>19</v>
      </c>
      <c r="C16" t="s">
        <v>58</v>
      </c>
      <c r="D16" t="s">
        <v>34</v>
      </c>
      <c r="E16" t="s">
        <v>135</v>
      </c>
      <c r="G16" t="s">
        <v>36</v>
      </c>
      <c r="H16">
        <f t="shared" si="0"/>
        <v>0</v>
      </c>
      <c r="I16">
        <f t="shared" si="2"/>
        <v>0</v>
      </c>
      <c r="J16">
        <f t="shared" si="1"/>
        <v>0</v>
      </c>
      <c r="K16" t="s">
        <v>24</v>
      </c>
      <c r="L16" t="s">
        <v>37</v>
      </c>
      <c r="M16" t="s">
        <v>136</v>
      </c>
      <c r="N16" t="s">
        <v>39</v>
      </c>
      <c r="O16" t="s">
        <v>136</v>
      </c>
      <c r="P16" t="s">
        <v>137</v>
      </c>
      <c r="Q16" t="s">
        <v>28</v>
      </c>
      <c r="R16" t="s">
        <v>41</v>
      </c>
      <c r="S16" t="s">
        <v>42</v>
      </c>
      <c r="T16" t="s">
        <v>43</v>
      </c>
      <c r="U16" t="s">
        <v>138</v>
      </c>
      <c r="V16" t="s">
        <v>139</v>
      </c>
    </row>
    <row r="17" spans="1:22" x14ac:dyDescent="0.3">
      <c r="A17" t="s">
        <v>217</v>
      </c>
      <c r="B17">
        <v>23</v>
      </c>
      <c r="C17" t="s">
        <v>140</v>
      </c>
      <c r="D17" t="s">
        <v>141</v>
      </c>
      <c r="E17" t="s">
        <v>142</v>
      </c>
      <c r="G17" t="s">
        <v>36</v>
      </c>
      <c r="H17">
        <v>1</v>
      </c>
      <c r="I17">
        <v>2</v>
      </c>
      <c r="J17">
        <v>1</v>
      </c>
      <c r="K17" t="s">
        <v>48</v>
      </c>
      <c r="L17" t="s">
        <v>143</v>
      </c>
      <c r="M17" t="s">
        <v>50</v>
      </c>
      <c r="N17" t="s">
        <v>144</v>
      </c>
      <c r="O17" t="s">
        <v>50</v>
      </c>
      <c r="P17" t="s">
        <v>145</v>
      </c>
      <c r="Q17" t="s">
        <v>84</v>
      </c>
      <c r="R17" t="s">
        <v>146</v>
      </c>
      <c r="S17" t="s">
        <v>147</v>
      </c>
      <c r="T17" t="s">
        <v>148</v>
      </c>
      <c r="U17" t="s">
        <v>149</v>
      </c>
      <c r="V17" t="s">
        <v>150</v>
      </c>
    </row>
    <row r="18" spans="1:22" x14ac:dyDescent="0.3">
      <c r="A18" t="s">
        <v>217</v>
      </c>
      <c r="B18">
        <v>28</v>
      </c>
      <c r="C18" t="s">
        <v>20</v>
      </c>
      <c r="D18" t="s">
        <v>151</v>
      </c>
      <c r="E18" t="s">
        <v>152</v>
      </c>
      <c r="G18" t="s">
        <v>23</v>
      </c>
      <c r="H18">
        <f t="shared" si="0"/>
        <v>1</v>
      </c>
      <c r="I18">
        <f t="shared" si="2"/>
        <v>0</v>
      </c>
      <c r="J18">
        <f t="shared" si="1"/>
        <v>0</v>
      </c>
      <c r="K18" t="s">
        <v>62</v>
      </c>
      <c r="L18" t="s">
        <v>153</v>
      </c>
      <c r="N18" t="s">
        <v>154</v>
      </c>
      <c r="P18" t="s">
        <v>99</v>
      </c>
      <c r="Q18" t="s">
        <v>28</v>
      </c>
      <c r="R18" t="s">
        <v>85</v>
      </c>
      <c r="S18" t="s">
        <v>54</v>
      </c>
      <c r="T18" t="s">
        <v>55</v>
      </c>
      <c r="U18" t="s">
        <v>100</v>
      </c>
      <c r="V18" t="s">
        <v>155</v>
      </c>
    </row>
    <row r="19" spans="1:22" x14ac:dyDescent="0.3">
      <c r="A19" t="s">
        <v>217</v>
      </c>
      <c r="B19">
        <v>31</v>
      </c>
      <c r="C19" t="s">
        <v>20</v>
      </c>
      <c r="D19" t="s">
        <v>88</v>
      </c>
      <c r="E19" t="s">
        <v>156</v>
      </c>
      <c r="G19" t="s">
        <v>90</v>
      </c>
      <c r="H19">
        <f t="shared" si="0"/>
        <v>0</v>
      </c>
      <c r="I19">
        <f t="shared" si="2"/>
        <v>0</v>
      </c>
      <c r="J19">
        <f t="shared" si="1"/>
        <v>1</v>
      </c>
      <c r="K19" t="s">
        <v>24</v>
      </c>
      <c r="L19" t="s">
        <v>97</v>
      </c>
      <c r="M19" t="s">
        <v>92</v>
      </c>
      <c r="N19" t="s">
        <v>98</v>
      </c>
      <c r="P19" t="s">
        <v>157</v>
      </c>
      <c r="Q19" t="s">
        <v>28</v>
      </c>
      <c r="R19" t="s">
        <v>111</v>
      </c>
      <c r="S19" t="s">
        <v>54</v>
      </c>
      <c r="T19" t="s">
        <v>55</v>
      </c>
      <c r="U19" t="s">
        <v>158</v>
      </c>
      <c r="V19" t="s">
        <v>159</v>
      </c>
    </row>
    <row r="20" spans="1:22" x14ac:dyDescent="0.3">
      <c r="A20" t="s">
        <v>217</v>
      </c>
      <c r="B20">
        <v>33</v>
      </c>
      <c r="C20" t="s">
        <v>20</v>
      </c>
      <c r="D20" t="s">
        <v>160</v>
      </c>
      <c r="E20" t="s">
        <v>161</v>
      </c>
      <c r="G20" t="s">
        <v>90</v>
      </c>
      <c r="H20">
        <f t="shared" si="0"/>
        <v>0</v>
      </c>
      <c r="I20">
        <f t="shared" si="2"/>
        <v>0</v>
      </c>
      <c r="J20">
        <f t="shared" si="1"/>
        <v>1</v>
      </c>
      <c r="K20" t="s">
        <v>48</v>
      </c>
      <c r="L20" t="s">
        <v>97</v>
      </c>
      <c r="M20" t="s">
        <v>92</v>
      </c>
      <c r="N20" t="s">
        <v>98</v>
      </c>
      <c r="P20" t="s">
        <v>157</v>
      </c>
      <c r="Q20" t="s">
        <v>28</v>
      </c>
      <c r="R20" t="s">
        <v>111</v>
      </c>
      <c r="S20" t="s">
        <v>54</v>
      </c>
      <c r="T20" t="s">
        <v>55</v>
      </c>
      <c r="U20" t="s">
        <v>158</v>
      </c>
      <c r="V20" t="s">
        <v>162</v>
      </c>
    </row>
    <row r="21" spans="1:22" x14ac:dyDescent="0.3">
      <c r="A21" t="s">
        <v>217</v>
      </c>
      <c r="B21">
        <v>34</v>
      </c>
      <c r="C21" t="s">
        <v>58</v>
      </c>
      <c r="D21" t="s">
        <v>102</v>
      </c>
      <c r="E21" t="s">
        <v>163</v>
      </c>
      <c r="G21" t="s">
        <v>90</v>
      </c>
      <c r="H21">
        <f t="shared" si="0"/>
        <v>0</v>
      </c>
      <c r="I21">
        <v>1</v>
      </c>
      <c r="J21">
        <f t="shared" si="1"/>
        <v>1</v>
      </c>
      <c r="K21" t="s">
        <v>48</v>
      </c>
      <c r="L21" t="s">
        <v>104</v>
      </c>
      <c r="M21" t="s">
        <v>92</v>
      </c>
      <c r="N21" t="s">
        <v>91</v>
      </c>
      <c r="P21" t="s">
        <v>164</v>
      </c>
      <c r="Q21" t="s">
        <v>84</v>
      </c>
      <c r="R21" t="s">
        <v>76</v>
      </c>
      <c r="S21" t="s">
        <v>54</v>
      </c>
      <c r="T21" t="s">
        <v>55</v>
      </c>
      <c r="U21" t="s">
        <v>165</v>
      </c>
      <c r="V21" t="s">
        <v>166</v>
      </c>
    </row>
    <row r="22" spans="1:22" x14ac:dyDescent="0.3">
      <c r="A22" t="s">
        <v>217</v>
      </c>
      <c r="B22">
        <v>38</v>
      </c>
      <c r="C22" t="s">
        <v>20</v>
      </c>
      <c r="D22" t="s">
        <v>117</v>
      </c>
      <c r="E22" t="s">
        <v>167</v>
      </c>
      <c r="G22" t="s">
        <v>90</v>
      </c>
      <c r="H22">
        <f t="shared" si="0"/>
        <v>0</v>
      </c>
      <c r="I22">
        <f t="shared" si="2"/>
        <v>0</v>
      </c>
      <c r="J22">
        <f t="shared" si="1"/>
        <v>1</v>
      </c>
      <c r="K22" t="s">
        <v>48</v>
      </c>
      <c r="L22" t="s">
        <v>97</v>
      </c>
      <c r="M22" t="s">
        <v>105</v>
      </c>
      <c r="N22" t="s">
        <v>98</v>
      </c>
      <c r="P22" t="s">
        <v>27</v>
      </c>
      <c r="Q22" t="s">
        <v>28</v>
      </c>
      <c r="R22" t="s">
        <v>29</v>
      </c>
      <c r="S22" t="s">
        <v>30</v>
      </c>
      <c r="T22" t="s">
        <v>31</v>
      </c>
      <c r="U22" t="s">
        <v>32</v>
      </c>
      <c r="V22" t="s">
        <v>168</v>
      </c>
    </row>
    <row r="23" spans="1:22" x14ac:dyDescent="0.3">
      <c r="A23" t="s">
        <v>217</v>
      </c>
      <c r="B23">
        <v>43</v>
      </c>
      <c r="C23" t="s">
        <v>169</v>
      </c>
      <c r="D23" t="s">
        <v>105</v>
      </c>
      <c r="E23" t="s">
        <v>170</v>
      </c>
      <c r="G23" t="s">
        <v>36</v>
      </c>
      <c r="H23">
        <v>1</v>
      </c>
      <c r="I23">
        <f t="shared" si="2"/>
        <v>0</v>
      </c>
      <c r="J23">
        <f t="shared" si="1"/>
        <v>0</v>
      </c>
      <c r="K23" t="s">
        <v>48</v>
      </c>
      <c r="L23" t="s">
        <v>104</v>
      </c>
      <c r="M23" t="s">
        <v>105</v>
      </c>
      <c r="N23" t="s">
        <v>91</v>
      </c>
      <c r="O23" t="s">
        <v>171</v>
      </c>
      <c r="P23" t="s">
        <v>145</v>
      </c>
      <c r="Q23" t="s">
        <v>84</v>
      </c>
      <c r="R23" t="s">
        <v>146</v>
      </c>
      <c r="S23" t="s">
        <v>147</v>
      </c>
      <c r="T23" t="s">
        <v>148</v>
      </c>
      <c r="U23" t="s">
        <v>149</v>
      </c>
      <c r="V23" t="s">
        <v>172</v>
      </c>
    </row>
    <row r="24" spans="1:22" x14ac:dyDescent="0.3">
      <c r="A24" t="s">
        <v>217</v>
      </c>
      <c r="B24">
        <v>45</v>
      </c>
      <c r="C24" t="s">
        <v>20</v>
      </c>
      <c r="D24" t="s">
        <v>173</v>
      </c>
      <c r="E24" t="s">
        <v>174</v>
      </c>
      <c r="G24" t="s">
        <v>90</v>
      </c>
      <c r="H24">
        <f t="shared" si="0"/>
        <v>0</v>
      </c>
      <c r="I24">
        <f t="shared" si="2"/>
        <v>0</v>
      </c>
      <c r="J24">
        <f t="shared" si="1"/>
        <v>1</v>
      </c>
      <c r="K24" t="s">
        <v>24</v>
      </c>
      <c r="L24" t="s">
        <v>97</v>
      </c>
      <c r="M24" t="s">
        <v>125</v>
      </c>
      <c r="N24" t="s">
        <v>98</v>
      </c>
      <c r="P24" t="s">
        <v>52</v>
      </c>
      <c r="Q24" t="s">
        <v>28</v>
      </c>
      <c r="R24" t="s">
        <v>53</v>
      </c>
      <c r="S24" t="s">
        <v>54</v>
      </c>
      <c r="T24" t="s">
        <v>55</v>
      </c>
      <c r="U24" t="s">
        <v>56</v>
      </c>
      <c r="V24" t="s">
        <v>175</v>
      </c>
    </row>
    <row r="25" spans="1:22" x14ac:dyDescent="0.3">
      <c r="A25" t="s">
        <v>217</v>
      </c>
      <c r="B25">
        <v>47</v>
      </c>
      <c r="C25" t="s">
        <v>20</v>
      </c>
      <c r="D25" t="s">
        <v>176</v>
      </c>
      <c r="E25" t="s">
        <v>115</v>
      </c>
      <c r="G25" t="s">
        <v>61</v>
      </c>
      <c r="H25">
        <f t="shared" si="0"/>
        <v>0</v>
      </c>
      <c r="I25">
        <f t="shared" si="2"/>
        <v>1</v>
      </c>
      <c r="J25">
        <f t="shared" si="1"/>
        <v>0</v>
      </c>
      <c r="K25" t="s">
        <v>24</v>
      </c>
      <c r="L25" t="s">
        <v>97</v>
      </c>
      <c r="M25" t="s">
        <v>125</v>
      </c>
      <c r="N25" t="s">
        <v>98</v>
      </c>
      <c r="P25" t="s">
        <v>157</v>
      </c>
      <c r="Q25" t="s">
        <v>28</v>
      </c>
      <c r="R25" t="s">
        <v>111</v>
      </c>
      <c r="S25" t="s">
        <v>54</v>
      </c>
      <c r="T25" t="s">
        <v>55</v>
      </c>
      <c r="U25" t="s">
        <v>158</v>
      </c>
      <c r="V25" t="s">
        <v>177</v>
      </c>
    </row>
    <row r="26" spans="1:22" x14ac:dyDescent="0.3">
      <c r="A26" t="s">
        <v>217</v>
      </c>
      <c r="B26">
        <v>48</v>
      </c>
      <c r="C26" t="s">
        <v>58</v>
      </c>
      <c r="D26" t="s">
        <v>26</v>
      </c>
      <c r="E26" t="s">
        <v>103</v>
      </c>
      <c r="G26" t="s">
        <v>36</v>
      </c>
      <c r="H26">
        <v>1</v>
      </c>
      <c r="I26">
        <f t="shared" si="2"/>
        <v>0</v>
      </c>
      <c r="J26">
        <f t="shared" si="1"/>
        <v>0</v>
      </c>
      <c r="K26" t="s">
        <v>24</v>
      </c>
      <c r="L26" t="s">
        <v>178</v>
      </c>
      <c r="M26" t="s">
        <v>178</v>
      </c>
      <c r="N26" t="s">
        <v>179</v>
      </c>
      <c r="O26" t="s">
        <v>38</v>
      </c>
      <c r="P26" t="s">
        <v>110</v>
      </c>
      <c r="Q26" t="s">
        <v>28</v>
      </c>
      <c r="R26" t="s">
        <v>111</v>
      </c>
      <c r="S26" t="s">
        <v>54</v>
      </c>
      <c r="T26" t="s">
        <v>55</v>
      </c>
      <c r="U26" t="s">
        <v>112</v>
      </c>
      <c r="V26" t="s">
        <v>180</v>
      </c>
    </row>
    <row r="27" spans="1:22" x14ac:dyDescent="0.3">
      <c r="A27" t="s">
        <v>217</v>
      </c>
      <c r="B27">
        <v>49</v>
      </c>
      <c r="C27" t="s">
        <v>58</v>
      </c>
      <c r="D27" t="s">
        <v>125</v>
      </c>
      <c r="E27" t="s">
        <v>181</v>
      </c>
      <c r="G27" t="s">
        <v>61</v>
      </c>
      <c r="H27">
        <f t="shared" si="0"/>
        <v>0</v>
      </c>
      <c r="I27">
        <f t="shared" si="2"/>
        <v>1</v>
      </c>
      <c r="J27">
        <f t="shared" si="1"/>
        <v>0</v>
      </c>
      <c r="K27" t="s">
        <v>24</v>
      </c>
      <c r="L27" t="s">
        <v>182</v>
      </c>
      <c r="M27" t="s">
        <v>125</v>
      </c>
      <c r="N27" t="s">
        <v>183</v>
      </c>
      <c r="P27" t="s">
        <v>184</v>
      </c>
      <c r="Q27" t="s">
        <v>84</v>
      </c>
      <c r="R27" t="s">
        <v>127</v>
      </c>
      <c r="S27" t="s">
        <v>54</v>
      </c>
      <c r="T27" t="s">
        <v>55</v>
      </c>
      <c r="U27" t="s">
        <v>185</v>
      </c>
      <c r="V27" t="s">
        <v>186</v>
      </c>
    </row>
    <row r="28" spans="1:22" x14ac:dyDescent="0.3">
      <c r="A28" t="s">
        <v>218</v>
      </c>
      <c r="B28">
        <v>20</v>
      </c>
      <c r="C28" t="s">
        <v>187</v>
      </c>
      <c r="D28" t="s">
        <v>188</v>
      </c>
      <c r="E28" t="s">
        <v>189</v>
      </c>
      <c r="G28" t="s">
        <v>90</v>
      </c>
      <c r="H28">
        <f t="shared" si="0"/>
        <v>0</v>
      </c>
      <c r="I28">
        <f t="shared" si="2"/>
        <v>0</v>
      </c>
      <c r="J28">
        <f t="shared" si="1"/>
        <v>1</v>
      </c>
      <c r="K28" t="s">
        <v>24</v>
      </c>
      <c r="L28" t="s">
        <v>190</v>
      </c>
      <c r="M28" t="s">
        <v>50</v>
      </c>
      <c r="N28" t="s">
        <v>95</v>
      </c>
      <c r="P28" t="s">
        <v>191</v>
      </c>
      <c r="Q28" t="s">
        <v>84</v>
      </c>
      <c r="R28" t="s">
        <v>192</v>
      </c>
      <c r="S28" t="s">
        <v>193</v>
      </c>
      <c r="T28" t="s">
        <v>194</v>
      </c>
      <c r="U28" t="s">
        <v>195</v>
      </c>
      <c r="V28" t="s">
        <v>196</v>
      </c>
    </row>
    <row r="29" spans="1:22" x14ac:dyDescent="0.3">
      <c r="A29" t="s">
        <v>218</v>
      </c>
      <c r="B29">
        <v>21</v>
      </c>
      <c r="C29" t="s">
        <v>197</v>
      </c>
      <c r="D29" t="s">
        <v>198</v>
      </c>
      <c r="E29" t="s">
        <v>199</v>
      </c>
      <c r="G29" t="s">
        <v>23</v>
      </c>
      <c r="H29">
        <f t="shared" si="0"/>
        <v>1</v>
      </c>
      <c r="I29">
        <f t="shared" si="2"/>
        <v>0</v>
      </c>
      <c r="J29">
        <f t="shared" si="1"/>
        <v>0</v>
      </c>
      <c r="K29" t="s">
        <v>24</v>
      </c>
      <c r="L29" t="s">
        <v>200</v>
      </c>
      <c r="M29" t="s">
        <v>50</v>
      </c>
      <c r="N29" t="s">
        <v>114</v>
      </c>
      <c r="P29" t="s">
        <v>191</v>
      </c>
      <c r="Q29" t="s">
        <v>84</v>
      </c>
      <c r="R29" t="s">
        <v>192</v>
      </c>
      <c r="S29" t="s">
        <v>193</v>
      </c>
      <c r="T29" t="s">
        <v>194</v>
      </c>
      <c r="U29" t="s">
        <v>195</v>
      </c>
      <c r="V29" t="s">
        <v>201</v>
      </c>
    </row>
    <row r="30" spans="1:22" x14ac:dyDescent="0.3">
      <c r="A30" t="s">
        <v>218</v>
      </c>
      <c r="B30">
        <v>22</v>
      </c>
      <c r="C30" t="s">
        <v>202</v>
      </c>
      <c r="D30" t="s">
        <v>203</v>
      </c>
      <c r="E30" t="s">
        <v>204</v>
      </c>
      <c r="G30" t="s">
        <v>90</v>
      </c>
      <c r="H30">
        <f t="shared" si="0"/>
        <v>0</v>
      </c>
      <c r="I30">
        <f t="shared" si="2"/>
        <v>0</v>
      </c>
      <c r="J30">
        <f t="shared" si="1"/>
        <v>1</v>
      </c>
      <c r="K30" t="s">
        <v>24</v>
      </c>
      <c r="L30" t="s">
        <v>205</v>
      </c>
      <c r="M30" t="s">
        <v>50</v>
      </c>
      <c r="N30" t="s">
        <v>206</v>
      </c>
      <c r="P30" t="s">
        <v>145</v>
      </c>
      <c r="Q30" t="s">
        <v>84</v>
      </c>
      <c r="R30" t="s">
        <v>146</v>
      </c>
      <c r="S30" t="s">
        <v>147</v>
      </c>
      <c r="T30" t="s">
        <v>148</v>
      </c>
      <c r="U30" t="s">
        <v>149</v>
      </c>
      <c r="V30" t="s">
        <v>207</v>
      </c>
    </row>
    <row r="31" spans="1:22" x14ac:dyDescent="0.3">
      <c r="A31" t="s">
        <v>218</v>
      </c>
      <c r="B31">
        <v>27</v>
      </c>
      <c r="C31" t="s">
        <v>58</v>
      </c>
      <c r="D31" t="s">
        <v>69</v>
      </c>
      <c r="E31" t="s">
        <v>70</v>
      </c>
      <c r="G31" t="s">
        <v>23</v>
      </c>
      <c r="H31">
        <f t="shared" si="0"/>
        <v>1</v>
      </c>
      <c r="I31">
        <f t="shared" si="2"/>
        <v>0</v>
      </c>
      <c r="J31">
        <f t="shared" si="1"/>
        <v>0</v>
      </c>
      <c r="K31" t="s">
        <v>62</v>
      </c>
      <c r="L31" t="s">
        <v>208</v>
      </c>
      <c r="N31" t="s">
        <v>71</v>
      </c>
      <c r="P31" t="s">
        <v>164</v>
      </c>
      <c r="Q31" t="s">
        <v>84</v>
      </c>
      <c r="R31" t="s">
        <v>76</v>
      </c>
      <c r="S31" t="s">
        <v>54</v>
      </c>
      <c r="T31" t="s">
        <v>55</v>
      </c>
      <c r="U31" t="s">
        <v>165</v>
      </c>
      <c r="V31" t="s">
        <v>209</v>
      </c>
    </row>
    <row r="32" spans="1:22" x14ac:dyDescent="0.3">
      <c r="A32" t="s">
        <v>218</v>
      </c>
      <c r="B32">
        <v>40</v>
      </c>
      <c r="C32" t="s">
        <v>20</v>
      </c>
      <c r="D32" t="s">
        <v>210</v>
      </c>
      <c r="E32" t="s">
        <v>211</v>
      </c>
      <c r="G32" t="s">
        <v>61</v>
      </c>
      <c r="H32">
        <f t="shared" si="0"/>
        <v>0</v>
      </c>
      <c r="I32">
        <f t="shared" si="2"/>
        <v>1</v>
      </c>
      <c r="J32">
        <f t="shared" si="1"/>
        <v>0</v>
      </c>
      <c r="K32" t="s">
        <v>48</v>
      </c>
      <c r="L32" t="s">
        <v>97</v>
      </c>
      <c r="M32" t="s">
        <v>92</v>
      </c>
      <c r="N32" t="s">
        <v>98</v>
      </c>
      <c r="P32" t="s">
        <v>40</v>
      </c>
      <c r="Q32" t="s">
        <v>28</v>
      </c>
      <c r="R32" t="s">
        <v>41</v>
      </c>
      <c r="S32" t="s">
        <v>42</v>
      </c>
      <c r="T32" t="s">
        <v>43</v>
      </c>
      <c r="U32" t="s">
        <v>44</v>
      </c>
      <c r="V32" t="s">
        <v>212</v>
      </c>
    </row>
    <row r="33" spans="1:22" x14ac:dyDescent="0.3">
      <c r="A33" t="s">
        <v>218</v>
      </c>
      <c r="B33">
        <v>41</v>
      </c>
      <c r="C33" t="s">
        <v>58</v>
      </c>
      <c r="D33" t="s">
        <v>213</v>
      </c>
      <c r="E33" t="s">
        <v>214</v>
      </c>
      <c r="G33" t="s">
        <v>36</v>
      </c>
      <c r="H33">
        <f t="shared" si="0"/>
        <v>0</v>
      </c>
      <c r="I33">
        <f t="shared" si="2"/>
        <v>0</v>
      </c>
      <c r="J33">
        <f t="shared" si="1"/>
        <v>0</v>
      </c>
      <c r="K33" t="s">
        <v>24</v>
      </c>
      <c r="L33" t="s">
        <v>97</v>
      </c>
      <c r="M33" t="s">
        <v>105</v>
      </c>
      <c r="N33" t="s">
        <v>98</v>
      </c>
      <c r="O33" t="s">
        <v>119</v>
      </c>
      <c r="P33" t="s">
        <v>137</v>
      </c>
      <c r="Q33" t="s">
        <v>28</v>
      </c>
      <c r="R33" t="s">
        <v>41</v>
      </c>
      <c r="S33" t="s">
        <v>42</v>
      </c>
      <c r="T33" t="s">
        <v>43</v>
      </c>
      <c r="U33" t="s">
        <v>138</v>
      </c>
      <c r="V33" t="s">
        <v>215</v>
      </c>
    </row>
    <row r="34" spans="1:22" x14ac:dyDescent="0.3">
      <c r="A34" t="s">
        <v>218</v>
      </c>
      <c r="B34">
        <v>42</v>
      </c>
      <c r="C34" t="s">
        <v>20</v>
      </c>
      <c r="D34" t="s">
        <v>213</v>
      </c>
      <c r="E34" t="s">
        <v>216</v>
      </c>
      <c r="G34" t="s">
        <v>90</v>
      </c>
      <c r="H34">
        <f t="shared" si="0"/>
        <v>0</v>
      </c>
      <c r="I34">
        <f t="shared" si="2"/>
        <v>0</v>
      </c>
      <c r="J34">
        <f t="shared" si="1"/>
        <v>1</v>
      </c>
      <c r="K34" t="s">
        <v>24</v>
      </c>
      <c r="L34" t="s">
        <v>104</v>
      </c>
      <c r="M34" t="s">
        <v>105</v>
      </c>
      <c r="N34" t="s">
        <v>91</v>
      </c>
      <c r="P34" t="s">
        <v>191</v>
      </c>
      <c r="Q34" t="s">
        <v>84</v>
      </c>
      <c r="R34" t="s">
        <v>192</v>
      </c>
      <c r="S34" t="s">
        <v>193</v>
      </c>
      <c r="T34" t="s">
        <v>194</v>
      </c>
      <c r="U34" t="s">
        <v>195</v>
      </c>
      <c r="V34" t="s">
        <v>166</v>
      </c>
    </row>
    <row r="35" spans="1:22" x14ac:dyDescent="0.3">
      <c r="A35" t="s">
        <v>0</v>
      </c>
      <c r="H35" t="s">
        <v>23</v>
      </c>
      <c r="I35" t="s">
        <v>61</v>
      </c>
      <c r="J35" t="s">
        <v>90</v>
      </c>
    </row>
    <row r="36" spans="1:22" x14ac:dyDescent="0.3">
      <c r="A36" t="s">
        <v>1</v>
      </c>
      <c r="H36">
        <f>SUM(H2:H14)</f>
        <v>4</v>
      </c>
      <c r="I36">
        <f>SUM(I2:I14)</f>
        <v>3</v>
      </c>
      <c r="J36">
        <f>SUM(J2:J14)</f>
        <v>3</v>
      </c>
    </row>
    <row r="37" spans="1:22" x14ac:dyDescent="0.3">
      <c r="A37" t="s">
        <v>217</v>
      </c>
      <c r="H37">
        <f>SUM(H15:H27)</f>
        <v>4</v>
      </c>
      <c r="I37">
        <f>SUM(I15:I27)</f>
        <v>6</v>
      </c>
      <c r="J37">
        <f>SUM(J15:J27)</f>
        <v>6</v>
      </c>
    </row>
    <row r="38" spans="1:22" x14ac:dyDescent="0.3">
      <c r="A38" t="s">
        <v>218</v>
      </c>
      <c r="H38">
        <f>SUM(H28:H34)</f>
        <v>2</v>
      </c>
      <c r="I38">
        <f>SUM(I28:I34)</f>
        <v>1</v>
      </c>
      <c r="J38">
        <f>SUM(J28:J34)</f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D880-D837-4110-B14A-52AA292B76B2}">
  <dimension ref="A1:O10"/>
  <sheetViews>
    <sheetView topLeftCell="A10" workbookViewId="0">
      <selection activeCell="P13" sqref="P13"/>
    </sheetView>
  </sheetViews>
  <sheetFormatPr defaultRowHeight="14.4" x14ac:dyDescent="0.3"/>
  <cols>
    <col min="1" max="1" width="45.21875" customWidth="1"/>
  </cols>
  <sheetData>
    <row r="1" spans="1:15" x14ac:dyDescent="0.3">
      <c r="A1" t="s">
        <v>219</v>
      </c>
      <c r="B1" t="s">
        <v>220</v>
      </c>
      <c r="C1" t="s">
        <v>221</v>
      </c>
      <c r="D1" t="s">
        <v>61</v>
      </c>
      <c r="E1" t="s">
        <v>90</v>
      </c>
      <c r="F1" t="s">
        <v>222</v>
      </c>
      <c r="G1" t="s">
        <v>23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36</v>
      </c>
      <c r="N1" t="s">
        <v>228</v>
      </c>
      <c r="O1" t="s">
        <v>229</v>
      </c>
    </row>
    <row r="2" spans="1:15" x14ac:dyDescent="0.3">
      <c r="A2" t="s">
        <v>230</v>
      </c>
      <c r="B2" t="s">
        <v>231</v>
      </c>
      <c r="C2">
        <v>0</v>
      </c>
      <c r="D2">
        <v>0</v>
      </c>
      <c r="E2">
        <v>3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</row>
    <row r="3" spans="1:15" x14ac:dyDescent="0.3">
      <c r="A3" t="s">
        <v>232</v>
      </c>
      <c r="B3" t="s">
        <v>47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t="s">
        <v>233</v>
      </c>
      <c r="B4" t="s">
        <v>234</v>
      </c>
      <c r="C4">
        <v>0</v>
      </c>
      <c r="D4">
        <v>1</v>
      </c>
      <c r="E4">
        <v>2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t="s">
        <v>235</v>
      </c>
      <c r="B5" t="s">
        <v>236</v>
      </c>
      <c r="C5">
        <v>0</v>
      </c>
      <c r="D5">
        <v>0</v>
      </c>
      <c r="E5">
        <v>2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</row>
    <row r="6" spans="1:15" x14ac:dyDescent="0.3">
      <c r="A6" t="s">
        <v>237</v>
      </c>
      <c r="B6" t="s">
        <v>238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</row>
    <row r="7" spans="1:15" x14ac:dyDescent="0.3">
      <c r="A7" t="s">
        <v>146</v>
      </c>
      <c r="B7" t="s">
        <v>239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</row>
    <row r="8" spans="1:15" x14ac:dyDescent="0.3">
      <c r="A8" t="s">
        <v>240</v>
      </c>
      <c r="B8" t="s">
        <v>241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</row>
    <row r="9" spans="1:15" x14ac:dyDescent="0.3">
      <c r="A9" t="s">
        <v>242</v>
      </c>
      <c r="B9" t="s">
        <v>243</v>
      </c>
      <c r="C9">
        <v>0</v>
      </c>
      <c r="D9">
        <v>0</v>
      </c>
      <c r="E9">
        <v>2</v>
      </c>
      <c r="F9">
        <v>0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</row>
    <row r="10" spans="1:15" x14ac:dyDescent="0.3">
      <c r="A10" t="s">
        <v>244</v>
      </c>
      <c r="B10" t="s">
        <v>135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822AC-C4CB-4694-9F11-2D34818C6A33}">
  <dimension ref="A1:N17"/>
  <sheetViews>
    <sheetView topLeftCell="A10" workbookViewId="0">
      <selection activeCell="G18" sqref="G18"/>
    </sheetView>
  </sheetViews>
  <sheetFormatPr defaultRowHeight="14.4" x14ac:dyDescent="0.3"/>
  <sheetData>
    <row r="1" spans="1:14" x14ac:dyDescent="0.3">
      <c r="A1" t="s">
        <v>17</v>
      </c>
      <c r="B1" t="s">
        <v>221</v>
      </c>
      <c r="C1" t="s">
        <v>61</v>
      </c>
      <c r="D1" t="s">
        <v>90</v>
      </c>
      <c r="E1" t="s">
        <v>222</v>
      </c>
      <c r="F1" t="s">
        <v>23</v>
      </c>
      <c r="G1" t="s">
        <v>223</v>
      </c>
      <c r="H1" t="s">
        <v>224</v>
      </c>
      <c r="I1" t="s">
        <v>225</v>
      </c>
      <c r="J1" t="s">
        <v>226</v>
      </c>
      <c r="K1" t="s">
        <v>227</v>
      </c>
      <c r="L1" t="s">
        <v>36</v>
      </c>
      <c r="M1" t="s">
        <v>228</v>
      </c>
      <c r="N1" t="s">
        <v>229</v>
      </c>
    </row>
    <row r="2" spans="1:14" x14ac:dyDescent="0.3">
      <c r="A2" t="s">
        <v>245</v>
      </c>
      <c r="B2">
        <v>1</v>
      </c>
      <c r="C2">
        <v>3</v>
      </c>
      <c r="D2">
        <v>1</v>
      </c>
      <c r="E2">
        <v>0</v>
      </c>
      <c r="F2">
        <v>2</v>
      </c>
      <c r="G2">
        <v>0</v>
      </c>
      <c r="H2">
        <v>0</v>
      </c>
      <c r="I2">
        <v>1</v>
      </c>
      <c r="J2">
        <v>0</v>
      </c>
      <c r="K2">
        <v>0</v>
      </c>
      <c r="L2">
        <v>2</v>
      </c>
      <c r="M2">
        <v>0</v>
      </c>
      <c r="N2">
        <v>0</v>
      </c>
    </row>
    <row r="3" spans="1:14" x14ac:dyDescent="0.3">
      <c r="A3" t="s">
        <v>246</v>
      </c>
      <c r="B3">
        <v>5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</row>
    <row r="4" spans="1:14" x14ac:dyDescent="0.3">
      <c r="A4" t="s">
        <v>247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</row>
    <row r="5" spans="1:14" x14ac:dyDescent="0.3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0</v>
      </c>
      <c r="N5">
        <v>0</v>
      </c>
    </row>
    <row r="6" spans="1:14" x14ac:dyDescent="0.3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0</v>
      </c>
      <c r="N6">
        <v>0</v>
      </c>
    </row>
    <row r="7" spans="1:14" x14ac:dyDescent="0.3">
      <c r="A7" t="s">
        <v>148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11" spans="1:14" ht="55.8" x14ac:dyDescent="0.3">
      <c r="A11" t="s">
        <v>17</v>
      </c>
      <c r="B11" s="1" t="s">
        <v>250</v>
      </c>
    </row>
    <row r="12" spans="1:14" x14ac:dyDescent="0.3">
      <c r="A12" t="s">
        <v>245</v>
      </c>
      <c r="B12">
        <f>SUM($B$2:$N$2)</f>
        <v>10</v>
      </c>
    </row>
    <row r="13" spans="1:14" x14ac:dyDescent="0.3">
      <c r="A13" t="s">
        <v>246</v>
      </c>
      <c r="B13">
        <f>SUM($B$3:$N$3)</f>
        <v>7</v>
      </c>
    </row>
    <row r="14" spans="1:14" x14ac:dyDescent="0.3">
      <c r="A14" t="s">
        <v>247</v>
      </c>
      <c r="B14">
        <f>SUM($B$4:$N$4)</f>
        <v>2</v>
      </c>
    </row>
    <row r="15" spans="1:14" x14ac:dyDescent="0.3">
      <c r="A15" t="s">
        <v>248</v>
      </c>
      <c r="B15">
        <f>SUM($B$5:$N$5)</f>
        <v>2</v>
      </c>
    </row>
    <row r="16" spans="1:14" x14ac:dyDescent="0.3">
      <c r="A16" t="s">
        <v>249</v>
      </c>
      <c r="B16">
        <f>SUM($B$6:$N$6)</f>
        <v>2</v>
      </c>
    </row>
    <row r="17" spans="1:2" x14ac:dyDescent="0.3">
      <c r="A17" t="s">
        <v>148</v>
      </c>
      <c r="B17">
        <f>SUM(B7:N7)</f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FF9C8-D551-4635-A421-DFE38EED4F9A}">
  <dimension ref="A2:G43"/>
  <sheetViews>
    <sheetView tabSelected="1" workbookViewId="0">
      <selection activeCell="K9" sqref="K9"/>
    </sheetView>
  </sheetViews>
  <sheetFormatPr defaultRowHeight="14.4" x14ac:dyDescent="0.3"/>
  <cols>
    <col min="2" max="2" width="21.33203125" customWidth="1"/>
    <col min="3" max="3" width="24.109375" customWidth="1"/>
    <col min="4" max="4" width="22.88671875" customWidth="1"/>
    <col min="5" max="5" width="25.5546875" customWidth="1"/>
    <col min="6" max="6" width="28.6640625" customWidth="1"/>
    <col min="7" max="7" width="42.44140625" bestFit="1" customWidth="1"/>
  </cols>
  <sheetData>
    <row r="2" spans="1:7" ht="15" thickBot="1" x14ac:dyDescent="0.35">
      <c r="B2" s="18" t="s">
        <v>251</v>
      </c>
      <c r="C2" s="18"/>
      <c r="D2" s="18"/>
      <c r="E2" s="18"/>
      <c r="F2" s="18"/>
      <c r="G2" s="18"/>
    </row>
    <row r="3" spans="1:7" ht="27.6" customHeight="1" x14ac:dyDescent="0.3">
      <c r="B3" s="2" t="s">
        <v>252</v>
      </c>
      <c r="C3" s="3" t="s">
        <v>253</v>
      </c>
      <c r="D3" s="3" t="s">
        <v>254</v>
      </c>
      <c r="E3" s="3" t="s">
        <v>255</v>
      </c>
      <c r="F3" s="4" t="s">
        <v>256</v>
      </c>
      <c r="G3" s="5" t="s">
        <v>257</v>
      </c>
    </row>
    <row r="4" spans="1:7" ht="50.4" customHeight="1" thickBot="1" x14ac:dyDescent="0.35">
      <c r="B4" s="6" t="s">
        <v>149</v>
      </c>
      <c r="C4" s="7" t="s">
        <v>145</v>
      </c>
      <c r="D4" s="8" t="s">
        <v>258</v>
      </c>
      <c r="E4" s="8" t="s">
        <v>259</v>
      </c>
      <c r="F4" s="8" t="s">
        <v>260</v>
      </c>
      <c r="G4" s="9" t="s">
        <v>291</v>
      </c>
    </row>
    <row r="6" spans="1:7" x14ac:dyDescent="0.3">
      <c r="A6" t="s">
        <v>267</v>
      </c>
    </row>
    <row r="7" spans="1:7" ht="15" thickBot="1" x14ac:dyDescent="0.35">
      <c r="B7" s="18" t="s">
        <v>262</v>
      </c>
      <c r="C7" s="18"/>
      <c r="D7" s="18"/>
      <c r="E7" s="18"/>
      <c r="F7" s="18"/>
      <c r="G7" s="18"/>
    </row>
    <row r="8" spans="1:7" ht="28.8" x14ac:dyDescent="0.3">
      <c r="B8" s="2" t="s">
        <v>252</v>
      </c>
      <c r="C8" s="3" t="s">
        <v>253</v>
      </c>
      <c r="D8" s="3" t="s">
        <v>254</v>
      </c>
      <c r="E8" s="3" t="s">
        <v>255</v>
      </c>
      <c r="F8" s="4" t="s">
        <v>256</v>
      </c>
      <c r="G8" s="5" t="s">
        <v>257</v>
      </c>
    </row>
    <row r="9" spans="1:7" ht="72.599999999999994" thickBot="1" x14ac:dyDescent="0.35">
      <c r="B9" s="10" t="s">
        <v>263</v>
      </c>
      <c r="C9" s="7" t="s">
        <v>264</v>
      </c>
      <c r="D9" s="8" t="s">
        <v>258</v>
      </c>
      <c r="E9" s="8" t="s">
        <v>259</v>
      </c>
      <c r="F9" s="8" t="s">
        <v>265</v>
      </c>
      <c r="G9" s="11" t="s">
        <v>266</v>
      </c>
    </row>
    <row r="12" spans="1:7" ht="15" thickBot="1" x14ac:dyDescent="0.35">
      <c r="B12" s="18" t="s">
        <v>268</v>
      </c>
      <c r="C12" s="18"/>
      <c r="D12" s="18"/>
      <c r="E12" s="18"/>
      <c r="F12" s="18"/>
      <c r="G12" s="18"/>
    </row>
    <row r="13" spans="1:7" ht="28.8" x14ac:dyDescent="0.3">
      <c r="B13" s="2" t="s">
        <v>252</v>
      </c>
      <c r="C13" s="3" t="s">
        <v>253</v>
      </c>
      <c r="D13" s="3" t="s">
        <v>254</v>
      </c>
      <c r="E13" s="3" t="s">
        <v>255</v>
      </c>
      <c r="F13" s="4" t="s">
        <v>256</v>
      </c>
      <c r="G13" s="5" t="s">
        <v>257</v>
      </c>
    </row>
    <row r="14" spans="1:7" x14ac:dyDescent="0.3">
      <c r="B14" s="12" t="s">
        <v>269</v>
      </c>
      <c r="C14" s="13" t="s">
        <v>270</v>
      </c>
      <c r="D14" s="13" t="s">
        <v>258</v>
      </c>
      <c r="E14" s="13" t="s">
        <v>271</v>
      </c>
      <c r="F14" s="13" t="s">
        <v>260</v>
      </c>
      <c r="G14" s="14" t="s">
        <v>272</v>
      </c>
    </row>
    <row r="15" spans="1:7" ht="15" thickBot="1" x14ac:dyDescent="0.35">
      <c r="B15" s="10" t="s">
        <v>273</v>
      </c>
      <c r="C15" s="8" t="s">
        <v>274</v>
      </c>
      <c r="D15" s="8" t="s">
        <v>275</v>
      </c>
      <c r="E15" s="8" t="s">
        <v>271</v>
      </c>
      <c r="F15" s="8" t="s">
        <v>260</v>
      </c>
      <c r="G15" s="9" t="s">
        <v>261</v>
      </c>
    </row>
    <row r="19" spans="2:7" ht="15" thickBot="1" x14ac:dyDescent="0.35">
      <c r="B19" s="18" t="s">
        <v>276</v>
      </c>
      <c r="C19" s="18"/>
      <c r="D19" s="18"/>
      <c r="E19" s="18"/>
      <c r="F19" s="18"/>
      <c r="G19" s="18"/>
    </row>
    <row r="20" spans="2:7" ht="28.8" x14ac:dyDescent="0.3">
      <c r="B20" s="2" t="s">
        <v>252</v>
      </c>
      <c r="C20" s="3" t="s">
        <v>253</v>
      </c>
      <c r="D20" s="3" t="s">
        <v>254</v>
      </c>
      <c r="E20" s="3" t="s">
        <v>255</v>
      </c>
      <c r="F20" s="4" t="s">
        <v>256</v>
      </c>
      <c r="G20" s="5" t="s">
        <v>257</v>
      </c>
    </row>
    <row r="21" spans="2:7" x14ac:dyDescent="0.3">
      <c r="B21" s="12" t="s">
        <v>269</v>
      </c>
      <c r="C21" s="13" t="s">
        <v>66</v>
      </c>
      <c r="D21" s="13" t="s">
        <v>258</v>
      </c>
      <c r="E21" s="13" t="s">
        <v>271</v>
      </c>
      <c r="F21" s="13" t="s">
        <v>260</v>
      </c>
      <c r="G21" s="14" t="s">
        <v>272</v>
      </c>
    </row>
    <row r="22" spans="2:7" ht="15" thickBot="1" x14ac:dyDescent="0.35">
      <c r="B22" s="10" t="s">
        <v>277</v>
      </c>
      <c r="C22" s="8" t="s">
        <v>52</v>
      </c>
      <c r="D22" s="8" t="s">
        <v>275</v>
      </c>
      <c r="E22" s="8" t="s">
        <v>278</v>
      </c>
      <c r="F22" s="8" t="s">
        <v>260</v>
      </c>
      <c r="G22" s="9" t="s">
        <v>261</v>
      </c>
    </row>
    <row r="26" spans="2:7" ht="15" thickBot="1" x14ac:dyDescent="0.35">
      <c r="B26" s="18" t="s">
        <v>279</v>
      </c>
      <c r="C26" s="18"/>
      <c r="D26" s="18"/>
      <c r="E26" s="18"/>
      <c r="F26" s="18"/>
      <c r="G26" s="18"/>
    </row>
    <row r="27" spans="2:7" ht="28.8" x14ac:dyDescent="0.3">
      <c r="B27" s="2" t="s">
        <v>252</v>
      </c>
      <c r="C27" s="3" t="s">
        <v>253</v>
      </c>
      <c r="D27" s="3" t="s">
        <v>254</v>
      </c>
      <c r="E27" s="3" t="s">
        <v>255</v>
      </c>
      <c r="F27" s="4" t="s">
        <v>256</v>
      </c>
      <c r="G27" s="5" t="s">
        <v>257</v>
      </c>
    </row>
    <row r="28" spans="2:7" x14ac:dyDescent="0.3">
      <c r="B28" s="12" t="s">
        <v>280</v>
      </c>
      <c r="C28" s="13" t="s">
        <v>83</v>
      </c>
      <c r="D28" s="13" t="s">
        <v>281</v>
      </c>
      <c r="E28" s="13" t="s">
        <v>259</v>
      </c>
      <c r="F28" s="13" t="s">
        <v>260</v>
      </c>
      <c r="G28" s="14" t="s">
        <v>272</v>
      </c>
    </row>
    <row r="29" spans="2:7" ht="29.4" thickBot="1" x14ac:dyDescent="0.35">
      <c r="B29" s="6" t="s">
        <v>282</v>
      </c>
      <c r="C29" s="7" t="s">
        <v>283</v>
      </c>
      <c r="D29" s="8" t="s">
        <v>258</v>
      </c>
      <c r="E29" s="8" t="s">
        <v>271</v>
      </c>
      <c r="F29" s="8" t="s">
        <v>260</v>
      </c>
      <c r="G29" s="9" t="s">
        <v>261</v>
      </c>
    </row>
    <row r="33" spans="2:7" x14ac:dyDescent="0.3">
      <c r="B33" s="19" t="s">
        <v>284</v>
      </c>
      <c r="C33" s="19"/>
      <c r="D33" s="19"/>
      <c r="E33" s="19"/>
      <c r="F33" s="19"/>
      <c r="G33" s="19"/>
    </row>
    <row r="34" spans="2:7" ht="28.8" x14ac:dyDescent="0.3">
      <c r="B34" s="15" t="s">
        <v>252</v>
      </c>
      <c r="C34" s="15" t="s">
        <v>253</v>
      </c>
      <c r="D34" s="15" t="s">
        <v>254</v>
      </c>
      <c r="E34" s="15" t="s">
        <v>255</v>
      </c>
      <c r="F34" s="16" t="s">
        <v>256</v>
      </c>
      <c r="G34" s="16" t="s">
        <v>257</v>
      </c>
    </row>
    <row r="35" spans="2:7" x14ac:dyDescent="0.3">
      <c r="B35" s="15" t="s">
        <v>269</v>
      </c>
      <c r="C35" s="13" t="s">
        <v>285</v>
      </c>
      <c r="D35" s="13" t="s">
        <v>258</v>
      </c>
      <c r="E35" s="13" t="s">
        <v>271</v>
      </c>
      <c r="F35" s="13" t="s">
        <v>265</v>
      </c>
      <c r="G35" s="13" t="s">
        <v>286</v>
      </c>
    </row>
    <row r="36" spans="2:7" ht="57.6" x14ac:dyDescent="0.3">
      <c r="B36" s="15" t="s">
        <v>277</v>
      </c>
      <c r="C36" s="17" t="s">
        <v>287</v>
      </c>
      <c r="D36" s="13" t="s">
        <v>275</v>
      </c>
      <c r="E36" s="13" t="s">
        <v>278</v>
      </c>
      <c r="F36" s="13" t="s">
        <v>265</v>
      </c>
      <c r="G36" s="13" t="s">
        <v>266</v>
      </c>
    </row>
    <row r="40" spans="2:7" ht="15" thickBot="1" x14ac:dyDescent="0.35">
      <c r="B40" s="18" t="s">
        <v>288</v>
      </c>
      <c r="C40" s="18"/>
      <c r="D40" s="18"/>
      <c r="E40" s="18"/>
      <c r="F40" s="18"/>
      <c r="G40" s="18"/>
    </row>
    <row r="41" spans="2:7" ht="28.8" x14ac:dyDescent="0.3">
      <c r="B41" s="2" t="s">
        <v>252</v>
      </c>
      <c r="C41" s="3" t="s">
        <v>253</v>
      </c>
      <c r="D41" s="3" t="s">
        <v>254</v>
      </c>
      <c r="E41" s="3" t="s">
        <v>255</v>
      </c>
      <c r="F41" s="4" t="s">
        <v>256</v>
      </c>
      <c r="G41" s="5" t="s">
        <v>257</v>
      </c>
    </row>
    <row r="42" spans="2:7" x14ac:dyDescent="0.3">
      <c r="B42" s="12" t="s">
        <v>269</v>
      </c>
      <c r="C42" s="13" t="s">
        <v>289</v>
      </c>
      <c r="D42" s="13" t="s">
        <v>258</v>
      </c>
      <c r="E42" s="13" t="s">
        <v>271</v>
      </c>
      <c r="F42" s="13" t="s">
        <v>265</v>
      </c>
      <c r="G42" s="11" t="s">
        <v>266</v>
      </c>
    </row>
    <row r="43" spans="2:7" ht="15" thickBot="1" x14ac:dyDescent="0.35">
      <c r="B43" s="10" t="s">
        <v>277</v>
      </c>
      <c r="C43" s="8" t="s">
        <v>290</v>
      </c>
      <c r="D43" s="8" t="s">
        <v>275</v>
      </c>
      <c r="E43" s="8" t="s">
        <v>278</v>
      </c>
      <c r="F43" s="8" t="s">
        <v>265</v>
      </c>
      <c r="G43" s="9" t="s">
        <v>286</v>
      </c>
    </row>
  </sheetData>
  <mergeCells count="7">
    <mergeCell ref="B40:G40"/>
    <mergeCell ref="B2:G2"/>
    <mergeCell ref="B7:G7"/>
    <mergeCell ref="B12:G12"/>
    <mergeCell ref="B19:G19"/>
    <mergeCell ref="B26:G26"/>
    <mergeCell ref="B33:G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BD21-E889-4689-A824-D1AA8556CA2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Sheet1</vt:lpstr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</dc:creator>
  <cp:lastModifiedBy>VeX EveryOne</cp:lastModifiedBy>
  <dcterms:created xsi:type="dcterms:W3CDTF">2015-06-05T18:17:20Z</dcterms:created>
  <dcterms:modified xsi:type="dcterms:W3CDTF">2025-05-31T15:30:45Z</dcterms:modified>
</cp:coreProperties>
</file>