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D:\Учеба\УТка\"/>
    </mc:Choice>
  </mc:AlternateContent>
  <xr:revisionPtr revIDLastSave="0" documentId="13_ncr:1_{F5A18342-7A35-4438-9D68-16992463DC7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5" i="1"/>
  <c r="J37" i="1" s="1"/>
  <c r="J16" i="1"/>
  <c r="J18" i="1"/>
  <c r="J19" i="1"/>
  <c r="J20" i="1"/>
  <c r="J21" i="1"/>
  <c r="J22" i="1"/>
  <c r="J23" i="1"/>
  <c r="J24" i="1"/>
  <c r="J25" i="1"/>
  <c r="J26" i="1"/>
  <c r="J27" i="1"/>
  <c r="J28" i="1"/>
  <c r="J38" i="1" s="1"/>
  <c r="J29" i="1"/>
  <c r="J30" i="1"/>
  <c r="J31" i="1"/>
  <c r="J32" i="1"/>
  <c r="J33" i="1"/>
  <c r="J34" i="1"/>
  <c r="I2" i="1"/>
  <c r="I36" i="1" s="1"/>
  <c r="J2" i="1"/>
  <c r="J36" i="1" s="1"/>
  <c r="I4" i="1"/>
  <c r="I5" i="1"/>
  <c r="I6" i="1"/>
  <c r="I7" i="1"/>
  <c r="I8" i="1"/>
  <c r="I10" i="1"/>
  <c r="I11" i="1"/>
  <c r="I12" i="1"/>
  <c r="I13" i="1"/>
  <c r="I14" i="1"/>
  <c r="I15" i="1"/>
  <c r="I37" i="1" s="1"/>
  <c r="I16" i="1"/>
  <c r="I18" i="1"/>
  <c r="I19" i="1"/>
  <c r="I20" i="1"/>
  <c r="I22" i="1"/>
  <c r="I23" i="1"/>
  <c r="I24" i="1"/>
  <c r="I25" i="1"/>
  <c r="I26" i="1"/>
  <c r="I27" i="1"/>
  <c r="I28" i="1"/>
  <c r="I38" i="1" s="1"/>
  <c r="I29" i="1"/>
  <c r="I30" i="1"/>
  <c r="I31" i="1"/>
  <c r="I32" i="1"/>
  <c r="I33" i="1"/>
  <c r="I34" i="1"/>
  <c r="H3" i="1"/>
  <c r="H4" i="1"/>
  <c r="H5" i="1"/>
  <c r="H36" i="1" s="1"/>
  <c r="H6" i="1"/>
  <c r="H7" i="1"/>
  <c r="H8" i="1"/>
  <c r="H9" i="1"/>
  <c r="H10" i="1"/>
  <c r="H12" i="1"/>
  <c r="H14" i="1"/>
  <c r="H15" i="1"/>
  <c r="H37" i="1" s="1"/>
  <c r="H16" i="1"/>
  <c r="H18" i="1"/>
  <c r="H19" i="1"/>
  <c r="H20" i="1"/>
  <c r="H21" i="1"/>
  <c r="H22" i="1"/>
  <c r="H24" i="1"/>
  <c r="H25" i="1"/>
  <c r="H27" i="1"/>
  <c r="H28" i="1"/>
  <c r="H38" i="1" s="1"/>
  <c r="H29" i="1"/>
  <c r="H30" i="1"/>
  <c r="H31" i="1"/>
  <c r="H32" i="1"/>
  <c r="H33" i="1"/>
  <c r="H34" i="1"/>
  <c r="H2" i="1"/>
</calcChain>
</file>

<file path=xl/sharedStrings.xml><?xml version="1.0" encoding="utf-8"?>
<sst xmlns="http://schemas.openxmlformats.org/spreadsheetml/2006/main" count="566" uniqueCount="219">
  <si>
    <t>Группа исполнителей</t>
  </si>
  <si>
    <t>Первая линия поддержки</t>
  </si>
  <si>
    <t>№</t>
  </si>
  <si>
    <t>Тема обращения</t>
  </si>
  <si>
    <t>Создано</t>
  </si>
  <si>
    <t>Отработано</t>
  </si>
  <si>
    <t>Рейтинг</t>
  </si>
  <si>
    <t>Статус</t>
  </si>
  <si>
    <t>Категория</t>
  </si>
  <si>
    <t>Начало работ (план)</t>
  </si>
  <si>
    <t>Начало работ (факт)</t>
  </si>
  <si>
    <t>Окончание работ (план)</t>
  </si>
  <si>
    <t>Окончание работ (факт)</t>
  </si>
  <si>
    <t>Cервис</t>
  </si>
  <si>
    <t>Приоритет</t>
  </si>
  <si>
    <t>Заказчик</t>
  </si>
  <si>
    <t>Адрес</t>
  </si>
  <si>
    <t>Компания</t>
  </si>
  <si>
    <t>Конфигурационные единицы</t>
  </si>
  <si>
    <t>Содержание</t>
  </si>
  <si>
    <t>Устранение неполадок в работе АО</t>
  </si>
  <si>
    <t>21.03.2025 12:45</t>
  </si>
  <si>
    <t>05:15:00</t>
  </si>
  <si>
    <t>Просрочено исполнение</t>
  </si>
  <si>
    <t>Заявка на обслуживание</t>
  </si>
  <si>
    <t>21.03.2025 13:45</t>
  </si>
  <si>
    <t>21.03.2025 22:45</t>
  </si>
  <si>
    <t>Обслуживание АО в ИТ-отделе Fila</t>
  </si>
  <si>
    <t>Средний</t>
  </si>
  <si>
    <t>Аскеровский С.Н.</t>
  </si>
  <si>
    <t>ул. Гольяновская, д.7</t>
  </si>
  <si>
    <t>Fila</t>
  </si>
  <si>
    <t>Ноутбук Аскеровского</t>
  </si>
  <si>
    <t>пкп</t>
  </si>
  <si>
    <t>21.03.2025 12:51</t>
  </si>
  <si>
    <t>05:09:00</t>
  </si>
  <si>
    <t>Завершена</t>
  </si>
  <si>
    <t>21.03.2025 13:51</t>
  </si>
  <si>
    <t>22.03.2025 00:08</t>
  </si>
  <si>
    <t>21.03.2025 14:51</t>
  </si>
  <si>
    <t>Обслуживание АО в ИТ-отделе Kolon Corporation</t>
  </si>
  <si>
    <t>Редьковский И.А.</t>
  </si>
  <si>
    <t>наб. Краснопресненская, д. 12, офис 1802</t>
  </si>
  <si>
    <t>Kolon Corporation</t>
  </si>
  <si>
    <t>Ноутбук Редьковского</t>
  </si>
  <si>
    <t>укекуеу</t>
  </si>
  <si>
    <t>21.03.2025 13:01</t>
  </si>
  <si>
    <t>04:59:00</t>
  </si>
  <si>
    <t>Инцидент</t>
  </si>
  <si>
    <t>21.03.2025 14:01</t>
  </si>
  <si>
    <t>21.03.2025 13:07</t>
  </si>
  <si>
    <t>21.03.2025 15:01</t>
  </si>
  <si>
    <t>Обслуживание АО в Отделе маркетинга</t>
  </si>
  <si>
    <t>Сухомлинский Б.И.</t>
  </si>
  <si>
    <t>ул. Ленинская Слобода, 26с5</t>
  </si>
  <si>
    <t>Anta Sports</t>
  </si>
  <si>
    <t>Планшет Сухоминского</t>
  </si>
  <si>
    <t>рпорп</t>
  </si>
  <si>
    <t>Устранение неполадок в работе ПО</t>
  </si>
  <si>
    <t>21.03.2025 13:02</t>
  </si>
  <si>
    <t>00:09:00</t>
  </si>
  <si>
    <t>Открыта повторно</t>
  </si>
  <si>
    <t>Запрос на изменение</t>
  </si>
  <si>
    <t>21.03.2025 14:02</t>
  </si>
  <si>
    <t>21.03.2025 13:11</t>
  </si>
  <si>
    <t>21.03.2025 15:02</t>
  </si>
  <si>
    <t>Обслуживание ПО 1С:CRM в Отделе маркетинга</t>
  </si>
  <si>
    <t>1С:CRM Сухомлинского</t>
  </si>
  <si>
    <t>попо</t>
  </si>
  <si>
    <t>21.03.2025 13:13</t>
  </si>
  <si>
    <t>04:47:00</t>
  </si>
  <si>
    <t>21.03.2025 14:43</t>
  </si>
  <si>
    <t>21.03.2025 23:45</t>
  </si>
  <si>
    <t>21.03.2025 15:43</t>
  </si>
  <si>
    <t>Обслуживание АО в Отделе продаж</t>
  </si>
  <si>
    <t>Низкий</t>
  </si>
  <si>
    <t>Каширский Н.А.</t>
  </si>
  <si>
    <t>Принтер для Каширского</t>
  </si>
  <si>
    <t>ркрара</t>
  </si>
  <si>
    <t>21.03.2025 13:15</t>
  </si>
  <si>
    <t>04:45:00</t>
  </si>
  <si>
    <t>21.03.2025 13:16</t>
  </si>
  <si>
    <t>21.03.2025 14:45</t>
  </si>
  <si>
    <t>Обслуживание ПО 1С:Бухгалтерия</t>
  </si>
  <si>
    <t>Высокий</t>
  </si>
  <si>
    <t>Перминовский Н.И.</t>
  </si>
  <si>
    <t>1C:Бухгалтерия Перминовского</t>
  </si>
  <si>
    <t>рпарап</t>
  </si>
  <si>
    <t>21.03.2025 21:21</t>
  </si>
  <si>
    <t>04:01:00</t>
  </si>
  <si>
    <t>Принята в исполнение</t>
  </si>
  <si>
    <t>24.03.2025 09:30</t>
  </si>
  <si>
    <t>21.03.2025 21:34</t>
  </si>
  <si>
    <t>24.03.2025 10:30</t>
  </si>
  <si>
    <t>иаммима</t>
  </si>
  <si>
    <t>21.03.2025 21:23</t>
  </si>
  <si>
    <t>00:54:00</t>
  </si>
  <si>
    <t>24.03.2025 09:00</t>
  </si>
  <si>
    <t>24.03.2025 10:00</t>
  </si>
  <si>
    <t>Обслуживание АО в Отделе планирования и финансов</t>
  </si>
  <si>
    <t>Персональный компьютер Перминовского</t>
  </si>
  <si>
    <t>иаипа</t>
  </si>
  <si>
    <t>21.03.2025 21:25</t>
  </si>
  <si>
    <t>00:00:00</t>
  </si>
  <si>
    <t>24.03.2025 08:30</t>
  </si>
  <si>
    <t>21.03.2025 21:33</t>
  </si>
  <si>
    <t>22.03.2025 00:07</t>
  </si>
  <si>
    <t>выфвфы</t>
  </si>
  <si>
    <t>21.03.2025 21:26</t>
  </si>
  <si>
    <t>21.03.2025 22:38</t>
  </si>
  <si>
    <t>Обслуживание ПО 1С:CRM в Отделе закупок</t>
  </si>
  <si>
    <t>Рассохинский Е.С.</t>
  </si>
  <si>
    <t>1С:CRM Рассохинского</t>
  </si>
  <si>
    <t>вцфвф</t>
  </si>
  <si>
    <t>21.03.2025 21:27</t>
  </si>
  <si>
    <t>11:00:00</t>
  </si>
  <si>
    <t>21.03.2025 23:40</t>
  </si>
  <si>
    <t>21.03.2025 21:29</t>
  </si>
  <si>
    <t>10:11:00</t>
  </si>
  <si>
    <t>21.03.2025 22:49</t>
  </si>
  <si>
    <t>Обслуживание ПО Битрикс24 в ИТ-отделе Fila</t>
  </si>
  <si>
    <t>Битрикс24 Аскеровского</t>
  </si>
  <si>
    <t>вфвфвфц</t>
  </si>
  <si>
    <t>21.03.2025 22:40</t>
  </si>
  <si>
    <t>03:00:00</t>
  </si>
  <si>
    <t>21.03.2025 22:47</t>
  </si>
  <si>
    <t>Обслуживание АО в ИТ-отделе</t>
  </si>
  <si>
    <t>Погорелов И.В.</t>
  </si>
  <si>
    <t>Персональный компьютер Погорелова</t>
  </si>
  <si>
    <t> с иаи</t>
  </si>
  <si>
    <t>21.03.2025 12:47</t>
  </si>
  <si>
    <t>00:20:00</t>
  </si>
  <si>
    <t>21.03.2025 13:50</t>
  </si>
  <si>
    <t>21.03.2025 14:50</t>
  </si>
  <si>
    <t>поп</t>
  </si>
  <si>
    <t>00:17:00</t>
  </si>
  <si>
    <t>21.03.2025 13:08</t>
  </si>
  <si>
    <t>Обслуживание ПО Битрикс24 в ИТ-отделе Kolon Corporation</t>
  </si>
  <si>
    <t>Битрикс24 Редьковского</t>
  </si>
  <si>
    <t>паипапрарапр</t>
  </si>
  <si>
    <t>Устранение поломки</t>
  </si>
  <si>
    <t>21.03.2025 13:00</t>
  </si>
  <si>
    <t>00:07:00</t>
  </si>
  <si>
    <t>21.03.2025 13:30</t>
  </si>
  <si>
    <t>21.03.2025 14:30</t>
  </si>
  <si>
    <t>Настройка и управление арендованными серверами</t>
  </si>
  <si>
    <t>Олег Любимов</t>
  </si>
  <si>
    <t>ул. Берзарина, д. 36, стр. 3</t>
  </si>
  <si>
    <t>Selectel</t>
  </si>
  <si>
    <t>Арендованные серверы</t>
  </si>
  <si>
    <t>аыв</t>
  </si>
  <si>
    <t>21.03.2025 13:14</t>
  </si>
  <si>
    <t>04:46:00</t>
  </si>
  <si>
    <t>21.03.2025 14:14</t>
  </si>
  <si>
    <t>21.03.2025 15:14</t>
  </si>
  <si>
    <t>вфцвфцв</t>
  </si>
  <si>
    <t>00:10:00</t>
  </si>
  <si>
    <t>Обслуживание АО в Отделе закупок</t>
  </si>
  <si>
    <t>Ноутбук Рассохинского</t>
  </si>
  <si>
    <t>ипаиа</t>
  </si>
  <si>
    <t>21.03.2025 21:24</t>
  </si>
  <si>
    <t>12:00:00</t>
  </si>
  <si>
    <t>пвпупкв</t>
  </si>
  <si>
    <t>00:11:00</t>
  </si>
  <si>
    <t>Обслуживание ПО 1С:CRM в Отделе продаж</t>
  </si>
  <si>
    <t>1С:CRM Каширского</t>
  </si>
  <si>
    <t>вфвф</t>
  </si>
  <si>
    <t>20:00:00</t>
  </si>
  <si>
    <t>выфвф</t>
  </si>
  <si>
    <t>Выездное обслуживание клиентов</t>
  </si>
  <si>
    <t>05:00:00</t>
  </si>
  <si>
    <t>21.03.2025 23:23</t>
  </si>
  <si>
    <t>вфц</t>
  </si>
  <si>
    <t>21.03.2025 22:43</t>
  </si>
  <si>
    <t>01:34:00</t>
  </si>
  <si>
    <t>иапиа</t>
  </si>
  <si>
    <t>21.03.2025 22:44</t>
  </si>
  <si>
    <t>патпат</t>
  </si>
  <si>
    <t>20.03.2025 09:00</t>
  </si>
  <si>
    <t>20.03.2025 10:00</t>
  </si>
  <si>
    <t>упкпкп</t>
  </si>
  <si>
    <t>13:09:00</t>
  </si>
  <si>
    <t>24.03.2025 16:30</t>
  </si>
  <si>
    <t>26.03.2025 16:30</t>
  </si>
  <si>
    <t>Обслуживание ПО ITSM-системы vsDesk</t>
  </si>
  <si>
    <t>ITSM- система vsDesk для Погорелова</t>
  </si>
  <si>
    <t>ррке</t>
  </si>
  <si>
    <t>Устранение неполадок</t>
  </si>
  <si>
    <t>21.03.2025 12:53</t>
  </si>
  <si>
    <t>00:14:00</t>
  </si>
  <si>
    <t>21.03.2025 13:23</t>
  </si>
  <si>
    <t>Интеграция CRM систем Anta Sports с системами Спортмастера для синхронизации данных о заказах</t>
  </si>
  <si>
    <t>Леонид Страхов</t>
  </si>
  <si>
    <t>ул. Миклухо-Маклая, д. 18, к. 2</t>
  </si>
  <si>
    <t>Спортмастер</t>
  </si>
  <si>
    <t>CRM-система для Спортмастера</t>
  </si>
  <si>
    <t>аыва</t>
  </si>
  <si>
    <t>Усовершенствование системы</t>
  </si>
  <si>
    <t>21.03.2025 12:57</t>
  </si>
  <si>
    <t>05:03:00</t>
  </si>
  <si>
    <t>21.03.2025 13:27</t>
  </si>
  <si>
    <t>вывфвыф</t>
  </si>
  <si>
    <t>Настройка сервера</t>
  </si>
  <si>
    <t>21.03.2025 12:59</t>
  </si>
  <si>
    <t>00:08:00</t>
  </si>
  <si>
    <t>21.03.2025 13:29</t>
  </si>
  <si>
    <t>21.03.2025 14:29</t>
  </si>
  <si>
    <t>АВЫА</t>
  </si>
  <si>
    <t>21.03.2025 13:43</t>
  </si>
  <si>
    <t>вфв</t>
  </si>
  <si>
    <t>21.03.2025 21:30</t>
  </si>
  <si>
    <t>10:00:00</t>
  </si>
  <si>
    <t>вфвфв</t>
  </si>
  <si>
    <t>21.03.2025 21:31</t>
  </si>
  <si>
    <t>11:03:00</t>
  </si>
  <si>
    <t>вфвфцв</t>
  </si>
  <si>
    <t>09:00:00</t>
  </si>
  <si>
    <t>Вторая линия поддержки</t>
  </si>
  <si>
    <t>Третья линия поддержки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</si>
</sst>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="1">
                <a:solidFill>
                  <a:sysClr val="windowText" lastClr="000000"/>
                </a:solidFill>
              </a:rPr>
              <a:t>Диаграмма</a:t>
            </a:r>
            <a:r>
              <a:rPr lang="ru-RU" b="1" baseline="0">
                <a:solidFill>
                  <a:sysClr val="windowText" lastClr="000000"/>
                </a:solidFill>
              </a:rPr>
              <a:t> по </a:t>
            </a:r>
            <a:r>
              <a:rPr lang="en-US" b="1" baseline="0">
                <a:solidFill>
                  <a:sysClr val="windowText" lastClr="000000"/>
                </a:solidFill>
              </a:rPr>
              <a:t>KPIs </a:t>
            </a:r>
            <a:r>
              <a:rPr lang="ru-RU" b="1" baseline="0">
                <a:solidFill>
                  <a:sysClr val="windowText" lastClr="000000"/>
                </a:solidFill>
              </a:rPr>
              <a:t>в разрезе Групп исполнителей</a:t>
            </a:r>
            <a:endParaRPr lang="ru-RU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Sheet1!$A$36</c:f>
              <c:strCache>
                <c:ptCount val="1"/>
                <c:pt idx="0">
                  <c:v>Первая линия поддержки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(Sheet1!$H$35,Sheet1!$I$35,Sheet1!$J$35)</c:f>
              <c:strCache>
                <c:ptCount val="3"/>
                <c:pt idx="0">
                  <c:v>Просрочено исполнение</c:v>
                </c:pt>
                <c:pt idx="1">
                  <c:v>Открыта повторно</c:v>
                </c:pt>
                <c:pt idx="2">
                  <c:v>Принята в исполнение</c:v>
                </c:pt>
              </c:strCache>
            </c:strRef>
          </c:cat>
          <c:val>
            <c:numRef>
              <c:f>(Sheet1!$H$36,Sheet1!$I$36,Sheet1!$J$36)</c:f>
              <c:numCache>
                <c:formatCode>General</c:formatCode>
                <c:ptCount val="3"/>
                <c:pt idx="0">
                  <c:v>4</c:v>
                </c:pt>
                <c:pt idx="1">
                  <c:v>3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0C-4F63-AE1C-10A37C79CAE1}"/>
            </c:ext>
          </c:extLst>
        </c:ser>
        <c:ser>
          <c:idx val="1"/>
          <c:order val="1"/>
          <c:tx>
            <c:strRef>
              <c:f>Sheet1!$A$37</c:f>
              <c:strCache>
                <c:ptCount val="1"/>
                <c:pt idx="0">
                  <c:v>Вторая линия поддержки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(Sheet1!$H$35,Sheet1!$I$35,Sheet1!$J$35)</c:f>
              <c:strCache>
                <c:ptCount val="3"/>
                <c:pt idx="0">
                  <c:v>Просрочено исполнение</c:v>
                </c:pt>
                <c:pt idx="1">
                  <c:v>Открыта повторно</c:v>
                </c:pt>
                <c:pt idx="2">
                  <c:v>Принята в исполнение</c:v>
                </c:pt>
              </c:strCache>
            </c:strRef>
          </c:cat>
          <c:val>
            <c:numRef>
              <c:f>(Sheet1!$H$37,Sheet1!$I$37,Sheet1!$J$37)</c:f>
              <c:numCache>
                <c:formatCode>General</c:formatCode>
                <c:ptCount val="3"/>
                <c:pt idx="0">
                  <c:v>4</c:v>
                </c:pt>
                <c:pt idx="1">
                  <c:v>6</c:v>
                </c:pt>
                <c:pt idx="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0C-4F63-AE1C-10A37C79CAE1}"/>
            </c:ext>
          </c:extLst>
        </c:ser>
        <c:ser>
          <c:idx val="2"/>
          <c:order val="2"/>
          <c:tx>
            <c:strRef>
              <c:f>Sheet1!$A$38</c:f>
              <c:strCache>
                <c:ptCount val="1"/>
                <c:pt idx="0">
                  <c:v>Третья линия поддержки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(Sheet1!$H$35,Sheet1!$I$35,Sheet1!$J$35)</c:f>
              <c:strCache>
                <c:ptCount val="3"/>
                <c:pt idx="0">
                  <c:v>Просрочено исполнение</c:v>
                </c:pt>
                <c:pt idx="1">
                  <c:v>Открыта повторно</c:v>
                </c:pt>
                <c:pt idx="2">
                  <c:v>Принята в исполнение</c:v>
                </c:pt>
              </c:strCache>
            </c:strRef>
          </c:cat>
          <c:val>
            <c:numRef>
              <c:f>(Sheet1!$H$38,Sheet1!$I$38,Sheet1!$J$38)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0C-4F63-AE1C-10A37C79CA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0015112"/>
        <c:axId val="540008992"/>
      </c:barChart>
      <c:catAx>
        <c:axId val="540015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0008992"/>
        <c:crosses val="autoZero"/>
        <c:auto val="1"/>
        <c:lblAlgn val="ctr"/>
        <c:lblOffset val="100"/>
        <c:noMultiLvlLbl val="0"/>
      </c:catAx>
      <c:valAx>
        <c:axId val="54000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0015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1295400</xdr:colOff>
      <xdr:row>39</xdr:row>
      <xdr:rowOff>174171</xdr:rowOff>
    </xdr:from>
    <xdr:to>
      <xdr:col>9</xdr:col>
      <xdr:colOff>1458686</xdr:colOff>
      <xdr:row>55</xdr:row>
      <xdr:rowOff>108857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54D5FCAA-293C-9F60-CEC8-9ED6C9B9DD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8"/>
  <sheetViews>
    <sheetView tabSelected="1" zoomScale="21" zoomScaleNormal="130" workbookViewId="0">
      <selection activeCell="M38" sqref="M38"/>
    </sheetView>
  </sheetViews>
  <sheetFormatPr defaultRowHeight="14.4" x14ac:dyDescent="0.3"/>
  <cols>
    <col min="1" max="1" width="23.44140625" bestFit="1" customWidth="1"/>
    <col min="2" max="2" width="3" bestFit="1" customWidth="1"/>
    <col min="3" max="3" width="32.33203125" bestFit="1" customWidth="1"/>
    <col min="4" max="4" width="15.21875" bestFit="1" customWidth="1"/>
    <col min="5" max="5" width="11.33203125" bestFit="1" customWidth="1"/>
    <col min="7" max="7" width="22.6640625" bestFit="1" customWidth="1"/>
    <col min="8" max="10" width="22.6640625" customWidth="1"/>
    <col min="11" max="11" width="22.88671875" bestFit="1" customWidth="1"/>
    <col min="12" max="12" width="18.5546875" bestFit="1" customWidth="1"/>
    <col min="13" max="13" width="18.33203125" bestFit="1" customWidth="1"/>
    <col min="14" max="14" width="22" bestFit="1" customWidth="1"/>
    <col min="15" max="15" width="21.77734375" bestFit="1" customWidth="1"/>
  </cols>
  <sheetData>
    <row r="1" spans="1:22" x14ac:dyDescent="0.3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23</v>
      </c>
      <c r="I1" t="s">
        <v>61</v>
      </c>
      <c r="J1" t="s">
        <v>90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</row>
    <row r="2" spans="1:22" x14ac:dyDescent="0.3">
      <c r="A2" t="s">
        <v>1</v>
      </c>
      <c r="B2">
        <v>16</v>
      </c>
      <c r="C2" t="s">
        <v>20</v>
      </c>
      <c r="D2" t="s">
        <v>21</v>
      </c>
      <c r="E2" t="s">
        <v>22</v>
      </c>
      <c r="G2" t="s">
        <v>23</v>
      </c>
      <c r="H2">
        <f>IF(G2= "Просрочено исполнение",1,0)</f>
        <v>1</v>
      </c>
      <c r="I2">
        <f>IF(G2= "Открыта повторно",1,0)</f>
        <v>0</v>
      </c>
      <c r="J2">
        <f>IF(G2= "Принята в исполнение",1,0)</f>
        <v>0</v>
      </c>
      <c r="K2" t="s">
        <v>24</v>
      </c>
      <c r="L2" t="s">
        <v>25</v>
      </c>
      <c r="N2" t="s">
        <v>26</v>
      </c>
      <c r="P2" t="s">
        <v>27</v>
      </c>
      <c r="Q2" t="s">
        <v>28</v>
      </c>
      <c r="R2" t="s">
        <v>29</v>
      </c>
      <c r="S2" t="s">
        <v>30</v>
      </c>
      <c r="T2" t="s">
        <v>31</v>
      </c>
      <c r="U2" t="s">
        <v>32</v>
      </c>
      <c r="V2" t="s">
        <v>33</v>
      </c>
    </row>
    <row r="3" spans="1:22" x14ac:dyDescent="0.3">
      <c r="A3" t="s">
        <v>1</v>
      </c>
      <c r="B3">
        <v>18</v>
      </c>
      <c r="C3" t="s">
        <v>20</v>
      </c>
      <c r="D3" t="s">
        <v>34</v>
      </c>
      <c r="E3" t="s">
        <v>35</v>
      </c>
      <c r="G3" t="s">
        <v>36</v>
      </c>
      <c r="H3">
        <f t="shared" ref="H3:H34" si="0">IF(G3= "Просрочено исполнение",1,0)</f>
        <v>0</v>
      </c>
      <c r="I3">
        <v>2</v>
      </c>
      <c r="J3">
        <f t="shared" ref="J3:J34" si="1">IF(G3= "Принята в исполнение",1,0)</f>
        <v>0</v>
      </c>
      <c r="K3" t="s">
        <v>24</v>
      </c>
      <c r="L3" t="s">
        <v>37</v>
      </c>
      <c r="M3" t="s">
        <v>38</v>
      </c>
      <c r="N3" t="s">
        <v>39</v>
      </c>
      <c r="O3" t="s">
        <v>38</v>
      </c>
      <c r="P3" t="s">
        <v>40</v>
      </c>
      <c r="Q3" t="s">
        <v>28</v>
      </c>
      <c r="R3" t="s">
        <v>41</v>
      </c>
      <c r="S3" t="s">
        <v>42</v>
      </c>
      <c r="T3" t="s">
        <v>43</v>
      </c>
      <c r="U3" t="s">
        <v>44</v>
      </c>
      <c r="V3" t="s">
        <v>45</v>
      </c>
    </row>
    <row r="4" spans="1:22" x14ac:dyDescent="0.3">
      <c r="A4" t="s">
        <v>1</v>
      </c>
      <c r="B4">
        <v>24</v>
      </c>
      <c r="C4" t="s">
        <v>20</v>
      </c>
      <c r="D4" t="s">
        <v>46</v>
      </c>
      <c r="E4" t="s">
        <v>47</v>
      </c>
      <c r="G4" t="s">
        <v>23</v>
      </c>
      <c r="H4">
        <f t="shared" si="0"/>
        <v>1</v>
      </c>
      <c r="I4">
        <f t="shared" ref="I4:I34" si="2">IF(G4= "Открыта повторно",1,0)</f>
        <v>0</v>
      </c>
      <c r="J4">
        <f t="shared" si="1"/>
        <v>0</v>
      </c>
      <c r="K4" t="s">
        <v>48</v>
      </c>
      <c r="L4" t="s">
        <v>49</v>
      </c>
      <c r="M4" t="s">
        <v>50</v>
      </c>
      <c r="N4" t="s">
        <v>51</v>
      </c>
      <c r="P4" t="s">
        <v>52</v>
      </c>
      <c r="Q4" t="s">
        <v>28</v>
      </c>
      <c r="R4" t="s">
        <v>53</v>
      </c>
      <c r="S4" t="s">
        <v>54</v>
      </c>
      <c r="T4" t="s">
        <v>55</v>
      </c>
      <c r="U4" t="s">
        <v>56</v>
      </c>
      <c r="V4" t="s">
        <v>57</v>
      </c>
    </row>
    <row r="5" spans="1:22" x14ac:dyDescent="0.3">
      <c r="A5" t="s">
        <v>1</v>
      </c>
      <c r="B5">
        <v>25</v>
      </c>
      <c r="C5" t="s">
        <v>58</v>
      </c>
      <c r="D5" t="s">
        <v>59</v>
      </c>
      <c r="E5" t="s">
        <v>60</v>
      </c>
      <c r="G5" t="s">
        <v>61</v>
      </c>
      <c r="H5">
        <f t="shared" si="0"/>
        <v>0</v>
      </c>
      <c r="I5">
        <f t="shared" si="2"/>
        <v>1</v>
      </c>
      <c r="J5">
        <f t="shared" si="1"/>
        <v>0</v>
      </c>
      <c r="K5" t="s">
        <v>62</v>
      </c>
      <c r="L5" t="s">
        <v>63</v>
      </c>
      <c r="M5" t="s">
        <v>64</v>
      </c>
      <c r="N5" t="s">
        <v>65</v>
      </c>
      <c r="P5" t="s">
        <v>66</v>
      </c>
      <c r="Q5" t="s">
        <v>28</v>
      </c>
      <c r="R5" t="s">
        <v>53</v>
      </c>
      <c r="S5" t="s">
        <v>54</v>
      </c>
      <c r="T5" t="s">
        <v>55</v>
      </c>
      <c r="U5" t="s">
        <v>67</v>
      </c>
      <c r="V5" t="s">
        <v>68</v>
      </c>
    </row>
    <row r="6" spans="1:22" x14ac:dyDescent="0.3">
      <c r="A6" t="s">
        <v>1</v>
      </c>
      <c r="B6">
        <v>26</v>
      </c>
      <c r="C6" t="s">
        <v>20</v>
      </c>
      <c r="D6" t="s">
        <v>69</v>
      </c>
      <c r="E6" t="s">
        <v>70</v>
      </c>
      <c r="G6" t="s">
        <v>36</v>
      </c>
      <c r="H6">
        <f t="shared" si="0"/>
        <v>0</v>
      </c>
      <c r="I6">
        <f t="shared" si="2"/>
        <v>0</v>
      </c>
      <c r="J6">
        <f t="shared" si="1"/>
        <v>0</v>
      </c>
      <c r="K6" t="s">
        <v>48</v>
      </c>
      <c r="L6" t="s">
        <v>71</v>
      </c>
      <c r="M6" t="s">
        <v>72</v>
      </c>
      <c r="N6" t="s">
        <v>73</v>
      </c>
      <c r="O6" t="s">
        <v>72</v>
      </c>
      <c r="P6" t="s">
        <v>74</v>
      </c>
      <c r="Q6" t="s">
        <v>75</v>
      </c>
      <c r="R6" t="s">
        <v>76</v>
      </c>
      <c r="S6" t="s">
        <v>54</v>
      </c>
      <c r="T6" t="s">
        <v>55</v>
      </c>
      <c r="U6" t="s">
        <v>77</v>
      </c>
      <c r="V6" t="s">
        <v>78</v>
      </c>
    </row>
    <row r="7" spans="1:22" x14ac:dyDescent="0.3">
      <c r="A7" t="s">
        <v>1</v>
      </c>
      <c r="B7">
        <v>29</v>
      </c>
      <c r="C7" t="s">
        <v>58</v>
      </c>
      <c r="D7" t="s">
        <v>79</v>
      </c>
      <c r="E7" t="s">
        <v>80</v>
      </c>
      <c r="G7" t="s">
        <v>36</v>
      </c>
      <c r="H7">
        <f t="shared" si="0"/>
        <v>0</v>
      </c>
      <c r="I7">
        <f t="shared" si="2"/>
        <v>0</v>
      </c>
      <c r="J7">
        <f t="shared" si="1"/>
        <v>0</v>
      </c>
      <c r="K7" t="s">
        <v>24</v>
      </c>
      <c r="L7" t="s">
        <v>25</v>
      </c>
      <c r="M7" t="s">
        <v>81</v>
      </c>
      <c r="N7" t="s">
        <v>82</v>
      </c>
      <c r="O7" t="s">
        <v>72</v>
      </c>
      <c r="P7" t="s">
        <v>83</v>
      </c>
      <c r="Q7" t="s">
        <v>84</v>
      </c>
      <c r="R7" t="s">
        <v>85</v>
      </c>
      <c r="S7" t="s">
        <v>54</v>
      </c>
      <c r="T7" t="s">
        <v>55</v>
      </c>
      <c r="U7" t="s">
        <v>86</v>
      </c>
      <c r="V7" t="s">
        <v>87</v>
      </c>
    </row>
    <row r="8" spans="1:22" x14ac:dyDescent="0.3">
      <c r="A8" t="s">
        <v>1</v>
      </c>
      <c r="B8">
        <v>30</v>
      </c>
      <c r="C8" t="s">
        <v>20</v>
      </c>
      <c r="D8" t="s">
        <v>88</v>
      </c>
      <c r="E8" t="s">
        <v>89</v>
      </c>
      <c r="G8" t="s">
        <v>90</v>
      </c>
      <c r="H8">
        <f t="shared" si="0"/>
        <v>0</v>
      </c>
      <c r="I8">
        <f t="shared" si="2"/>
        <v>0</v>
      </c>
      <c r="J8">
        <f t="shared" si="1"/>
        <v>1</v>
      </c>
      <c r="K8" t="s">
        <v>48</v>
      </c>
      <c r="L8" t="s">
        <v>91</v>
      </c>
      <c r="M8" t="s">
        <v>92</v>
      </c>
      <c r="N8" t="s">
        <v>93</v>
      </c>
      <c r="P8" t="s">
        <v>74</v>
      </c>
      <c r="Q8" t="s">
        <v>75</v>
      </c>
      <c r="R8" t="s">
        <v>76</v>
      </c>
      <c r="S8" t="s">
        <v>54</v>
      </c>
      <c r="T8" t="s">
        <v>55</v>
      </c>
      <c r="U8" t="s">
        <v>77</v>
      </c>
      <c r="V8" t="s">
        <v>94</v>
      </c>
    </row>
    <row r="9" spans="1:22" x14ac:dyDescent="0.3">
      <c r="A9" t="s">
        <v>1</v>
      </c>
      <c r="B9">
        <v>32</v>
      </c>
      <c r="C9" t="s">
        <v>20</v>
      </c>
      <c r="D9" t="s">
        <v>95</v>
      </c>
      <c r="E9" t="s">
        <v>96</v>
      </c>
      <c r="G9" t="s">
        <v>61</v>
      </c>
      <c r="H9">
        <f t="shared" si="0"/>
        <v>0</v>
      </c>
      <c r="J9">
        <f t="shared" si="1"/>
        <v>0</v>
      </c>
      <c r="K9" t="s">
        <v>24</v>
      </c>
      <c r="L9" t="s">
        <v>97</v>
      </c>
      <c r="M9" t="s">
        <v>92</v>
      </c>
      <c r="N9" t="s">
        <v>98</v>
      </c>
      <c r="P9" t="s">
        <v>99</v>
      </c>
      <c r="Q9" t="s">
        <v>28</v>
      </c>
      <c r="R9" t="s">
        <v>85</v>
      </c>
      <c r="S9" t="s">
        <v>54</v>
      </c>
      <c r="T9" t="s">
        <v>55</v>
      </c>
      <c r="U9" t="s">
        <v>100</v>
      </c>
      <c r="V9" t="s">
        <v>101</v>
      </c>
    </row>
    <row r="10" spans="1:22" x14ac:dyDescent="0.3">
      <c r="A10" t="s">
        <v>1</v>
      </c>
      <c r="B10">
        <v>35</v>
      </c>
      <c r="C10" t="s">
        <v>58</v>
      </c>
      <c r="D10" t="s">
        <v>102</v>
      </c>
      <c r="E10" t="s">
        <v>103</v>
      </c>
      <c r="G10" t="s">
        <v>36</v>
      </c>
      <c r="H10">
        <f t="shared" si="0"/>
        <v>0</v>
      </c>
      <c r="I10">
        <f t="shared" si="2"/>
        <v>0</v>
      </c>
      <c r="J10">
        <f t="shared" si="1"/>
        <v>0</v>
      </c>
      <c r="K10" t="s">
        <v>24</v>
      </c>
      <c r="L10" t="s">
        <v>104</v>
      </c>
      <c r="M10" t="s">
        <v>105</v>
      </c>
      <c r="N10" t="s">
        <v>91</v>
      </c>
      <c r="O10" t="s">
        <v>106</v>
      </c>
      <c r="P10" t="s">
        <v>83</v>
      </c>
      <c r="Q10" t="s">
        <v>84</v>
      </c>
      <c r="R10" t="s">
        <v>85</v>
      </c>
      <c r="S10" t="s">
        <v>54</v>
      </c>
      <c r="T10" t="s">
        <v>55</v>
      </c>
      <c r="U10" t="s">
        <v>86</v>
      </c>
      <c r="V10" t="s">
        <v>107</v>
      </c>
    </row>
    <row r="11" spans="1:22" x14ac:dyDescent="0.3">
      <c r="A11" t="s">
        <v>1</v>
      </c>
      <c r="B11">
        <v>36</v>
      </c>
      <c r="C11" t="s">
        <v>58</v>
      </c>
      <c r="D11" t="s">
        <v>108</v>
      </c>
      <c r="E11" t="s">
        <v>103</v>
      </c>
      <c r="G11" t="s">
        <v>36</v>
      </c>
      <c r="H11">
        <v>1</v>
      </c>
      <c r="I11">
        <f t="shared" si="2"/>
        <v>0</v>
      </c>
      <c r="J11">
        <f t="shared" si="1"/>
        <v>0</v>
      </c>
      <c r="K11" t="s">
        <v>24</v>
      </c>
      <c r="L11" t="s">
        <v>109</v>
      </c>
      <c r="M11" t="s">
        <v>109</v>
      </c>
      <c r="N11" t="s">
        <v>109</v>
      </c>
      <c r="O11" t="s">
        <v>106</v>
      </c>
      <c r="P11" t="s">
        <v>110</v>
      </c>
      <c r="Q11" t="s">
        <v>28</v>
      </c>
      <c r="R11" t="s">
        <v>111</v>
      </c>
      <c r="S11" t="s">
        <v>54</v>
      </c>
      <c r="T11" t="s">
        <v>55</v>
      </c>
      <c r="U11" t="s">
        <v>112</v>
      </c>
      <c r="V11" t="s">
        <v>113</v>
      </c>
    </row>
    <row r="12" spans="1:22" x14ac:dyDescent="0.3">
      <c r="A12" t="s">
        <v>1</v>
      </c>
      <c r="B12">
        <v>37</v>
      </c>
      <c r="C12" t="s">
        <v>58</v>
      </c>
      <c r="D12" t="s">
        <v>114</v>
      </c>
      <c r="E12" t="s">
        <v>115</v>
      </c>
      <c r="G12" t="s">
        <v>36</v>
      </c>
      <c r="H12">
        <f t="shared" si="0"/>
        <v>0</v>
      </c>
      <c r="I12">
        <f t="shared" si="2"/>
        <v>0</v>
      </c>
      <c r="J12">
        <f t="shared" si="1"/>
        <v>0</v>
      </c>
      <c r="K12" t="s">
        <v>62</v>
      </c>
      <c r="L12" t="s">
        <v>97</v>
      </c>
      <c r="M12" t="s">
        <v>105</v>
      </c>
      <c r="N12" t="s">
        <v>98</v>
      </c>
      <c r="O12" t="s">
        <v>116</v>
      </c>
      <c r="P12" t="s">
        <v>66</v>
      </c>
      <c r="Q12" t="s">
        <v>28</v>
      </c>
      <c r="R12" t="s">
        <v>53</v>
      </c>
      <c r="S12" t="s">
        <v>54</v>
      </c>
      <c r="T12" t="s">
        <v>55</v>
      </c>
      <c r="U12" t="s">
        <v>67</v>
      </c>
      <c r="V12" t="s">
        <v>113</v>
      </c>
    </row>
    <row r="13" spans="1:22" x14ac:dyDescent="0.3">
      <c r="A13" t="s">
        <v>1</v>
      </c>
      <c r="B13">
        <v>39</v>
      </c>
      <c r="C13" t="s">
        <v>58</v>
      </c>
      <c r="D13" t="s">
        <v>117</v>
      </c>
      <c r="E13" t="s">
        <v>118</v>
      </c>
      <c r="G13" t="s">
        <v>36</v>
      </c>
      <c r="H13">
        <v>1</v>
      </c>
      <c r="I13">
        <f t="shared" si="2"/>
        <v>0</v>
      </c>
      <c r="J13">
        <f t="shared" si="1"/>
        <v>0</v>
      </c>
      <c r="K13" t="s">
        <v>62</v>
      </c>
      <c r="L13" t="s">
        <v>97</v>
      </c>
      <c r="M13" t="s">
        <v>105</v>
      </c>
      <c r="N13" t="s">
        <v>98</v>
      </c>
      <c r="O13" t="s">
        <v>119</v>
      </c>
      <c r="P13" t="s">
        <v>120</v>
      </c>
      <c r="Q13" t="s">
        <v>28</v>
      </c>
      <c r="R13" t="s">
        <v>29</v>
      </c>
      <c r="S13" t="s">
        <v>30</v>
      </c>
      <c r="T13" t="s">
        <v>31</v>
      </c>
      <c r="U13" t="s">
        <v>121</v>
      </c>
      <c r="V13" t="s">
        <v>122</v>
      </c>
    </row>
    <row r="14" spans="1:22" x14ac:dyDescent="0.3">
      <c r="A14" t="s">
        <v>1</v>
      </c>
      <c r="B14">
        <v>44</v>
      </c>
      <c r="C14" t="s">
        <v>20</v>
      </c>
      <c r="D14" t="s">
        <v>123</v>
      </c>
      <c r="E14" t="s">
        <v>124</v>
      </c>
      <c r="G14" t="s">
        <v>90</v>
      </c>
      <c r="H14">
        <f t="shared" si="0"/>
        <v>0</v>
      </c>
      <c r="I14">
        <f t="shared" si="2"/>
        <v>0</v>
      </c>
      <c r="J14">
        <v>2</v>
      </c>
      <c r="K14" t="s">
        <v>48</v>
      </c>
      <c r="L14" t="s">
        <v>104</v>
      </c>
      <c r="M14" t="s">
        <v>125</v>
      </c>
      <c r="N14" t="s">
        <v>91</v>
      </c>
      <c r="P14" t="s">
        <v>126</v>
      </c>
      <c r="Q14" t="s">
        <v>84</v>
      </c>
      <c r="R14" t="s">
        <v>127</v>
      </c>
      <c r="S14" t="s">
        <v>54</v>
      </c>
      <c r="T14" t="s">
        <v>55</v>
      </c>
      <c r="U14" t="s">
        <v>128</v>
      </c>
      <c r="V14" t="s">
        <v>129</v>
      </c>
    </row>
    <row r="15" spans="1:22" x14ac:dyDescent="0.3">
      <c r="A15" t="s">
        <v>217</v>
      </c>
      <c r="B15">
        <v>17</v>
      </c>
      <c r="C15" t="s">
        <v>58</v>
      </c>
      <c r="D15" t="s">
        <v>130</v>
      </c>
      <c r="E15" t="s">
        <v>131</v>
      </c>
      <c r="G15" t="s">
        <v>61</v>
      </c>
      <c r="H15">
        <f t="shared" si="0"/>
        <v>0</v>
      </c>
      <c r="I15">
        <f t="shared" si="2"/>
        <v>1</v>
      </c>
      <c r="J15">
        <f t="shared" si="1"/>
        <v>0</v>
      </c>
      <c r="K15" t="s">
        <v>24</v>
      </c>
      <c r="L15" t="s">
        <v>132</v>
      </c>
      <c r="M15" t="s">
        <v>50</v>
      </c>
      <c r="N15" t="s">
        <v>133</v>
      </c>
      <c r="P15" t="s">
        <v>120</v>
      </c>
      <c r="Q15" t="s">
        <v>28</v>
      </c>
      <c r="R15" t="s">
        <v>29</v>
      </c>
      <c r="S15" t="s">
        <v>30</v>
      </c>
      <c r="T15" t="s">
        <v>31</v>
      </c>
      <c r="U15" t="s">
        <v>121</v>
      </c>
      <c r="V15" t="s">
        <v>134</v>
      </c>
    </row>
    <row r="16" spans="1:22" x14ac:dyDescent="0.3">
      <c r="A16" t="s">
        <v>217</v>
      </c>
      <c r="B16">
        <v>19</v>
      </c>
      <c r="C16" t="s">
        <v>58</v>
      </c>
      <c r="D16" t="s">
        <v>34</v>
      </c>
      <c r="E16" t="s">
        <v>135</v>
      </c>
      <c r="G16" t="s">
        <v>36</v>
      </c>
      <c r="H16">
        <f t="shared" si="0"/>
        <v>0</v>
      </c>
      <c r="I16">
        <f t="shared" si="2"/>
        <v>0</v>
      </c>
      <c r="J16">
        <f t="shared" si="1"/>
        <v>0</v>
      </c>
      <c r="K16" t="s">
        <v>24</v>
      </c>
      <c r="L16" t="s">
        <v>37</v>
      </c>
      <c r="M16" t="s">
        <v>136</v>
      </c>
      <c r="N16" t="s">
        <v>39</v>
      </c>
      <c r="O16" t="s">
        <v>136</v>
      </c>
      <c r="P16" t="s">
        <v>137</v>
      </c>
      <c r="Q16" t="s">
        <v>28</v>
      </c>
      <c r="R16" t="s">
        <v>41</v>
      </c>
      <c r="S16" t="s">
        <v>42</v>
      </c>
      <c r="T16" t="s">
        <v>43</v>
      </c>
      <c r="U16" t="s">
        <v>138</v>
      </c>
      <c r="V16" t="s">
        <v>139</v>
      </c>
    </row>
    <row r="17" spans="1:22" x14ac:dyDescent="0.3">
      <c r="A17" t="s">
        <v>217</v>
      </c>
      <c r="B17">
        <v>23</v>
      </c>
      <c r="C17" t="s">
        <v>140</v>
      </c>
      <c r="D17" t="s">
        <v>141</v>
      </c>
      <c r="E17" t="s">
        <v>142</v>
      </c>
      <c r="G17" t="s">
        <v>36</v>
      </c>
      <c r="H17">
        <v>1</v>
      </c>
      <c r="I17">
        <v>2</v>
      </c>
      <c r="J17">
        <v>1</v>
      </c>
      <c r="K17" t="s">
        <v>48</v>
      </c>
      <c r="L17" t="s">
        <v>143</v>
      </c>
      <c r="M17" t="s">
        <v>50</v>
      </c>
      <c r="N17" t="s">
        <v>144</v>
      </c>
      <c r="O17" t="s">
        <v>50</v>
      </c>
      <c r="P17" t="s">
        <v>145</v>
      </c>
      <c r="Q17" t="s">
        <v>84</v>
      </c>
      <c r="R17" t="s">
        <v>146</v>
      </c>
      <c r="S17" t="s">
        <v>147</v>
      </c>
      <c r="T17" t="s">
        <v>148</v>
      </c>
      <c r="U17" t="s">
        <v>149</v>
      </c>
      <c r="V17" t="s">
        <v>150</v>
      </c>
    </row>
    <row r="18" spans="1:22" x14ac:dyDescent="0.3">
      <c r="A18" t="s">
        <v>217</v>
      </c>
      <c r="B18">
        <v>28</v>
      </c>
      <c r="C18" t="s">
        <v>20</v>
      </c>
      <c r="D18" t="s">
        <v>151</v>
      </c>
      <c r="E18" t="s">
        <v>152</v>
      </c>
      <c r="G18" t="s">
        <v>23</v>
      </c>
      <c r="H18">
        <f t="shared" si="0"/>
        <v>1</v>
      </c>
      <c r="I18">
        <f t="shared" si="2"/>
        <v>0</v>
      </c>
      <c r="J18">
        <f t="shared" si="1"/>
        <v>0</v>
      </c>
      <c r="K18" t="s">
        <v>62</v>
      </c>
      <c r="L18" t="s">
        <v>153</v>
      </c>
      <c r="N18" t="s">
        <v>154</v>
      </c>
      <c r="P18" t="s">
        <v>99</v>
      </c>
      <c r="Q18" t="s">
        <v>28</v>
      </c>
      <c r="R18" t="s">
        <v>85</v>
      </c>
      <c r="S18" t="s">
        <v>54</v>
      </c>
      <c r="T18" t="s">
        <v>55</v>
      </c>
      <c r="U18" t="s">
        <v>100</v>
      </c>
      <c r="V18" t="s">
        <v>155</v>
      </c>
    </row>
    <row r="19" spans="1:22" x14ac:dyDescent="0.3">
      <c r="A19" t="s">
        <v>217</v>
      </c>
      <c r="B19">
        <v>31</v>
      </c>
      <c r="C19" t="s">
        <v>20</v>
      </c>
      <c r="D19" t="s">
        <v>88</v>
      </c>
      <c r="E19" t="s">
        <v>156</v>
      </c>
      <c r="G19" t="s">
        <v>90</v>
      </c>
      <c r="H19">
        <f t="shared" si="0"/>
        <v>0</v>
      </c>
      <c r="I19">
        <f t="shared" si="2"/>
        <v>0</v>
      </c>
      <c r="J19">
        <f t="shared" si="1"/>
        <v>1</v>
      </c>
      <c r="K19" t="s">
        <v>24</v>
      </c>
      <c r="L19" t="s">
        <v>97</v>
      </c>
      <c r="M19" t="s">
        <v>92</v>
      </c>
      <c r="N19" t="s">
        <v>98</v>
      </c>
      <c r="P19" t="s">
        <v>157</v>
      </c>
      <c r="Q19" t="s">
        <v>28</v>
      </c>
      <c r="R19" t="s">
        <v>111</v>
      </c>
      <c r="S19" t="s">
        <v>54</v>
      </c>
      <c r="T19" t="s">
        <v>55</v>
      </c>
      <c r="U19" t="s">
        <v>158</v>
      </c>
      <c r="V19" t="s">
        <v>159</v>
      </c>
    </row>
    <row r="20" spans="1:22" x14ac:dyDescent="0.3">
      <c r="A20" t="s">
        <v>217</v>
      </c>
      <c r="B20">
        <v>33</v>
      </c>
      <c r="C20" t="s">
        <v>20</v>
      </c>
      <c r="D20" t="s">
        <v>160</v>
      </c>
      <c r="E20" t="s">
        <v>161</v>
      </c>
      <c r="G20" t="s">
        <v>90</v>
      </c>
      <c r="H20">
        <f t="shared" si="0"/>
        <v>0</v>
      </c>
      <c r="I20">
        <f t="shared" si="2"/>
        <v>0</v>
      </c>
      <c r="J20">
        <f t="shared" si="1"/>
        <v>1</v>
      </c>
      <c r="K20" t="s">
        <v>48</v>
      </c>
      <c r="L20" t="s">
        <v>97</v>
      </c>
      <c r="M20" t="s">
        <v>92</v>
      </c>
      <c r="N20" t="s">
        <v>98</v>
      </c>
      <c r="P20" t="s">
        <v>157</v>
      </c>
      <c r="Q20" t="s">
        <v>28</v>
      </c>
      <c r="R20" t="s">
        <v>111</v>
      </c>
      <c r="S20" t="s">
        <v>54</v>
      </c>
      <c r="T20" t="s">
        <v>55</v>
      </c>
      <c r="U20" t="s">
        <v>158</v>
      </c>
      <c r="V20" t="s">
        <v>162</v>
      </c>
    </row>
    <row r="21" spans="1:22" x14ac:dyDescent="0.3">
      <c r="A21" t="s">
        <v>217</v>
      </c>
      <c r="B21">
        <v>34</v>
      </c>
      <c r="C21" t="s">
        <v>58</v>
      </c>
      <c r="D21" t="s">
        <v>102</v>
      </c>
      <c r="E21" t="s">
        <v>163</v>
      </c>
      <c r="G21" t="s">
        <v>90</v>
      </c>
      <c r="H21">
        <f t="shared" si="0"/>
        <v>0</v>
      </c>
      <c r="I21">
        <v>1</v>
      </c>
      <c r="J21">
        <f t="shared" si="1"/>
        <v>1</v>
      </c>
      <c r="K21" t="s">
        <v>48</v>
      </c>
      <c r="L21" t="s">
        <v>104</v>
      </c>
      <c r="M21" t="s">
        <v>92</v>
      </c>
      <c r="N21" t="s">
        <v>91</v>
      </c>
      <c r="P21" t="s">
        <v>164</v>
      </c>
      <c r="Q21" t="s">
        <v>84</v>
      </c>
      <c r="R21" t="s">
        <v>76</v>
      </c>
      <c r="S21" t="s">
        <v>54</v>
      </c>
      <c r="T21" t="s">
        <v>55</v>
      </c>
      <c r="U21" t="s">
        <v>165</v>
      </c>
      <c r="V21" t="s">
        <v>166</v>
      </c>
    </row>
    <row r="22" spans="1:22" x14ac:dyDescent="0.3">
      <c r="A22" t="s">
        <v>217</v>
      </c>
      <c r="B22">
        <v>38</v>
      </c>
      <c r="C22" t="s">
        <v>20</v>
      </c>
      <c r="D22" t="s">
        <v>117</v>
      </c>
      <c r="E22" t="s">
        <v>167</v>
      </c>
      <c r="G22" t="s">
        <v>90</v>
      </c>
      <c r="H22">
        <f t="shared" si="0"/>
        <v>0</v>
      </c>
      <c r="I22">
        <f t="shared" si="2"/>
        <v>0</v>
      </c>
      <c r="J22">
        <f t="shared" si="1"/>
        <v>1</v>
      </c>
      <c r="K22" t="s">
        <v>48</v>
      </c>
      <c r="L22" t="s">
        <v>97</v>
      </c>
      <c r="M22" t="s">
        <v>105</v>
      </c>
      <c r="N22" t="s">
        <v>98</v>
      </c>
      <c r="P22" t="s">
        <v>27</v>
      </c>
      <c r="Q22" t="s">
        <v>28</v>
      </c>
      <c r="R22" t="s">
        <v>29</v>
      </c>
      <c r="S22" t="s">
        <v>30</v>
      </c>
      <c r="T22" t="s">
        <v>31</v>
      </c>
      <c r="U22" t="s">
        <v>32</v>
      </c>
      <c r="V22" t="s">
        <v>168</v>
      </c>
    </row>
    <row r="23" spans="1:22" x14ac:dyDescent="0.3">
      <c r="A23" t="s">
        <v>217</v>
      </c>
      <c r="B23">
        <v>43</v>
      </c>
      <c r="C23" t="s">
        <v>169</v>
      </c>
      <c r="D23" t="s">
        <v>105</v>
      </c>
      <c r="E23" t="s">
        <v>170</v>
      </c>
      <c r="G23" t="s">
        <v>36</v>
      </c>
      <c r="H23">
        <v>1</v>
      </c>
      <c r="I23">
        <f t="shared" si="2"/>
        <v>0</v>
      </c>
      <c r="J23">
        <f t="shared" si="1"/>
        <v>0</v>
      </c>
      <c r="K23" t="s">
        <v>48</v>
      </c>
      <c r="L23" t="s">
        <v>104</v>
      </c>
      <c r="M23" t="s">
        <v>105</v>
      </c>
      <c r="N23" t="s">
        <v>91</v>
      </c>
      <c r="O23" t="s">
        <v>171</v>
      </c>
      <c r="P23" t="s">
        <v>145</v>
      </c>
      <c r="Q23" t="s">
        <v>84</v>
      </c>
      <c r="R23" t="s">
        <v>146</v>
      </c>
      <c r="S23" t="s">
        <v>147</v>
      </c>
      <c r="T23" t="s">
        <v>148</v>
      </c>
      <c r="U23" t="s">
        <v>149</v>
      </c>
      <c r="V23" t="s">
        <v>172</v>
      </c>
    </row>
    <row r="24" spans="1:22" x14ac:dyDescent="0.3">
      <c r="A24" t="s">
        <v>217</v>
      </c>
      <c r="B24">
        <v>45</v>
      </c>
      <c r="C24" t="s">
        <v>20</v>
      </c>
      <c r="D24" t="s">
        <v>173</v>
      </c>
      <c r="E24" t="s">
        <v>174</v>
      </c>
      <c r="G24" t="s">
        <v>90</v>
      </c>
      <c r="H24">
        <f t="shared" si="0"/>
        <v>0</v>
      </c>
      <c r="I24">
        <f t="shared" si="2"/>
        <v>0</v>
      </c>
      <c r="J24">
        <f t="shared" si="1"/>
        <v>1</v>
      </c>
      <c r="K24" t="s">
        <v>24</v>
      </c>
      <c r="L24" t="s">
        <v>97</v>
      </c>
      <c r="M24" t="s">
        <v>125</v>
      </c>
      <c r="N24" t="s">
        <v>98</v>
      </c>
      <c r="P24" t="s">
        <v>52</v>
      </c>
      <c r="Q24" t="s">
        <v>28</v>
      </c>
      <c r="R24" t="s">
        <v>53</v>
      </c>
      <c r="S24" t="s">
        <v>54</v>
      </c>
      <c r="T24" t="s">
        <v>55</v>
      </c>
      <c r="U24" t="s">
        <v>56</v>
      </c>
      <c r="V24" t="s">
        <v>175</v>
      </c>
    </row>
    <row r="25" spans="1:22" x14ac:dyDescent="0.3">
      <c r="A25" t="s">
        <v>217</v>
      </c>
      <c r="B25">
        <v>47</v>
      </c>
      <c r="C25" t="s">
        <v>20</v>
      </c>
      <c r="D25" t="s">
        <v>176</v>
      </c>
      <c r="E25" t="s">
        <v>115</v>
      </c>
      <c r="G25" t="s">
        <v>61</v>
      </c>
      <c r="H25">
        <f t="shared" si="0"/>
        <v>0</v>
      </c>
      <c r="I25">
        <f t="shared" si="2"/>
        <v>1</v>
      </c>
      <c r="J25">
        <f t="shared" si="1"/>
        <v>0</v>
      </c>
      <c r="K25" t="s">
        <v>24</v>
      </c>
      <c r="L25" t="s">
        <v>97</v>
      </c>
      <c r="M25" t="s">
        <v>125</v>
      </c>
      <c r="N25" t="s">
        <v>98</v>
      </c>
      <c r="P25" t="s">
        <v>157</v>
      </c>
      <c r="Q25" t="s">
        <v>28</v>
      </c>
      <c r="R25" t="s">
        <v>111</v>
      </c>
      <c r="S25" t="s">
        <v>54</v>
      </c>
      <c r="T25" t="s">
        <v>55</v>
      </c>
      <c r="U25" t="s">
        <v>158</v>
      </c>
      <c r="V25" t="s">
        <v>177</v>
      </c>
    </row>
    <row r="26" spans="1:22" x14ac:dyDescent="0.3">
      <c r="A26" t="s">
        <v>217</v>
      </c>
      <c r="B26">
        <v>48</v>
      </c>
      <c r="C26" t="s">
        <v>58</v>
      </c>
      <c r="D26" t="s">
        <v>26</v>
      </c>
      <c r="E26" t="s">
        <v>103</v>
      </c>
      <c r="G26" t="s">
        <v>36</v>
      </c>
      <c r="H26">
        <v>1</v>
      </c>
      <c r="I26">
        <f t="shared" si="2"/>
        <v>0</v>
      </c>
      <c r="J26">
        <f t="shared" si="1"/>
        <v>0</v>
      </c>
      <c r="K26" t="s">
        <v>24</v>
      </c>
      <c r="L26" t="s">
        <v>178</v>
      </c>
      <c r="M26" t="s">
        <v>178</v>
      </c>
      <c r="N26" t="s">
        <v>179</v>
      </c>
      <c r="O26" t="s">
        <v>38</v>
      </c>
      <c r="P26" t="s">
        <v>110</v>
      </c>
      <c r="Q26" t="s">
        <v>28</v>
      </c>
      <c r="R26" t="s">
        <v>111</v>
      </c>
      <c r="S26" t="s">
        <v>54</v>
      </c>
      <c r="T26" t="s">
        <v>55</v>
      </c>
      <c r="U26" t="s">
        <v>112</v>
      </c>
      <c r="V26" t="s">
        <v>180</v>
      </c>
    </row>
    <row r="27" spans="1:22" x14ac:dyDescent="0.3">
      <c r="A27" t="s">
        <v>217</v>
      </c>
      <c r="B27">
        <v>49</v>
      </c>
      <c r="C27" t="s">
        <v>58</v>
      </c>
      <c r="D27" t="s">
        <v>125</v>
      </c>
      <c r="E27" t="s">
        <v>181</v>
      </c>
      <c r="G27" t="s">
        <v>61</v>
      </c>
      <c r="H27">
        <f t="shared" si="0"/>
        <v>0</v>
      </c>
      <c r="I27">
        <f t="shared" si="2"/>
        <v>1</v>
      </c>
      <c r="J27">
        <f t="shared" si="1"/>
        <v>0</v>
      </c>
      <c r="K27" t="s">
        <v>24</v>
      </c>
      <c r="L27" t="s">
        <v>182</v>
      </c>
      <c r="M27" t="s">
        <v>125</v>
      </c>
      <c r="N27" t="s">
        <v>183</v>
      </c>
      <c r="P27" t="s">
        <v>184</v>
      </c>
      <c r="Q27" t="s">
        <v>84</v>
      </c>
      <c r="R27" t="s">
        <v>127</v>
      </c>
      <c r="S27" t="s">
        <v>54</v>
      </c>
      <c r="T27" t="s">
        <v>55</v>
      </c>
      <c r="U27" t="s">
        <v>185</v>
      </c>
      <c r="V27" t="s">
        <v>186</v>
      </c>
    </row>
    <row r="28" spans="1:22" x14ac:dyDescent="0.3">
      <c r="A28" t="s">
        <v>218</v>
      </c>
      <c r="B28">
        <v>20</v>
      </c>
      <c r="C28" t="s">
        <v>187</v>
      </c>
      <c r="D28" t="s">
        <v>188</v>
      </c>
      <c r="E28" t="s">
        <v>189</v>
      </c>
      <c r="G28" t="s">
        <v>90</v>
      </c>
      <c r="H28">
        <f t="shared" si="0"/>
        <v>0</v>
      </c>
      <c r="I28">
        <f t="shared" si="2"/>
        <v>0</v>
      </c>
      <c r="J28">
        <f t="shared" si="1"/>
        <v>1</v>
      </c>
      <c r="K28" t="s">
        <v>24</v>
      </c>
      <c r="L28" t="s">
        <v>190</v>
      </c>
      <c r="M28" t="s">
        <v>50</v>
      </c>
      <c r="N28" t="s">
        <v>95</v>
      </c>
      <c r="P28" t="s">
        <v>191</v>
      </c>
      <c r="Q28" t="s">
        <v>84</v>
      </c>
      <c r="R28" t="s">
        <v>192</v>
      </c>
      <c r="S28" t="s">
        <v>193</v>
      </c>
      <c r="T28" t="s">
        <v>194</v>
      </c>
      <c r="U28" t="s">
        <v>195</v>
      </c>
      <c r="V28" t="s">
        <v>196</v>
      </c>
    </row>
    <row r="29" spans="1:22" x14ac:dyDescent="0.3">
      <c r="A29" t="s">
        <v>218</v>
      </c>
      <c r="B29">
        <v>21</v>
      </c>
      <c r="C29" t="s">
        <v>197</v>
      </c>
      <c r="D29" t="s">
        <v>198</v>
      </c>
      <c r="E29" t="s">
        <v>199</v>
      </c>
      <c r="G29" t="s">
        <v>23</v>
      </c>
      <c r="H29">
        <f t="shared" si="0"/>
        <v>1</v>
      </c>
      <c r="I29">
        <f t="shared" si="2"/>
        <v>0</v>
      </c>
      <c r="J29">
        <f t="shared" si="1"/>
        <v>0</v>
      </c>
      <c r="K29" t="s">
        <v>24</v>
      </c>
      <c r="L29" t="s">
        <v>200</v>
      </c>
      <c r="M29" t="s">
        <v>50</v>
      </c>
      <c r="N29" t="s">
        <v>114</v>
      </c>
      <c r="P29" t="s">
        <v>191</v>
      </c>
      <c r="Q29" t="s">
        <v>84</v>
      </c>
      <c r="R29" t="s">
        <v>192</v>
      </c>
      <c r="S29" t="s">
        <v>193</v>
      </c>
      <c r="T29" t="s">
        <v>194</v>
      </c>
      <c r="U29" t="s">
        <v>195</v>
      </c>
      <c r="V29" t="s">
        <v>201</v>
      </c>
    </row>
    <row r="30" spans="1:22" x14ac:dyDescent="0.3">
      <c r="A30" t="s">
        <v>218</v>
      </c>
      <c r="B30">
        <v>22</v>
      </c>
      <c r="C30" t="s">
        <v>202</v>
      </c>
      <c r="D30" t="s">
        <v>203</v>
      </c>
      <c r="E30" t="s">
        <v>204</v>
      </c>
      <c r="G30" t="s">
        <v>90</v>
      </c>
      <c r="H30">
        <f t="shared" si="0"/>
        <v>0</v>
      </c>
      <c r="I30">
        <f t="shared" si="2"/>
        <v>0</v>
      </c>
      <c r="J30">
        <f t="shared" si="1"/>
        <v>1</v>
      </c>
      <c r="K30" t="s">
        <v>24</v>
      </c>
      <c r="L30" t="s">
        <v>205</v>
      </c>
      <c r="M30" t="s">
        <v>50</v>
      </c>
      <c r="N30" t="s">
        <v>206</v>
      </c>
      <c r="P30" t="s">
        <v>145</v>
      </c>
      <c r="Q30" t="s">
        <v>84</v>
      </c>
      <c r="R30" t="s">
        <v>146</v>
      </c>
      <c r="S30" t="s">
        <v>147</v>
      </c>
      <c r="T30" t="s">
        <v>148</v>
      </c>
      <c r="U30" t="s">
        <v>149</v>
      </c>
      <c r="V30" t="s">
        <v>207</v>
      </c>
    </row>
    <row r="31" spans="1:22" x14ac:dyDescent="0.3">
      <c r="A31" t="s">
        <v>218</v>
      </c>
      <c r="B31">
        <v>27</v>
      </c>
      <c r="C31" t="s">
        <v>58</v>
      </c>
      <c r="D31" t="s">
        <v>69</v>
      </c>
      <c r="E31" t="s">
        <v>70</v>
      </c>
      <c r="G31" t="s">
        <v>23</v>
      </c>
      <c r="H31">
        <f t="shared" si="0"/>
        <v>1</v>
      </c>
      <c r="I31">
        <f t="shared" si="2"/>
        <v>0</v>
      </c>
      <c r="J31">
        <f t="shared" si="1"/>
        <v>0</v>
      </c>
      <c r="K31" t="s">
        <v>62</v>
      </c>
      <c r="L31" t="s">
        <v>208</v>
      </c>
      <c r="N31" t="s">
        <v>71</v>
      </c>
      <c r="P31" t="s">
        <v>164</v>
      </c>
      <c r="Q31" t="s">
        <v>84</v>
      </c>
      <c r="R31" t="s">
        <v>76</v>
      </c>
      <c r="S31" t="s">
        <v>54</v>
      </c>
      <c r="T31" t="s">
        <v>55</v>
      </c>
      <c r="U31" t="s">
        <v>165</v>
      </c>
      <c r="V31" t="s">
        <v>209</v>
      </c>
    </row>
    <row r="32" spans="1:22" x14ac:dyDescent="0.3">
      <c r="A32" t="s">
        <v>218</v>
      </c>
      <c r="B32">
        <v>40</v>
      </c>
      <c r="C32" t="s">
        <v>20</v>
      </c>
      <c r="D32" t="s">
        <v>210</v>
      </c>
      <c r="E32" t="s">
        <v>211</v>
      </c>
      <c r="G32" t="s">
        <v>61</v>
      </c>
      <c r="H32">
        <f t="shared" si="0"/>
        <v>0</v>
      </c>
      <c r="I32">
        <f t="shared" si="2"/>
        <v>1</v>
      </c>
      <c r="J32">
        <f t="shared" si="1"/>
        <v>0</v>
      </c>
      <c r="K32" t="s">
        <v>48</v>
      </c>
      <c r="L32" t="s">
        <v>97</v>
      </c>
      <c r="M32" t="s">
        <v>92</v>
      </c>
      <c r="N32" t="s">
        <v>98</v>
      </c>
      <c r="P32" t="s">
        <v>40</v>
      </c>
      <c r="Q32" t="s">
        <v>28</v>
      </c>
      <c r="R32" t="s">
        <v>41</v>
      </c>
      <c r="S32" t="s">
        <v>42</v>
      </c>
      <c r="T32" t="s">
        <v>43</v>
      </c>
      <c r="U32" t="s">
        <v>44</v>
      </c>
      <c r="V32" t="s">
        <v>212</v>
      </c>
    </row>
    <row r="33" spans="1:22" x14ac:dyDescent="0.3">
      <c r="A33" t="s">
        <v>218</v>
      </c>
      <c r="B33">
        <v>41</v>
      </c>
      <c r="C33" t="s">
        <v>58</v>
      </c>
      <c r="D33" t="s">
        <v>213</v>
      </c>
      <c r="E33" t="s">
        <v>214</v>
      </c>
      <c r="G33" t="s">
        <v>36</v>
      </c>
      <c r="H33">
        <f t="shared" si="0"/>
        <v>0</v>
      </c>
      <c r="I33">
        <f t="shared" si="2"/>
        <v>0</v>
      </c>
      <c r="J33">
        <f t="shared" si="1"/>
        <v>0</v>
      </c>
      <c r="K33" t="s">
        <v>24</v>
      </c>
      <c r="L33" t="s">
        <v>97</v>
      </c>
      <c r="M33" t="s">
        <v>105</v>
      </c>
      <c r="N33" t="s">
        <v>98</v>
      </c>
      <c r="O33" t="s">
        <v>119</v>
      </c>
      <c r="P33" t="s">
        <v>137</v>
      </c>
      <c r="Q33" t="s">
        <v>28</v>
      </c>
      <c r="R33" t="s">
        <v>41</v>
      </c>
      <c r="S33" t="s">
        <v>42</v>
      </c>
      <c r="T33" t="s">
        <v>43</v>
      </c>
      <c r="U33" t="s">
        <v>138</v>
      </c>
      <c r="V33" t="s">
        <v>215</v>
      </c>
    </row>
    <row r="34" spans="1:22" x14ac:dyDescent="0.3">
      <c r="A34" t="s">
        <v>218</v>
      </c>
      <c r="B34">
        <v>42</v>
      </c>
      <c r="C34" t="s">
        <v>20</v>
      </c>
      <c r="D34" t="s">
        <v>213</v>
      </c>
      <c r="E34" t="s">
        <v>216</v>
      </c>
      <c r="G34" t="s">
        <v>90</v>
      </c>
      <c r="H34">
        <f t="shared" si="0"/>
        <v>0</v>
      </c>
      <c r="I34">
        <f t="shared" si="2"/>
        <v>0</v>
      </c>
      <c r="J34">
        <f t="shared" si="1"/>
        <v>1</v>
      </c>
      <c r="K34" t="s">
        <v>24</v>
      </c>
      <c r="L34" t="s">
        <v>104</v>
      </c>
      <c r="M34" t="s">
        <v>105</v>
      </c>
      <c r="N34" t="s">
        <v>91</v>
      </c>
      <c r="P34" t="s">
        <v>191</v>
      </c>
      <c r="Q34" t="s">
        <v>84</v>
      </c>
      <c r="R34" t="s">
        <v>192</v>
      </c>
      <c r="S34" t="s">
        <v>193</v>
      </c>
      <c r="T34" t="s">
        <v>194</v>
      </c>
      <c r="U34" t="s">
        <v>195</v>
      </c>
      <c r="V34" t="s">
        <v>166</v>
      </c>
    </row>
    <row r="35" spans="1:22" x14ac:dyDescent="0.3">
      <c r="A35" t="s">
        <v>0</v>
      </c>
      <c r="H35" t="s">
        <v>23</v>
      </c>
      <c r="I35" t="s">
        <v>61</v>
      </c>
      <c r="J35" t="s">
        <v>90</v>
      </c>
    </row>
    <row r="36" spans="1:22" x14ac:dyDescent="0.3">
      <c r="A36" t="s">
        <v>1</v>
      </c>
      <c r="H36">
        <f>SUM(H2:H14)</f>
        <v>4</v>
      </c>
      <c r="I36">
        <f>SUM(I2:I14)</f>
        <v>3</v>
      </c>
      <c r="J36">
        <f>SUM(J2:J14)</f>
        <v>3</v>
      </c>
    </row>
    <row r="37" spans="1:22" x14ac:dyDescent="0.3">
      <c r="A37" t="s">
        <v>217</v>
      </c>
      <c r="H37">
        <f>SUM(H15:H27)</f>
        <v>4</v>
      </c>
      <c r="I37">
        <f>SUM(I15:I27)</f>
        <v>6</v>
      </c>
      <c r="J37">
        <f>SUM(J15:J27)</f>
        <v>6</v>
      </c>
    </row>
    <row r="38" spans="1:22" x14ac:dyDescent="0.3">
      <c r="A38" t="s">
        <v>218</v>
      </c>
      <c r="H38">
        <f>SUM(H28:H34)</f>
        <v>2</v>
      </c>
      <c r="I38">
        <f>SUM(I28:I34)</f>
        <v>1</v>
      </c>
      <c r="J38">
        <f>SUM(J28:J34)</f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Tecno</dc:creator>
  <cp:lastModifiedBy>VeX EveryOne</cp:lastModifiedBy>
  <dcterms:created xsi:type="dcterms:W3CDTF">2015-06-05T18:17:20Z</dcterms:created>
  <dcterms:modified xsi:type="dcterms:W3CDTF">2025-04-10T07:39:23Z</dcterms:modified>
</cp:coreProperties>
</file>