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b\OneDrive\Рабочий стол\Эконом Культура\"/>
    </mc:Choice>
  </mc:AlternateContent>
  <xr:revisionPtr revIDLastSave="0" documentId="13_ncr:1_{A8FC4FC3-202C-4A7F-A7E7-1E40A48D02FF}" xr6:coauthVersionLast="47" xr6:coauthVersionMax="47" xr10:uidLastSave="{00000000-0000-0000-0000-000000000000}"/>
  <bookViews>
    <workbookView xWindow="-108" yWindow="-108" windowWidth="23256" windowHeight="12456" xr2:uid="{D1309DED-FE4B-5740-AB0F-5C584D0F8849}"/>
  </bookViews>
  <sheets>
    <sheet name="Тренд_1" sheetId="1" r:id="rId1"/>
    <sheet name="Тренд_2" sheetId="2" r:id="rId2"/>
    <sheet name="Прогноз" sheetId="3" r:id="rId3"/>
    <sheet name="РОСТ и ТЕНДЕНЦИЯ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F4" i="4" s="1"/>
  <c r="C4" i="4" a="1"/>
  <c r="C4" i="4" s="1"/>
  <c r="D4" i="4" s="1"/>
  <c r="B27" i="3" a="1"/>
  <c r="B27" i="3" s="1"/>
  <c r="B26" i="3" a="1"/>
  <c r="B26" i="3" s="1"/>
  <c r="E7" i="4" l="1"/>
  <c r="E8" i="4"/>
  <c r="E18" i="4"/>
  <c r="E6" i="4"/>
  <c r="E15" i="4"/>
  <c r="E13" i="4"/>
  <c r="E11" i="4"/>
  <c r="F11" i="4" s="1"/>
  <c r="E10" i="4"/>
  <c r="E17" i="4"/>
  <c r="E5" i="4"/>
  <c r="E14" i="4"/>
  <c r="F14" i="4" s="1"/>
  <c r="E12" i="4"/>
  <c r="F12" i="4" s="1"/>
  <c r="E9" i="4"/>
  <c r="E16" i="4"/>
  <c r="C9" i="4"/>
  <c r="C8" i="4"/>
  <c r="C7" i="4"/>
  <c r="C18" i="4"/>
  <c r="C6" i="4"/>
  <c r="D6" i="4" s="1"/>
  <c r="C14" i="4"/>
  <c r="C12" i="4"/>
  <c r="D12" i="4" s="1"/>
  <c r="C11" i="4"/>
  <c r="C10" i="4"/>
  <c r="D10" i="4" s="1"/>
  <c r="C17" i="4"/>
  <c r="D17" i="4" s="1"/>
  <c r="C5" i="4"/>
  <c r="D5" i="4" s="1"/>
  <c r="C15" i="4"/>
  <c r="D15" i="4" s="1"/>
  <c r="C13" i="4"/>
  <c r="C16" i="4"/>
  <c r="B28" i="3" a="1"/>
  <c r="B28" i="3" s="1"/>
  <c r="D9" i="4"/>
  <c r="F18" i="4"/>
  <c r="F10" i="4"/>
  <c r="D8" i="4"/>
  <c r="D14" i="4"/>
  <c r="F17" i="4"/>
  <c r="F9" i="4"/>
  <c r="D7" i="4"/>
  <c r="D13" i="4"/>
  <c r="F16" i="4"/>
  <c r="F8" i="4"/>
  <c r="F15" i="4"/>
  <c r="F7" i="4"/>
  <c r="D11" i="4"/>
  <c r="F6" i="4"/>
  <c r="D18" i="4"/>
  <c r="F13" i="4"/>
  <c r="F5" i="4"/>
  <c r="D16" i="4"/>
  <c r="F21" i="4" l="1"/>
  <c r="D21" i="4"/>
  <c r="B29" i="3" a="1"/>
  <c r="B29" i="3" s="1"/>
  <c r="B30" i="3" l="1" a="1"/>
  <c r="B30" i="3" s="1"/>
  <c r="B31" i="3" s="1" a="1"/>
  <c r="B31" i="3" s="1"/>
  <c r="B32" i="3" l="1" a="1"/>
  <c r="B32" i="3" s="1"/>
  <c r="B33" i="3" s="1" a="1"/>
  <c r="B33" i="3" s="1"/>
</calcChain>
</file>

<file path=xl/sharedStrings.xml><?xml version="1.0" encoding="utf-8"?>
<sst xmlns="http://schemas.openxmlformats.org/spreadsheetml/2006/main" count="25" uniqueCount="22">
  <si>
    <t>Месяц</t>
  </si>
  <si>
    <t>Спрос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</si>
  <si>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</si>
  <si>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</si>
  <si>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</si>
  <si>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</si>
  <si>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</si>
  <si>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</si>
  <si>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</si>
  <si>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КУРС ДОЛЛАРА</t>
  </si>
  <si>
    <t>Дата</t>
  </si>
  <si>
    <t>Курс доллара</t>
  </si>
  <si>
    <t>Сумма</t>
  </si>
  <si>
    <t>ПРОГНОЗ ПОСТУПЛЕНИЯ НАЛОГОВ</t>
  </si>
  <si>
    <t>Приближение исходных данных</t>
  </si>
  <si>
    <t>Годы</t>
  </si>
  <si>
    <t>Показатель</t>
  </si>
  <si>
    <t>Приближение функцией РОСТ</t>
  </si>
  <si>
    <t>Погрешность приближения</t>
  </si>
  <si>
    <t>Приближение функцией ТЕНДЕНЦИЯ</t>
  </si>
  <si>
    <t>Ошибка</t>
  </si>
  <si>
    <t>Вывод: функции ТЕНДЕНЦИЯ дает более точное приближение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</si>
</sst>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  <charset val="204"/>
    </font>
    <font>
      <sz val="8"/>
      <name val="TimesNewRomanPSMT"/>
      <family val="2"/>
      <charset val="204"/>
    </font>
    <font>
      <b/>
      <sz val="12"/>
      <color theme="1"/>
      <name val="TimesNewRomanPSMT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Тренд_1!$B$1</c:f>
              <c:strCache>
                <c:ptCount val="1"/>
                <c:pt idx="0">
                  <c:v>Спрос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movingAvg"/>
            <c:period val="2"/>
            <c:forward val="1"/>
            <c:dispRSqr val="0"/>
            <c:dispEq val="0"/>
          </c:trendline>
          <c:cat>
            <c:strRef>
              <c:f>Тренд_1!$A$2:$A$8</c:f>
              <c:strCache>
                <c:ptCount val="7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</c:strCache>
            </c:strRef>
          </c:cat>
          <c:val>
            <c:numRef>
              <c:f>Тренд_1!$B$2:$B$8</c:f>
              <c:numCache>
                <c:formatCode>General</c:formatCode>
                <c:ptCount val="7"/>
                <c:pt idx="0">
                  <c:v>100</c:v>
                </c:pt>
                <c:pt idx="1">
                  <c:v>85</c:v>
                </c:pt>
                <c:pt idx="2">
                  <c:v>87</c:v>
                </c:pt>
                <c:pt idx="3">
                  <c:v>96</c:v>
                </c:pt>
                <c:pt idx="4">
                  <c:v>73</c:v>
                </c:pt>
                <c:pt idx="5">
                  <c:v>107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2-414F-8803-38E70740B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084544"/>
        <c:axId val="2052085024"/>
      </c:lineChart>
      <c:catAx>
        <c:axId val="205208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085024"/>
        <c:crosses val="autoZero"/>
        <c:auto val="1"/>
        <c:lblAlgn val="ctr"/>
        <c:lblOffset val="100"/>
        <c:noMultiLvlLbl val="0"/>
      </c:catAx>
      <c:valAx>
        <c:axId val="2052085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208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Курс доллара с начала года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poly"/>
            <c:order val="5"/>
            <c:forward val="56"/>
            <c:dispRSqr val="0"/>
            <c:dispEq val="0"/>
          </c:trendline>
          <c:cat>
            <c:numRef>
              <c:f>Тренд_2!$A$4:$A$46</c:f>
              <c:numCache>
                <c:formatCode>m/d/yyyy</c:formatCode>
                <c:ptCount val="43"/>
                <c:pt idx="0">
                  <c:v>43470</c:v>
                </c:pt>
                <c:pt idx="1">
                  <c:v>43477</c:v>
                </c:pt>
                <c:pt idx="2">
                  <c:v>43484</c:v>
                </c:pt>
                <c:pt idx="3">
                  <c:v>43491</c:v>
                </c:pt>
                <c:pt idx="4">
                  <c:v>43498</c:v>
                </c:pt>
                <c:pt idx="5">
                  <c:v>43505</c:v>
                </c:pt>
                <c:pt idx="6">
                  <c:v>43512</c:v>
                </c:pt>
                <c:pt idx="7">
                  <c:v>43519</c:v>
                </c:pt>
                <c:pt idx="8">
                  <c:v>43526</c:v>
                </c:pt>
                <c:pt idx="9">
                  <c:v>43533</c:v>
                </c:pt>
                <c:pt idx="10">
                  <c:v>43540</c:v>
                </c:pt>
                <c:pt idx="11">
                  <c:v>43547</c:v>
                </c:pt>
                <c:pt idx="12">
                  <c:v>43554</c:v>
                </c:pt>
                <c:pt idx="13">
                  <c:v>43561</c:v>
                </c:pt>
                <c:pt idx="14">
                  <c:v>43568</c:v>
                </c:pt>
                <c:pt idx="15">
                  <c:v>43575</c:v>
                </c:pt>
                <c:pt idx="16">
                  <c:v>43582</c:v>
                </c:pt>
                <c:pt idx="17">
                  <c:v>43589</c:v>
                </c:pt>
                <c:pt idx="18">
                  <c:v>43596</c:v>
                </c:pt>
                <c:pt idx="19">
                  <c:v>43603</c:v>
                </c:pt>
                <c:pt idx="20">
                  <c:v>43610</c:v>
                </c:pt>
                <c:pt idx="21">
                  <c:v>43617</c:v>
                </c:pt>
                <c:pt idx="22">
                  <c:v>43624</c:v>
                </c:pt>
                <c:pt idx="23">
                  <c:v>43631</c:v>
                </c:pt>
                <c:pt idx="24">
                  <c:v>43638</c:v>
                </c:pt>
                <c:pt idx="25">
                  <c:v>43645</c:v>
                </c:pt>
                <c:pt idx="26">
                  <c:v>43652</c:v>
                </c:pt>
                <c:pt idx="27">
                  <c:v>43659</c:v>
                </c:pt>
                <c:pt idx="28">
                  <c:v>43666</c:v>
                </c:pt>
                <c:pt idx="29">
                  <c:v>43673</c:v>
                </c:pt>
                <c:pt idx="30">
                  <c:v>43680</c:v>
                </c:pt>
                <c:pt idx="31">
                  <c:v>43687</c:v>
                </c:pt>
                <c:pt idx="32">
                  <c:v>43694</c:v>
                </c:pt>
                <c:pt idx="33">
                  <c:v>43701</c:v>
                </c:pt>
                <c:pt idx="34">
                  <c:v>43708</c:v>
                </c:pt>
                <c:pt idx="35">
                  <c:v>43715</c:v>
                </c:pt>
                <c:pt idx="36">
                  <c:v>43722</c:v>
                </c:pt>
                <c:pt idx="37">
                  <c:v>43729</c:v>
                </c:pt>
                <c:pt idx="38">
                  <c:v>43736</c:v>
                </c:pt>
                <c:pt idx="39">
                  <c:v>43743</c:v>
                </c:pt>
                <c:pt idx="40">
                  <c:v>43750</c:v>
                </c:pt>
                <c:pt idx="41">
                  <c:v>43757</c:v>
                </c:pt>
                <c:pt idx="42">
                  <c:v>43764</c:v>
                </c:pt>
              </c:numCache>
            </c:numRef>
          </c:cat>
          <c:val>
            <c:numRef>
              <c:f>Тренд_2!$B$4:$B$46</c:f>
              <c:numCache>
                <c:formatCode>0.00</c:formatCode>
                <c:ptCount val="43"/>
                <c:pt idx="0">
                  <c:v>30.53</c:v>
                </c:pt>
                <c:pt idx="1">
                  <c:v>31.52</c:v>
                </c:pt>
                <c:pt idx="2">
                  <c:v>32.93</c:v>
                </c:pt>
                <c:pt idx="3">
                  <c:v>33.840000000000003</c:v>
                </c:pt>
                <c:pt idx="4">
                  <c:v>36.21</c:v>
                </c:pt>
                <c:pt idx="5">
                  <c:v>35.450000000000003</c:v>
                </c:pt>
                <c:pt idx="6">
                  <c:v>35.799999999999997</c:v>
                </c:pt>
                <c:pt idx="7">
                  <c:v>35.799999999999997</c:v>
                </c:pt>
                <c:pt idx="8">
                  <c:v>36.049999999999997</c:v>
                </c:pt>
                <c:pt idx="9">
                  <c:v>35.17</c:v>
                </c:pt>
                <c:pt idx="10">
                  <c:v>34.21</c:v>
                </c:pt>
                <c:pt idx="11">
                  <c:v>33.44</c:v>
                </c:pt>
                <c:pt idx="12">
                  <c:v>33.81</c:v>
                </c:pt>
                <c:pt idx="13">
                  <c:v>33.5</c:v>
                </c:pt>
                <c:pt idx="14">
                  <c:v>33.44</c:v>
                </c:pt>
                <c:pt idx="15">
                  <c:v>33.78</c:v>
                </c:pt>
                <c:pt idx="16">
                  <c:v>33.29</c:v>
                </c:pt>
                <c:pt idx="17">
                  <c:v>32.799999999999997</c:v>
                </c:pt>
                <c:pt idx="18">
                  <c:v>32.130000000000003</c:v>
                </c:pt>
                <c:pt idx="19">
                  <c:v>31.74</c:v>
                </c:pt>
                <c:pt idx="20">
                  <c:v>31.14</c:v>
                </c:pt>
                <c:pt idx="21">
                  <c:v>30.71</c:v>
                </c:pt>
                <c:pt idx="22">
                  <c:v>31.04</c:v>
                </c:pt>
                <c:pt idx="23">
                  <c:v>31.17</c:v>
                </c:pt>
                <c:pt idx="24">
                  <c:v>31.26</c:v>
                </c:pt>
                <c:pt idx="25">
                  <c:v>31.18</c:v>
                </c:pt>
                <c:pt idx="26">
                  <c:v>31.18</c:v>
                </c:pt>
                <c:pt idx="27">
                  <c:v>32.22</c:v>
                </c:pt>
                <c:pt idx="28">
                  <c:v>31.17</c:v>
                </c:pt>
                <c:pt idx="29">
                  <c:v>31.14</c:v>
                </c:pt>
                <c:pt idx="30">
                  <c:v>31.23</c:v>
                </c:pt>
                <c:pt idx="31">
                  <c:v>31.99</c:v>
                </c:pt>
                <c:pt idx="32">
                  <c:v>31.93</c:v>
                </c:pt>
                <c:pt idx="33">
                  <c:v>31.54</c:v>
                </c:pt>
                <c:pt idx="34">
                  <c:v>31.79</c:v>
                </c:pt>
                <c:pt idx="35">
                  <c:v>31.11</c:v>
                </c:pt>
                <c:pt idx="36">
                  <c:v>30.64</c:v>
                </c:pt>
                <c:pt idx="37">
                  <c:v>30.16</c:v>
                </c:pt>
                <c:pt idx="38">
                  <c:v>30.1</c:v>
                </c:pt>
                <c:pt idx="39">
                  <c:v>29.79</c:v>
                </c:pt>
                <c:pt idx="40">
                  <c:v>29.44</c:v>
                </c:pt>
                <c:pt idx="41">
                  <c:v>29.16</c:v>
                </c:pt>
                <c:pt idx="42">
                  <c:v>29.04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D-4A94-A6E7-D336ABE9A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933392"/>
        <c:axId val="2054932432"/>
      </c:lineChart>
      <c:dateAx>
        <c:axId val="20549333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932432"/>
        <c:crosses val="autoZero"/>
        <c:auto val="1"/>
        <c:lblOffset val="100"/>
        <c:baseTimeUnit val="days"/>
      </c:dateAx>
      <c:valAx>
        <c:axId val="2054932432"/>
        <c:scaling>
          <c:orientation val="minMax"/>
          <c:min val="27"/>
        </c:scaling>
        <c:delete val="0"/>
        <c:axPos val="l"/>
        <c:numFmt formatCode="#,##0.00\ &quot;₽&quot;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933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ПРОГНОЗ ПОСТУПЛЕНИЯ НАЛОГОВ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Прогноз!$B$1:$B$3</c:f>
              <c:strCache>
                <c:ptCount val="3"/>
                <c:pt idx="0">
                  <c:v>ПРОГНОЗ ПОСТУПЛЕНИЯ НАЛОГОВ</c:v>
                </c:pt>
                <c:pt idx="2">
                  <c:v>Сумма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5"/>
            <c:forward val="5"/>
            <c:dispRSqr val="0"/>
            <c:dispEq val="0"/>
          </c:trendline>
          <c:cat>
            <c:numRef>
              <c:f>Прогноз!$A$4:$A$33</c:f>
              <c:numCache>
                <c:formatCode>m/d/yyyy</c:formatCode>
                <c:ptCount val="30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</c:numCache>
            </c:numRef>
          </c:cat>
          <c:val>
            <c:numRef>
              <c:f>Прогноз!$B$4:$B$33</c:f>
              <c:numCache>
                <c:formatCode>#,##0.00</c:formatCode>
                <c:ptCount val="30"/>
                <c:pt idx="0">
                  <c:v>149993</c:v>
                </c:pt>
                <c:pt idx="1">
                  <c:v>150543</c:v>
                </c:pt>
                <c:pt idx="2">
                  <c:v>150856</c:v>
                </c:pt>
                <c:pt idx="3">
                  <c:v>151805</c:v>
                </c:pt>
                <c:pt idx="4">
                  <c:v>153883</c:v>
                </c:pt>
                <c:pt idx="5">
                  <c:v>155353</c:v>
                </c:pt>
                <c:pt idx="6">
                  <c:v>155353</c:v>
                </c:pt>
                <c:pt idx="7">
                  <c:v>155353</c:v>
                </c:pt>
                <c:pt idx="8">
                  <c:v>154178</c:v>
                </c:pt>
                <c:pt idx="9">
                  <c:v>156123</c:v>
                </c:pt>
                <c:pt idx="10">
                  <c:v>156091</c:v>
                </c:pt>
                <c:pt idx="11">
                  <c:v>157361</c:v>
                </c:pt>
                <c:pt idx="12">
                  <c:v>156855</c:v>
                </c:pt>
                <c:pt idx="13">
                  <c:v>156857</c:v>
                </c:pt>
                <c:pt idx="14">
                  <c:v>157035</c:v>
                </c:pt>
                <c:pt idx="15">
                  <c:v>155156</c:v>
                </c:pt>
                <c:pt idx="16">
                  <c:v>156234</c:v>
                </c:pt>
                <c:pt idx="17">
                  <c:v>157894</c:v>
                </c:pt>
                <c:pt idx="18">
                  <c:v>157981</c:v>
                </c:pt>
                <c:pt idx="19">
                  <c:v>156998</c:v>
                </c:pt>
                <c:pt idx="20">
                  <c:v>158310</c:v>
                </c:pt>
                <c:pt idx="21">
                  <c:v>157645</c:v>
                </c:pt>
                <c:pt idx="22">
                  <c:v>159214.3766233772</c:v>
                </c:pt>
                <c:pt idx="23">
                  <c:v>159358.38016529009</c:v>
                </c:pt>
                <c:pt idx="24">
                  <c:v>159465.95088854618</c:v>
                </c:pt>
                <c:pt idx="25">
                  <c:v>159511.11394894868</c:v>
                </c:pt>
                <c:pt idx="26">
                  <c:v>159551.26833346859</c:v>
                </c:pt>
                <c:pt idx="27">
                  <c:v>159714.5402171351</c:v>
                </c:pt>
                <c:pt idx="28">
                  <c:v>159986.61129609868</c:v>
                </c:pt>
                <c:pt idx="29">
                  <c:v>160251.50646452233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0-4C73-A67E-160751F5F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27904"/>
        <c:axId val="41226464"/>
      </c:lineChart>
      <c:dateAx>
        <c:axId val="41227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26464"/>
        <c:crosses val="autoZero"/>
        <c:auto val="1"/>
        <c:lblOffset val="100"/>
        <c:baseTimeUnit val="days"/>
      </c:dateAx>
      <c:valAx>
        <c:axId val="41226464"/>
        <c:scaling>
          <c:orientation val="minMax"/>
          <c:max val="164000"/>
          <c:min val="148000"/>
        </c:scaling>
        <c:delete val="0"/>
        <c:axPos val="l"/>
        <c:numFmt formatCode="#,##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2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b="1"/>
              <a:t>Приближение</a:t>
            </a:r>
            <a:r>
              <a:rPr lang="ru-RU" b="1" baseline="0"/>
              <a:t> показателя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821741032370952E-2"/>
          <c:y val="0.10566976002999626"/>
          <c:w val="0.8926227034120735"/>
          <c:h val="0.78408511436070483"/>
        </c:manualLayout>
      </c:layout>
      <c:lineChart>
        <c:grouping val="standard"/>
        <c:varyColors val="0"/>
        <c:ser>
          <c:idx val="1"/>
          <c:order val="0"/>
          <c:tx>
            <c:strRef>
              <c:f>'РОСТ и ТЕНДЕНЦИЯ'!$B$3</c:f>
              <c:strCache>
                <c:ptCount val="1"/>
                <c:pt idx="0">
                  <c:v>Показатель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headEnd type="diamond"/>
                <a:tailEnd type="diamond"/>
              </a:ln>
              <a:effectLst/>
            </c:spPr>
          </c:marker>
          <c:cat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'РОСТ и ТЕНДЕНЦИЯ'!$B$4:$B$18</c:f>
              <c:numCache>
                <c:formatCode>General</c:formatCode>
                <c:ptCount val="15"/>
                <c:pt idx="0">
                  <c:v>145</c:v>
                </c:pt>
                <c:pt idx="1">
                  <c:v>156</c:v>
                </c:pt>
                <c:pt idx="2">
                  <c:v>167</c:v>
                </c:pt>
                <c:pt idx="3">
                  <c:v>169</c:v>
                </c:pt>
                <c:pt idx="4">
                  <c:v>170</c:v>
                </c:pt>
                <c:pt idx="5">
                  <c:v>176</c:v>
                </c:pt>
                <c:pt idx="6">
                  <c:v>180</c:v>
                </c:pt>
                <c:pt idx="7">
                  <c:v>186</c:v>
                </c:pt>
                <c:pt idx="8">
                  <c:v>189</c:v>
                </c:pt>
                <c:pt idx="9">
                  <c:v>195</c:v>
                </c:pt>
                <c:pt idx="10">
                  <c:v>197</c:v>
                </c:pt>
                <c:pt idx="11">
                  <c:v>200</c:v>
                </c:pt>
                <c:pt idx="12">
                  <c:v>203</c:v>
                </c:pt>
                <c:pt idx="13">
                  <c:v>208</c:v>
                </c:pt>
                <c:pt idx="14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8-734F-BA6C-C9FEF881DC7E}"/>
            </c:ext>
          </c:extLst>
        </c:ser>
        <c:ser>
          <c:idx val="2"/>
          <c:order val="1"/>
          <c:tx>
            <c:strRef>
              <c:f>'РОСТ и ТЕНДЕНЦИЯ'!$C$3</c:f>
              <c:strCache>
                <c:ptCount val="1"/>
                <c:pt idx="0">
                  <c:v>Приближение функцией РОСТ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'РОСТ и ТЕНДЕНЦИЯ'!$C$4:$C$18</c:f>
              <c:numCache>
                <c:formatCode>General</c:formatCode>
                <c:ptCount val="15"/>
                <c:pt idx="0">
                  <c:v>153.7882738314205</c:v>
                </c:pt>
                <c:pt idx="1">
                  <c:v>157.63988445366206</c:v>
                </c:pt>
                <c:pt idx="2">
                  <c:v>161.58795824579147</c:v>
                </c:pt>
                <c:pt idx="3">
                  <c:v>165.63491111742621</c:v>
                </c:pt>
                <c:pt idx="4">
                  <c:v>169.78321948437775</c:v>
                </c:pt>
                <c:pt idx="5">
                  <c:v>174.03542178402273</c:v>
                </c:pt>
                <c:pt idx="6">
                  <c:v>178.39412002862636</c:v>
                </c:pt>
                <c:pt idx="7">
                  <c:v>182.86198139756846</c:v>
                </c:pt>
                <c:pt idx="8">
                  <c:v>187.44173986944691</c:v>
                </c:pt>
                <c:pt idx="9">
                  <c:v>192.1361978950568</c:v>
                </c:pt>
                <c:pt idx="10">
                  <c:v>196.94822811226905</c:v>
                </c:pt>
                <c:pt idx="11">
                  <c:v>201.88077510385824</c:v>
                </c:pt>
                <c:pt idx="12">
                  <c:v>206.93685719935488</c:v>
                </c:pt>
                <c:pt idx="13">
                  <c:v>212.11956832202489</c:v>
                </c:pt>
                <c:pt idx="14">
                  <c:v>217.43207988210636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78-734F-BA6C-C9FEF881DC7E}"/>
            </c:ext>
          </c:extLst>
        </c:ser>
        <c:ser>
          <c:idx val="3"/>
          <c:order val="2"/>
          <c:tx>
            <c:v>Приближение фенкцией ТЕНДЕНЦИЯ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'РОСТ и ТЕНДЕНЦИЯ'!$E$4:$E$18</c:f>
              <c:numCache>
                <c:formatCode>General</c:formatCode>
                <c:ptCount val="15"/>
                <c:pt idx="0">
                  <c:v>152.55833333333248</c:v>
                </c:pt>
                <c:pt idx="1">
                  <c:v>157.0404761904756</c:v>
                </c:pt>
                <c:pt idx="2">
                  <c:v>161.52261904761872</c:v>
                </c:pt>
                <c:pt idx="3">
                  <c:v>166.00476190476184</c:v>
                </c:pt>
                <c:pt idx="4">
                  <c:v>170.48690476190495</c:v>
                </c:pt>
                <c:pt idx="5">
                  <c:v>174.96904761904625</c:v>
                </c:pt>
                <c:pt idx="6">
                  <c:v>179.45119047618937</c:v>
                </c:pt>
                <c:pt idx="7">
                  <c:v>183.93333333333248</c:v>
                </c:pt>
                <c:pt idx="8">
                  <c:v>188.4154761904756</c:v>
                </c:pt>
                <c:pt idx="9">
                  <c:v>192.89761904761872</c:v>
                </c:pt>
                <c:pt idx="10">
                  <c:v>197.37976190476184</c:v>
                </c:pt>
                <c:pt idx="11">
                  <c:v>201.86190476190495</c:v>
                </c:pt>
                <c:pt idx="12">
                  <c:v>206.34404761904625</c:v>
                </c:pt>
                <c:pt idx="13">
                  <c:v>210.82619047618937</c:v>
                </c:pt>
                <c:pt idx="14">
                  <c:v>215.30833333333248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78-734F-BA6C-C9FEF881D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225920"/>
        <c:axId val="1668758752"/>
      </c:lineChart>
      <c:catAx>
        <c:axId val="160522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668758752"/>
        <c:crosses val="autoZero"/>
        <c:auto val="1"/>
        <c:lblAlgn val="ctr"/>
        <c:lblOffset val="100"/>
        <c:noMultiLvlLbl val="0"/>
      </c:catAx>
      <c:valAx>
        <c:axId val="1668758752"/>
        <c:scaling>
          <c:orientation val="minMax"/>
          <c:max val="210"/>
          <c:min val="14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60522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275000000000003"/>
          <c:y val="0.48504301545640127"/>
          <c:w val="0.43894444444444441"/>
          <c:h val="0.230234814398200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b="1"/>
              <a:t>Приближение</a:t>
            </a:r>
            <a:r>
              <a:rPr lang="ru-RU" b="1" baseline="0"/>
              <a:t> показателя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6821741032370952E-2"/>
          <c:y val="0.10566976002999626"/>
          <c:w val="0.8926227034120735"/>
          <c:h val="0.78408511436070483"/>
        </c:manualLayout>
      </c:layout>
      <c:lineChart>
        <c:grouping val="standard"/>
        <c:varyColors val="0"/>
        <c:ser>
          <c:idx val="1"/>
          <c:order val="0"/>
          <c:tx>
            <c:strRef>
              <c:f>'РОСТ и ТЕНДЕНЦИЯ'!$B$3</c:f>
              <c:strCache>
                <c:ptCount val="1"/>
                <c:pt idx="0">
                  <c:v>Показатель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headEnd type="diamond"/>
                <a:tailEnd type="diamond"/>
              </a:ln>
              <a:effectLst/>
            </c:spPr>
          </c:marker>
          <c:cat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'РОСТ и ТЕНДЕНЦИЯ'!$B$4:$B$18</c:f>
              <c:numCache>
                <c:formatCode>General</c:formatCode>
                <c:ptCount val="15"/>
                <c:pt idx="0">
                  <c:v>145</c:v>
                </c:pt>
                <c:pt idx="1">
                  <c:v>156</c:v>
                </c:pt>
                <c:pt idx="2">
                  <c:v>167</c:v>
                </c:pt>
                <c:pt idx="3">
                  <c:v>169</c:v>
                </c:pt>
                <c:pt idx="4">
                  <c:v>170</c:v>
                </c:pt>
                <c:pt idx="5">
                  <c:v>176</c:v>
                </c:pt>
                <c:pt idx="6">
                  <c:v>180</c:v>
                </c:pt>
                <c:pt idx="7">
                  <c:v>186</c:v>
                </c:pt>
                <c:pt idx="8">
                  <c:v>189</c:v>
                </c:pt>
                <c:pt idx="9">
                  <c:v>195</c:v>
                </c:pt>
                <c:pt idx="10">
                  <c:v>197</c:v>
                </c:pt>
                <c:pt idx="11">
                  <c:v>200</c:v>
                </c:pt>
                <c:pt idx="12">
                  <c:v>203</c:v>
                </c:pt>
                <c:pt idx="13">
                  <c:v>208</c:v>
                </c:pt>
                <c:pt idx="14">
                  <c:v>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A-4676-8037-E3F92318EA19}"/>
            </c:ext>
          </c:extLst>
        </c:ser>
        <c:ser>
          <c:idx val="2"/>
          <c:order val="1"/>
          <c:tx>
            <c:strRef>
              <c:f>'РОСТ и ТЕНДЕНЦИЯ'!$C$3</c:f>
              <c:strCache>
                <c:ptCount val="1"/>
                <c:pt idx="0">
                  <c:v>Приближение функцией РОСТ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'РОСТ и ТЕНДЕНЦИЯ'!$C$4:$C$18</c:f>
              <c:numCache>
                <c:formatCode>General</c:formatCode>
                <c:ptCount val="15"/>
                <c:pt idx="0">
                  <c:v>153.7882738314205</c:v>
                </c:pt>
                <c:pt idx="1">
                  <c:v>157.63988445366206</c:v>
                </c:pt>
                <c:pt idx="2">
                  <c:v>161.58795824579147</c:v>
                </c:pt>
                <c:pt idx="3">
                  <c:v>165.63491111742621</c:v>
                </c:pt>
                <c:pt idx="4">
                  <c:v>169.78321948437775</c:v>
                </c:pt>
                <c:pt idx="5">
                  <c:v>174.03542178402273</c:v>
                </c:pt>
                <c:pt idx="6">
                  <c:v>178.39412002862636</c:v>
                </c:pt>
                <c:pt idx="7">
                  <c:v>182.86198139756846</c:v>
                </c:pt>
                <c:pt idx="8">
                  <c:v>187.44173986944691</c:v>
                </c:pt>
                <c:pt idx="9">
                  <c:v>192.1361978950568</c:v>
                </c:pt>
                <c:pt idx="10">
                  <c:v>196.94822811226905</c:v>
                </c:pt>
                <c:pt idx="11">
                  <c:v>201.88077510385824</c:v>
                </c:pt>
                <c:pt idx="12">
                  <c:v>206.93685719935488</c:v>
                </c:pt>
                <c:pt idx="13">
                  <c:v>212.11956832202489</c:v>
                </c:pt>
                <c:pt idx="14">
                  <c:v>217.43207988210636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1A-4676-8037-E3F92318EA19}"/>
            </c:ext>
          </c:extLst>
        </c:ser>
        <c:ser>
          <c:idx val="3"/>
          <c:order val="2"/>
          <c:tx>
            <c:v>Приближение фенкцией ТЕНДЕНЦИЯ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cat>
          <c:val>
            <c:numRef>
              <c:f>'РОСТ и ТЕНДЕНЦИЯ'!$E$4:$E$18</c:f>
              <c:numCache>
                <c:formatCode>General</c:formatCode>
                <c:ptCount val="15"/>
                <c:pt idx="0">
                  <c:v>152.55833333333248</c:v>
                </c:pt>
                <c:pt idx="1">
                  <c:v>157.0404761904756</c:v>
                </c:pt>
                <c:pt idx="2">
                  <c:v>161.52261904761872</c:v>
                </c:pt>
                <c:pt idx="3">
                  <c:v>166.00476190476184</c:v>
                </c:pt>
                <c:pt idx="4">
                  <c:v>170.48690476190495</c:v>
                </c:pt>
                <c:pt idx="5">
                  <c:v>174.96904761904625</c:v>
                </c:pt>
                <c:pt idx="6">
                  <c:v>179.45119047618937</c:v>
                </c:pt>
                <c:pt idx="7">
                  <c:v>183.93333333333248</c:v>
                </c:pt>
                <c:pt idx="8">
                  <c:v>188.4154761904756</c:v>
                </c:pt>
                <c:pt idx="9">
                  <c:v>192.89761904761872</c:v>
                </c:pt>
                <c:pt idx="10">
                  <c:v>197.37976190476184</c:v>
                </c:pt>
                <c:pt idx="11">
                  <c:v>201.86190476190495</c:v>
                </c:pt>
                <c:pt idx="12">
                  <c:v>206.34404761904625</c:v>
                </c:pt>
                <c:pt idx="13">
                  <c:v>210.82619047618937</c:v>
                </c:pt>
                <c:pt idx="14">
                  <c:v>215.30833333333248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A-4676-8037-E3F92318E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225920"/>
        <c:axId val="1668758752"/>
      </c:lineChart>
      <c:catAx>
        <c:axId val="160522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668758752"/>
        <c:crosses val="autoZero"/>
        <c:auto val="1"/>
        <c:lblAlgn val="ctr"/>
        <c:lblOffset val="100"/>
        <c:noMultiLvlLbl val="0"/>
      </c:catAx>
      <c:valAx>
        <c:axId val="1668758752"/>
        <c:scaling>
          <c:orientation val="minMax"/>
          <c:max val="210"/>
          <c:min val="14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60522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275000000000003"/>
          <c:y val="0.48504301545640127"/>
          <c:w val="0.43894444444444441"/>
          <c:h val="0.230234814398200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0</xdr:row>
      <xdr:rowOff>190500</xdr:rowOff>
    </xdr:from>
    <xdr:to>
      <xdr:col>7</xdr:col>
      <xdr:colOff>320040</xdr:colOff>
      <xdr:row>15</xdr:row>
      <xdr:rowOff>15240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126DAF9-CCFC-F6D8-3A2B-0432B0A1C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1</xdr:row>
      <xdr:rowOff>7620</xdr:rowOff>
    </xdr:from>
    <xdr:to>
      <xdr:col>8</xdr:col>
      <xdr:colOff>723900</xdr:colOff>
      <xdr:row>19</xdr:row>
      <xdr:rowOff>182880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FEF5B6F-5097-A635-5AE2-5D75595A6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15240</xdr:rowOff>
    </xdr:from>
    <xdr:to>
      <xdr:col>7</xdr:col>
      <xdr:colOff>342900</xdr:colOff>
      <xdr:row>20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94A9B23-4517-8408-37EA-2C94C9E90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431800</xdr:rowOff>
    </xdr:from>
    <xdr:to>
      <xdr:col>13</xdr:col>
      <xdr:colOff>355600</xdr:colOff>
      <xdr:row>11</xdr:row>
      <xdr:rowOff>139700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3419A01-028B-57EA-39EF-25D86AB9D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441960</xdr:colOff>
      <xdr:row>2</xdr:row>
      <xdr:rowOff>548640</xdr:rowOff>
    </xdr:from>
    <xdr:to>
      <xdr:col>31</xdr:col>
      <xdr:colOff>416560</xdr:colOff>
      <xdr:row>12</xdr:row>
      <xdr:rowOff>66040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AF16DFC-0079-4203-9D54-1DC57B9DE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F971-6F6B-634B-A1FC-58F655450F60}">
  <dimension ref="A1:B8"/>
  <sheetViews>
    <sheetView tabSelected="1" workbookViewId="0">
      <selection activeCell="J20" sqref="J20"/>
    </sheetView>
  </sheetViews>
  <sheetFormatPr defaultColWidth="10.90625" defaultRowHeight="15"/>
  <sheetData>
    <row r="1" spans="1:2" ht="15.6">
      <c r="A1" s="16" t="s">
        <v>0</v>
      </c>
      <c r="B1" s="16" t="s">
        <v>1</v>
      </c>
    </row>
    <row r="2" spans="1:2" ht="15.6">
      <c r="A2" s="17" t="s">
        <v>2</v>
      </c>
      <c r="B2" s="17">
        <v>100</v>
      </c>
    </row>
    <row r="3" spans="1:2" ht="15.6">
      <c r="A3" s="17" t="s">
        <v>3</v>
      </c>
      <c r="B3" s="17">
        <v>85</v>
      </c>
    </row>
    <row r="4" spans="1:2" ht="15.6">
      <c r="A4" s="17" t="s">
        <v>4</v>
      </c>
      <c r="B4" s="17">
        <v>87</v>
      </c>
    </row>
    <row r="5" spans="1:2" ht="15.6">
      <c r="A5" s="17" t="s">
        <v>5</v>
      </c>
      <c r="B5" s="17">
        <v>96</v>
      </c>
    </row>
    <row r="6" spans="1:2" ht="15.6">
      <c r="A6" s="17" t="s">
        <v>6</v>
      </c>
      <c r="B6" s="17">
        <v>73</v>
      </c>
    </row>
    <row r="7" spans="1:2" ht="15.6">
      <c r="A7" s="17" t="s">
        <v>7</v>
      </c>
      <c r="B7" s="17">
        <v>107</v>
      </c>
    </row>
    <row r="8" spans="1:2" ht="15.6">
      <c r="A8" s="17" t="s">
        <v>8</v>
      </c>
      <c r="B8" s="17">
        <v>94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A99-BF00-C84E-B09B-2574AE396C5E}">
  <dimension ref="A1:B46"/>
  <sheetViews>
    <sheetView workbookViewId="0">
      <selection activeCell="K22" sqref="K22"/>
    </sheetView>
  </sheetViews>
  <sheetFormatPr defaultColWidth="10.90625" defaultRowHeight="15"/>
  <cols>
    <col min="1" max="1" width="11.36328125" customWidth="1"/>
    <col min="2" max="2" width="15.6328125" customWidth="1"/>
  </cols>
  <sheetData>
    <row r="1" spans="1:2" ht="15.6">
      <c r="A1" s="18" t="s">
        <v>9</v>
      </c>
      <c r="B1" s="18"/>
    </row>
    <row r="3" spans="1:2" ht="15.6">
      <c r="A3" s="1" t="s">
        <v>10</v>
      </c>
      <c r="B3" s="1" t="s">
        <v>11</v>
      </c>
    </row>
    <row r="4" spans="1:2">
      <c r="A4" s="3">
        <v>43470</v>
      </c>
      <c r="B4" s="5">
        <v>30.53</v>
      </c>
    </row>
    <row r="5" spans="1:2">
      <c r="A5" s="3">
        <v>43477</v>
      </c>
      <c r="B5" s="5">
        <v>31.52</v>
      </c>
    </row>
    <row r="6" spans="1:2">
      <c r="A6" s="3">
        <v>43484</v>
      </c>
      <c r="B6" s="5">
        <v>32.93</v>
      </c>
    </row>
    <row r="7" spans="1:2">
      <c r="A7" s="3">
        <v>43491</v>
      </c>
      <c r="B7" s="5">
        <v>33.840000000000003</v>
      </c>
    </row>
    <row r="8" spans="1:2">
      <c r="A8" s="3">
        <v>43498</v>
      </c>
      <c r="B8" s="5">
        <v>36.21</v>
      </c>
    </row>
    <row r="9" spans="1:2">
      <c r="A9" s="3">
        <v>43505</v>
      </c>
      <c r="B9" s="5">
        <v>35.450000000000003</v>
      </c>
    </row>
    <row r="10" spans="1:2">
      <c r="A10" s="3">
        <v>43512</v>
      </c>
      <c r="B10" s="5">
        <v>35.799999999999997</v>
      </c>
    </row>
    <row r="11" spans="1:2">
      <c r="A11" s="3">
        <v>43519</v>
      </c>
      <c r="B11" s="5">
        <v>35.799999999999997</v>
      </c>
    </row>
    <row r="12" spans="1:2">
      <c r="A12" s="3">
        <v>43526</v>
      </c>
      <c r="B12" s="5">
        <v>36.049999999999997</v>
      </c>
    </row>
    <row r="13" spans="1:2">
      <c r="A13" s="3">
        <v>43533</v>
      </c>
      <c r="B13" s="5">
        <v>35.17</v>
      </c>
    </row>
    <row r="14" spans="1:2">
      <c r="A14" s="3">
        <v>43540</v>
      </c>
      <c r="B14" s="5">
        <v>34.21</v>
      </c>
    </row>
    <row r="15" spans="1:2">
      <c r="A15" s="3">
        <v>43547</v>
      </c>
      <c r="B15" s="5">
        <v>33.44</v>
      </c>
    </row>
    <row r="16" spans="1:2">
      <c r="A16" s="3">
        <v>43554</v>
      </c>
      <c r="B16" s="5">
        <v>33.81</v>
      </c>
    </row>
    <row r="17" spans="1:2">
      <c r="A17" s="3">
        <v>43561</v>
      </c>
      <c r="B17" s="5">
        <v>33.5</v>
      </c>
    </row>
    <row r="18" spans="1:2">
      <c r="A18" s="3">
        <v>43568</v>
      </c>
      <c r="B18" s="5">
        <v>33.44</v>
      </c>
    </row>
    <row r="19" spans="1:2">
      <c r="A19" s="3">
        <v>43575</v>
      </c>
      <c r="B19" s="5">
        <v>33.78</v>
      </c>
    </row>
    <row r="20" spans="1:2">
      <c r="A20" s="3">
        <v>43582</v>
      </c>
      <c r="B20" s="5">
        <v>33.29</v>
      </c>
    </row>
    <row r="21" spans="1:2">
      <c r="A21" s="3">
        <v>43589</v>
      </c>
      <c r="B21" s="5">
        <v>32.799999999999997</v>
      </c>
    </row>
    <row r="22" spans="1:2">
      <c r="A22" s="3">
        <v>43596</v>
      </c>
      <c r="B22" s="5">
        <v>32.130000000000003</v>
      </c>
    </row>
    <row r="23" spans="1:2">
      <c r="A23" s="3">
        <v>43603</v>
      </c>
      <c r="B23" s="5">
        <v>31.74</v>
      </c>
    </row>
    <row r="24" spans="1:2">
      <c r="A24" s="3">
        <v>43610</v>
      </c>
      <c r="B24" s="5">
        <v>31.14</v>
      </c>
    </row>
    <row r="25" spans="1:2">
      <c r="A25" s="3">
        <v>43617</v>
      </c>
      <c r="B25" s="5">
        <v>30.71</v>
      </c>
    </row>
    <row r="26" spans="1:2">
      <c r="A26" s="3">
        <v>43624</v>
      </c>
      <c r="B26" s="5">
        <v>31.04</v>
      </c>
    </row>
    <row r="27" spans="1:2">
      <c r="A27" s="3">
        <v>43631</v>
      </c>
      <c r="B27" s="5">
        <v>31.17</v>
      </c>
    </row>
    <row r="28" spans="1:2">
      <c r="A28" s="3">
        <v>43638</v>
      </c>
      <c r="B28" s="5">
        <v>31.26</v>
      </c>
    </row>
    <row r="29" spans="1:2">
      <c r="A29" s="3">
        <v>43645</v>
      </c>
      <c r="B29" s="5">
        <v>31.18</v>
      </c>
    </row>
    <row r="30" spans="1:2">
      <c r="A30" s="3">
        <v>43652</v>
      </c>
      <c r="B30" s="5">
        <v>31.18</v>
      </c>
    </row>
    <row r="31" spans="1:2">
      <c r="A31" s="3">
        <v>43659</v>
      </c>
      <c r="B31" s="5">
        <v>32.22</v>
      </c>
    </row>
    <row r="32" spans="1:2">
      <c r="A32" s="3">
        <v>43666</v>
      </c>
      <c r="B32" s="5">
        <v>31.17</v>
      </c>
    </row>
    <row r="33" spans="1:2">
      <c r="A33" s="3">
        <v>43673</v>
      </c>
      <c r="B33" s="5">
        <v>31.14</v>
      </c>
    </row>
    <row r="34" spans="1:2">
      <c r="A34" s="3">
        <v>43680</v>
      </c>
      <c r="B34" s="5">
        <v>31.23</v>
      </c>
    </row>
    <row r="35" spans="1:2">
      <c r="A35" s="3">
        <v>43687</v>
      </c>
      <c r="B35" s="5">
        <v>31.99</v>
      </c>
    </row>
    <row r="36" spans="1:2">
      <c r="A36" s="3">
        <v>43694</v>
      </c>
      <c r="B36" s="5">
        <v>31.93</v>
      </c>
    </row>
    <row r="37" spans="1:2">
      <c r="A37" s="3">
        <v>43701</v>
      </c>
      <c r="B37" s="5">
        <v>31.54</v>
      </c>
    </row>
    <row r="38" spans="1:2">
      <c r="A38" s="3">
        <v>43708</v>
      </c>
      <c r="B38" s="5">
        <v>31.79</v>
      </c>
    </row>
    <row r="39" spans="1:2">
      <c r="A39" s="3">
        <v>43715</v>
      </c>
      <c r="B39" s="5">
        <v>31.11</v>
      </c>
    </row>
    <row r="40" spans="1:2">
      <c r="A40" s="3">
        <v>43722</v>
      </c>
      <c r="B40" s="5">
        <v>30.64</v>
      </c>
    </row>
    <row r="41" spans="1:2">
      <c r="A41" s="3">
        <v>43729</v>
      </c>
      <c r="B41" s="5">
        <v>30.16</v>
      </c>
    </row>
    <row r="42" spans="1:2">
      <c r="A42" s="3">
        <v>43736</v>
      </c>
      <c r="B42" s="5">
        <v>30.1</v>
      </c>
    </row>
    <row r="43" spans="1:2">
      <c r="A43" s="3">
        <v>43743</v>
      </c>
      <c r="B43" s="5">
        <v>29.79</v>
      </c>
    </row>
    <row r="44" spans="1:2">
      <c r="A44" s="3">
        <v>43750</v>
      </c>
      <c r="B44" s="5">
        <v>29.44</v>
      </c>
    </row>
    <row r="45" spans="1:2">
      <c r="A45" s="3">
        <v>43757</v>
      </c>
      <c r="B45" s="5">
        <v>29.16</v>
      </c>
    </row>
    <row r="46" spans="1:2">
      <c r="A46" s="3">
        <v>43764</v>
      </c>
      <c r="B46" s="5">
        <v>29.04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321-6ED2-8A4B-80F7-7C190FA30582}">
  <dimension ref="A1:B483"/>
  <sheetViews>
    <sheetView workbookViewId="0">
      <selection activeCell="K24" sqref="K24"/>
    </sheetView>
  </sheetViews>
  <sheetFormatPr defaultColWidth="10.90625" defaultRowHeight="15"/>
  <cols>
    <col min="2" max="2" width="21.6328125" customWidth="1"/>
  </cols>
  <sheetData>
    <row r="1" spans="1:2">
      <c r="A1" s="19" t="s">
        <v>13</v>
      </c>
      <c r="B1" s="19"/>
    </row>
    <row r="2" spans="1:2" ht="24" customHeight="1">
      <c r="A2" s="19"/>
      <c r="B2" s="19"/>
    </row>
    <row r="3" spans="1:2" ht="15.6">
      <c r="A3" s="1" t="s">
        <v>10</v>
      </c>
      <c r="B3" s="1" t="s">
        <v>12</v>
      </c>
    </row>
    <row r="4" spans="1:2">
      <c r="A4" s="3">
        <v>43466</v>
      </c>
      <c r="B4" s="6">
        <v>149993</v>
      </c>
    </row>
    <row r="5" spans="1:2">
      <c r="A5" s="3">
        <v>43467</v>
      </c>
      <c r="B5" s="6">
        <v>150543</v>
      </c>
    </row>
    <row r="6" spans="1:2">
      <c r="A6" s="3">
        <v>43468</v>
      </c>
      <c r="B6" s="6">
        <v>150856</v>
      </c>
    </row>
    <row r="7" spans="1:2">
      <c r="A7" s="3">
        <v>43469</v>
      </c>
      <c r="B7" s="6">
        <v>151805</v>
      </c>
    </row>
    <row r="8" spans="1:2">
      <c r="A8" s="3">
        <v>43470</v>
      </c>
      <c r="B8" s="6">
        <v>153883</v>
      </c>
    </row>
    <row r="9" spans="1:2">
      <c r="A9" s="3">
        <v>43471</v>
      </c>
      <c r="B9" s="6">
        <v>155353</v>
      </c>
    </row>
    <row r="10" spans="1:2">
      <c r="A10" s="3">
        <v>43472</v>
      </c>
      <c r="B10" s="6">
        <v>155353</v>
      </c>
    </row>
    <row r="11" spans="1:2">
      <c r="A11" s="3">
        <v>43473</v>
      </c>
      <c r="B11" s="6">
        <v>155353</v>
      </c>
    </row>
    <row r="12" spans="1:2">
      <c r="A12" s="3">
        <v>43474</v>
      </c>
      <c r="B12" s="6">
        <v>154178</v>
      </c>
    </row>
    <row r="13" spans="1:2">
      <c r="A13" s="3">
        <v>43475</v>
      </c>
      <c r="B13" s="6">
        <v>156123</v>
      </c>
    </row>
    <row r="14" spans="1:2">
      <c r="A14" s="3">
        <v>43476</v>
      </c>
      <c r="B14" s="6">
        <v>156091</v>
      </c>
    </row>
    <row r="15" spans="1:2">
      <c r="A15" s="3">
        <v>43477</v>
      </c>
      <c r="B15" s="6">
        <v>157361</v>
      </c>
    </row>
    <row r="16" spans="1:2">
      <c r="A16" s="3">
        <v>43478</v>
      </c>
      <c r="B16" s="6">
        <v>156855</v>
      </c>
    </row>
    <row r="17" spans="1:2">
      <c r="A17" s="3">
        <v>43479</v>
      </c>
      <c r="B17" s="6">
        <v>156857</v>
      </c>
    </row>
    <row r="18" spans="1:2">
      <c r="A18" s="3">
        <v>43480</v>
      </c>
      <c r="B18" s="6">
        <v>157035</v>
      </c>
    </row>
    <row r="19" spans="1:2">
      <c r="A19" s="3">
        <v>43481</v>
      </c>
      <c r="B19" s="6">
        <v>155156</v>
      </c>
    </row>
    <row r="20" spans="1:2">
      <c r="A20" s="3">
        <v>43482</v>
      </c>
      <c r="B20" s="6">
        <v>156234</v>
      </c>
    </row>
    <row r="21" spans="1:2">
      <c r="A21" s="3">
        <v>43483</v>
      </c>
      <c r="B21" s="6">
        <v>157894</v>
      </c>
    </row>
    <row r="22" spans="1:2">
      <c r="A22" s="3">
        <v>43484</v>
      </c>
      <c r="B22" s="6">
        <v>157981</v>
      </c>
    </row>
    <row r="23" spans="1:2">
      <c r="A23" s="3">
        <v>43485</v>
      </c>
      <c r="B23" s="6">
        <v>156998</v>
      </c>
    </row>
    <row r="24" spans="1:2">
      <c r="A24" s="3">
        <v>43486</v>
      </c>
      <c r="B24" s="6">
        <v>158310</v>
      </c>
    </row>
    <row r="25" spans="1:2">
      <c r="A25" s="3">
        <v>43487</v>
      </c>
      <c r="B25" s="6">
        <v>157645</v>
      </c>
    </row>
    <row r="26" spans="1:2">
      <c r="A26" s="3">
        <v>43488</v>
      </c>
      <c r="B26" s="6">
        <f t="array" ref="B26">TREND(B4:B25,A4:A25,A26:A33)</f>
        <v>159214.3766233772</v>
      </c>
    </row>
    <row r="27" spans="1:2">
      <c r="A27" s="3">
        <v>43489</v>
      </c>
      <c r="B27" s="6">
        <f t="array" ref="B27">TREND(B5:B26,A5:A26,A27:A34)</f>
        <v>159358.38016529009</v>
      </c>
    </row>
    <row r="28" spans="1:2">
      <c r="A28" s="3">
        <v>43490</v>
      </c>
      <c r="B28" s="6">
        <f t="array" ref="B28">TREND(B6:B27,A6:A27,A28:A35)</f>
        <v>159465.95088854618</v>
      </c>
    </row>
    <row r="29" spans="1:2">
      <c r="A29" s="3">
        <v>43491</v>
      </c>
      <c r="B29" s="6">
        <f t="array" ref="B29">TREND(B7:B28,A7:A28,A29:A36)</f>
        <v>159511.11394894868</v>
      </c>
    </row>
    <row r="30" spans="1:2">
      <c r="A30" s="3">
        <v>43492</v>
      </c>
      <c r="B30" s="6">
        <f t="array" ref="B30">TREND(B8:B29,A8:A29,A30:A37)</f>
        <v>159551.26833346859</v>
      </c>
    </row>
    <row r="31" spans="1:2">
      <c r="A31" s="3">
        <v>43493</v>
      </c>
      <c r="B31" s="6">
        <f t="array" ref="B31">TREND(B9:B30,A9:A30,A31:A38)</f>
        <v>159714.5402171351</v>
      </c>
    </row>
    <row r="32" spans="1:2">
      <c r="A32" s="3">
        <v>43494</v>
      </c>
      <c r="B32" s="6">
        <f t="array" ref="B32">TREND(B10:B31,A10:A31,A32:A39)</f>
        <v>159986.61129609868</v>
      </c>
    </row>
    <row r="33" spans="1:2">
      <c r="A33" s="3">
        <v>43495</v>
      </c>
      <c r="B33" s="6">
        <f t="array" ref="B33">TREND(B11:B32,A11:A32,A33:A40)</f>
        <v>160251.50646452233</v>
      </c>
    </row>
    <row r="34" spans="1:2">
      <c r="B34" s="4"/>
    </row>
    <row r="35" spans="1:2">
      <c r="B35" s="4"/>
    </row>
    <row r="36" spans="1:2">
      <c r="B36" s="4"/>
    </row>
    <row r="37" spans="1:2">
      <c r="B37" s="4"/>
    </row>
    <row r="38" spans="1:2">
      <c r="B38" s="4"/>
    </row>
    <row r="39" spans="1:2">
      <c r="B39" s="4"/>
    </row>
    <row r="40" spans="1:2">
      <c r="B40" s="4"/>
    </row>
    <row r="41" spans="1:2">
      <c r="B41" s="4"/>
    </row>
    <row r="42" spans="1:2">
      <c r="B42" s="4"/>
    </row>
    <row r="43" spans="1:2">
      <c r="B43" s="4"/>
    </row>
    <row r="44" spans="1:2">
      <c r="B44" s="4"/>
    </row>
    <row r="45" spans="1:2">
      <c r="B45" s="4"/>
    </row>
    <row r="46" spans="1:2">
      <c r="B46" s="4"/>
    </row>
    <row r="47" spans="1:2">
      <c r="B47" s="4"/>
    </row>
    <row r="48" spans="1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</sheetData>
  <mergeCells count="1">
    <mergeCell ref="A1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1D4-B2FF-AC42-B90D-77910B4DD6B6}">
  <dimension ref="A1:G26"/>
  <sheetViews>
    <sheetView topLeftCell="A3" workbookViewId="0">
      <selection activeCell="D21" sqref="D21"/>
    </sheetView>
  </sheetViews>
  <sheetFormatPr defaultColWidth="10.90625" defaultRowHeight="15"/>
  <sheetData>
    <row r="1" spans="1:6" ht="15.6">
      <c r="A1" s="20" t="s">
        <v>14</v>
      </c>
      <c r="B1" s="20"/>
      <c r="C1" s="20"/>
      <c r="D1" s="20"/>
      <c r="E1" s="20"/>
      <c r="F1" s="20"/>
    </row>
    <row r="2" spans="1:6" ht="15.6">
      <c r="A2" s="7"/>
      <c r="B2" s="7"/>
      <c r="C2" s="7"/>
      <c r="D2" s="7"/>
      <c r="E2" s="7"/>
      <c r="F2" s="7"/>
    </row>
    <row r="3" spans="1:6" ht="114" customHeight="1">
      <c r="A3" s="8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18</v>
      </c>
    </row>
    <row r="4" spans="1:6">
      <c r="A4" s="2">
        <v>2005</v>
      </c>
      <c r="B4" s="2">
        <v>145</v>
      </c>
      <c r="C4" s="2">
        <f t="array" ref="C4:C18">GROWTH(B4:B18,A4:A18,A4:A18)</f>
        <v>153.7882738314205</v>
      </c>
      <c r="D4" s="2">
        <f>(B4-C4)^2</f>
        <v>77.233756936030304</v>
      </c>
      <c r="E4" s="2">
        <f t="array" ref="E4:E18">TREND(B4:B18,A4:A18,A4:A18)</f>
        <v>152.55833333333248</v>
      </c>
      <c r="F4" s="2">
        <f>(B4-E4)^2</f>
        <v>57.128402777764947</v>
      </c>
    </row>
    <row r="5" spans="1:6">
      <c r="A5" s="2">
        <v>2006</v>
      </c>
      <c r="B5" s="2">
        <v>156</v>
      </c>
      <c r="C5" s="2">
        <v>157.63988445366206</v>
      </c>
      <c r="D5" s="2">
        <f t="shared" ref="D5:D18" si="0">(B5-C5)^2</f>
        <v>2.6892210213625227</v>
      </c>
      <c r="E5" s="2">
        <v>157.0404761904756</v>
      </c>
      <c r="F5" s="2">
        <f t="shared" ref="F5:F18" si="1">(B5-E5)^2</f>
        <v>1.0825907029466202</v>
      </c>
    </row>
    <row r="6" spans="1:6">
      <c r="A6" s="2">
        <v>2007</v>
      </c>
      <c r="B6" s="2">
        <v>167</v>
      </c>
      <c r="C6" s="2">
        <v>161.58795824579147</v>
      </c>
      <c r="D6" s="2">
        <f t="shared" si="0"/>
        <v>29.29019594929655</v>
      </c>
      <c r="E6" s="2">
        <v>161.52261904761872</v>
      </c>
      <c r="F6" s="2">
        <f t="shared" si="1"/>
        <v>30.001702097509273</v>
      </c>
    </row>
    <row r="7" spans="1:6">
      <c r="A7" s="2">
        <v>2008</v>
      </c>
      <c r="B7" s="2">
        <v>169</v>
      </c>
      <c r="C7" s="2">
        <v>165.63491111742621</v>
      </c>
      <c r="D7" s="2">
        <f t="shared" si="0"/>
        <v>11.323823187621695</v>
      </c>
      <c r="E7" s="2">
        <v>166.00476190476184</v>
      </c>
      <c r="F7" s="2">
        <f t="shared" si="1"/>
        <v>8.9714512471659482</v>
      </c>
    </row>
    <row r="8" spans="1:6">
      <c r="A8" s="2">
        <v>2009</v>
      </c>
      <c r="B8" s="2">
        <v>170</v>
      </c>
      <c r="C8" s="2">
        <v>169.78321948437775</v>
      </c>
      <c r="D8" s="2">
        <f t="shared" si="0"/>
        <v>4.6993791953447314E-2</v>
      </c>
      <c r="E8" s="2">
        <v>170.48690476190495</v>
      </c>
      <c r="F8" s="2">
        <f t="shared" si="1"/>
        <v>0.23707624716571846</v>
      </c>
    </row>
    <row r="9" spans="1:6">
      <c r="A9" s="2">
        <v>2010</v>
      </c>
      <c r="B9" s="2">
        <v>176</v>
      </c>
      <c r="C9" s="2">
        <v>174.03542178402273</v>
      </c>
      <c r="D9" s="2">
        <f t="shared" si="0"/>
        <v>3.8595675666924305</v>
      </c>
      <c r="E9" s="2">
        <v>174.96904761904625</v>
      </c>
      <c r="F9" s="2">
        <f t="shared" si="1"/>
        <v>1.0628628117942052</v>
      </c>
    </row>
    <row r="10" spans="1:6">
      <c r="A10" s="2">
        <v>2011</v>
      </c>
      <c r="B10" s="2">
        <v>180</v>
      </c>
      <c r="C10" s="2">
        <v>178.39412002862636</v>
      </c>
      <c r="D10" s="2">
        <f t="shared" si="0"/>
        <v>2.5788504824589999</v>
      </c>
      <c r="E10" s="2">
        <v>179.45119047618937</v>
      </c>
      <c r="F10" s="2">
        <f t="shared" si="1"/>
        <v>0.30119189342525321</v>
      </c>
    </row>
    <row r="11" spans="1:6">
      <c r="A11" s="2">
        <v>2012</v>
      </c>
      <c r="B11" s="2">
        <v>186</v>
      </c>
      <c r="C11" s="2">
        <v>182.86198139756846</v>
      </c>
      <c r="D11" s="2">
        <f t="shared" si="0"/>
        <v>9.8471607492064184</v>
      </c>
      <c r="E11" s="2">
        <v>183.93333333333248</v>
      </c>
      <c r="F11" s="2">
        <f t="shared" si="1"/>
        <v>4.2711111111146201</v>
      </c>
    </row>
    <row r="12" spans="1:6">
      <c r="A12" s="2">
        <v>2013</v>
      </c>
      <c r="B12" s="2">
        <v>189</v>
      </c>
      <c r="C12" s="2">
        <v>187.44173986944691</v>
      </c>
      <c r="D12" s="2">
        <f t="shared" si="0"/>
        <v>2.4281746344713464</v>
      </c>
      <c r="E12" s="2">
        <v>188.4154761904756</v>
      </c>
      <c r="F12" s="2">
        <f t="shared" si="1"/>
        <v>0.34166808390091535</v>
      </c>
    </row>
    <row r="13" spans="1:6">
      <c r="A13" s="2">
        <v>2014</v>
      </c>
      <c r="B13" s="2">
        <v>195</v>
      </c>
      <c r="C13" s="2">
        <v>192.1361978950568</v>
      </c>
      <c r="D13" s="2">
        <f t="shared" si="0"/>
        <v>8.2013624962771257</v>
      </c>
      <c r="E13" s="2">
        <v>192.89761904761872</v>
      </c>
      <c r="F13" s="2">
        <f t="shared" si="1"/>
        <v>4.420005668935624</v>
      </c>
    </row>
    <row r="14" spans="1:6">
      <c r="A14" s="2">
        <v>2015</v>
      </c>
      <c r="B14" s="2">
        <v>197</v>
      </c>
      <c r="C14" s="2">
        <v>196.94822811226905</v>
      </c>
      <c r="D14" s="2">
        <f t="shared" si="0"/>
        <v>2.6803283592261467E-3</v>
      </c>
      <c r="E14" s="2">
        <v>197.37976190476184</v>
      </c>
      <c r="F14" s="2">
        <f t="shared" si="1"/>
        <v>0.1442191043083374</v>
      </c>
    </row>
    <row r="15" spans="1:6">
      <c r="A15" s="2">
        <v>2016</v>
      </c>
      <c r="B15" s="2">
        <v>200</v>
      </c>
      <c r="C15" s="2">
        <v>201.88077510385824</v>
      </c>
      <c r="D15" s="2">
        <f t="shared" si="0"/>
        <v>3.5373149912929773</v>
      </c>
      <c r="E15" s="2">
        <v>201.86190476190495</v>
      </c>
      <c r="F15" s="2">
        <f t="shared" si="1"/>
        <v>3.4666893424043379</v>
      </c>
    </row>
    <row r="16" spans="1:6">
      <c r="A16" s="2">
        <v>2017</v>
      </c>
      <c r="B16" s="2">
        <v>203</v>
      </c>
      <c r="C16" s="2">
        <v>206.93685719935488</v>
      </c>
      <c r="D16" s="2">
        <f t="shared" si="0"/>
        <v>15.498844608112314</v>
      </c>
      <c r="E16" s="2">
        <v>206.34404761904625</v>
      </c>
      <c r="F16" s="2">
        <f t="shared" si="1"/>
        <v>11.182654478448896</v>
      </c>
    </row>
    <row r="17" spans="1:7">
      <c r="A17" s="2">
        <v>2018</v>
      </c>
      <c r="B17" s="2">
        <v>208</v>
      </c>
      <c r="C17" s="2">
        <v>212.11956832202489</v>
      </c>
      <c r="D17" s="2">
        <f t="shared" si="0"/>
        <v>16.970843159830963</v>
      </c>
      <c r="E17" s="2">
        <v>210.82619047618937</v>
      </c>
      <c r="F17" s="2">
        <f t="shared" si="1"/>
        <v>7.9873526077034835</v>
      </c>
    </row>
    <row r="18" spans="1:7">
      <c r="A18" s="2">
        <v>2019</v>
      </c>
      <c r="B18" s="2">
        <v>218</v>
      </c>
      <c r="C18" s="2">
        <v>217.43207988210636</v>
      </c>
      <c r="D18" s="2">
        <f t="shared" si="0"/>
        <v>0.32253326030832058</v>
      </c>
      <c r="E18" s="2">
        <v>215.30833333333248</v>
      </c>
      <c r="F18" s="2">
        <f t="shared" si="1"/>
        <v>7.2450694444490145</v>
      </c>
    </row>
    <row r="20" spans="1:7" ht="15.6" thickBot="1"/>
    <row r="21" spans="1:7" ht="15.6" thickBot="1">
      <c r="C21" s="13" t="s">
        <v>20</v>
      </c>
      <c r="D21" s="14">
        <f>SQRT(SUM(D4:D18))</f>
        <v>13.558441029973713</v>
      </c>
      <c r="E21" s="13" t="s">
        <v>20</v>
      </c>
      <c r="F21" s="11">
        <f>SQRT(SUM(F4:F18))</f>
        <v>11.740700473951167</v>
      </c>
      <c r="G21" s="12"/>
    </row>
    <row r="22" spans="1:7">
      <c r="D22" s="10"/>
      <c r="F22" s="10"/>
    </row>
    <row r="23" spans="1:7" ht="15" customHeight="1">
      <c r="A23" s="21" t="s">
        <v>21</v>
      </c>
      <c r="B23" s="21"/>
      <c r="C23" s="21"/>
      <c r="D23" s="21"/>
      <c r="E23" s="21"/>
      <c r="F23" s="21"/>
    </row>
    <row r="24" spans="1:7">
      <c r="A24" s="15"/>
      <c r="B24" s="15"/>
      <c r="C24" s="15"/>
      <c r="D24" s="15"/>
      <c r="E24" s="15"/>
      <c r="F24" s="15"/>
    </row>
    <row r="25" spans="1:7">
      <c r="A25" s="15"/>
      <c r="B25" s="15"/>
      <c r="C25" s="15"/>
      <c r="D25" s="15"/>
      <c r="E25" s="15"/>
      <c r="F25" s="15"/>
    </row>
    <row r="26" spans="1:7">
      <c r="A26" s="15"/>
      <c r="B26" s="15"/>
      <c r="C26" s="15"/>
      <c r="D26" s="15"/>
      <c r="E26" s="15"/>
      <c r="F26" s="15"/>
    </row>
  </sheetData>
  <mergeCells count="2">
    <mergeCell ref="A1:F1"/>
    <mergeCell ref="A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Тренд_1</vt:lpstr>
      <vt:lpstr>Тренд_2</vt:lpstr>
      <vt:lpstr>Прогноз</vt:lpstr>
      <vt:lpstr>РОСТ и ТЕНДЕНЦИЯ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Бондаренко</dc:creator>
  <cp:lastModifiedBy>VeX EveryOne</cp:lastModifiedBy>
  <dcterms:created xsi:type="dcterms:W3CDTF">2024-10-14T06:53:59Z</dcterms:created>
  <dcterms:modified xsi:type="dcterms:W3CDTF">2024-11-12T14:28:05Z</dcterms:modified>
</cp:coreProperties>
</file>