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ВШЭ/Майнор_2/МайнорМатСтат/Турсунов_Артемьев-2/"/>
    </mc:Choice>
  </mc:AlternateContent>
  <xr:revisionPtr revIDLastSave="0" documentId="13_ncr:1_{AC5DCF1D-9A1F-404B-A2DB-CA2FFF8ABF5B}" xr6:coauthVersionLast="47" xr6:coauthVersionMax="47" xr10:uidLastSave="{00000000-0000-0000-0000-000000000000}"/>
  <bookViews>
    <workbookView xWindow="0" yWindow="500" windowWidth="28800" windowHeight="16320" xr2:uid="{1618F8D7-EAB2-0C4F-A529-49F8CDA1705C}"/>
  </bookViews>
  <sheets>
    <sheet name="Исходные данные" sheetId="1" r:id="rId1"/>
    <sheet name="Отклонения" sheetId="2" r:id="rId2"/>
  </sheets>
  <definedNames>
    <definedName name="_xlnm._FilterDatabase" localSheetId="0" hidden="1">'Исходные данные'!$A$1:$H$1</definedName>
    <definedName name="_xlnm._FilterDatabase" localSheetId="1" hidden="1">Отклонения!$A$1:$I$1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H52" i="2"/>
  <c r="H80" i="2"/>
  <c r="H71" i="2"/>
  <c r="H22" i="2"/>
  <c r="H6" i="2"/>
  <c r="H65" i="2"/>
  <c r="H59" i="2"/>
  <c r="H43" i="2"/>
  <c r="H41" i="2"/>
  <c r="H27" i="2"/>
  <c r="H56" i="2"/>
  <c r="H35" i="2"/>
  <c r="H12" i="2"/>
  <c r="H42" i="2"/>
  <c r="H67" i="2"/>
  <c r="H78" i="2"/>
  <c r="H32" i="2"/>
  <c r="H40" i="2"/>
  <c r="H69" i="2"/>
  <c r="H50" i="2"/>
  <c r="H14" i="2"/>
  <c r="H58" i="2"/>
  <c r="H55" i="2"/>
  <c r="H54" i="2"/>
  <c r="H19" i="2"/>
  <c r="H73" i="2"/>
  <c r="H3" i="2"/>
  <c r="H21" i="2"/>
  <c r="H47" i="2"/>
  <c r="H30" i="2"/>
  <c r="H26" i="2"/>
  <c r="H18" i="2"/>
  <c r="H48" i="2"/>
  <c r="H2" i="2"/>
  <c r="H83" i="2"/>
  <c r="H39" i="2"/>
  <c r="H13" i="2"/>
  <c r="H74" i="2"/>
  <c r="H75" i="2"/>
  <c r="H84" i="2"/>
  <c r="H28" i="2"/>
  <c r="H85" i="2"/>
  <c r="H76" i="2"/>
  <c r="H25" i="2"/>
  <c r="H53" i="2"/>
  <c r="H63" i="2"/>
  <c r="H15" i="2"/>
  <c r="H51" i="2"/>
  <c r="H8" i="2"/>
  <c r="H9" i="2"/>
  <c r="H29" i="2"/>
  <c r="H38" i="2"/>
  <c r="H70" i="2"/>
  <c r="H60" i="2"/>
  <c r="H86" i="2"/>
  <c r="H62" i="2"/>
  <c r="H57" i="2"/>
  <c r="H49" i="2"/>
  <c r="H46" i="2"/>
  <c r="H17" i="2"/>
  <c r="H5" i="2"/>
  <c r="H7" i="2"/>
  <c r="H77" i="2"/>
  <c r="H66" i="2"/>
  <c r="H44" i="2"/>
  <c r="H23" i="2"/>
  <c r="H82" i="2"/>
  <c r="H34" i="2"/>
  <c r="H81" i="2"/>
  <c r="H10" i="2"/>
  <c r="H24" i="2"/>
  <c r="H61" i="2"/>
  <c r="H64" i="2"/>
  <c r="H79" i="2"/>
  <c r="H37" i="2"/>
  <c r="H72" i="2"/>
  <c r="H33" i="2"/>
  <c r="H20" i="2"/>
  <c r="H68" i="2"/>
  <c r="H11" i="2"/>
  <c r="H45" i="2"/>
  <c r="H4" i="2"/>
  <c r="H16" i="2"/>
  <c r="H36" i="2"/>
  <c r="G52" i="2"/>
  <c r="G80" i="2"/>
  <c r="G71" i="2"/>
  <c r="G22" i="2"/>
  <c r="G6" i="2"/>
  <c r="G65" i="2"/>
  <c r="G59" i="2"/>
  <c r="G43" i="2"/>
  <c r="G41" i="2"/>
  <c r="G27" i="2"/>
  <c r="G56" i="2"/>
  <c r="G35" i="2"/>
  <c r="G12" i="2"/>
  <c r="G42" i="2"/>
  <c r="G67" i="2"/>
  <c r="G78" i="2"/>
  <c r="G32" i="2"/>
  <c r="G40" i="2"/>
  <c r="G69" i="2"/>
  <c r="G50" i="2"/>
  <c r="G14" i="2"/>
  <c r="G58" i="2"/>
  <c r="G55" i="2"/>
  <c r="G54" i="2"/>
  <c r="G19" i="2"/>
  <c r="G73" i="2"/>
  <c r="G3" i="2"/>
  <c r="G21" i="2"/>
  <c r="G47" i="2"/>
  <c r="G30" i="2"/>
  <c r="G26" i="2"/>
  <c r="G18" i="2"/>
  <c r="G48" i="2"/>
  <c r="G2" i="2"/>
  <c r="G83" i="2"/>
  <c r="G39" i="2"/>
  <c r="G13" i="2"/>
  <c r="G74" i="2"/>
  <c r="G75" i="2"/>
  <c r="G84" i="2"/>
  <c r="G28" i="2"/>
  <c r="G85" i="2"/>
  <c r="G76" i="2"/>
  <c r="G25" i="2"/>
  <c r="G53" i="2"/>
  <c r="G63" i="2"/>
  <c r="G15" i="2"/>
  <c r="G51" i="2"/>
  <c r="G8" i="2"/>
  <c r="G9" i="2"/>
  <c r="G29" i="2"/>
  <c r="G38" i="2"/>
  <c r="G70" i="2"/>
  <c r="G60" i="2"/>
  <c r="G86" i="2"/>
  <c r="G62" i="2"/>
  <c r="G57" i="2"/>
  <c r="G49" i="2"/>
  <c r="G46" i="2"/>
  <c r="G17" i="2"/>
  <c r="G5" i="2"/>
  <c r="G7" i="2"/>
  <c r="G77" i="2"/>
  <c r="G66" i="2"/>
  <c r="G44" i="2"/>
  <c r="G23" i="2"/>
  <c r="G82" i="2"/>
  <c r="G34" i="2"/>
  <c r="G81" i="2"/>
  <c r="G10" i="2"/>
  <c r="G24" i="2"/>
  <c r="G61" i="2"/>
  <c r="G64" i="2"/>
  <c r="G79" i="2"/>
  <c r="G37" i="2"/>
  <c r="G72" i="2"/>
  <c r="G33" i="2"/>
  <c r="G20" i="2"/>
  <c r="G68" i="2"/>
  <c r="G11" i="2"/>
  <c r="G45" i="2"/>
  <c r="G4" i="2"/>
  <c r="G16" i="2"/>
  <c r="G36" i="2"/>
  <c r="F52" i="2"/>
  <c r="F80" i="2"/>
  <c r="F71" i="2"/>
  <c r="F22" i="2"/>
  <c r="F6" i="2"/>
  <c r="F65" i="2"/>
  <c r="F59" i="2"/>
  <c r="F43" i="2"/>
  <c r="F41" i="2"/>
  <c r="F27" i="2"/>
  <c r="F56" i="2"/>
  <c r="F35" i="2"/>
  <c r="F12" i="2"/>
  <c r="F42" i="2"/>
  <c r="F67" i="2"/>
  <c r="F78" i="2"/>
  <c r="F32" i="2"/>
  <c r="F40" i="2"/>
  <c r="F69" i="2"/>
  <c r="F50" i="2"/>
  <c r="F14" i="2"/>
  <c r="F58" i="2"/>
  <c r="F55" i="2"/>
  <c r="F54" i="2"/>
  <c r="F19" i="2"/>
  <c r="F73" i="2"/>
  <c r="F3" i="2"/>
  <c r="F21" i="2"/>
  <c r="F47" i="2"/>
  <c r="F30" i="2"/>
  <c r="F26" i="2"/>
  <c r="F18" i="2"/>
  <c r="F48" i="2"/>
  <c r="F2" i="2"/>
  <c r="F83" i="2"/>
  <c r="F39" i="2"/>
  <c r="F13" i="2"/>
  <c r="F74" i="2"/>
  <c r="F75" i="2"/>
  <c r="F84" i="2"/>
  <c r="F28" i="2"/>
  <c r="F85" i="2"/>
  <c r="F76" i="2"/>
  <c r="F25" i="2"/>
  <c r="F53" i="2"/>
  <c r="F63" i="2"/>
  <c r="F15" i="2"/>
  <c r="F51" i="2"/>
  <c r="F8" i="2"/>
  <c r="F9" i="2"/>
  <c r="F29" i="2"/>
  <c r="F38" i="2"/>
  <c r="F70" i="2"/>
  <c r="F60" i="2"/>
  <c r="F86" i="2"/>
  <c r="F62" i="2"/>
  <c r="F57" i="2"/>
  <c r="F49" i="2"/>
  <c r="F46" i="2"/>
  <c r="F17" i="2"/>
  <c r="F5" i="2"/>
  <c r="F7" i="2"/>
  <c r="F77" i="2"/>
  <c r="F66" i="2"/>
  <c r="F44" i="2"/>
  <c r="F23" i="2"/>
  <c r="F82" i="2"/>
  <c r="F34" i="2"/>
  <c r="F81" i="2"/>
  <c r="F10" i="2"/>
  <c r="F24" i="2"/>
  <c r="F61" i="2"/>
  <c r="F64" i="2"/>
  <c r="F79" i="2"/>
  <c r="F37" i="2"/>
  <c r="F72" i="2"/>
  <c r="F33" i="2"/>
  <c r="F20" i="2"/>
  <c r="F68" i="2"/>
  <c r="F11" i="2"/>
  <c r="F45" i="2"/>
  <c r="F4" i="2"/>
  <c r="F16" i="2"/>
  <c r="F36" i="2"/>
  <c r="E52" i="2"/>
  <c r="E80" i="2"/>
  <c r="E71" i="2"/>
  <c r="E22" i="2"/>
  <c r="E6" i="2"/>
  <c r="E65" i="2"/>
  <c r="E59" i="2"/>
  <c r="E43" i="2"/>
  <c r="E41" i="2"/>
  <c r="E27" i="2"/>
  <c r="E56" i="2"/>
  <c r="E35" i="2"/>
  <c r="E12" i="2"/>
  <c r="E42" i="2"/>
  <c r="E67" i="2"/>
  <c r="E78" i="2"/>
  <c r="E32" i="2"/>
  <c r="E40" i="2"/>
  <c r="E69" i="2"/>
  <c r="E50" i="2"/>
  <c r="E14" i="2"/>
  <c r="E58" i="2"/>
  <c r="E55" i="2"/>
  <c r="E54" i="2"/>
  <c r="E19" i="2"/>
  <c r="E73" i="2"/>
  <c r="E3" i="2"/>
  <c r="E21" i="2"/>
  <c r="E47" i="2"/>
  <c r="E30" i="2"/>
  <c r="E26" i="2"/>
  <c r="E18" i="2"/>
  <c r="E48" i="2"/>
  <c r="E2" i="2"/>
  <c r="E83" i="2"/>
  <c r="E39" i="2"/>
  <c r="E13" i="2"/>
  <c r="E74" i="2"/>
  <c r="E75" i="2"/>
  <c r="E84" i="2"/>
  <c r="E28" i="2"/>
  <c r="E85" i="2"/>
  <c r="E76" i="2"/>
  <c r="E25" i="2"/>
  <c r="E53" i="2"/>
  <c r="E63" i="2"/>
  <c r="E15" i="2"/>
  <c r="E51" i="2"/>
  <c r="E8" i="2"/>
  <c r="E9" i="2"/>
  <c r="E29" i="2"/>
  <c r="E38" i="2"/>
  <c r="E70" i="2"/>
  <c r="E60" i="2"/>
  <c r="E86" i="2"/>
  <c r="E62" i="2"/>
  <c r="E57" i="2"/>
  <c r="E49" i="2"/>
  <c r="E46" i="2"/>
  <c r="E17" i="2"/>
  <c r="E5" i="2"/>
  <c r="E77" i="2"/>
  <c r="E66" i="2"/>
  <c r="E44" i="2"/>
  <c r="E23" i="2"/>
  <c r="E82" i="2"/>
  <c r="E34" i="2"/>
  <c r="E81" i="2"/>
  <c r="E10" i="2"/>
  <c r="E24" i="2"/>
  <c r="E61" i="2"/>
  <c r="E64" i="2"/>
  <c r="E79" i="2"/>
  <c r="E37" i="2"/>
  <c r="E72" i="2"/>
  <c r="E33" i="2"/>
  <c r="E20" i="2"/>
  <c r="E68" i="2"/>
  <c r="E11" i="2"/>
  <c r="E45" i="2"/>
  <c r="E4" i="2"/>
  <c r="E16" i="2"/>
  <c r="E36" i="2"/>
  <c r="H31" i="2"/>
  <c r="G31" i="2"/>
  <c r="F31" i="2"/>
  <c r="E31" i="2"/>
  <c r="B52" i="2"/>
  <c r="B80" i="2"/>
  <c r="B71" i="2"/>
  <c r="B22" i="2"/>
  <c r="B6" i="2"/>
  <c r="B65" i="2"/>
  <c r="B59" i="2"/>
  <c r="B43" i="2"/>
  <c r="B41" i="2"/>
  <c r="B27" i="2"/>
  <c r="B56" i="2"/>
  <c r="B35" i="2"/>
  <c r="B12" i="2"/>
  <c r="B42" i="2"/>
  <c r="B67" i="2"/>
  <c r="B78" i="2"/>
  <c r="B32" i="2"/>
  <c r="B40" i="2"/>
  <c r="B69" i="2"/>
  <c r="B50" i="2"/>
  <c r="B14" i="2"/>
  <c r="B58" i="2"/>
  <c r="B55" i="2"/>
  <c r="B54" i="2"/>
  <c r="B19" i="2"/>
  <c r="B73" i="2"/>
  <c r="B3" i="2"/>
  <c r="B21" i="2"/>
  <c r="B47" i="2"/>
  <c r="B30" i="2"/>
  <c r="B26" i="2"/>
  <c r="B18" i="2"/>
  <c r="B48" i="2"/>
  <c r="B2" i="2"/>
  <c r="B83" i="2"/>
  <c r="B39" i="2"/>
  <c r="B13" i="2"/>
  <c r="B74" i="2"/>
  <c r="B75" i="2"/>
  <c r="B84" i="2"/>
  <c r="B28" i="2"/>
  <c r="B85" i="2"/>
  <c r="B76" i="2"/>
  <c r="B25" i="2"/>
  <c r="B53" i="2"/>
  <c r="B63" i="2"/>
  <c r="B15" i="2"/>
  <c r="B51" i="2"/>
  <c r="B8" i="2"/>
  <c r="B9" i="2"/>
  <c r="B29" i="2"/>
  <c r="B38" i="2"/>
  <c r="B70" i="2"/>
  <c r="B60" i="2"/>
  <c r="B86" i="2"/>
  <c r="B62" i="2"/>
  <c r="B57" i="2"/>
  <c r="B49" i="2"/>
  <c r="B46" i="2"/>
  <c r="B17" i="2"/>
  <c r="B5" i="2"/>
  <c r="B7" i="2"/>
  <c r="B77" i="2"/>
  <c r="B66" i="2"/>
  <c r="B44" i="2"/>
  <c r="B23" i="2"/>
  <c r="B82" i="2"/>
  <c r="B34" i="2"/>
  <c r="B81" i="2"/>
  <c r="B10" i="2"/>
  <c r="B24" i="2"/>
  <c r="B61" i="2"/>
  <c r="B64" i="2"/>
  <c r="B79" i="2"/>
  <c r="B37" i="2"/>
  <c r="B72" i="2"/>
  <c r="B33" i="2"/>
  <c r="B20" i="2"/>
  <c r="B68" i="2"/>
  <c r="B11" i="2"/>
  <c r="B45" i="2"/>
  <c r="B4" i="2"/>
  <c r="B16" i="2"/>
  <c r="B36" i="2"/>
  <c r="B31" i="2"/>
  <c r="Q2" i="1"/>
  <c r="M2" i="1"/>
  <c r="D52" i="2" s="1"/>
  <c r="N2" i="1"/>
  <c r="O2" i="1"/>
  <c r="P2" i="1"/>
  <c r="L2" i="1"/>
  <c r="C43" i="2" s="1"/>
  <c r="K2" i="1"/>
  <c r="C20" i="2" l="1"/>
  <c r="C74" i="2"/>
  <c r="C81" i="2"/>
  <c r="C53" i="2"/>
  <c r="C14" i="2"/>
  <c r="C34" i="2"/>
  <c r="C25" i="2"/>
  <c r="C50" i="2"/>
  <c r="C37" i="2"/>
  <c r="C3" i="2"/>
  <c r="C68" i="2"/>
  <c r="C24" i="2"/>
  <c r="C77" i="2"/>
  <c r="C86" i="2"/>
  <c r="C15" i="2"/>
  <c r="C75" i="2"/>
  <c r="C26" i="2"/>
  <c r="C55" i="2"/>
  <c r="C67" i="2"/>
  <c r="C59" i="2"/>
  <c r="C60" i="2"/>
  <c r="C58" i="2"/>
  <c r="C42" i="2"/>
  <c r="C65" i="2"/>
  <c r="C6" i="2"/>
  <c r="C10" i="2"/>
  <c r="C63" i="2"/>
  <c r="C33" i="2"/>
  <c r="C70" i="2"/>
  <c r="C47" i="2"/>
  <c r="C72" i="2"/>
  <c r="C38" i="2"/>
  <c r="C21" i="2"/>
  <c r="C22" i="2"/>
  <c r="C56" i="2"/>
  <c r="C4" i="2"/>
  <c r="C79" i="2"/>
  <c r="C23" i="2"/>
  <c r="C49" i="2"/>
  <c r="C9" i="2"/>
  <c r="C85" i="2"/>
  <c r="C2" i="2"/>
  <c r="C73" i="2"/>
  <c r="C40" i="2"/>
  <c r="C27" i="2"/>
  <c r="C80" i="2"/>
  <c r="C16" i="2"/>
  <c r="C46" i="2"/>
  <c r="C29" i="2"/>
  <c r="C76" i="2"/>
  <c r="C83" i="2"/>
  <c r="C71" i="2"/>
  <c r="C45" i="2"/>
  <c r="C64" i="2"/>
  <c r="C44" i="2"/>
  <c r="C57" i="2"/>
  <c r="C8" i="2"/>
  <c r="C28" i="2"/>
  <c r="C48" i="2"/>
  <c r="C19" i="2"/>
  <c r="C32" i="2"/>
  <c r="C41" i="2"/>
  <c r="C52" i="2"/>
  <c r="C7" i="2"/>
  <c r="C30" i="2"/>
  <c r="C5" i="2"/>
  <c r="C13" i="2"/>
  <c r="C12" i="2"/>
  <c r="C36" i="2"/>
  <c r="C17" i="2"/>
  <c r="C39" i="2"/>
  <c r="C35" i="2"/>
  <c r="C82" i="2"/>
  <c r="C69" i="2"/>
  <c r="C31" i="2"/>
  <c r="C11" i="2"/>
  <c r="C61" i="2"/>
  <c r="C66" i="2"/>
  <c r="C62" i="2"/>
  <c r="C51" i="2"/>
  <c r="C84" i="2"/>
  <c r="C18" i="2"/>
  <c r="C54" i="2"/>
  <c r="C78" i="2"/>
  <c r="D81" i="2"/>
  <c r="D13" i="2"/>
  <c r="D79" i="2"/>
  <c r="D49" i="2"/>
  <c r="D85" i="2"/>
  <c r="D40" i="2"/>
  <c r="D11" i="2"/>
  <c r="D61" i="2"/>
  <c r="D66" i="2"/>
  <c r="D62" i="2"/>
  <c r="D51" i="2"/>
  <c r="D84" i="2"/>
  <c r="D18" i="2"/>
  <c r="D54" i="2"/>
  <c r="D78" i="2"/>
  <c r="D43" i="2"/>
  <c r="D59" i="2"/>
  <c r="D5" i="2"/>
  <c r="D47" i="2"/>
  <c r="D68" i="2"/>
  <c r="D24" i="2"/>
  <c r="D77" i="2"/>
  <c r="D86" i="2"/>
  <c r="D15" i="2"/>
  <c r="D75" i="2"/>
  <c r="D26" i="2"/>
  <c r="D55" i="2"/>
  <c r="D67" i="2"/>
  <c r="D20" i="2"/>
  <c r="D10" i="2"/>
  <c r="D7" i="2"/>
  <c r="D60" i="2"/>
  <c r="D63" i="2"/>
  <c r="D74" i="2"/>
  <c r="D30" i="2"/>
  <c r="D58" i="2"/>
  <c r="D42" i="2"/>
  <c r="D65" i="2"/>
  <c r="D6" i="2"/>
  <c r="D22" i="2"/>
  <c r="D33" i="2"/>
  <c r="D53" i="2"/>
  <c r="D12" i="2"/>
  <c r="D36" i="2"/>
  <c r="D72" i="2"/>
  <c r="D34" i="2"/>
  <c r="D17" i="2"/>
  <c r="D38" i="2"/>
  <c r="D25" i="2"/>
  <c r="D39" i="2"/>
  <c r="D21" i="2"/>
  <c r="D50" i="2"/>
  <c r="D35" i="2"/>
  <c r="D16" i="2"/>
  <c r="D37" i="2"/>
  <c r="D82" i="2"/>
  <c r="D46" i="2"/>
  <c r="D29" i="2"/>
  <c r="D76" i="2"/>
  <c r="D83" i="2"/>
  <c r="D3" i="2"/>
  <c r="D69" i="2"/>
  <c r="D56" i="2"/>
  <c r="D71" i="2"/>
  <c r="D80" i="2"/>
  <c r="D31" i="2"/>
  <c r="D70" i="2"/>
  <c r="D14" i="2"/>
  <c r="D4" i="2"/>
  <c r="D23" i="2"/>
  <c r="D9" i="2"/>
  <c r="D2" i="2"/>
  <c r="D73" i="2"/>
  <c r="D27" i="2"/>
  <c r="D45" i="2"/>
  <c r="D64" i="2"/>
  <c r="D44" i="2"/>
  <c r="D57" i="2"/>
  <c r="D8" i="2"/>
  <c r="D28" i="2"/>
  <c r="D48" i="2"/>
  <c r="D19" i="2"/>
  <c r="D32" i="2"/>
  <c r="D41" i="2"/>
  <c r="I2" i="2" l="1"/>
  <c r="I64" i="2"/>
  <c r="I10" i="2"/>
  <c r="I37" i="2"/>
  <c r="I47" i="2"/>
  <c r="I22" i="2"/>
  <c r="I24" i="2"/>
  <c r="I51" i="2"/>
  <c r="I62" i="2"/>
  <c r="I3" i="2"/>
  <c r="I58" i="2"/>
  <c r="I46" i="2"/>
  <c r="I70" i="2"/>
  <c r="I34" i="2"/>
  <c r="I45" i="2"/>
  <c r="I32" i="2"/>
  <c r="I38" i="2"/>
  <c r="I25" i="2"/>
  <c r="I42" i="2"/>
  <c r="I65" i="2"/>
  <c r="I39" i="2"/>
  <c r="I15" i="2"/>
  <c r="I50" i="2"/>
  <c r="I21" i="2"/>
  <c r="I48" i="2"/>
  <c r="I68" i="2"/>
  <c r="I54" i="2"/>
  <c r="I13" i="2"/>
  <c r="I18" i="2"/>
  <c r="I29" i="2"/>
  <c r="I78" i="2"/>
  <c r="I83" i="2"/>
  <c r="I77" i="2"/>
  <c r="I80" i="2"/>
  <c r="I44" i="2"/>
  <c r="I73" i="2"/>
  <c r="I49" i="2"/>
  <c r="I75" i="2"/>
  <c r="I55" i="2"/>
  <c r="I33" i="2"/>
  <c r="I20" i="2"/>
  <c r="I43" i="2"/>
  <c r="I41" i="2"/>
  <c r="I23" i="2"/>
  <c r="I26" i="2"/>
  <c r="I31" i="2"/>
  <c r="I56" i="2"/>
  <c r="I67" i="2"/>
  <c r="I84" i="2"/>
  <c r="I19" i="2"/>
  <c r="I85" i="2"/>
  <c r="I30" i="2"/>
  <c r="I71" i="2"/>
  <c r="I40" i="2"/>
  <c r="I17" i="2"/>
  <c r="I9" i="2"/>
  <c r="I5" i="2"/>
  <c r="I61" i="2"/>
  <c r="I6" i="2"/>
  <c r="I12" i="2"/>
  <c r="I53" i="2"/>
  <c r="I8" i="2"/>
  <c r="I59" i="2"/>
  <c r="I66" i="2"/>
  <c r="I63" i="2"/>
  <c r="I14" i="2"/>
  <c r="I16" i="2"/>
  <c r="I27" i="2"/>
  <c r="I57" i="2"/>
  <c r="I7" i="2"/>
  <c r="I76" i="2"/>
  <c r="I86" i="2"/>
  <c r="I81" i="2"/>
  <c r="I60" i="2"/>
  <c r="I11" i="2"/>
  <c r="I69" i="2"/>
  <c r="I74" i="2"/>
  <c r="I72" i="2"/>
  <c r="I82" i="2"/>
  <c r="I35" i="2"/>
  <c r="I79" i="2"/>
  <c r="I52" i="2"/>
  <c r="I4" i="2"/>
  <c r="I28" i="2"/>
  <c r="I36" i="2"/>
</calcChain>
</file>

<file path=xl/sharedStrings.xml><?xml version="1.0" encoding="utf-8"?>
<sst xmlns="http://schemas.openxmlformats.org/spreadsheetml/2006/main" count="188" uniqueCount="96">
  <si>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</si>
  <si>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</si>
  <si>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</si>
  <si>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</si>
  <si>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</si>
  <si>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</si>
  <si>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</si>
  <si>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</si>
  <si>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</si>
  <si>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</si>
  <si>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</si>
  <si>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</si>
  <si>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</si>
  <si>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</si>
  <si>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</si>
  <si>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</si>
  <si>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</si>
  <si>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</si>
  <si>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</si>
  <si>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</si>
  <si>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</si>
  <si>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</si>
  <si>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</si>
  <si>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</si>
  <si>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</si>
  <si>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</si>
  <si>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</si>
  <si>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</si>
  <si>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</si>
  <si>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</si>
  <si>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</si>
  <si>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</si>
  <si>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</si>
  <si>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</si>
  <si>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</si>
  <si>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</si>
  <si>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</si>
  <si>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</si>
  <si>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</si>
  <si>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</si>
  <si>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</si>
  <si>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</si>
  <si>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</si>
  <si>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</si>
  <si>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</si>
  <si>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</si>
  <si>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</si>
  <si>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</si>
  <si>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</si>
  <si>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</si>
  <si>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</si>
  <si>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</si>
  <si>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</si>
  <si>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</si>
  <si>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</si>
  <si>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</si>
  <si>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</si>
  <si>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</si>
  <si>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</si>
  <si>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</si>
  <si>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</si>
  <si>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</si>
  <si>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</si>
  <si>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</si>
  <si>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</si>
  <si>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</si>
  <si>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</si>
  <si>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</si>
  <si>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</si>
  <si>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</si>
  <si>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</si>
  <si>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</si>
  <si>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</si>
  <si>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</si>
  <si>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</si>
  <si>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</si>
  <si>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</si>
  <si>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</si>
  <si>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</si>
  <si>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</si>
  <si>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</si>
  <si>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</si>
  <si>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Наличие/отсутствие выхода к морю</t>
  </si>
  <si>
    <t>Ханты-Мансийский автономный округ – Югра</t>
  </si>
  <si>
    <t>Ямало-Ненецкий автономный округ</t>
  </si>
  <si>
    <t>Ненецкий автономный округ</t>
  </si>
  <si>
    <t>Высокий/Низкий уровень
безработицы</t>
  </si>
  <si>
    <t>Процент население старше трудоспособного возраста</t>
  </si>
  <si>
    <t>Потребление яиц шт в год на душу населения</t>
  </si>
  <si>
    <t>Процент расходов на алкогольную продукцию, табачные изделия
и наркотики</t>
  </si>
  <si>
    <t>Сердечно-сосудистые заболевания
 на 1 000 человек</t>
  </si>
  <si>
    <t>Болезни нервной
системы на 1000 человек</t>
  </si>
  <si>
    <t>Количество спортивных
сооружений на 1000 человек</t>
  </si>
  <si>
    <t>Соотношение числа женщин и мужчин</t>
  </si>
  <si>
    <t>Среднее</t>
  </si>
  <si>
    <t>Сумма отклонений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</si>
</sst>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2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Tahoma"/>
      <family val="2"/>
      <charset val="204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 vertical="center" indent="1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 wrapText="1"/>
    </xf>
    <xf numFmtId="4" fontId="6" fillId="0" borderId="5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/>
    </xf>
    <xf numFmtId="4" fontId="5" fillId="0" borderId="5" xfId="0" applyNumberFormat="1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2" xfId="0" applyFont="1" applyBorder="1"/>
    <xf numFmtId="0" fontId="3" fillId="0" borderId="13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center" vertical="center" wrapText="1"/>
    </xf>
    <xf numFmtId="4" fontId="5" fillId="0" borderId="17" xfId="0" applyNumberFormat="1" applyFont="1" applyBorder="1" applyAlignment="1">
      <alignment horizontal="center" vertical="center" wrapText="1"/>
    </xf>
    <xf numFmtId="4" fontId="5" fillId="0" borderId="19" xfId="0" applyNumberFormat="1" applyFont="1" applyBorder="1" applyAlignment="1">
      <alignment horizontal="center" vertical="center" wrapText="1"/>
    </xf>
    <xf numFmtId="4" fontId="5" fillId="0" borderId="20" xfId="0" applyNumberFormat="1" applyFont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 wrapText="1"/>
    </xf>
    <xf numFmtId="4" fontId="0" fillId="0" borderId="0" xfId="0" applyNumberFormat="1"/>
    <xf numFmtId="0" fontId="3" fillId="0" borderId="11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vertical="center" wrapText="1"/>
    </xf>
    <xf numFmtId="3" fontId="8" fillId="0" borderId="0" xfId="0" applyNumberFormat="1" applyFont="1" applyBorder="1" applyAlignment="1">
      <alignment horizontal="righ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4" fillId="3" borderId="23" xfId="1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0" fillId="0" borderId="4" xfId="0" applyBorder="1"/>
    <xf numFmtId="3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center" vertical="center"/>
    </xf>
    <xf numFmtId="0" fontId="0" fillId="0" borderId="8" xfId="0" applyBorder="1"/>
    <xf numFmtId="3" fontId="5" fillId="0" borderId="9" xfId="0" applyNumberFormat="1" applyFont="1" applyBorder="1" applyAlignment="1">
      <alignment horizontal="center" vertical="center"/>
    </xf>
    <xf numFmtId="4" fontId="5" fillId="0" borderId="25" xfId="0" applyNumberFormat="1" applyFont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0" fontId="10" fillId="0" borderId="6" xfId="0" applyFont="1" applyBorder="1"/>
    <xf numFmtId="0" fontId="3" fillId="0" borderId="26" xfId="0" applyFont="1" applyBorder="1"/>
    <xf numFmtId="4" fontId="5" fillId="0" borderId="18" xfId="0" applyNumberFormat="1" applyFont="1" applyBorder="1" applyAlignment="1">
      <alignment horizontal="center" vertical="center"/>
    </xf>
    <xf numFmtId="4" fontId="5" fillId="0" borderId="27" xfId="0" applyNumberFormat="1" applyFont="1" applyBorder="1" applyAlignment="1">
      <alignment horizontal="center" vertical="center" wrapText="1"/>
    </xf>
    <xf numFmtId="4" fontId="5" fillId="0" borderId="28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52E053F6-A37A-084B-9357-E8E4A4E34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6C59-3A7C-7E43-9944-96C12EF4D055}">
  <dimension ref="A1:Q102"/>
  <sheetViews>
    <sheetView tabSelected="1" zoomScale="99" zoomScaleNormal="110" workbookViewId="0">
      <selection activeCell="C1" sqref="C1:C86"/>
    </sheetView>
  </sheetViews>
  <sheetFormatPr baseColWidth="10" defaultRowHeight="16" x14ac:dyDescent="0.2"/>
  <cols>
    <col min="1" max="1" width="21.33203125" bestFit="1" customWidth="1"/>
    <col min="2" max="2" width="36.1640625" bestFit="1" customWidth="1"/>
    <col min="3" max="3" width="31" bestFit="1" customWidth="1"/>
    <col min="4" max="4" width="23.83203125" customWidth="1"/>
    <col min="5" max="5" width="18" customWidth="1"/>
    <col min="6" max="6" width="20" customWidth="1"/>
    <col min="7" max="7" width="18.1640625" customWidth="1"/>
    <col min="8" max="8" width="16.1640625" customWidth="1"/>
    <col min="10" max="10" width="12.6640625" customWidth="1"/>
  </cols>
  <sheetData>
    <row r="1" spans="1:17" ht="71" customHeight="1" thickBot="1" x14ac:dyDescent="0.25">
      <c r="A1" s="20"/>
      <c r="B1" s="39" t="s">
        <v>90</v>
      </c>
      <c r="C1" s="40" t="s">
        <v>92</v>
      </c>
      <c r="D1" s="41" t="s">
        <v>89</v>
      </c>
      <c r="E1" s="41" t="s">
        <v>88</v>
      </c>
      <c r="F1" s="40" t="s">
        <v>87</v>
      </c>
      <c r="G1" s="40" t="s">
        <v>91</v>
      </c>
      <c r="H1" s="42" t="s">
        <v>93</v>
      </c>
      <c r="I1" s="43" t="s">
        <v>82</v>
      </c>
      <c r="J1" s="44" t="s">
        <v>86</v>
      </c>
      <c r="K1" t="s">
        <v>94</v>
      </c>
      <c r="M1" s="18"/>
      <c r="N1" s="18"/>
      <c r="O1" s="18"/>
      <c r="P1" s="18"/>
    </row>
    <row r="2" spans="1:17" ht="17" x14ac:dyDescent="0.2">
      <c r="A2" s="21" t="s">
        <v>64</v>
      </c>
      <c r="B2" s="51">
        <v>46.1</v>
      </c>
      <c r="C2" s="6">
        <v>2.3497113895537098</v>
      </c>
      <c r="D2" s="7">
        <v>2.5083695766453791</v>
      </c>
      <c r="E2" s="8">
        <v>318</v>
      </c>
      <c r="F2" s="8">
        <v>25.9</v>
      </c>
      <c r="G2" s="8">
        <v>22.4</v>
      </c>
      <c r="H2" s="52">
        <v>1.19</v>
      </c>
      <c r="I2" s="46">
        <v>1</v>
      </c>
      <c r="J2" s="3">
        <v>0</v>
      </c>
      <c r="K2" s="35">
        <f t="shared" ref="K2:Q2" si="0">AVERAGE(B2:B86)</f>
        <v>33.381176470588237</v>
      </c>
      <c r="L2" s="35">
        <f t="shared" si="0"/>
        <v>1.8147065425495446</v>
      </c>
      <c r="M2" s="35">
        <f t="shared" si="0"/>
        <v>3.0487844512200817</v>
      </c>
      <c r="N2" s="35">
        <f t="shared" si="0"/>
        <v>265.09411764705885</v>
      </c>
      <c r="O2" s="35">
        <f t="shared" si="0"/>
        <v>24.116470588235302</v>
      </c>
      <c r="P2" s="35">
        <f t="shared" si="0"/>
        <v>14.258823529411771</v>
      </c>
      <c r="Q2" s="35">
        <f t="shared" si="0"/>
        <v>1.1471411764705883</v>
      </c>
    </row>
    <row r="3" spans="1:17" ht="17" x14ac:dyDescent="0.2">
      <c r="A3" s="22" t="s">
        <v>77</v>
      </c>
      <c r="B3" s="32">
        <v>21</v>
      </c>
      <c r="C3" s="9">
        <v>2.5033060037027237</v>
      </c>
      <c r="D3" s="10">
        <v>3.2573474784447178</v>
      </c>
      <c r="E3" s="11">
        <v>330</v>
      </c>
      <c r="F3" s="11">
        <v>21.5</v>
      </c>
      <c r="G3" s="11">
        <v>16.5</v>
      </c>
      <c r="H3" s="53">
        <v>1.1160000000000001</v>
      </c>
      <c r="I3" s="47">
        <v>1</v>
      </c>
      <c r="J3" s="4">
        <v>0</v>
      </c>
    </row>
    <row r="4" spans="1:17" ht="17" x14ac:dyDescent="0.2">
      <c r="A4" s="22" t="s">
        <v>20</v>
      </c>
      <c r="B4" s="32">
        <v>26.8</v>
      </c>
      <c r="C4" s="9">
        <v>2.0135229193596498</v>
      </c>
      <c r="D4" s="10">
        <v>2.2684072280154002</v>
      </c>
      <c r="E4" s="11">
        <v>248</v>
      </c>
      <c r="F4" s="11">
        <v>26.6</v>
      </c>
      <c r="G4" s="11">
        <v>14.7</v>
      </c>
      <c r="H4" s="53">
        <v>1.1619999999999999</v>
      </c>
      <c r="I4" s="47">
        <v>1</v>
      </c>
      <c r="J4" s="4">
        <v>1</v>
      </c>
      <c r="K4" s="35"/>
    </row>
    <row r="5" spans="1:17" ht="17" x14ac:dyDescent="0.2">
      <c r="A5" s="22" t="s">
        <v>32</v>
      </c>
      <c r="B5" s="32">
        <v>41.9</v>
      </c>
      <c r="C5" s="9">
        <v>1.4169997896065645</v>
      </c>
      <c r="D5" s="10">
        <v>2.7462420809180701</v>
      </c>
      <c r="E5" s="11">
        <v>254</v>
      </c>
      <c r="F5" s="11">
        <v>22.5</v>
      </c>
      <c r="G5" s="11">
        <v>17.399999999999999</v>
      </c>
      <c r="H5" s="53">
        <v>1.129</v>
      </c>
      <c r="I5" s="47">
        <v>1</v>
      </c>
      <c r="J5" s="4">
        <v>1</v>
      </c>
      <c r="K5" s="35"/>
    </row>
    <row r="6" spans="1:17" ht="17" x14ac:dyDescent="0.2">
      <c r="A6" s="22" t="s">
        <v>0</v>
      </c>
      <c r="B6" s="32">
        <v>37.1</v>
      </c>
      <c r="C6" s="9">
        <v>2.871574777154176</v>
      </c>
      <c r="D6" s="10">
        <v>4.5941583956497833</v>
      </c>
      <c r="E6" s="11">
        <v>326</v>
      </c>
      <c r="F6" s="11">
        <v>26.9</v>
      </c>
      <c r="G6" s="11">
        <v>18.8</v>
      </c>
      <c r="H6" s="53">
        <v>1.1579999999999999</v>
      </c>
      <c r="I6" s="47">
        <v>1</v>
      </c>
      <c r="J6" s="4">
        <v>0</v>
      </c>
      <c r="K6" s="35"/>
    </row>
    <row r="7" spans="1:17" ht="17" x14ac:dyDescent="0.2">
      <c r="A7" s="22" t="s">
        <v>1</v>
      </c>
      <c r="B7" s="32">
        <v>34.4</v>
      </c>
      <c r="C7" s="9">
        <v>1.8498915401301519</v>
      </c>
      <c r="D7" s="10">
        <v>2.9787562665667733</v>
      </c>
      <c r="E7" s="11">
        <v>250</v>
      </c>
      <c r="F7" s="11">
        <v>56.8</v>
      </c>
      <c r="G7" s="11">
        <v>10</v>
      </c>
      <c r="H7" s="53">
        <v>1.1830000000000001</v>
      </c>
      <c r="I7" s="47">
        <v>1</v>
      </c>
      <c r="J7" s="4">
        <v>0</v>
      </c>
      <c r="K7" s="35"/>
    </row>
    <row r="8" spans="1:17" ht="17" x14ac:dyDescent="0.2">
      <c r="A8" s="22" t="s">
        <v>2</v>
      </c>
      <c r="B8" s="32">
        <v>26.3</v>
      </c>
      <c r="C8" s="9">
        <v>2.0550735571482459</v>
      </c>
      <c r="D8" s="10">
        <v>2.7805872850092452</v>
      </c>
      <c r="E8" s="11">
        <v>280</v>
      </c>
      <c r="F8" s="11">
        <v>28.3</v>
      </c>
      <c r="G8" s="11">
        <v>9.1</v>
      </c>
      <c r="H8" s="53">
        <v>1.2030000000000001</v>
      </c>
      <c r="I8" s="47">
        <v>1</v>
      </c>
      <c r="J8" s="4">
        <v>0</v>
      </c>
      <c r="K8" s="35"/>
    </row>
    <row r="9" spans="1:17" ht="17" x14ac:dyDescent="0.2">
      <c r="A9" s="22" t="s">
        <v>33</v>
      </c>
      <c r="B9" s="32">
        <v>24.6</v>
      </c>
      <c r="C9" s="9">
        <v>1.5626897696449538</v>
      </c>
      <c r="D9" s="10">
        <v>2.645286891862022</v>
      </c>
      <c r="E9" s="11">
        <v>321</v>
      </c>
      <c r="F9" s="11">
        <v>25.8</v>
      </c>
      <c r="G9" s="11">
        <v>8.9</v>
      </c>
      <c r="H9" s="53">
        <v>1.135</v>
      </c>
      <c r="I9" s="47">
        <v>0</v>
      </c>
      <c r="J9" s="4">
        <v>0</v>
      </c>
    </row>
    <row r="10" spans="1:17" ht="17" x14ac:dyDescent="0.2">
      <c r="A10" s="22" t="s">
        <v>21</v>
      </c>
      <c r="B10" s="32">
        <v>26.1</v>
      </c>
      <c r="C10" s="9">
        <v>1.4361655001328961</v>
      </c>
      <c r="D10" s="10">
        <v>2.6696790382860822</v>
      </c>
      <c r="E10" s="11">
        <v>304</v>
      </c>
      <c r="F10" s="11">
        <v>25.7</v>
      </c>
      <c r="G10" s="11">
        <v>22.2</v>
      </c>
      <c r="H10" s="53">
        <v>1.1819999999999999</v>
      </c>
      <c r="I10" s="47">
        <v>1</v>
      </c>
      <c r="J10" s="4">
        <v>0</v>
      </c>
    </row>
    <row r="11" spans="1:17" ht="17" x14ac:dyDescent="0.2">
      <c r="A11" s="22" t="s">
        <v>3</v>
      </c>
      <c r="B11" s="32">
        <v>37</v>
      </c>
      <c r="C11" s="9">
        <v>2.5012033431059377</v>
      </c>
      <c r="D11" s="10">
        <v>3.6157525605862868</v>
      </c>
      <c r="E11" s="11">
        <v>349</v>
      </c>
      <c r="F11" s="11">
        <v>27.6</v>
      </c>
      <c r="G11" s="11">
        <v>8</v>
      </c>
      <c r="H11" s="53">
        <v>1.165</v>
      </c>
      <c r="I11" s="47">
        <v>1</v>
      </c>
      <c r="J11" s="4">
        <v>0</v>
      </c>
    </row>
    <row r="12" spans="1:17" ht="17" x14ac:dyDescent="0.2">
      <c r="A12" s="22" t="s">
        <v>17</v>
      </c>
      <c r="B12" s="32">
        <v>11.8</v>
      </c>
      <c r="C12" s="9">
        <v>1.626196181376963</v>
      </c>
      <c r="D12" s="10">
        <v>2.3707070754751185</v>
      </c>
      <c r="E12" s="11">
        <v>222</v>
      </c>
      <c r="F12" s="11">
        <v>26.9</v>
      </c>
      <c r="G12" s="11">
        <v>8.4</v>
      </c>
      <c r="H12" s="53">
        <v>1.1539999999999999</v>
      </c>
      <c r="I12" s="47">
        <v>0</v>
      </c>
      <c r="J12" s="4">
        <v>0</v>
      </c>
    </row>
    <row r="13" spans="1:17" ht="17" x14ac:dyDescent="0.2">
      <c r="A13" s="22" t="s">
        <v>27</v>
      </c>
      <c r="B13" s="32">
        <v>30.5</v>
      </c>
      <c r="C13" s="9">
        <v>0.96160714285714277</v>
      </c>
      <c r="D13" s="10">
        <v>3.1039554349090661</v>
      </c>
      <c r="E13" s="11">
        <v>347</v>
      </c>
      <c r="F13" s="11">
        <v>25.5</v>
      </c>
      <c r="G13" s="11">
        <v>15.8</v>
      </c>
      <c r="H13" s="53">
        <v>1.2170000000000001</v>
      </c>
      <c r="I13" s="47">
        <v>0</v>
      </c>
      <c r="J13" s="4">
        <v>0</v>
      </c>
    </row>
    <row r="14" spans="1:17" ht="17" x14ac:dyDescent="0.2">
      <c r="A14" s="22" t="s">
        <v>35</v>
      </c>
      <c r="B14" s="32">
        <v>35</v>
      </c>
      <c r="C14" s="9">
        <v>0.63944116066630863</v>
      </c>
      <c r="D14" s="10">
        <v>3.698344236455013</v>
      </c>
      <c r="E14" s="11">
        <v>223</v>
      </c>
      <c r="F14" s="11">
        <v>23.2</v>
      </c>
      <c r="G14" s="11">
        <v>10.199999999999999</v>
      </c>
      <c r="H14" s="53">
        <v>1.105</v>
      </c>
      <c r="I14" s="47">
        <v>1</v>
      </c>
      <c r="J14" s="4">
        <v>0</v>
      </c>
    </row>
    <row r="15" spans="1:17" ht="34" x14ac:dyDescent="0.2">
      <c r="A15" s="22" t="s">
        <v>80</v>
      </c>
      <c r="B15" s="32">
        <v>20.2</v>
      </c>
      <c r="C15" s="9">
        <v>2.3457627118644067</v>
      </c>
      <c r="D15" s="10">
        <v>5.0226125202427969</v>
      </c>
      <c r="E15" s="11">
        <v>202</v>
      </c>
      <c r="F15" s="11">
        <v>22.3</v>
      </c>
      <c r="G15" s="11">
        <v>3.9</v>
      </c>
      <c r="H15" s="53">
        <v>1.131</v>
      </c>
      <c r="I15" s="47">
        <v>1</v>
      </c>
      <c r="J15" s="4">
        <v>1</v>
      </c>
    </row>
    <row r="16" spans="1:17" ht="17" x14ac:dyDescent="0.2">
      <c r="A16" s="22" t="s">
        <v>73</v>
      </c>
      <c r="B16" s="32">
        <v>27.5</v>
      </c>
      <c r="C16" s="9">
        <v>1.5034260378879485</v>
      </c>
      <c r="D16" s="10">
        <v>2.920510832901325</v>
      </c>
      <c r="E16" s="11">
        <v>166</v>
      </c>
      <c r="F16" s="11">
        <v>19.600000000000001</v>
      </c>
      <c r="G16" s="11">
        <v>7.4</v>
      </c>
      <c r="H16" s="53">
        <v>1.119</v>
      </c>
      <c r="I16" s="47">
        <v>1</v>
      </c>
      <c r="J16" s="4">
        <v>1</v>
      </c>
    </row>
    <row r="17" spans="1:10" ht="17" x14ac:dyDescent="0.2">
      <c r="A17" s="22" t="s">
        <v>4</v>
      </c>
      <c r="B17" s="32">
        <v>38.299999999999997</v>
      </c>
      <c r="C17" s="9">
        <v>1.7896578113042525</v>
      </c>
      <c r="D17" s="10">
        <v>4.2247591483669193</v>
      </c>
      <c r="E17" s="11">
        <v>284</v>
      </c>
      <c r="F17" s="11">
        <v>28.3</v>
      </c>
      <c r="G17" s="11">
        <v>16.100000000000001</v>
      </c>
      <c r="H17" s="53">
        <v>1.228</v>
      </c>
      <c r="I17" s="47">
        <v>1</v>
      </c>
      <c r="J17" s="4">
        <v>0</v>
      </c>
    </row>
    <row r="18" spans="1:10" ht="17" x14ac:dyDescent="0.2">
      <c r="A18" s="22" t="s">
        <v>66</v>
      </c>
      <c r="B18" s="32">
        <v>34.299999999999997</v>
      </c>
      <c r="C18" s="9">
        <v>1.4459989762839105</v>
      </c>
      <c r="D18" s="10">
        <v>3.7885367256576985</v>
      </c>
      <c r="E18" s="11">
        <v>247</v>
      </c>
      <c r="F18" s="11">
        <v>22.1</v>
      </c>
      <c r="G18" s="11">
        <v>17</v>
      </c>
      <c r="H18" s="53">
        <v>1.179</v>
      </c>
      <c r="I18" s="47">
        <v>1</v>
      </c>
      <c r="J18" s="4">
        <v>1</v>
      </c>
    </row>
    <row r="19" spans="1:10" ht="34" x14ac:dyDescent="0.2">
      <c r="A19" s="22" t="s">
        <v>38</v>
      </c>
      <c r="B19" s="32">
        <v>22.9</v>
      </c>
      <c r="C19" s="9">
        <v>1.7004317502490867</v>
      </c>
      <c r="D19" s="10">
        <v>1.3637191690723425</v>
      </c>
      <c r="E19" s="11">
        <v>282</v>
      </c>
      <c r="F19" s="11">
        <v>19.100000000000001</v>
      </c>
      <c r="G19" s="11">
        <v>8.5</v>
      </c>
      <c r="H19" s="53">
        <v>1.107</v>
      </c>
      <c r="I19" s="47">
        <v>0</v>
      </c>
      <c r="J19" s="4">
        <v>1</v>
      </c>
    </row>
    <row r="20" spans="1:10" ht="34" x14ac:dyDescent="0.2">
      <c r="A20" s="22" t="s">
        <v>22</v>
      </c>
      <c r="B20" s="32">
        <v>47.8</v>
      </c>
      <c r="C20" s="9">
        <v>1.6099970938680614</v>
      </c>
      <c r="D20" s="10">
        <v>4.7644051769736633</v>
      </c>
      <c r="E20" s="11">
        <v>284</v>
      </c>
      <c r="F20" s="11">
        <v>24.2</v>
      </c>
      <c r="G20" s="11">
        <v>12.3</v>
      </c>
      <c r="H20" s="53">
        <v>1.115</v>
      </c>
      <c r="I20" s="47">
        <v>1</v>
      </c>
      <c r="J20" s="4">
        <v>0</v>
      </c>
    </row>
    <row r="21" spans="1:10" ht="17" x14ac:dyDescent="0.2">
      <c r="A21" s="22" t="s">
        <v>5</v>
      </c>
      <c r="B21" s="32">
        <v>31.4</v>
      </c>
      <c r="C21" s="9">
        <v>1.5370249322999345</v>
      </c>
      <c r="D21" s="10">
        <v>2.7009089191311002</v>
      </c>
      <c r="E21" s="11">
        <v>241</v>
      </c>
      <c r="F21" s="11">
        <v>26.2</v>
      </c>
      <c r="G21" s="11">
        <v>19.399999999999999</v>
      </c>
      <c r="H21" s="53">
        <v>1.109</v>
      </c>
      <c r="I21" s="47">
        <v>1</v>
      </c>
      <c r="J21" s="4">
        <v>0</v>
      </c>
    </row>
    <row r="22" spans="1:10" ht="17" x14ac:dyDescent="0.2">
      <c r="A22" s="22" t="s">
        <v>74</v>
      </c>
      <c r="B22" s="32">
        <v>23.5</v>
      </c>
      <c r="C22" s="9">
        <v>1.7422930377554555</v>
      </c>
      <c r="D22" s="10">
        <v>4.6198842752107279</v>
      </c>
      <c r="E22" s="11">
        <v>250</v>
      </c>
      <c r="F22" s="11">
        <v>19.899999999999999</v>
      </c>
      <c r="G22" s="11">
        <v>13.9</v>
      </c>
      <c r="H22" s="53">
        <v>1.0589999999999999</v>
      </c>
      <c r="I22" s="47">
        <v>1</v>
      </c>
      <c r="J22" s="4">
        <v>0</v>
      </c>
    </row>
    <row r="23" spans="1:10" ht="34" x14ac:dyDescent="0.2">
      <c r="A23" s="22" t="s">
        <v>39</v>
      </c>
      <c r="B23" s="32">
        <v>48.2</v>
      </c>
      <c r="C23" s="9">
        <v>1.3001707941929976</v>
      </c>
      <c r="D23" s="10">
        <v>1.098719199436359</v>
      </c>
      <c r="E23" s="11">
        <v>225</v>
      </c>
      <c r="F23" s="11">
        <v>20.7</v>
      </c>
      <c r="G23" s="11">
        <v>21.2</v>
      </c>
      <c r="H23" s="53">
        <v>1.121</v>
      </c>
      <c r="I23" s="47">
        <v>1</v>
      </c>
      <c r="J23" s="4">
        <v>1</v>
      </c>
    </row>
    <row r="24" spans="1:10" ht="17" x14ac:dyDescent="0.2">
      <c r="A24" s="22" t="s">
        <v>67</v>
      </c>
      <c r="B24" s="32">
        <v>36.200000000000003</v>
      </c>
      <c r="C24" s="9">
        <v>2.0917374036290011</v>
      </c>
      <c r="D24" s="10">
        <v>2.6416506682883285</v>
      </c>
      <c r="E24" s="11">
        <v>288</v>
      </c>
      <c r="F24" s="11">
        <v>24.6</v>
      </c>
      <c r="G24" s="11">
        <v>21.6</v>
      </c>
      <c r="H24" s="53">
        <v>1.1879999999999999</v>
      </c>
      <c r="I24" s="47">
        <v>1</v>
      </c>
      <c r="J24" s="4">
        <v>0</v>
      </c>
    </row>
    <row r="25" spans="1:10" ht="17" x14ac:dyDescent="0.2">
      <c r="A25" s="22" t="s">
        <v>50</v>
      </c>
      <c r="B25" s="32">
        <v>35</v>
      </c>
      <c r="C25" s="9">
        <v>1.6184869519374399</v>
      </c>
      <c r="D25" s="10">
        <v>3.5536257949372576</v>
      </c>
      <c r="E25" s="11">
        <v>317</v>
      </c>
      <c r="F25" s="11">
        <v>29.6</v>
      </c>
      <c r="G25" s="11">
        <v>7.7</v>
      </c>
      <c r="H25" s="53">
        <v>1.19</v>
      </c>
      <c r="I25" s="47">
        <v>1</v>
      </c>
      <c r="J25" s="4">
        <v>0</v>
      </c>
    </row>
    <row r="26" spans="1:10" ht="17" x14ac:dyDescent="0.2">
      <c r="A26" s="22" t="s">
        <v>6</v>
      </c>
      <c r="B26" s="32">
        <v>26.7</v>
      </c>
      <c r="C26" s="9">
        <v>2.0423150900507081</v>
      </c>
      <c r="D26" s="10">
        <v>3.2456306476160814</v>
      </c>
      <c r="E26" s="11">
        <v>349</v>
      </c>
      <c r="F26" s="11">
        <v>28.7</v>
      </c>
      <c r="G26" s="11">
        <v>8.3000000000000007</v>
      </c>
      <c r="H26" s="53">
        <v>1.202</v>
      </c>
      <c r="I26" s="47">
        <v>1</v>
      </c>
      <c r="J26" s="4">
        <v>0</v>
      </c>
    </row>
    <row r="27" spans="1:10" ht="17" x14ac:dyDescent="0.2">
      <c r="A27" s="22" t="s">
        <v>31</v>
      </c>
      <c r="B27" s="32">
        <v>57.2</v>
      </c>
      <c r="C27" s="9">
        <v>1.460141254102727</v>
      </c>
      <c r="D27" s="10">
        <v>1.854367442223178</v>
      </c>
      <c r="E27" s="11">
        <v>345</v>
      </c>
      <c r="F27" s="11">
        <v>24.6</v>
      </c>
      <c r="G27" s="11">
        <v>16.3</v>
      </c>
      <c r="H27" s="53">
        <v>1.1220000000000001</v>
      </c>
      <c r="I27" s="47">
        <v>0</v>
      </c>
      <c r="J27" s="4">
        <v>0</v>
      </c>
    </row>
    <row r="28" spans="1:10" ht="17" x14ac:dyDescent="0.2">
      <c r="A28" s="22" t="s">
        <v>65</v>
      </c>
      <c r="B28" s="32">
        <v>32.799999999999997</v>
      </c>
      <c r="C28" s="9">
        <v>1.6454050254788262</v>
      </c>
      <c r="D28" s="10">
        <v>4.2433447735671335</v>
      </c>
      <c r="E28" s="11">
        <v>260</v>
      </c>
      <c r="F28" s="11">
        <v>22.3</v>
      </c>
      <c r="G28" s="11">
        <v>13.3</v>
      </c>
      <c r="H28" s="53">
        <v>1.1539999999999999</v>
      </c>
      <c r="I28" s="47">
        <v>1</v>
      </c>
      <c r="J28" s="4">
        <v>0</v>
      </c>
    </row>
    <row r="29" spans="1:10" ht="17" x14ac:dyDescent="0.2">
      <c r="A29" s="22" t="s">
        <v>57</v>
      </c>
      <c r="B29" s="32">
        <v>98.3</v>
      </c>
      <c r="C29" s="9">
        <v>2.8046218487394956</v>
      </c>
      <c r="D29" s="10">
        <v>2.8529244159733542</v>
      </c>
      <c r="E29" s="11">
        <v>267</v>
      </c>
      <c r="F29" s="11">
        <v>28.9</v>
      </c>
      <c r="G29" s="11">
        <v>12.7</v>
      </c>
      <c r="H29" s="53">
        <v>1.2</v>
      </c>
      <c r="I29" s="47">
        <v>0</v>
      </c>
      <c r="J29" s="4">
        <v>1</v>
      </c>
    </row>
    <row r="30" spans="1:10" ht="17" x14ac:dyDescent="0.2">
      <c r="A30" s="22" t="s">
        <v>7</v>
      </c>
      <c r="B30" s="32">
        <v>31.4</v>
      </c>
      <c r="C30" s="9">
        <v>1.7207122774133083</v>
      </c>
      <c r="D30" s="10">
        <v>5.1227941065644194</v>
      </c>
      <c r="E30" s="11">
        <v>222</v>
      </c>
      <c r="F30" s="11">
        <v>27.8</v>
      </c>
      <c r="G30" s="11">
        <v>7</v>
      </c>
      <c r="H30" s="53">
        <v>1.206</v>
      </c>
      <c r="I30" s="47">
        <v>1</v>
      </c>
      <c r="J30" s="4">
        <v>0</v>
      </c>
    </row>
    <row r="31" spans="1:10" ht="17" x14ac:dyDescent="0.2">
      <c r="A31" s="22" t="s">
        <v>23</v>
      </c>
      <c r="B31" s="32">
        <v>41.6</v>
      </c>
      <c r="C31" s="9">
        <v>1.4502421187864416</v>
      </c>
      <c r="D31" s="10">
        <v>4.5064399458042876</v>
      </c>
      <c r="E31" s="11">
        <v>317</v>
      </c>
      <c r="F31" s="11">
        <v>25.5</v>
      </c>
      <c r="G31" s="11">
        <v>11.8</v>
      </c>
      <c r="H31" s="53">
        <v>1.1279999999999999</v>
      </c>
      <c r="I31" s="47">
        <v>0</v>
      </c>
      <c r="J31" s="4">
        <v>0</v>
      </c>
    </row>
    <row r="32" spans="1:10" ht="17" x14ac:dyDescent="0.2">
      <c r="A32" s="22" t="s">
        <v>8</v>
      </c>
      <c r="B32" s="32">
        <v>32.299999999999997</v>
      </c>
      <c r="C32" s="9">
        <v>2.5827932167273371</v>
      </c>
      <c r="D32" s="10">
        <v>2.9612987044216084</v>
      </c>
      <c r="E32" s="11">
        <v>311</v>
      </c>
      <c r="F32" s="11">
        <v>27.1</v>
      </c>
      <c r="G32" s="11">
        <v>4.9000000000000004</v>
      </c>
      <c r="H32" s="53">
        <v>1.1830000000000001</v>
      </c>
      <c r="I32" s="47">
        <v>1</v>
      </c>
      <c r="J32" s="4">
        <v>0</v>
      </c>
    </row>
    <row r="33" spans="1:10" ht="17" x14ac:dyDescent="0.2">
      <c r="A33" s="22" t="s">
        <v>78</v>
      </c>
      <c r="B33" s="32">
        <v>16.5</v>
      </c>
      <c r="C33" s="9">
        <v>2.2040208488458672</v>
      </c>
      <c r="D33" s="10">
        <v>2.1688088500783667</v>
      </c>
      <c r="E33" s="11">
        <v>269</v>
      </c>
      <c r="F33" s="11">
        <v>19.8</v>
      </c>
      <c r="G33" s="11">
        <v>6.6</v>
      </c>
      <c r="H33" s="53">
        <v>1.0609999999999999</v>
      </c>
      <c r="I33" s="47">
        <v>0</v>
      </c>
      <c r="J33" s="4">
        <v>0</v>
      </c>
    </row>
    <row r="34" spans="1:10" ht="17" x14ac:dyDescent="0.2">
      <c r="A34" s="22" t="s">
        <v>9</v>
      </c>
      <c r="B34" s="32">
        <v>25.7</v>
      </c>
      <c r="C34" s="9">
        <v>0.69788284041575011</v>
      </c>
      <c r="D34" s="10">
        <v>2.2533076963359804</v>
      </c>
      <c r="E34" s="11">
        <v>379</v>
      </c>
      <c r="F34" s="11">
        <v>22.8</v>
      </c>
      <c r="G34" s="11">
        <v>9</v>
      </c>
      <c r="H34" s="53">
        <v>1.103</v>
      </c>
      <c r="I34" s="47">
        <v>1</v>
      </c>
      <c r="J34" s="4">
        <v>0</v>
      </c>
    </row>
    <row r="35" spans="1:10" ht="17" x14ac:dyDescent="0.2">
      <c r="A35" s="22" t="s">
        <v>24</v>
      </c>
      <c r="B35" s="32">
        <v>21.2</v>
      </c>
      <c r="C35" s="9">
        <v>1.2934568088659479</v>
      </c>
      <c r="D35" s="10">
        <v>4.0869432797336378</v>
      </c>
      <c r="E35" s="11">
        <v>204</v>
      </c>
      <c r="F35" s="11">
        <v>21.5</v>
      </c>
      <c r="G35" s="11">
        <v>13.6</v>
      </c>
      <c r="H35" s="53">
        <v>1.1200000000000001</v>
      </c>
      <c r="I35" s="47">
        <v>1</v>
      </c>
      <c r="J35" s="4">
        <v>0</v>
      </c>
    </row>
    <row r="36" spans="1:10" ht="34" x14ac:dyDescent="0.2">
      <c r="A36" s="23" t="s">
        <v>85</v>
      </c>
      <c r="B36" s="32">
        <v>41.2</v>
      </c>
      <c r="C36" s="12">
        <v>3.3091788700000002</v>
      </c>
      <c r="D36" s="10">
        <v>4.6447084413565669</v>
      </c>
      <c r="E36" s="13">
        <v>150</v>
      </c>
      <c r="F36" s="11">
        <v>18.8</v>
      </c>
      <c r="G36" s="13">
        <v>43.4</v>
      </c>
      <c r="H36" s="53">
        <v>1.2090000000000001</v>
      </c>
      <c r="I36" s="48">
        <v>0</v>
      </c>
      <c r="J36" s="4">
        <v>0</v>
      </c>
    </row>
    <row r="37" spans="1:10" ht="17" x14ac:dyDescent="0.2">
      <c r="A37" s="22" t="s">
        <v>51</v>
      </c>
      <c r="B37" s="32">
        <v>36.5</v>
      </c>
      <c r="C37" s="9">
        <v>1.628593679018755</v>
      </c>
      <c r="D37" s="10">
        <v>2.3641332741400545</v>
      </c>
      <c r="E37" s="11">
        <v>285</v>
      </c>
      <c r="F37" s="11">
        <v>27</v>
      </c>
      <c r="G37" s="11">
        <v>14.5</v>
      </c>
      <c r="H37" s="53">
        <v>1.2290000000000001</v>
      </c>
      <c r="I37" s="47">
        <v>1</v>
      </c>
      <c r="J37" s="4">
        <v>0</v>
      </c>
    </row>
    <row r="38" spans="1:10" ht="17" x14ac:dyDescent="0.2">
      <c r="A38" s="22" t="s">
        <v>25</v>
      </c>
      <c r="B38" s="32">
        <v>35.299999999999997</v>
      </c>
      <c r="C38" s="9">
        <v>2.2330265671123462</v>
      </c>
      <c r="D38" s="10">
        <v>1.5262901690405126</v>
      </c>
      <c r="E38" s="11">
        <v>236</v>
      </c>
      <c r="F38" s="11">
        <v>27.8</v>
      </c>
      <c r="G38" s="11">
        <v>7.8</v>
      </c>
      <c r="H38" s="53">
        <v>1.1850000000000001</v>
      </c>
      <c r="I38" s="47">
        <v>0</v>
      </c>
      <c r="J38" s="4">
        <v>0</v>
      </c>
    </row>
    <row r="39" spans="1:10" ht="17" x14ac:dyDescent="0.2">
      <c r="A39" s="22" t="s">
        <v>68</v>
      </c>
      <c r="B39" s="32">
        <v>36</v>
      </c>
      <c r="C39" s="9">
        <v>1.3298500518913503</v>
      </c>
      <c r="D39" s="10">
        <v>5.9853445631935625</v>
      </c>
      <c r="E39" s="11">
        <v>320</v>
      </c>
      <c r="F39" s="11">
        <v>24.1</v>
      </c>
      <c r="G39" s="11">
        <v>11.8</v>
      </c>
      <c r="H39" s="53">
        <v>1.1679999999999999</v>
      </c>
      <c r="I39" s="47">
        <v>0</v>
      </c>
      <c r="J39" s="4">
        <v>1</v>
      </c>
    </row>
    <row r="40" spans="1:10" ht="17" x14ac:dyDescent="0.2">
      <c r="A40" s="22" t="s">
        <v>69</v>
      </c>
      <c r="B40" s="32">
        <v>40.200000000000003</v>
      </c>
      <c r="C40" s="9">
        <v>2.151629277877845</v>
      </c>
      <c r="D40" s="10">
        <v>2.1789008933871123</v>
      </c>
      <c r="E40" s="11">
        <v>261</v>
      </c>
      <c r="F40" s="11">
        <v>25.1</v>
      </c>
      <c r="G40" s="11">
        <v>12.7</v>
      </c>
      <c r="H40" s="53">
        <v>1.1559999999999999</v>
      </c>
      <c r="I40" s="47">
        <v>0</v>
      </c>
      <c r="J40" s="4">
        <v>0</v>
      </c>
    </row>
    <row r="41" spans="1:10" ht="17" x14ac:dyDescent="0.2">
      <c r="A41" s="22" t="s">
        <v>52</v>
      </c>
      <c r="B41" s="32">
        <v>43.7</v>
      </c>
      <c r="C41" s="9">
        <v>2.1309872922776143</v>
      </c>
      <c r="D41" s="10">
        <v>2.7421495120318009</v>
      </c>
      <c r="E41" s="11">
        <v>307</v>
      </c>
      <c r="F41" s="11">
        <v>25.1</v>
      </c>
      <c r="G41" s="11">
        <v>13.2</v>
      </c>
      <c r="H41" s="53">
        <v>1.1990000000000001</v>
      </c>
      <c r="I41" s="47">
        <v>0</v>
      </c>
      <c r="J41" s="4">
        <v>0</v>
      </c>
    </row>
    <row r="42" spans="1:10" ht="17" x14ac:dyDescent="0.2">
      <c r="A42" s="22" t="s">
        <v>10</v>
      </c>
      <c r="B42" s="32">
        <v>34.799999999999997</v>
      </c>
      <c r="C42" s="9">
        <v>1.7363986862773098</v>
      </c>
      <c r="D42" s="10">
        <v>3.4071792823294809</v>
      </c>
      <c r="E42" s="11">
        <v>265</v>
      </c>
      <c r="F42" s="11">
        <v>28.3</v>
      </c>
      <c r="G42" s="11">
        <v>17</v>
      </c>
      <c r="H42" s="53">
        <v>1.194</v>
      </c>
      <c r="I42" s="47">
        <v>1</v>
      </c>
      <c r="J42" s="4">
        <v>0</v>
      </c>
    </row>
    <row r="43" spans="1:10" ht="17" x14ac:dyDescent="0.2">
      <c r="A43" s="22" t="s">
        <v>53</v>
      </c>
      <c r="B43" s="32">
        <v>46.1</v>
      </c>
      <c r="C43" s="9">
        <v>2.6857051179207447</v>
      </c>
      <c r="D43" s="10">
        <v>4.5774530885553215</v>
      </c>
      <c r="E43" s="11">
        <v>229</v>
      </c>
      <c r="F43" s="11">
        <v>28.7</v>
      </c>
      <c r="G43" s="11">
        <v>13.9</v>
      </c>
      <c r="H43" s="53">
        <v>1.1839999999999999</v>
      </c>
      <c r="I43" s="47">
        <v>1</v>
      </c>
      <c r="J43" s="4">
        <v>0</v>
      </c>
    </row>
    <row r="44" spans="1:10" ht="17" x14ac:dyDescent="0.2">
      <c r="A44" s="22" t="s">
        <v>49</v>
      </c>
      <c r="B44" s="32">
        <v>27.5</v>
      </c>
      <c r="C44" s="9">
        <v>1.5942433423696381</v>
      </c>
      <c r="D44" s="10">
        <v>3.4711491607597655</v>
      </c>
      <c r="E44" s="11">
        <v>259</v>
      </c>
      <c r="F44" s="11">
        <v>24.2</v>
      </c>
      <c r="G44" s="11">
        <v>12.6</v>
      </c>
      <c r="H44" s="53">
        <v>1.1379999999999999</v>
      </c>
      <c r="I44" s="47">
        <v>1</v>
      </c>
      <c r="J44" s="4">
        <v>0</v>
      </c>
    </row>
    <row r="45" spans="1:10" ht="17" x14ac:dyDescent="0.2">
      <c r="A45" s="22" t="s">
        <v>75</v>
      </c>
      <c r="B45" s="32">
        <v>29</v>
      </c>
      <c r="C45" s="9">
        <v>1.5993626723806385</v>
      </c>
      <c r="D45" s="10">
        <v>2.3442297974890192</v>
      </c>
      <c r="E45" s="11">
        <v>290</v>
      </c>
      <c r="F45" s="11">
        <v>23.7</v>
      </c>
      <c r="G45" s="11">
        <v>18.100000000000001</v>
      </c>
      <c r="H45" s="53">
        <v>1.206</v>
      </c>
      <c r="I45" s="47">
        <v>1</v>
      </c>
      <c r="J45" s="4">
        <v>0</v>
      </c>
    </row>
    <row r="46" spans="1:10" ht="17" x14ac:dyDescent="0.2">
      <c r="A46" s="22" t="s">
        <v>26</v>
      </c>
      <c r="B46" s="32">
        <v>24.7</v>
      </c>
      <c r="C46" s="9">
        <v>1.7080639673358287</v>
      </c>
      <c r="D46" s="10">
        <v>5.2182977984065122</v>
      </c>
      <c r="E46" s="11">
        <v>216</v>
      </c>
      <c r="F46" s="11">
        <v>28.7</v>
      </c>
      <c r="G46" s="11">
        <v>9.8000000000000007</v>
      </c>
      <c r="H46" s="53">
        <v>1.1379999999999999</v>
      </c>
      <c r="I46" s="47">
        <v>0</v>
      </c>
      <c r="J46" s="4">
        <v>1</v>
      </c>
    </row>
    <row r="47" spans="1:10" ht="17" x14ac:dyDescent="0.2">
      <c r="A47" s="22" t="s">
        <v>28</v>
      </c>
      <c r="B47" s="32">
        <v>44.7</v>
      </c>
      <c r="C47" s="9">
        <v>1.8393574297188757</v>
      </c>
      <c r="D47" s="10">
        <v>2.1595399007247909</v>
      </c>
      <c r="E47" s="11">
        <v>263</v>
      </c>
      <c r="F47" s="11">
        <v>23.2</v>
      </c>
      <c r="G47" s="11">
        <v>20.3</v>
      </c>
      <c r="H47" s="53">
        <v>1.1200000000000001</v>
      </c>
      <c r="I47" s="47">
        <v>1</v>
      </c>
      <c r="J47" s="4">
        <v>1</v>
      </c>
    </row>
    <row r="48" spans="1:10" ht="17" x14ac:dyDescent="0.2">
      <c r="A48" s="22" t="s">
        <v>61</v>
      </c>
      <c r="B48" s="32">
        <v>26.4</v>
      </c>
      <c r="C48" s="9">
        <v>1.6034155597722959</v>
      </c>
      <c r="D48" s="10">
        <v>3.44002076637386</v>
      </c>
      <c r="E48" s="11">
        <v>190</v>
      </c>
      <c r="F48" s="11">
        <v>17.899999999999999</v>
      </c>
      <c r="G48" s="11">
        <v>17</v>
      </c>
      <c r="H48" s="53">
        <v>1.115</v>
      </c>
      <c r="I48" s="47">
        <v>0</v>
      </c>
      <c r="J48" s="4">
        <v>0</v>
      </c>
    </row>
    <row r="49" spans="1:10" ht="34" x14ac:dyDescent="0.2">
      <c r="A49" s="22" t="s">
        <v>43</v>
      </c>
      <c r="B49" s="32">
        <v>39.4</v>
      </c>
      <c r="C49" s="9">
        <v>2.447763390229547</v>
      </c>
      <c r="D49" s="10">
        <v>2.2835199536916204</v>
      </c>
      <c r="E49" s="11">
        <v>310</v>
      </c>
      <c r="F49" s="11">
        <v>23.8</v>
      </c>
      <c r="G49" s="11">
        <v>26.2</v>
      </c>
      <c r="H49" s="53">
        <v>1.1339999999999999</v>
      </c>
      <c r="I49" s="47">
        <v>1</v>
      </c>
      <c r="J49" s="4">
        <v>1</v>
      </c>
    </row>
    <row r="50" spans="1:10" ht="17" x14ac:dyDescent="0.2">
      <c r="A50" s="22" t="s">
        <v>71</v>
      </c>
      <c r="B50" s="32">
        <v>26.4</v>
      </c>
      <c r="C50" s="9">
        <v>1.7658526575005131</v>
      </c>
      <c r="D50" s="10">
        <v>4.4677759486474358</v>
      </c>
      <c r="E50" s="11">
        <v>204</v>
      </c>
      <c r="F50" s="11">
        <v>19.5</v>
      </c>
      <c r="G50" s="11">
        <v>16.8</v>
      </c>
      <c r="H50" s="53">
        <v>1.026</v>
      </c>
      <c r="I50" s="47">
        <v>1</v>
      </c>
      <c r="J50" s="4">
        <v>1</v>
      </c>
    </row>
    <row r="51" spans="1:10" ht="17" x14ac:dyDescent="0.2">
      <c r="A51" s="22" t="s">
        <v>36</v>
      </c>
      <c r="B51" s="32">
        <v>24</v>
      </c>
      <c r="C51" s="9">
        <v>1.0281014393420151</v>
      </c>
      <c r="D51" s="10">
        <v>0.54872850456258837</v>
      </c>
      <c r="E51" s="11">
        <v>177</v>
      </c>
      <c r="F51" s="11">
        <v>14</v>
      </c>
      <c r="G51" s="11">
        <v>24.2</v>
      </c>
      <c r="H51" s="53">
        <v>1.0089999999999999</v>
      </c>
      <c r="I51" s="47">
        <v>1</v>
      </c>
      <c r="J51" s="4">
        <v>1</v>
      </c>
    </row>
    <row r="52" spans="1:10" ht="17" x14ac:dyDescent="0.2">
      <c r="A52" s="22" t="s">
        <v>37</v>
      </c>
      <c r="B52" s="32">
        <v>27.2</v>
      </c>
      <c r="C52" s="9">
        <v>0.74359468310537469</v>
      </c>
      <c r="D52" s="10">
        <v>0.24346754686532501</v>
      </c>
      <c r="E52" s="11">
        <v>188</v>
      </c>
      <c r="F52" s="11">
        <v>9.6999999999999993</v>
      </c>
      <c r="G52" s="11">
        <v>14.9</v>
      </c>
      <c r="H52" s="53">
        <v>1.071</v>
      </c>
      <c r="I52" s="47">
        <v>0</v>
      </c>
      <c r="J52" s="4">
        <v>1</v>
      </c>
    </row>
    <row r="53" spans="1:10" ht="17" x14ac:dyDescent="0.2">
      <c r="A53" s="22" t="s">
        <v>29</v>
      </c>
      <c r="B53" s="32">
        <v>19.399999999999999</v>
      </c>
      <c r="C53" s="9">
        <v>1.8752362948960302</v>
      </c>
      <c r="D53" s="10">
        <v>1.4240792964926288</v>
      </c>
      <c r="E53" s="11">
        <v>225</v>
      </c>
      <c r="F53" s="11">
        <v>22.3</v>
      </c>
      <c r="G53" s="11">
        <v>8.4</v>
      </c>
      <c r="H53" s="53">
        <v>1.23</v>
      </c>
      <c r="I53" s="47">
        <v>1</v>
      </c>
      <c r="J53" s="4">
        <v>1</v>
      </c>
    </row>
    <row r="54" spans="1:10" ht="17" x14ac:dyDescent="0.2">
      <c r="A54" s="22" t="s">
        <v>18</v>
      </c>
      <c r="B54" s="32">
        <v>35.1</v>
      </c>
      <c r="C54" s="9">
        <v>2.0572078045084297</v>
      </c>
      <c r="D54" s="10">
        <v>4.6298126257676984</v>
      </c>
      <c r="E54" s="11">
        <v>239</v>
      </c>
      <c r="F54" s="11">
        <v>28</v>
      </c>
      <c r="G54" s="11">
        <v>21</v>
      </c>
      <c r="H54" s="53">
        <v>1.161</v>
      </c>
      <c r="I54" s="47">
        <v>0</v>
      </c>
      <c r="J54" s="4">
        <v>1</v>
      </c>
    </row>
    <row r="55" spans="1:10" ht="17" x14ac:dyDescent="0.2">
      <c r="A55" s="22" t="s">
        <v>19</v>
      </c>
      <c r="B55" s="32">
        <v>22.3</v>
      </c>
      <c r="C55" s="9">
        <v>1.8238128011011701</v>
      </c>
      <c r="D55" s="10">
        <v>3.1693829078144158</v>
      </c>
      <c r="E55" s="11">
        <v>286</v>
      </c>
      <c r="F55" s="11">
        <v>23.7</v>
      </c>
      <c r="G55" s="11">
        <v>10.6</v>
      </c>
      <c r="H55" s="53">
        <v>1.1579999999999999</v>
      </c>
      <c r="I55" s="47">
        <v>0</v>
      </c>
      <c r="J55" s="4">
        <v>1</v>
      </c>
    </row>
    <row r="56" spans="1:10" ht="17" x14ac:dyDescent="0.2">
      <c r="A56" s="22" t="s">
        <v>30</v>
      </c>
      <c r="B56" s="32">
        <v>29.8</v>
      </c>
      <c r="C56" s="9">
        <v>1.2296535893155258</v>
      </c>
      <c r="D56" s="10">
        <v>3.3235426577154419</v>
      </c>
      <c r="E56" s="11">
        <v>237</v>
      </c>
      <c r="F56" s="11">
        <v>25.9</v>
      </c>
      <c r="G56" s="11">
        <v>8.8000000000000007</v>
      </c>
      <c r="H56" s="53">
        <v>1.149</v>
      </c>
      <c r="I56" s="47">
        <v>0</v>
      </c>
      <c r="J56" s="4">
        <v>0</v>
      </c>
    </row>
    <row r="57" spans="1:10" ht="17" x14ac:dyDescent="0.2">
      <c r="A57" s="22" t="s">
        <v>44</v>
      </c>
      <c r="B57" s="32">
        <v>34.9</v>
      </c>
      <c r="C57" s="9">
        <v>2.14190093708166</v>
      </c>
      <c r="D57" s="10">
        <v>2.7598030493180001</v>
      </c>
      <c r="E57" s="11">
        <v>269</v>
      </c>
      <c r="F57" s="11">
        <v>25.4</v>
      </c>
      <c r="G57" s="11">
        <v>12.8</v>
      </c>
      <c r="H57" s="53">
        <v>1.1579999999999999</v>
      </c>
      <c r="I57" s="47">
        <v>1</v>
      </c>
      <c r="J57" s="4">
        <v>0</v>
      </c>
    </row>
    <row r="58" spans="1:10" ht="17" x14ac:dyDescent="0.2">
      <c r="A58" s="22" t="s">
        <v>45</v>
      </c>
      <c r="B58" s="32">
        <v>46.7</v>
      </c>
      <c r="C58" s="9">
        <v>2.1895255379828882</v>
      </c>
      <c r="D58" s="10">
        <v>3.5260209067771857</v>
      </c>
      <c r="E58" s="11">
        <v>281</v>
      </c>
      <c r="F58" s="11">
        <v>28.7</v>
      </c>
      <c r="G58" s="11">
        <v>14.2</v>
      </c>
      <c r="H58" s="53">
        <v>1.071</v>
      </c>
      <c r="I58" s="47">
        <v>1</v>
      </c>
      <c r="J58" s="4">
        <v>1</v>
      </c>
    </row>
    <row r="59" spans="1:10" ht="34" x14ac:dyDescent="0.2">
      <c r="A59" s="22" t="s">
        <v>72</v>
      </c>
      <c r="B59" s="32">
        <v>24.5</v>
      </c>
      <c r="C59" s="9">
        <v>1.518644747393745</v>
      </c>
      <c r="D59" s="10">
        <v>2.4216448602755971</v>
      </c>
      <c r="E59" s="11">
        <v>248</v>
      </c>
      <c r="F59" s="11">
        <v>16.399999999999999</v>
      </c>
      <c r="G59" s="11">
        <v>18.600000000000001</v>
      </c>
      <c r="H59" s="53">
        <v>1.1419999999999999</v>
      </c>
      <c r="I59" s="47">
        <v>0</v>
      </c>
      <c r="J59" s="4">
        <v>1</v>
      </c>
    </row>
    <row r="60" spans="1:10" ht="34" x14ac:dyDescent="0.2">
      <c r="A60" s="22" t="s">
        <v>40</v>
      </c>
      <c r="B60" s="32">
        <v>26.3</v>
      </c>
      <c r="C60" s="9">
        <v>1.7819891288379608</v>
      </c>
      <c r="D60" s="10">
        <v>1.3357520842853352</v>
      </c>
      <c r="E60" s="11">
        <v>252</v>
      </c>
      <c r="F60" s="11">
        <v>22.3</v>
      </c>
      <c r="G60" s="11">
        <v>11.9</v>
      </c>
      <c r="H60" s="53">
        <v>1.141</v>
      </c>
      <c r="I60" s="47">
        <v>1</v>
      </c>
      <c r="J60" s="4">
        <v>0</v>
      </c>
    </row>
    <row r="61" spans="1:10" ht="17" x14ac:dyDescent="0.2">
      <c r="A61" s="22" t="s">
        <v>46</v>
      </c>
      <c r="B61" s="32">
        <v>49.7</v>
      </c>
      <c r="C61" s="9">
        <v>1.5038984406237506</v>
      </c>
      <c r="D61" s="10">
        <v>2.2649362827097042</v>
      </c>
      <c r="E61" s="11">
        <v>313</v>
      </c>
      <c r="F61" s="11">
        <v>24.1</v>
      </c>
      <c r="G61" s="11">
        <v>17.2</v>
      </c>
      <c r="H61" s="53">
        <v>1.1180000000000001</v>
      </c>
      <c r="I61" s="47">
        <v>0</v>
      </c>
      <c r="J61" s="4">
        <v>1</v>
      </c>
    </row>
    <row r="62" spans="1:10" ht="17" x14ac:dyDescent="0.2">
      <c r="A62" s="22" t="s">
        <v>62</v>
      </c>
      <c r="B62" s="32">
        <v>20.7</v>
      </c>
      <c r="C62" s="9">
        <v>2.0367625259412989</v>
      </c>
      <c r="D62" s="10">
        <v>2.4664484622965674</v>
      </c>
      <c r="E62" s="11">
        <v>119</v>
      </c>
      <c r="F62" s="11">
        <v>10.7</v>
      </c>
      <c r="G62" s="11">
        <v>11.1</v>
      </c>
      <c r="H62" s="53">
        <v>1.177</v>
      </c>
      <c r="I62" s="47">
        <v>0</v>
      </c>
      <c r="J62" s="4">
        <v>0</v>
      </c>
    </row>
    <row r="63" spans="1:10" ht="17" x14ac:dyDescent="0.2">
      <c r="A63" s="22" t="s">
        <v>63</v>
      </c>
      <c r="B63" s="32">
        <v>41.2</v>
      </c>
      <c r="C63" s="9">
        <v>1.7276499434175783</v>
      </c>
      <c r="D63" s="10">
        <v>4.6087458713881206</v>
      </c>
      <c r="E63" s="11">
        <v>257</v>
      </c>
      <c r="F63" s="11">
        <v>22.6</v>
      </c>
      <c r="G63" s="11">
        <v>33.5</v>
      </c>
      <c r="H63" s="53">
        <v>1.145</v>
      </c>
      <c r="I63" s="47">
        <v>0</v>
      </c>
      <c r="J63" s="4">
        <v>0</v>
      </c>
    </row>
    <row r="64" spans="1:10" ht="17" x14ac:dyDescent="0.2">
      <c r="A64" s="22" t="s">
        <v>34</v>
      </c>
      <c r="B64" s="32">
        <v>64</v>
      </c>
      <c r="C64" s="9">
        <v>2.0206507383839596</v>
      </c>
      <c r="D64" s="10">
        <v>2.15325714518307</v>
      </c>
      <c r="E64" s="11">
        <v>340</v>
      </c>
      <c r="F64" s="11">
        <v>25.7</v>
      </c>
      <c r="G64" s="11">
        <v>26.6</v>
      </c>
      <c r="H64" s="53">
        <v>1.2090000000000001</v>
      </c>
      <c r="I64" s="47">
        <v>1</v>
      </c>
      <c r="J64" s="4">
        <v>0</v>
      </c>
    </row>
    <row r="65" spans="1:10" ht="17" x14ac:dyDescent="0.2">
      <c r="A65" s="22" t="s">
        <v>11</v>
      </c>
      <c r="B65" s="32">
        <v>37</v>
      </c>
      <c r="C65" s="9">
        <v>1.8486546055652491</v>
      </c>
      <c r="D65" s="10">
        <v>3.3322114720720655</v>
      </c>
      <c r="E65" s="11">
        <v>318</v>
      </c>
      <c r="F65" s="11">
        <v>28.8</v>
      </c>
      <c r="G65" s="11">
        <v>11</v>
      </c>
      <c r="H65" s="53">
        <v>1.18</v>
      </c>
      <c r="I65" s="47">
        <v>1</v>
      </c>
      <c r="J65" s="4">
        <v>0</v>
      </c>
    </row>
    <row r="66" spans="1:10" ht="17" x14ac:dyDescent="0.2">
      <c r="A66" s="22" t="s">
        <v>54</v>
      </c>
      <c r="B66" s="32">
        <v>24.8</v>
      </c>
      <c r="C66" s="9">
        <v>1.3882966875616509</v>
      </c>
      <c r="D66" s="10">
        <v>3.9023428821986892</v>
      </c>
      <c r="E66" s="11">
        <v>292</v>
      </c>
      <c r="F66" s="11">
        <v>26.2</v>
      </c>
      <c r="G66" s="11">
        <v>12.7</v>
      </c>
      <c r="H66" s="53">
        <v>1.155</v>
      </c>
      <c r="I66" s="47">
        <v>1</v>
      </c>
      <c r="J66" s="4">
        <v>0</v>
      </c>
    </row>
    <row r="67" spans="1:10" ht="17" x14ac:dyDescent="0.2">
      <c r="A67" s="22" t="s">
        <v>55</v>
      </c>
      <c r="B67" s="32">
        <v>49.4</v>
      </c>
      <c r="C67" s="9">
        <v>1.3992265790677367</v>
      </c>
      <c r="D67" s="10">
        <v>2.1334825843945748</v>
      </c>
      <c r="E67" s="11">
        <v>320</v>
      </c>
      <c r="F67" s="11">
        <v>26.9</v>
      </c>
      <c r="G67" s="11">
        <v>12.8</v>
      </c>
      <c r="H67" s="53">
        <v>1.1060000000000001</v>
      </c>
      <c r="I67" s="47">
        <v>1</v>
      </c>
      <c r="J67" s="4">
        <v>0</v>
      </c>
    </row>
    <row r="68" spans="1:10" ht="17" x14ac:dyDescent="0.2">
      <c r="A68" s="22" t="s">
        <v>79</v>
      </c>
      <c r="B68" s="32">
        <v>16.8</v>
      </c>
      <c r="C68" s="9">
        <v>1.8671298306556665</v>
      </c>
      <c r="D68" s="10">
        <v>1.6988770122564927</v>
      </c>
      <c r="E68" s="11">
        <v>298</v>
      </c>
      <c r="F68" s="11">
        <v>23.5</v>
      </c>
      <c r="G68" s="11">
        <v>6.5</v>
      </c>
      <c r="H68" s="53">
        <v>1.161</v>
      </c>
      <c r="I68" s="47">
        <v>0</v>
      </c>
      <c r="J68" s="4">
        <v>0</v>
      </c>
    </row>
    <row r="69" spans="1:10" ht="17" x14ac:dyDescent="0.2">
      <c r="A69" s="22" t="s">
        <v>58</v>
      </c>
      <c r="B69" s="32">
        <v>34.1</v>
      </c>
      <c r="C69" s="9">
        <v>1.7017763204453775</v>
      </c>
      <c r="D69" s="10">
        <v>3.7606322843519289</v>
      </c>
      <c r="E69" s="11">
        <v>313</v>
      </c>
      <c r="F69" s="11">
        <v>24.3</v>
      </c>
      <c r="G69" s="11">
        <v>14.6</v>
      </c>
      <c r="H69" s="53">
        <v>1.2110000000000001</v>
      </c>
      <c r="I69" s="47">
        <v>1</v>
      </c>
      <c r="J69" s="4">
        <v>0</v>
      </c>
    </row>
    <row r="70" spans="1:10" ht="17" x14ac:dyDescent="0.2">
      <c r="A70" s="22" t="s">
        <v>12</v>
      </c>
      <c r="B70" s="32">
        <v>30.1</v>
      </c>
      <c r="C70" s="9">
        <v>2.6758304696449025</v>
      </c>
      <c r="D70" s="10">
        <v>1.7669058175235828</v>
      </c>
      <c r="E70" s="11">
        <v>244</v>
      </c>
      <c r="F70" s="11">
        <v>28.1</v>
      </c>
      <c r="G70" s="11">
        <v>9.1</v>
      </c>
      <c r="H70" s="53">
        <v>1.121</v>
      </c>
      <c r="I70" s="47">
        <v>0</v>
      </c>
      <c r="J70" s="4">
        <v>0</v>
      </c>
    </row>
    <row r="71" spans="1:10" ht="17" x14ac:dyDescent="0.2">
      <c r="A71" s="22" t="s">
        <v>42</v>
      </c>
      <c r="B71" s="32">
        <v>38.4</v>
      </c>
      <c r="C71" s="9">
        <v>1.4876175982291091</v>
      </c>
      <c r="D71" s="10">
        <v>2.8179169773509729</v>
      </c>
      <c r="E71" s="11">
        <v>296</v>
      </c>
      <c r="F71" s="11">
        <v>23.2</v>
      </c>
      <c r="G71" s="11">
        <v>16.3</v>
      </c>
      <c r="H71" s="53">
        <v>1.169</v>
      </c>
      <c r="I71" s="49"/>
      <c r="J71" s="45"/>
    </row>
    <row r="72" spans="1:10" ht="17" x14ac:dyDescent="0.2">
      <c r="A72" s="22" t="s">
        <v>13</v>
      </c>
      <c r="B72" s="32">
        <v>29.1</v>
      </c>
      <c r="C72" s="9">
        <v>3.7214115699058268</v>
      </c>
      <c r="D72" s="10">
        <v>2.0052959873578295</v>
      </c>
      <c r="E72" s="11">
        <v>189</v>
      </c>
      <c r="F72" s="11">
        <v>30.1</v>
      </c>
      <c r="G72" s="11">
        <v>10.7</v>
      </c>
      <c r="H72" s="53">
        <v>1.1950000000000001</v>
      </c>
      <c r="I72" s="47">
        <v>0</v>
      </c>
      <c r="J72" s="4">
        <v>0</v>
      </c>
    </row>
    <row r="73" spans="1:10" ht="17" x14ac:dyDescent="0.2">
      <c r="A73" s="22" t="s">
        <v>14</v>
      </c>
      <c r="B73" s="32">
        <v>26.5</v>
      </c>
      <c r="C73" s="9">
        <v>2.9251981505944515</v>
      </c>
      <c r="D73" s="10">
        <v>4.66392309657979</v>
      </c>
      <c r="E73" s="11">
        <v>296</v>
      </c>
      <c r="F73" s="11">
        <v>28.4</v>
      </c>
      <c r="G73" s="11">
        <v>15.1</v>
      </c>
      <c r="H73" s="53">
        <v>1.141</v>
      </c>
      <c r="I73" s="47">
        <v>1</v>
      </c>
      <c r="J73" s="4">
        <v>1</v>
      </c>
    </row>
    <row r="74" spans="1:10" ht="17" x14ac:dyDescent="0.2">
      <c r="A74" s="22" t="s">
        <v>70</v>
      </c>
      <c r="B74" s="32">
        <v>28.1</v>
      </c>
      <c r="C74" s="9">
        <v>1.4466305484269557</v>
      </c>
      <c r="D74" s="10">
        <v>3.11868416072948</v>
      </c>
      <c r="E74" s="11">
        <v>256</v>
      </c>
      <c r="F74" s="11">
        <v>23.1</v>
      </c>
      <c r="G74" s="11">
        <v>7.9</v>
      </c>
      <c r="H74" s="53">
        <v>1.2110000000000001</v>
      </c>
      <c r="I74" s="47">
        <v>1</v>
      </c>
      <c r="J74" s="4">
        <v>0</v>
      </c>
    </row>
    <row r="75" spans="1:10" ht="17" x14ac:dyDescent="0.2">
      <c r="A75" s="22" t="s">
        <v>15</v>
      </c>
      <c r="B75" s="32">
        <v>38.1</v>
      </c>
      <c r="C75" s="9">
        <v>1.3830577117786029</v>
      </c>
      <c r="D75" s="10">
        <v>3.1682431362825549</v>
      </c>
      <c r="E75" s="11">
        <v>355</v>
      </c>
      <c r="F75" s="11">
        <v>29.4</v>
      </c>
      <c r="G75" s="11">
        <v>15.2</v>
      </c>
      <c r="H75" s="53">
        <v>1.1100000000000001</v>
      </c>
      <c r="I75" s="47">
        <v>1</v>
      </c>
      <c r="J75" s="4">
        <v>0</v>
      </c>
    </row>
    <row r="76" spans="1:10" ht="17" x14ac:dyDescent="0.2">
      <c r="A76" s="22" t="s">
        <v>59</v>
      </c>
      <c r="B76" s="32">
        <v>25.7</v>
      </c>
      <c r="C76" s="9">
        <v>1.6986472100329757</v>
      </c>
      <c r="D76" s="10">
        <v>3.0400325226211509</v>
      </c>
      <c r="E76" s="11">
        <v>280</v>
      </c>
      <c r="F76" s="11">
        <v>18.600000000000001</v>
      </c>
      <c r="G76" s="11">
        <v>11.7</v>
      </c>
      <c r="H76" s="53">
        <v>1.1850000000000001</v>
      </c>
      <c r="I76" s="47">
        <v>0</v>
      </c>
      <c r="J76" s="4">
        <v>0</v>
      </c>
    </row>
    <row r="77" spans="1:10" ht="34" x14ac:dyDescent="0.2">
      <c r="A77" s="22" t="s">
        <v>47</v>
      </c>
      <c r="B77" s="32">
        <v>53</v>
      </c>
      <c r="C77" s="9">
        <v>1.7140479822493413</v>
      </c>
      <c r="D77" s="10">
        <v>3.7115502305637129</v>
      </c>
      <c r="E77" s="11">
        <v>299</v>
      </c>
      <c r="F77" s="11">
        <v>24.4</v>
      </c>
      <c r="G77" s="11">
        <v>9</v>
      </c>
      <c r="H77" s="53">
        <v>1.175</v>
      </c>
      <c r="I77" s="47">
        <v>0</v>
      </c>
      <c r="J77" s="4">
        <v>0</v>
      </c>
    </row>
    <row r="78" spans="1:10" ht="17" x14ac:dyDescent="0.2">
      <c r="A78" s="22" t="s">
        <v>56</v>
      </c>
      <c r="B78" s="32">
        <v>32.6</v>
      </c>
      <c r="C78" s="9">
        <v>1.4953429297205758</v>
      </c>
      <c r="D78" s="10">
        <v>2.0507054546394019</v>
      </c>
      <c r="E78" s="11">
        <v>259</v>
      </c>
      <c r="F78" s="11">
        <v>28.3</v>
      </c>
      <c r="G78" s="11">
        <v>13.4</v>
      </c>
      <c r="H78" s="53">
        <v>1.1200000000000001</v>
      </c>
      <c r="I78" s="47">
        <v>1</v>
      </c>
      <c r="J78" s="4">
        <v>0</v>
      </c>
    </row>
    <row r="79" spans="1:10" ht="17" x14ac:dyDescent="0.2">
      <c r="A79" s="22" t="s">
        <v>76</v>
      </c>
      <c r="B79" s="32">
        <v>21.8</v>
      </c>
      <c r="C79" s="9">
        <v>1.7514212288762558</v>
      </c>
      <c r="D79" s="10">
        <v>1.9865250441880862</v>
      </c>
      <c r="E79" s="11">
        <v>300</v>
      </c>
      <c r="F79" s="11">
        <v>22.3</v>
      </c>
      <c r="G79" s="11">
        <v>5.8</v>
      </c>
      <c r="H79" s="53">
        <v>1.1830000000000001</v>
      </c>
      <c r="I79" s="47">
        <v>1</v>
      </c>
      <c r="J79" s="4">
        <v>0</v>
      </c>
    </row>
    <row r="80" spans="1:10" x14ac:dyDescent="0.2">
      <c r="A80" s="24" t="s">
        <v>83</v>
      </c>
      <c r="B80" s="32">
        <v>21.5</v>
      </c>
      <c r="C80" s="12">
        <v>1.40256</v>
      </c>
      <c r="D80" s="10">
        <v>2.9114355275335528</v>
      </c>
      <c r="E80" s="11">
        <v>80</v>
      </c>
      <c r="F80" s="11">
        <v>16.5</v>
      </c>
      <c r="G80" s="13">
        <v>12.2</v>
      </c>
      <c r="H80" s="53">
        <v>0.996</v>
      </c>
      <c r="I80" s="47">
        <v>0</v>
      </c>
      <c r="J80" s="4">
        <v>1</v>
      </c>
    </row>
    <row r="81" spans="1:11" ht="17" x14ac:dyDescent="0.2">
      <c r="A81" s="22" t="s">
        <v>60</v>
      </c>
      <c r="B81" s="32">
        <v>34.700000000000003</v>
      </c>
      <c r="C81" s="9">
        <v>1.5946112529717358</v>
      </c>
      <c r="D81" s="10">
        <v>4.3094395156506815</v>
      </c>
      <c r="E81" s="11">
        <v>279</v>
      </c>
      <c r="F81" s="11">
        <v>24.5</v>
      </c>
      <c r="G81" s="11">
        <v>15.3</v>
      </c>
      <c r="H81" s="53">
        <v>1.1619999999999999</v>
      </c>
      <c r="I81" s="47">
        <v>0</v>
      </c>
      <c r="J81" s="4">
        <v>0</v>
      </c>
    </row>
    <row r="82" spans="1:11" ht="17" x14ac:dyDescent="0.2">
      <c r="A82" s="22" t="s">
        <v>41</v>
      </c>
      <c r="B82" s="32">
        <v>37.5</v>
      </c>
      <c r="C82" s="9">
        <v>1.2138012001043568</v>
      </c>
      <c r="D82" s="10">
        <v>8.9387472345750743E-2</v>
      </c>
      <c r="E82" s="11">
        <v>230</v>
      </c>
      <c r="F82" s="11">
        <v>10.4</v>
      </c>
      <c r="G82" s="11">
        <v>15.9</v>
      </c>
      <c r="H82" s="53">
        <v>1.0209999999999999</v>
      </c>
      <c r="I82" s="47">
        <v>0</v>
      </c>
      <c r="J82" s="4">
        <v>0</v>
      </c>
    </row>
    <row r="83" spans="1:11" ht="17" x14ac:dyDescent="0.2">
      <c r="A83" s="22" t="s">
        <v>48</v>
      </c>
      <c r="B83" s="32">
        <v>32</v>
      </c>
      <c r="C83" s="9">
        <v>2.8290146607569042</v>
      </c>
      <c r="D83" s="10">
        <v>2.5584886120188512</v>
      </c>
      <c r="E83" s="11">
        <v>255</v>
      </c>
      <c r="F83" s="11">
        <v>25.1</v>
      </c>
      <c r="G83" s="11">
        <v>10.1</v>
      </c>
      <c r="H83" s="53">
        <v>1.226</v>
      </c>
      <c r="I83" s="47">
        <v>1</v>
      </c>
      <c r="J83" s="4">
        <v>1</v>
      </c>
    </row>
    <row r="84" spans="1:11" ht="34" x14ac:dyDescent="0.2">
      <c r="A84" s="22" t="s">
        <v>81</v>
      </c>
      <c r="B84" s="32">
        <v>32.6</v>
      </c>
      <c r="C84" s="9">
        <v>1.5690376569037658</v>
      </c>
      <c r="D84" s="10">
        <v>5.6917415122094228</v>
      </c>
      <c r="E84" s="11">
        <v>194</v>
      </c>
      <c r="F84" s="11">
        <v>13.6</v>
      </c>
      <c r="G84" s="11">
        <v>30.8</v>
      </c>
      <c r="H84" s="53">
        <v>1.075</v>
      </c>
      <c r="I84" s="47">
        <v>1</v>
      </c>
      <c r="J84" s="4">
        <v>0</v>
      </c>
    </row>
    <row r="85" spans="1:11" ht="34" x14ac:dyDescent="0.2">
      <c r="A85" s="23" t="s">
        <v>84</v>
      </c>
      <c r="B85" s="32">
        <v>28.5</v>
      </c>
      <c r="C85" s="12">
        <v>1.7193499999999999</v>
      </c>
      <c r="D85" s="10">
        <v>3.3401792736979017</v>
      </c>
      <c r="E85" s="11">
        <v>100</v>
      </c>
      <c r="F85" s="11">
        <v>13</v>
      </c>
      <c r="G85" s="13">
        <v>21.7</v>
      </c>
      <c r="H85" s="53">
        <v>1.0840000000000001</v>
      </c>
      <c r="I85" s="48">
        <v>0</v>
      </c>
      <c r="J85" s="4">
        <v>0</v>
      </c>
    </row>
    <row r="86" spans="1:11" ht="18" thickBot="1" x14ac:dyDescent="0.25">
      <c r="A86" s="25" t="s">
        <v>16</v>
      </c>
      <c r="B86" s="33">
        <v>19.8</v>
      </c>
      <c r="C86" s="19">
        <v>1.6013728444667672</v>
      </c>
      <c r="D86" s="14">
        <v>2.1695771842017884</v>
      </c>
      <c r="E86" s="15">
        <v>383</v>
      </c>
      <c r="F86" s="15">
        <v>27</v>
      </c>
      <c r="G86" s="15">
        <v>10.4</v>
      </c>
      <c r="H86" s="54">
        <v>1.056</v>
      </c>
      <c r="I86" s="50">
        <v>0</v>
      </c>
      <c r="J86" s="5">
        <v>1</v>
      </c>
    </row>
    <row r="87" spans="1:11" x14ac:dyDescent="0.2">
      <c r="I87" s="1"/>
    </row>
    <row r="88" spans="1:11" x14ac:dyDescent="0.2">
      <c r="A88" s="1"/>
      <c r="B88" s="1"/>
      <c r="C88" s="1"/>
      <c r="D88" s="2"/>
      <c r="E88" s="1"/>
      <c r="F88" s="1"/>
      <c r="G88" s="1"/>
      <c r="H88" s="16"/>
      <c r="I88" s="1"/>
    </row>
    <row r="89" spans="1:11" x14ac:dyDescent="0.2">
      <c r="A89" s="1"/>
      <c r="B89" s="1"/>
      <c r="C89" s="1"/>
      <c r="D89" s="2"/>
      <c r="E89" s="1"/>
      <c r="F89" s="1"/>
      <c r="G89" s="1"/>
      <c r="H89" s="17"/>
      <c r="I89" s="1"/>
    </row>
    <row r="90" spans="1:11" ht="17" customHeight="1" x14ac:dyDescent="0.2">
      <c r="A90" s="34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2">
      <c r="B91" s="35"/>
      <c r="H91" s="17"/>
    </row>
    <row r="92" spans="1:11" x14ac:dyDescent="0.2">
      <c r="H92" s="17"/>
    </row>
    <row r="93" spans="1:11" x14ac:dyDescent="0.2">
      <c r="H93" s="17"/>
    </row>
    <row r="94" spans="1:11" x14ac:dyDescent="0.2">
      <c r="H94" s="17"/>
    </row>
    <row r="95" spans="1:11" x14ac:dyDescent="0.2">
      <c r="H95" s="17"/>
    </row>
    <row r="96" spans="1:11" x14ac:dyDescent="0.2">
      <c r="H96" s="17"/>
    </row>
    <row r="97" spans="7:8" x14ac:dyDescent="0.2">
      <c r="H97" s="17"/>
    </row>
    <row r="98" spans="7:8" x14ac:dyDescent="0.2">
      <c r="H98" s="17"/>
    </row>
    <row r="99" spans="7:8" x14ac:dyDescent="0.2">
      <c r="G99" s="1"/>
      <c r="H99" s="38"/>
    </row>
    <row r="100" spans="7:8" x14ac:dyDescent="0.2">
      <c r="G100" s="1"/>
      <c r="H100" s="1"/>
    </row>
    <row r="101" spans="7:8" x14ac:dyDescent="0.2">
      <c r="G101" s="1"/>
      <c r="H101" s="1"/>
    </row>
    <row r="102" spans="7:8" x14ac:dyDescent="0.2">
      <c r="G102" s="1"/>
      <c r="H102" s="1"/>
    </row>
  </sheetData>
  <autoFilter ref="A1:H1" xr:uid="{8FF06C59-3A7C-7E43-9944-96C12EF4D055}">
    <sortState xmlns:xlrd2="http://schemas.microsoft.com/office/spreadsheetml/2017/richdata2" ref="A2:H87">
      <sortCondition ref="A1:A8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84B4-43B2-4640-B972-7C2E380A8B20}">
  <dimension ref="A1:I86"/>
  <sheetViews>
    <sheetView workbookViewId="0">
      <selection activeCell="J6" sqref="J6"/>
    </sheetView>
  </sheetViews>
  <sheetFormatPr baseColWidth="10" defaultRowHeight="16" x14ac:dyDescent="0.2"/>
  <cols>
    <col min="1" max="1" width="17.1640625" customWidth="1"/>
    <col min="2" max="3" width="25" customWidth="1"/>
    <col min="4" max="4" width="26.1640625" customWidth="1"/>
    <col min="5" max="5" width="22.33203125" customWidth="1"/>
    <col min="6" max="6" width="21.83203125" customWidth="1"/>
    <col min="7" max="7" width="24.1640625" customWidth="1"/>
    <col min="8" max="8" width="19.6640625" customWidth="1"/>
    <col min="9" max="9" width="16.33203125" customWidth="1"/>
  </cols>
  <sheetData>
    <row r="1" spans="1:9" ht="69" thickBot="1" x14ac:dyDescent="0.25">
      <c r="A1" s="55"/>
      <c r="B1" s="26" t="s">
        <v>90</v>
      </c>
      <c r="C1" s="27" t="s">
        <v>92</v>
      </c>
      <c r="D1" s="28" t="s">
        <v>89</v>
      </c>
      <c r="E1" s="28" t="s">
        <v>88</v>
      </c>
      <c r="F1" s="27" t="s">
        <v>87</v>
      </c>
      <c r="G1" s="27" t="s">
        <v>91</v>
      </c>
      <c r="H1" s="29" t="s">
        <v>93</v>
      </c>
      <c r="I1" s="30" t="s">
        <v>95</v>
      </c>
    </row>
    <row r="2" spans="1:9" ht="51" x14ac:dyDescent="0.2">
      <c r="A2" s="36" t="s">
        <v>85</v>
      </c>
      <c r="B2" s="31">
        <f>('Исходные данные'!B36-'Исходные данные'!$K$2)*('Исходные данные'!B36-'Исходные данные'!$K$2)/('Исходные данные'!$K$2*'Исходные данные'!$K$2)</f>
        <v>5.4862999144203471E-2</v>
      </c>
      <c r="C2" s="31">
        <f>('Исходные данные'!C36-'Исходные данные'!$L$2)*('Исходные данные'!C36-'Исходные данные'!$L$2)/('Исходные данные'!$L$2*'Исходные данные'!$L$2)</f>
        <v>0.67820805822720243</v>
      </c>
      <c r="D2" s="31">
        <f>('Исходные данные'!D36-'Исходные данные'!$M$2)*('Исходные данные'!D36-'Исходные данные'!$M$2)/('Исходные данные'!$M$2*'Исходные данные'!$M$2)</f>
        <v>0.2740128719265949</v>
      </c>
      <c r="E2" s="31">
        <f>('Исходные данные'!E36-'Исходные данные'!$N$2)*('Исходные данные'!E36-'Исходные данные'!$N$2)/('Исходные данные'!$N$2*'Исходные данные'!$N$2)</f>
        <v>0.18849770791061501</v>
      </c>
      <c r="F2" s="31">
        <f>('Исходные данные'!F36-'Исходные данные'!$O$2)*('Исходные данные'!F36-'Исходные данные'!$O$2)/('Исходные данные'!$O$2*'Исходные данные'!$O$2)</f>
        <v>4.8598104636982865E-2</v>
      </c>
      <c r="G2" s="31">
        <f>('Исходные данные'!G36-'Исходные данные'!$P$2)*('Исходные данные'!G36-'Исходные данные'!$P$2)/('Исходные данные'!$P$2*'Исходные данные'!$P$2)</f>
        <v>4.1768297498066582</v>
      </c>
      <c r="H2" s="31">
        <f>('Исходные данные'!H36-'Исходные данные'!$Q$2)*('Исходные данные'!H36-'Исходные данные'!$Q$2)/('Исходные данные'!$Q$2*'Исходные данные'!$Q$2)</f>
        <v>2.9078337582575781E-3</v>
      </c>
      <c r="I2" s="56">
        <f t="shared" ref="I2:I33" si="0">SUM(B2:H2)</f>
        <v>5.423917325410514</v>
      </c>
    </row>
    <row r="3" spans="1:9" ht="34" x14ac:dyDescent="0.2">
      <c r="A3" s="22" t="s">
        <v>57</v>
      </c>
      <c r="B3" s="31">
        <f>('Исходные данные'!B29-'Исходные данные'!$K$2)*('Исходные данные'!B29-'Исходные данные'!$K$2)/('Исходные данные'!$K$2*'Исходные данные'!$K$2)</f>
        <v>3.7821435154416121</v>
      </c>
      <c r="C3" s="31">
        <f>('Исходные данные'!C29-'Исходные данные'!$L$2)*('Исходные данные'!C29-'Исходные данные'!$L$2)/('Исходные данные'!$L$2*'Исходные данные'!$L$2)</f>
        <v>0.2975659738237092</v>
      </c>
      <c r="D3" s="31">
        <f>('Исходные данные'!D29-'Исходные данные'!$M$2)*('Исходные данные'!D29-'Исходные данные'!$M$2)/('Исходные данные'!$M$2*'Исходные данные'!$M$2)</f>
        <v>4.1270355978214063E-3</v>
      </c>
      <c r="E3" s="31">
        <f>('Исходные данные'!E29-'Исходные данные'!$N$2)*('Исходные данные'!E29-'Исходные данные'!$N$2)/('Исходные данные'!$N$2*'Исходные данные'!$N$2)</f>
        <v>5.1688269887782625E-5</v>
      </c>
      <c r="F3" s="31">
        <f>('Исходные данные'!F29-'Исходные данные'!$O$2)*('Исходные данные'!F29-'Исходные данные'!$O$2)/('Исходные данные'!$O$2*'Исходные данные'!$O$2)</f>
        <v>3.9343174374315518E-2</v>
      </c>
      <c r="G3" s="31">
        <f>('Исходные данные'!G29-'Исходные данные'!$P$2)*('Исходные данные'!G29-'Исходные данные'!$P$2)/('Исходные данные'!$P$2*'Исходные данные'!$P$2)</f>
        <v>1.1951612859305828E-2</v>
      </c>
      <c r="H3" s="31">
        <f>('Исходные данные'!H29-'Исходные данные'!$Q$2)*('Исходные данные'!H29-'Исходные данные'!$Q$2)/('Исходные данные'!$Q$2*'Исходные данные'!$Q$2)</f>
        <v>2.1232505624134562E-3</v>
      </c>
      <c r="I3" s="56">
        <f t="shared" si="0"/>
        <v>4.1373062509290657</v>
      </c>
    </row>
    <row r="4" spans="1:9" ht="34" x14ac:dyDescent="0.2">
      <c r="A4" s="22" t="s">
        <v>81</v>
      </c>
      <c r="B4" s="31">
        <f>('Исходные данные'!B84-'Исходные данные'!$K$2)*('Исходные данные'!B84-'Исходные данные'!$K$2)/('Исходные данные'!$K$2*'Исходные данные'!$K$2)</f>
        <v>5.4763983374075183E-4</v>
      </c>
      <c r="C4" s="31">
        <f>('Исходные данные'!C84-'Исходные данные'!$L$2)*('Исходные данные'!C84-'Исходные данные'!$L$2)/('Исходные данные'!$L$2*'Исходные данные'!$L$2)</f>
        <v>1.8326836348030923E-2</v>
      </c>
      <c r="D4" s="31">
        <f>('Исходные данные'!D84-'Исходные данные'!$M$2)*('Исходные данные'!D84-'Исходные данные'!$M$2)/('Исходные данные'!$M$2*'Исходные данные'!$M$2)</f>
        <v>0.75149617257869639</v>
      </c>
      <c r="E4" s="31">
        <f>('Исходные данные'!E84-'Исходные данные'!$N$2)*('Исходные данные'!E84-'Исходные данные'!$N$2)/('Исходные данные'!$N$2*'Исходные данные'!$N$2)</f>
        <v>7.1922894178987576E-2</v>
      </c>
      <c r="F4" s="31">
        <f>('Исходные данные'!F84-'Исходные данные'!$O$2)*('Исходные данные'!F84-'Исходные данные'!$O$2)/('Исходные данные'!$O$2*'Исходные данные'!$O$2)</f>
        <v>0.19015709042367721</v>
      </c>
      <c r="G4" s="31">
        <f>('Исходные данные'!G84-'Исходные данные'!$P$2)*('Исходные данные'!G84-'Исходные данные'!$P$2)/('Исходные данные'!$P$2*'Исходные данные'!$P$2)</f>
        <v>1.3457531396704006</v>
      </c>
      <c r="H4" s="31">
        <f>('Исходные данные'!H84-'Исходные данные'!$Q$2)*('Исходные данные'!H84-'Исходные данные'!$Q$2)/('Исходные данные'!$Q$2*'Исходные данные'!$Q$2)</f>
        <v>3.9548744670678494E-3</v>
      </c>
      <c r="I4" s="56">
        <f t="shared" si="0"/>
        <v>2.3821586475006011</v>
      </c>
    </row>
    <row r="5" spans="1:9" ht="34" x14ac:dyDescent="0.2">
      <c r="A5" s="22" t="s">
        <v>63</v>
      </c>
      <c r="B5" s="31">
        <f>('Исходные данные'!B63-'Исходные данные'!$K$2)*('Исходные данные'!B63-'Исходные данные'!$K$2)/('Исходные данные'!$K$2*'Исходные данные'!$K$2)</f>
        <v>5.4862999144203471E-2</v>
      </c>
      <c r="C5" s="31">
        <f>('Исходные данные'!C63-'Исходные данные'!$L$2)*('Исходные данные'!C63-'Исходные данные'!$L$2)/('Исходные данные'!$L$2*'Исходные данные'!$L$2)</f>
        <v>2.3013919247278796E-3</v>
      </c>
      <c r="D5" s="31">
        <f>('Исходные данные'!D63-'Исходные данные'!$M$2)*('Исходные данные'!D63-'Исходные данные'!$M$2)/('Исходные данные'!$M$2*'Исходные данные'!$M$2)</f>
        <v>0.26180279208568663</v>
      </c>
      <c r="E5" s="31">
        <f>('Исходные данные'!E63-'Исходные данные'!$N$2)*('Исходные данные'!E63-'Исходные данные'!$N$2)/('Исходные данные'!$N$2*'Исходные данные'!$N$2)</f>
        <v>9.3226384780382076E-4</v>
      </c>
      <c r="F5" s="31">
        <f>('Исходные данные'!F63-'Исходные данные'!$O$2)*('Исходные данные'!F63-'Исходные данные'!$O$2)/('Исходные данные'!$O$2*'Исходные данные'!$O$2)</f>
        <v>3.9540347685222783E-3</v>
      </c>
      <c r="G5" s="31">
        <f>('Исходные данные'!G63-'Исходные данные'!$P$2)*('Исходные данные'!G63-'Исходные данные'!$P$2)/('Исходные данные'!$P$2*'Исходные данные'!$P$2)</f>
        <v>1.8209409276323645</v>
      </c>
      <c r="H5" s="31">
        <f>('Исходные данные'!H63-'Исходные данные'!$Q$2)*('Исходные данные'!H63-'Исходные данные'!$Q$2)/('Исходные данные'!$Q$2*'Исходные данные'!$Q$2)</f>
        <v>3.4839441678369529E-6</v>
      </c>
      <c r="I5" s="56">
        <f t="shared" si="0"/>
        <v>2.1447978933474765</v>
      </c>
    </row>
    <row r="6" spans="1:9" ht="17" x14ac:dyDescent="0.2">
      <c r="A6" s="22" t="s">
        <v>1</v>
      </c>
      <c r="B6" s="31">
        <f>('Исходные данные'!B7-'Исходные данные'!$K$2)*('Исходные данные'!B7-'Исходные данные'!$K$2)/('Исходные данные'!$K$2*'Исходные данные'!$K$2)</f>
        <v>9.315253010979389E-4</v>
      </c>
      <c r="C6" s="31">
        <f>('Исходные данные'!C7-'Исходные данные'!$L$2)*('Исходные данные'!C7-'Исходные данные'!$L$2)/('Исходные данные'!$L$2*'Исходные данные'!$L$2)</f>
        <v>3.7592589384057902E-4</v>
      </c>
      <c r="D6" s="31">
        <f>('Исходные данные'!D7-'Исходные данные'!$M$2)*('Исходные данные'!D7-'Исходные данные'!$M$2)/('Исходные данные'!$M$2*'Исходные данные'!$M$2)</f>
        <v>5.2758482422418846E-4</v>
      </c>
      <c r="E6" s="31">
        <f>('Исходные данные'!E7-'Исходные данные'!$N$2)*('Исходные данные'!E7-'Исходные данные'!$N$2)/('Исходные данные'!$N$2*'Исходные данные'!$N$2)</f>
        <v>3.242016936873687E-3</v>
      </c>
      <c r="F6" s="31">
        <f>('Исходные данные'!F7-'Исходные данные'!$O$2)*('Исходные данные'!F7-'Исходные данные'!$O$2)/('Исходные данные'!$O$2*'Исходные данные'!$O$2)</f>
        <v>1.8366668947198466</v>
      </c>
      <c r="G6" s="31">
        <f>('Исходные данные'!G7-'Исходные данные'!$P$2)*('Исходные данные'!G7-'Исходные данные'!$P$2)/('Исходные данные'!$P$2*'Исходные данные'!$P$2)</f>
        <v>8.9209663540611661E-2</v>
      </c>
      <c r="H6" s="31">
        <f>('Исходные данные'!H7-'Исходные данные'!$Q$2)*('Исходные данные'!H7-'Исходные данные'!$Q$2)/('Исходные данные'!$Q$2*'Исходные данные'!$Q$2)</f>
        <v>9.7714347416465088E-4</v>
      </c>
      <c r="I6" s="56">
        <f t="shared" si="0"/>
        <v>1.9319307546906592</v>
      </c>
    </row>
    <row r="7" spans="1:9" ht="34" x14ac:dyDescent="0.2">
      <c r="A7" s="22" t="s">
        <v>34</v>
      </c>
      <c r="B7" s="31">
        <f>('Исходные данные'!B64-'Исходные данные'!$K$2)*('Исходные данные'!B64-'Исходные данные'!$K$2)/('Исходные данные'!$K$2*'Исходные данные'!$K$2)</f>
        <v>0.84134423280885573</v>
      </c>
      <c r="C7" s="31">
        <f>('Исходные данные'!C64-'Исходные данные'!$L$2)*('Исходные данные'!C64-'Исходные данные'!$L$2)/('Исходные данные'!$L$2*'Исходные данные'!$L$2)</f>
        <v>1.2879123369520708E-2</v>
      </c>
      <c r="D7" s="31">
        <f>('Исходные данные'!D64-'Исходные данные'!$M$2)*('Исходные данные'!D64-'Исходные данные'!$M$2)/('Исходные данные'!$M$2*'Исходные данные'!$M$2)</f>
        <v>8.6278825338693216E-2</v>
      </c>
      <c r="E7" s="31">
        <f>('Исходные данные'!E64-'Исходные данные'!$N$2)*('Исходные данные'!E64-'Исходные данные'!$N$2)/('Исходные данные'!$N$2*'Исходные данные'!$N$2)</f>
        <v>7.9842047627226992E-2</v>
      </c>
      <c r="F7" s="31">
        <f>('Исходные данные'!F64-'Исходные данные'!$O$2)*('Исходные данные'!F64-'Исходные данные'!$O$2)/('Исходные данные'!$O$2*'Исходные данные'!$O$2)</f>
        <v>4.3114640469112163E-3</v>
      </c>
      <c r="G7" s="31">
        <f>('Исходные данные'!G64-'Исходные данные'!$P$2)*('Исходные данные'!G64-'Исходные данные'!$P$2)/('Исходные данные'!$P$2*'Исходные данные'!$P$2)</f>
        <v>0.74911024518293301</v>
      </c>
      <c r="H7" s="31">
        <f>('Исходные данные'!H64-'Исходные данные'!$Q$2)*('Исходные данные'!H64-'Исходные данные'!$Q$2)/('Исходные данные'!$Q$2*'Исходные данные'!$Q$2)</f>
        <v>2.9078337582575781E-3</v>
      </c>
      <c r="I7" s="56">
        <f t="shared" si="0"/>
        <v>1.7766737721323984</v>
      </c>
    </row>
    <row r="8" spans="1:9" ht="34" x14ac:dyDescent="0.2">
      <c r="A8" s="22" t="s">
        <v>36</v>
      </c>
      <c r="B8" s="31">
        <f>('Исходные данные'!B51-'Исходные данные'!$K$2)*('Исходные данные'!B51-'Исходные данные'!$K$2)/('Исходные данные'!$K$2*'Исходные данные'!$K$2)</f>
        <v>7.8978946039654649E-2</v>
      </c>
      <c r="C8" s="31">
        <f>('Исходные данные'!C51-'Исходные данные'!$L$2)*('Исходные данные'!C51-'Исходные данные'!$L$2)/('Исходные данные'!$L$2*'Исходные данные'!$L$2)</f>
        <v>0.18788872064712059</v>
      </c>
      <c r="D8" s="31">
        <f>('Исходные данные'!D51-'Исходные данные'!$M$2)*('Исходные данные'!D51-'Исходные данные'!$M$2)/('Исходные данные'!$M$2*'Исходные данные'!$M$2)</f>
        <v>0.67242834684765052</v>
      </c>
      <c r="E8" s="31">
        <f>('Исходные данные'!E51-'Исходные данные'!$N$2)*('Исходные данные'!E51-'Исходные данные'!$N$2)/('Исходные данные'!$N$2*'Исходные данные'!$N$2)</f>
        <v>0.11043166955185653</v>
      </c>
      <c r="F8" s="31">
        <f>('Исходные данные'!F51-'Исходные данные'!$O$2)*('Исходные данные'!F51-'Исходные данные'!$O$2)/('Исходные данные'!$O$2*'Исходные данные'!$O$2)</f>
        <v>0.17596672328301713</v>
      </c>
      <c r="G8" s="31">
        <f>('Исходные данные'!G51-'Исходные данные'!$P$2)*('Исходные данные'!G51-'Исходные данные'!$P$2)/('Исходные данные'!$P$2*'Исходные данные'!$P$2)</f>
        <v>0.48608047685956612</v>
      </c>
      <c r="H8" s="31">
        <f>('Исходные данные'!H51-'Исходные данные'!$Q$2)*('Исходные данные'!H51-'Исходные данные'!$Q$2)/('Исходные данные'!$Q$2*'Исходные данные'!$Q$2)</f>
        <v>1.4501487837846556E-2</v>
      </c>
      <c r="I8" s="56">
        <f t="shared" si="0"/>
        <v>1.7262763710667122</v>
      </c>
    </row>
    <row r="9" spans="1:9" ht="34" x14ac:dyDescent="0.2">
      <c r="A9" s="22" t="s">
        <v>37</v>
      </c>
      <c r="B9" s="31">
        <f>('Исходные данные'!B52-'Исходные данные'!$K$2)*('Исходные данные'!B52-'Исходные данные'!$K$2)/('Исходные данные'!$K$2*'Исходные данные'!$K$2)</f>
        <v>3.4287751652847684E-2</v>
      </c>
      <c r="C9" s="31">
        <f>('Исходные данные'!C52-'Исходные данные'!$L$2)*('Исходные данные'!C52-'Исходные данные'!$L$2)/('Исходные данные'!$L$2*'Исходные данные'!$L$2)</f>
        <v>0.34838291268137894</v>
      </c>
      <c r="D9" s="31">
        <f>('Исходные данные'!D52-'Исходные данные'!$M$2)*('Исходные данные'!D52-'Исходные данные'!$M$2)/('Исходные данные'!$M$2*'Исходные данные'!$M$2)</f>
        <v>0.84666267751153024</v>
      </c>
      <c r="E9" s="31">
        <f>('Исходные данные'!E52-'Исходные данные'!$N$2)*('Исходные данные'!E52-'Исходные данные'!$N$2)/('Исходные данные'!$N$2*'Исходные данные'!$N$2)</f>
        <v>8.4575057653622929E-2</v>
      </c>
      <c r="F9" s="31">
        <f>('Исходные данные'!F52-'Исходные данные'!$O$2)*('Исходные данные'!F52-'Исходные данные'!$O$2)/('Исходные данные'!$O$2*'Исходные данные'!$O$2)</f>
        <v>0.35734721446388074</v>
      </c>
      <c r="G9" s="31">
        <f>('Исходные данные'!G52-'Исходные данные'!$P$2)*('Исходные данные'!G52-'Исходные данные'!$P$2)/('Исходные данные'!$P$2*'Исходные данные'!$P$2)</f>
        <v>2.0220307921880913E-3</v>
      </c>
      <c r="H9" s="31">
        <f>('Исходные данные'!H52-'Исходные данные'!$Q$2)*('Исходные данные'!H52-'Исходные данные'!$Q$2)/('Исходные данные'!$Q$2*'Исходные данные'!$Q$2)</f>
        <v>4.4056036959979521E-3</v>
      </c>
      <c r="I9" s="56">
        <f t="shared" si="0"/>
        <v>1.6776832484514463</v>
      </c>
    </row>
    <row r="10" spans="1:9" ht="34" x14ac:dyDescent="0.2">
      <c r="A10" s="22" t="s">
        <v>13</v>
      </c>
      <c r="B10" s="31">
        <f>('Исходные данные'!B72-'Исходные данные'!$K$2)*('Исходные данные'!B72-'Исходные данные'!$K$2)/('Исходные данные'!$K$2*'Исходные данные'!$K$2)</f>
        <v>1.6448374380311152E-2</v>
      </c>
      <c r="C10" s="31">
        <f>('Исходные данные'!C72-'Исходные данные'!$L$2)*('Исходные данные'!C72-'Исходные данные'!$L$2)/('Исходные данные'!$L$2*'Исходные данные'!$L$2)</f>
        <v>1.1039622256033377</v>
      </c>
      <c r="D10" s="31">
        <f>('Исходные данные'!D72-'Исходные данные'!$M$2)*('Исходные данные'!D72-'Исходные данные'!$M$2)/('Исходные данные'!$M$2*'Исходные данные'!$M$2)</f>
        <v>0.11714448907868288</v>
      </c>
      <c r="E10" s="31">
        <f>('Исходные данные'!E72-'Исходные данные'!$N$2)*('Исходные данные'!E72-'Исходные данные'!$N$2)/('Исходные данные'!$N$2*'Исходные данные'!$N$2)</f>
        <v>8.2395214573766529E-2</v>
      </c>
      <c r="F10" s="31">
        <f>('Исходные данные'!F72-'Исходные данные'!$O$2)*('Исходные данные'!F72-'Исходные данные'!$O$2)/('Исходные данные'!$O$2*'Исходные данные'!$O$2)</f>
        <v>6.1558405313645169E-2</v>
      </c>
      <c r="G10" s="31">
        <f>('Исходные данные'!G72-'Исходные данные'!$P$2)*('Исходные данные'!G72-'Исходные данные'!$P$2)/('Исходные данные'!$P$2*'Исходные данные'!$P$2)</f>
        <v>6.2293899563223842E-2</v>
      </c>
      <c r="H10" s="31">
        <f>('Исходные данные'!H72-'Исходные данные'!$Q$2)*('Исходные данные'!H72-'Исходные данные'!$Q$2)/('Исходные данные'!$Q$2*'Исходные данные'!$Q$2)</f>
        <v>1.7405652116448006E-3</v>
      </c>
      <c r="I10" s="56">
        <f t="shared" si="0"/>
        <v>1.4455431737246121</v>
      </c>
    </row>
    <row r="11" spans="1:9" ht="34" x14ac:dyDescent="0.2">
      <c r="A11" s="22" t="s">
        <v>41</v>
      </c>
      <c r="B11" s="31">
        <f>('Исходные данные'!B82-'Исходные данные'!$K$2)*('Исходные данные'!B82-'Исходные данные'!$K$2)/('Исходные данные'!$K$2*'Исходные данные'!$K$2)</f>
        <v>1.5224501900221872E-2</v>
      </c>
      <c r="C11" s="31">
        <f>('Исходные данные'!C82-'Исходные данные'!$L$2)*('Исходные данные'!C82-'Исходные данные'!$L$2)/('Исходные данные'!$L$2*'Исходные данные'!$L$2)</f>
        <v>0.10964764803662698</v>
      </c>
      <c r="D11" s="31">
        <f>('Исходные данные'!D82-'Исходные данные'!$M$2)*('Исходные данные'!D82-'Исходные данные'!$M$2)/('Исходные данные'!$M$2*'Исходные данные'!$M$2)</f>
        <v>0.94222150122868298</v>
      </c>
      <c r="E11" s="31">
        <f>('Исходные данные'!E82-'Исходные данные'!$N$2)*('Исходные данные'!E82-'Исходные данные'!$N$2)/('Исходные данные'!$N$2*'Исходные данные'!$N$2)</f>
        <v>1.7525421558127634E-2</v>
      </c>
      <c r="F11" s="31">
        <f>('Исходные данные'!F82-'Исходные данные'!$O$2)*('Исходные данные'!F82-'Исходные данные'!$O$2)/('Исходные данные'!$O$2*'Исходные данные'!$O$2)</f>
        <v>0.32348731387598251</v>
      </c>
      <c r="G11" s="31">
        <f>('Исходные данные'!G82-'Исходные данные'!$P$2)*('Исходные данные'!G82-'Исходные данные'!$P$2)/('Исходные данные'!$P$2*'Исходные данные'!$P$2)</f>
        <v>1.3247782080188111E-2</v>
      </c>
      <c r="H11" s="31">
        <f>('Исходные данные'!H82-'Исходные данные'!$Q$2)*('Исходные данные'!H82-'Исходные данные'!$Q$2)/('Исходные данные'!$Q$2*'Исходные данные'!$Q$2)</f>
        <v>1.2091495438921018E-2</v>
      </c>
      <c r="I11" s="56">
        <f t="shared" si="0"/>
        <v>1.433445664118751</v>
      </c>
    </row>
    <row r="12" spans="1:9" ht="51" x14ac:dyDescent="0.2">
      <c r="A12" s="22" t="s">
        <v>80</v>
      </c>
      <c r="B12" s="31">
        <f>('Исходные данные'!B15-'Исходные данные'!$K$2)*('Исходные данные'!B15-'Исходные данные'!$K$2)/('Исходные данные'!$K$2*'Исходные данные'!$K$2)</f>
        <v>0.1559211651631687</v>
      </c>
      <c r="C12" s="31">
        <f>('Исходные данные'!C15-'Исходные данные'!$L$2)*('Исходные данные'!C15-'Исходные данные'!$L$2)/('Исходные данные'!$L$2*'Исходные данные'!$L$2)</f>
        <v>8.5638313670973076E-2</v>
      </c>
      <c r="D12" s="31">
        <f>('Исходные данные'!D15-'Исходные данные'!$M$2)*('Исходные данные'!D15-'Исходные данные'!$M$2)/('Исходные данные'!$M$2*'Исходные данные'!$M$2)</f>
        <v>0.41914587794018027</v>
      </c>
      <c r="E12" s="31">
        <f>('Исходные данные'!E15-'Исходные данные'!$N$2)*('Исходные данные'!E15-'Исходные данные'!$N$2)/('Исходные данные'!$N$2*'Исходные данные'!$N$2)</f>
        <v>5.6647084229618387E-2</v>
      </c>
      <c r="F12" s="31">
        <f>('Исходные данные'!F15-'Исходные данные'!$O$2)*('Исходные данные'!F15-'Исходные данные'!$O$2)/('Исходные данные'!$O$2*'Исходные данные'!$O$2)</f>
        <v>5.6732149818942527E-3</v>
      </c>
      <c r="G12" s="31">
        <f>('Исходные данные'!G15-'Исходные данные'!$P$2)*('Исходные данные'!G15-'Исходные данные'!$P$2)/('Исходные данные'!$P$2*'Исходные данные'!$P$2)</f>
        <v>0.52778067101264592</v>
      </c>
      <c r="H12" s="31">
        <f>('Исходные данные'!H15-'Исходные данные'!$Q$2)*('Исходные данные'!H15-'Исходные данные'!$Q$2)/('Исходные данные'!$Q$2*'Исходные данные'!$Q$2)</f>
        <v>1.9798698099351506E-4</v>
      </c>
      <c r="I12" s="56">
        <f t="shared" si="0"/>
        <v>1.2510043139794742</v>
      </c>
    </row>
    <row r="13" spans="1:9" ht="34" x14ac:dyDescent="0.2">
      <c r="A13" s="22" t="s">
        <v>68</v>
      </c>
      <c r="B13" s="31">
        <f>('Исходные данные'!B39-'Исходные данные'!$K$2)*('Исходные данные'!B39-'Исходные данные'!$K$2)/('Исходные данные'!$K$2*'Исходные данные'!$K$2)</f>
        <v>6.1547326281317727E-3</v>
      </c>
      <c r="C13" s="31">
        <f>('Исходные данные'!C39-'Исходные данные'!$L$2)*('Исходные данные'!C39-'Исходные данные'!$L$2)/('Исходные данные'!$L$2*'Исходные данные'!$L$2)</f>
        <v>7.1386093682433746E-2</v>
      </c>
      <c r="D13" s="31">
        <f>('Исходные данные'!D39-'Исходные данные'!$M$2)*('Исходные данные'!D39-'Исходные данные'!$M$2)/('Исходные данные'!$M$2*'Исходные данные'!$M$2)</f>
        <v>0.92773587105690747</v>
      </c>
      <c r="E13" s="31">
        <f>('Исходные данные'!E39-'Исходные данные'!$N$2)*('Исходные данные'!E39-'Исходные данные'!$N$2)/('Исходные данные'!$N$2*'Исходные данные'!$N$2)</f>
        <v>4.289805170811873E-2</v>
      </c>
      <c r="F13" s="31">
        <f>('Исходные данные'!F39-'Исходные данные'!$O$2)*('Исходные данные'!F39-'Исходные данные'!$O$2)/('Исходные данные'!$O$2*'Исходные данные'!$O$2)</f>
        <v>4.6643455883552256E-7</v>
      </c>
      <c r="G13" s="31">
        <f>('Исходные данные'!G39-'Исходные данные'!$P$2)*('Исходные данные'!G39-'Исходные данные'!$P$2)/('Исходные данные'!$P$2*'Исходные данные'!$P$2)</f>
        <v>2.9736327593155466E-2</v>
      </c>
      <c r="H13" s="31">
        <f>('Исходные данные'!H39-'Исходные данные'!$Q$2)*('Исходные данные'!H39-'Исходные данные'!$Q$2)/('Исходные данные'!$Q$2*'Исходные данные'!$Q$2)</f>
        <v>3.3063275950897717E-4</v>
      </c>
      <c r="I13" s="56">
        <f t="shared" si="0"/>
        <v>1.0782421758628149</v>
      </c>
    </row>
    <row r="14" spans="1:9" ht="51" x14ac:dyDescent="0.2">
      <c r="A14" s="22" t="s">
        <v>39</v>
      </c>
      <c r="B14" s="31">
        <f>('Исходные данные'!B23-'Исходные данные'!$K$2)*('Исходные данные'!B23-'Исходные данные'!$K$2)/('Исходные данные'!$K$2*'Исходные данные'!$K$2)</f>
        <v>0.19707166014588029</v>
      </c>
      <c r="C14" s="31">
        <f>('Исходные данные'!C23-'Исходные данные'!$L$2)*('Исходные данные'!C23-'Исходные данные'!$L$2)/('Исходные данные'!$L$2*'Исходные данные'!$L$2)</f>
        <v>8.0393011440587178E-2</v>
      </c>
      <c r="D14" s="31">
        <f>('Исходные данные'!D23-'Исходные данные'!$M$2)*('Исходные данные'!D23-'Исходные данные'!$M$2)/('Исходные данные'!$M$2*'Исходные данные'!$M$2)</f>
        <v>0.40911447494640168</v>
      </c>
      <c r="E14" s="31">
        <f>('Исходные данные'!E23-'Исходные данные'!$N$2)*('Исходные данные'!E23-'Исходные данные'!$N$2)/('Исходные данные'!$N$2*'Исходные данные'!$N$2)</f>
        <v>2.2875001898870366E-2</v>
      </c>
      <c r="F14" s="31">
        <f>('Исходные данные'!F23-'Исходные данные'!$O$2)*('Исходные данные'!F23-'Исходные данные'!$O$2)/('Исходные данные'!$O$2*'Исходные данные'!$O$2)</f>
        <v>2.0069098900620731E-2</v>
      </c>
      <c r="G14" s="31">
        <f>('Исходные данные'!G23-'Исходные данные'!$P$2)*('Исходные данные'!G23-'Исходные данные'!$P$2)/('Исходные данные'!$P$2*'Исходные данные'!$P$2)</f>
        <v>0.23697295472121402</v>
      </c>
      <c r="H14" s="31">
        <f>('Исходные данные'!H23-'Исходные данные'!$Q$2)*('Исходные данные'!H23-'Исходные данные'!$Q$2)/('Исходные данные'!$Q$2*'Исходные данные'!$Q$2)</f>
        <v>5.1929784436522113E-4</v>
      </c>
      <c r="I14" s="56">
        <f t="shared" si="0"/>
        <v>0.96701549989793956</v>
      </c>
    </row>
    <row r="15" spans="1:9" ht="34" x14ac:dyDescent="0.2">
      <c r="A15" s="22" t="s">
        <v>43</v>
      </c>
      <c r="B15" s="31">
        <f>('Исходные данные'!B49-'Исходные данные'!$K$2)*('Исходные данные'!B49-'Исходные данные'!$K$2)/('Исходные данные'!$K$2*'Исходные данные'!$K$2)</f>
        <v>3.2510222574622737E-2</v>
      </c>
      <c r="C15" s="31">
        <f>('Исходные данные'!C49-'Исходные данные'!$L$2)*('Исходные данные'!C49-'Исходные данные'!$L$2)/('Исходные данные'!$L$2*'Исходные данные'!$L$2)</f>
        <v>0.12169496544491819</v>
      </c>
      <c r="D15" s="31">
        <f>('Исходные данные'!D49-'Исходные данные'!$M$2)*('Исходные данные'!D49-'Исходные данные'!$M$2)/('Исходные данные'!$M$2*'Исходные данные'!$M$2)</f>
        <v>6.3004227339557808E-2</v>
      </c>
      <c r="E15" s="31">
        <f>('Исходные данные'!E49-'Исходные данные'!$N$2)*('Исходные данные'!E49-'Исходные данные'!$N$2)/('Исходные данные'!$N$2*'Исходные данные'!$N$2)</f>
        <v>2.869500379359478E-2</v>
      </c>
      <c r="F15" s="31">
        <f>('Исходные данные'!F49-'Исходные данные'!$O$2)*('Исходные данные'!F49-'Исходные данные'!$O$2)/('Исходные данные'!$O$2*'Исходные данные'!$O$2)</f>
        <v>1.72202403632004E-4</v>
      </c>
      <c r="G15" s="31">
        <f>('Исходные данные'!G49-'Исходные данные'!$P$2)*('Исходные данные'!G49-'Исходные данные'!$P$2)/('Исходные данные'!$P$2*'Исходные данные'!$P$2)</f>
        <v>0.70133715104183547</v>
      </c>
      <c r="H15" s="31">
        <f>('Исходные данные'!H49-'Исходные данные'!$Q$2)*('Исходные данные'!H49-'Исходные данные'!$Q$2)/('Исходные данные'!$Q$2*'Исходные данные'!$Q$2)</f>
        <v>1.3123049193407006E-4</v>
      </c>
      <c r="I15" s="56">
        <f t="shared" si="0"/>
        <v>0.94754500309009504</v>
      </c>
    </row>
    <row r="16" spans="1:9" ht="51" x14ac:dyDescent="0.2">
      <c r="A16" s="23" t="s">
        <v>84</v>
      </c>
      <c r="B16" s="31">
        <f>('Исходные данные'!B85-'Исходные данные'!$K$2)*('Исходные данные'!B85-'Исходные данные'!$K$2)/('Исходные данные'!$K$2*'Исходные данные'!$K$2)</f>
        <v>2.1381872762782805E-2</v>
      </c>
      <c r="C16" s="31">
        <f>('Исходные данные'!C85-'Исходные данные'!$L$2)*('Исходные данные'!C85-'Исходные данные'!$L$2)/('Исходные данные'!$L$2*'Исходные данные'!$L$2)</f>
        <v>2.7611384387673994E-3</v>
      </c>
      <c r="D16" s="31">
        <f>('Исходные данные'!D85-'Исходные данные'!$M$2)*('Исходные данные'!D85-'Исходные данные'!$M$2)/('Исходные данные'!$M$2*'Исходные данные'!$M$2)</f>
        <v>9.1350350940051488E-3</v>
      </c>
      <c r="E16" s="31">
        <f>('Исходные данные'!E85-'Исходные данные'!$N$2)*('Исходные данные'!E85-'Исходные данные'!$N$2)/('Исходные данные'!$N$2*'Исходные данные'!$N$2)</f>
        <v>0.38784930452324023</v>
      </c>
      <c r="F16" s="31">
        <f>('Исходные данные'!F85-'Исходные данные'!$O$2)*('Исходные данные'!F85-'Исходные данные'!$O$2)/('Исходные данные'!$O$2*'Исходные данные'!$O$2)</f>
        <v>0.21247427063086655</v>
      </c>
      <c r="G16" s="31">
        <f>('Исходные данные'!G85-'Исходные данные'!$P$2)*('Исходные данные'!G85-'Исходные данные'!$P$2)/('Исходные данные'!$P$2*'Исходные данные'!$P$2)</f>
        <v>0.27234275098301836</v>
      </c>
      <c r="H16" s="31">
        <f>('Исходные данные'!H85-'Исходные данные'!$Q$2)*('Исходные данные'!H85-'Исходные данные'!$Q$2)/('Исходные данные'!$Q$2*'Исходные данные'!$Q$2)</f>
        <v>3.0296440118313013E-3</v>
      </c>
      <c r="I16" s="56">
        <f t="shared" si="0"/>
        <v>0.90897401644451181</v>
      </c>
    </row>
    <row r="17" spans="1:9" ht="17" x14ac:dyDescent="0.2">
      <c r="A17" s="22" t="s">
        <v>62</v>
      </c>
      <c r="B17" s="31">
        <f>('Исходные данные'!B62-'Исходные данные'!$K$2)*('Исходные данные'!B62-'Исходные данные'!$K$2)/('Исходные данные'!$K$2*'Исходные данные'!$K$2)</f>
        <v>0.14431644262615942</v>
      </c>
      <c r="C17" s="31">
        <f>('Исходные данные'!C62-'Исходные данные'!$L$2)*('Исходные данные'!C62-'Исходные данные'!$L$2)/('Исходные данные'!$L$2*'Исходные данные'!$L$2)</f>
        <v>1.4973114644316266E-2</v>
      </c>
      <c r="D17" s="31">
        <f>('Исходные данные'!D62-'Исходные данные'!$M$2)*('Исходные данные'!D62-'Исходные данные'!$M$2)/('Исходные данные'!$M$2*'Исходные данные'!$M$2)</f>
        <v>3.6483275250063875E-2</v>
      </c>
      <c r="E17" s="31">
        <f>('Исходные данные'!E62-'Исходные данные'!$N$2)*('Исходные данные'!E62-'Исходные данные'!$N$2)/('Исходные данные'!$N$2*'Исходные данные'!$N$2)</f>
        <v>0.30371432588870007</v>
      </c>
      <c r="F17" s="31">
        <f>('Исходные данные'!F62-'Исходные данные'!$O$2)*('Исходные данные'!F62-'Исходные данные'!$O$2)/('Исходные данные'!$O$2*'Исходные данные'!$O$2)</f>
        <v>0.30949174265784013</v>
      </c>
      <c r="G17" s="31">
        <f>('Исходные данные'!G62-'Исходные данные'!$P$2)*('Исходные данные'!G62-'Исходные данные'!$P$2)/('Исходные данные'!$P$2*'Исходные данные'!$P$2)</f>
        <v>4.9077602686011343E-2</v>
      </c>
      <c r="H17" s="31">
        <f>('Исходные данные'!H62-'Исходные данные'!$Q$2)*('Исходные данные'!H62-'Исходные данные'!$Q$2)/('Исходные данные'!$Q$2*'Исходные данные'!$Q$2)</f>
        <v>6.7750366067644713E-4</v>
      </c>
      <c r="I17" s="56">
        <f t="shared" si="0"/>
        <v>0.8587340074137676</v>
      </c>
    </row>
    <row r="18" spans="1:9" ht="34" x14ac:dyDescent="0.2">
      <c r="A18" s="22" t="s">
        <v>9</v>
      </c>
      <c r="B18" s="31">
        <f>('Исходные данные'!B34-'Исходные данные'!$K$2)*('Исходные данные'!B34-'Исходные данные'!$K$2)/('Исходные данные'!$K$2*'Исходные данные'!$K$2)</f>
        <v>5.2948322865181842E-2</v>
      </c>
      <c r="C18" s="31">
        <f>('Исходные данные'!C34-'Исходные данные'!$L$2)*('Исходные данные'!C34-'Исходные данные'!$L$2)/('Исходные данные'!$L$2*'Исходные данные'!$L$2)</f>
        <v>0.37875330804620394</v>
      </c>
      <c r="D18" s="31">
        <f>('Исходные данные'!D34-'Исходные данные'!$M$2)*('Исходные данные'!D34-'Исходные данные'!$M$2)/('Исходные данные'!$M$2*'Исходные данные'!$M$2)</f>
        <v>6.8077178056472815E-2</v>
      </c>
      <c r="E18" s="31">
        <f>('Исходные данные'!E34-'Исходные данные'!$N$2)*('Исходные данные'!E34-'Исходные данные'!$N$2)/('Исходные данные'!$N$2*'Исходные данные'!$N$2)</f>
        <v>0.1846256865148696</v>
      </c>
      <c r="F18" s="31">
        <f>('Исходные данные'!F34-'Исходные данные'!$O$2)*('Исходные данные'!F34-'Исходные данные'!$O$2)/('Исходные данные'!$O$2*'Исходные данные'!$O$2)</f>
        <v>2.9798528756408349E-3</v>
      </c>
      <c r="G18" s="31">
        <f>('Исходные данные'!G34-'Исходные данные'!$P$2)*('Исходные данные'!G34-'Исходные данные'!$P$2)/('Исходные данные'!$P$2*'Исходные данные'!$P$2)</f>
        <v>0.13602220370551926</v>
      </c>
      <c r="H18" s="31">
        <f>('Исходные данные'!H34-'Исходные данные'!$Q$2)*('Исходные данные'!H34-'Исходные данные'!$Q$2)/('Исходные данные'!$Q$2*'Исходные данные'!$Q$2)</f>
        <v>1.4806556562763579E-3</v>
      </c>
      <c r="I18" s="56">
        <f t="shared" si="0"/>
        <v>0.82488720772016455</v>
      </c>
    </row>
    <row r="19" spans="1:9" ht="34" x14ac:dyDescent="0.2">
      <c r="A19" s="22" t="s">
        <v>31</v>
      </c>
      <c r="B19" s="31">
        <f>('Исходные данные'!B27-'Исходные данные'!$K$2)*('Исходные данные'!B27-'Исходные данные'!$K$2)/('Исходные данные'!$K$2*'Исходные данные'!$K$2)</f>
        <v>0.50914013833758609</v>
      </c>
      <c r="C19" s="31">
        <f>('Исходные данные'!C27-'Исходные данные'!$L$2)*('Исходные данные'!C27-'Исходные данные'!$L$2)/('Исходные данные'!$L$2*'Исходные данные'!$L$2)</f>
        <v>3.8175050725873488E-2</v>
      </c>
      <c r="D19" s="31">
        <f>('Исходные данные'!D27-'Исходные данные'!$M$2)*('Исходные данные'!D27-'Исходные данные'!$M$2)/('Исходные данные'!$M$2*'Исходные данные'!$M$2)</f>
        <v>0.1534823771062481</v>
      </c>
      <c r="E19" s="31">
        <f>('Исходные данные'!E27-'Исходные данные'!$N$2)*('Исходные данные'!E27-'Исходные данные'!$N$2)/('Исходные данные'!$N$2*'Исходные данные'!$N$2)</f>
        <v>9.0856775792433286E-2</v>
      </c>
      <c r="F19" s="31">
        <f>('Исходные данные'!F27-'Исходные данные'!$O$2)*('Исходные данные'!F27-'Исходные данные'!$O$2)/('Исходные данные'!$O$2*'Исходные данные'!$O$2)</f>
        <v>4.0199281690302357E-4</v>
      </c>
      <c r="G19" s="31">
        <f>('Исходные данные'!G27-'Исходные данные'!$P$2)*('Исходные данные'!G27-'Исходные данные'!$P$2)/('Исходные данные'!$P$2*'Исходные данные'!$P$2)</f>
        <v>2.0492442189763406E-2</v>
      </c>
      <c r="H19" s="31">
        <f>('Исходные данные'!H27-'Исходные данные'!$Q$2)*('Исходные данные'!H27-'Исходные данные'!$Q$2)/('Исходные данные'!$Q$2*'Исходные данные'!$Q$2)</f>
        <v>4.8032750342372373E-4</v>
      </c>
      <c r="I19" s="56">
        <f t="shared" si="0"/>
        <v>0.81302910447223109</v>
      </c>
    </row>
    <row r="20" spans="1:9" x14ac:dyDescent="0.2">
      <c r="A20" s="24" t="s">
        <v>83</v>
      </c>
      <c r="B20" s="31">
        <f>('Исходные данные'!B80-'Исходные данные'!$K$2)*('Исходные данные'!B80-'Исходные данные'!$K$2)/('Исходные данные'!$K$2*'Исходные данные'!$K$2)</f>
        <v>0.12668220546998013</v>
      </c>
      <c r="C20" s="31">
        <f>('Исходные данные'!C80-'Исходные данные'!$L$2)*('Исходные данные'!C80-'Исходные данные'!$L$2)/('Исходные данные'!$L$2*'Исходные данные'!$L$2)</f>
        <v>5.1581089596895578E-2</v>
      </c>
      <c r="D20" s="31">
        <f>('Исходные данные'!D80-'Исходные данные'!$M$2)*('Исходные данные'!D80-'Исходные данные'!$M$2)/('Исходные данные'!$M$2*'Исходные данные'!$M$2)</f>
        <v>2.0295374953213552E-3</v>
      </c>
      <c r="E20" s="31">
        <f>('Исходные данные'!E80-'Исходные данные'!$N$2)*('Исходные данные'!E80-'Исходные данные'!$N$2)/('Исходные данные'!$N$2*'Исходные данные'!$N$2)</f>
        <v>0.48751171004509786</v>
      </c>
      <c r="F20" s="31">
        <f>('Исходные данные'!F80-'Исходные данные'!$O$2)*('Исходные данные'!F80-'Исходные данные'!$O$2)/('Исходные данные'!$O$2*'Исходные данные'!$O$2)</f>
        <v>9.9742451732965268E-2</v>
      </c>
      <c r="G20" s="31">
        <f>('Исходные данные'!G80-'Исходные данные'!$P$2)*('Исходные данные'!G80-'Исходные данные'!$P$2)/('Исходные данные'!$P$2*'Исходные данные'!$P$2)</f>
        <v>2.0848310078532727E-2</v>
      </c>
      <c r="H20" s="31">
        <f>('Исходные данные'!H80-'Исходные данные'!$Q$2)*('Исходные данные'!H80-'Исходные данные'!$Q$2)/('Исходные данные'!$Q$2*'Исходные данные'!$Q$2)</f>
        <v>1.73592860196164E-2</v>
      </c>
      <c r="I20" s="56">
        <f t="shared" si="0"/>
        <v>0.80575459043840936</v>
      </c>
    </row>
    <row r="21" spans="1:9" ht="17" x14ac:dyDescent="0.2">
      <c r="A21" s="22" t="s">
        <v>7</v>
      </c>
      <c r="B21" s="31">
        <f>('Исходные данные'!B30-'Исходные данные'!$K$2)*('Исходные данные'!B30-'Исходные данные'!$K$2)/('Исходные данные'!$K$2*'Исходные данные'!$K$2)</f>
        <v>3.5224354685747155E-3</v>
      </c>
      <c r="C21" s="31">
        <f>('Исходные данные'!C30-'Исходные данные'!$L$2)*('Исходные данные'!C30-'Исходные данные'!$L$2)/('Исходные данные'!$L$2*'Исходные данные'!$L$2)</f>
        <v>2.6828099210575288E-3</v>
      </c>
      <c r="D21" s="31">
        <f>('Исходные данные'!D30-'Исходные данные'!$M$2)*('Исходные данные'!D30-'Исходные данные'!$M$2)/('Исходные данные'!$M$2*'Исходные данные'!$M$2)</f>
        <v>0.46277309956184032</v>
      </c>
      <c r="E21" s="31">
        <f>('Исходные данные'!E30-'Исходные данные'!$N$2)*('Исходные данные'!E30-'Исходные данные'!$N$2)/('Исходные данные'!$N$2*'Исходные данные'!$N$2)</f>
        <v>2.6426266106918419E-2</v>
      </c>
      <c r="F21" s="31">
        <f>('Исходные данные'!F30-'Исходные данные'!$O$2)*('Исходные данные'!F30-'Исходные данные'!$O$2)/('Исходные данные'!$O$2*'Исходные данные'!$O$2)</f>
        <v>2.3329250388903391E-2</v>
      </c>
      <c r="G21" s="31">
        <f>('Исходные данные'!G30-'Исходные данные'!$P$2)*('Исходные данные'!G30-'Исходные данные'!$P$2)/('Исходные данные'!$P$2*'Исходные данные'!$P$2)</f>
        <v>0.25915827968935534</v>
      </c>
      <c r="H21" s="31">
        <f>('Исходные данные'!H30-'Исходные данные'!$Q$2)*('Исходные данные'!H30-'Исходные данные'!$Q$2)/('Исходные данные'!$Q$2*'Исходные данные'!$Q$2)</f>
        <v>2.6326275171008853E-3</v>
      </c>
      <c r="I21" s="56">
        <f t="shared" si="0"/>
        <v>0.78052476865375064</v>
      </c>
    </row>
    <row r="22" spans="1:9" ht="34" x14ac:dyDescent="0.2">
      <c r="A22" s="22" t="s">
        <v>0</v>
      </c>
      <c r="B22" s="31">
        <f>('Исходные данные'!B6-'Исходные данные'!$K$2)*('Исходные данные'!B6-'Исходные данные'!$K$2)/('Исходные данные'!$K$2*'Исходные данные'!$K$2)</f>
        <v>1.2411031071252009E-2</v>
      </c>
      <c r="C22" s="31">
        <f>('Исходные данные'!C6-'Исходные данные'!$L$2)*('Исходные данные'!C6-'Исходные данные'!$L$2)/('Исходные данные'!$L$2*'Исходные данные'!$L$2)</f>
        <v>0.33917894092202738</v>
      </c>
      <c r="D22" s="31">
        <f>('Исходные данные'!D6-'Исходные данные'!$M$2)*('Исходные данные'!D6-'Исходные данные'!$M$2)/('Исходные данные'!$M$2*'Исходные данные'!$M$2)</f>
        <v>0.25692935667904276</v>
      </c>
      <c r="E22" s="31">
        <f>('Исходные данные'!E6-'Исходные данные'!$N$2)*('Исходные данные'!E6-'Исходные данные'!$N$2)/('Исходные данные'!$N$2*'Исходные данные'!$N$2)</f>
        <v>5.2785944471242754E-2</v>
      </c>
      <c r="F22" s="31">
        <f>('Исходные данные'!F6-'Исходные данные'!$O$2)*('Исходные данные'!F6-'Исходные данные'!$O$2)/('Исходные данные'!$O$2*'Исходные данные'!$O$2)</f>
        <v>1.3321837434891022E-2</v>
      </c>
      <c r="G22" s="31">
        <f>('Исходные данные'!G6-'Исходные данные'!$P$2)*('Исходные данные'!G6-'Исходные данные'!$P$2)/('Исходные данные'!$P$2*'Исходные данные'!$P$2)</f>
        <v>0.10143068762321744</v>
      </c>
      <c r="H22" s="31">
        <f>('Исходные данные'!H6-'Исходные данные'!$Q$2)*('Исходные данные'!H6-'Исходные данные'!$Q$2)/('Исходные данные'!$Q$2*'Исходные данные'!$Q$2)</f>
        <v>8.9604910969715479E-5</v>
      </c>
      <c r="I22" s="56">
        <f t="shared" si="0"/>
        <v>0.77614740311264319</v>
      </c>
    </row>
    <row r="23" spans="1:9" ht="34" x14ac:dyDescent="0.2">
      <c r="A23" s="22" t="s">
        <v>79</v>
      </c>
      <c r="B23" s="31">
        <f>('Исходные данные'!B68-'Исходные данные'!$K$2)*('Исходные данные'!B68-'Исходные данные'!$K$2)/('Исходные данные'!$K$2*'Исходные данные'!$K$2)</f>
        <v>0.24673309442853628</v>
      </c>
      <c r="C23" s="31">
        <f>('Исходные данные'!C68-'Исходные данные'!$L$2)*('Исходные данные'!C68-'Исходные данные'!$L$2)/('Исходные данные'!$L$2*'Исходные данные'!$L$2)</f>
        <v>8.345179927715296E-4</v>
      </c>
      <c r="D23" s="31">
        <f>('Исходные данные'!D68-'Исходные данные'!$M$2)*('Исходные данные'!D68-'Исходные данные'!$M$2)/('Исходные данные'!$M$2*'Исходные данные'!$M$2)</f>
        <v>0.19604444437210955</v>
      </c>
      <c r="E23" s="31">
        <f>('Исходные данные'!E68-'Исходные данные'!$N$2)*('Исходные данные'!E68-'Исходные данные'!$N$2)/('Исходные данные'!$N$2*'Исходные данные'!$N$2)</f>
        <v>1.5408022335792609E-2</v>
      </c>
      <c r="F23" s="31">
        <f>('Исходные данные'!F68-'Исходные данные'!$O$2)*('Исходные данные'!F68-'Исходные данные'!$O$2)/('Исходные данные'!$O$2*'Исходные данные'!$O$2)</f>
        <v>6.534272215649343E-4</v>
      </c>
      <c r="G23" s="31">
        <f>('Исходные данные'!G68-'Исходные данные'!$P$2)*('Исходные данные'!G68-'Исходные данные'!$P$2)/('Исходные данные'!$P$2*'Исходные данные'!$P$2)</f>
        <v>0.296090422779902</v>
      </c>
      <c r="H23" s="31">
        <f>('Исходные данные'!H68-'Исходные данные'!$Q$2)*('Исходные данные'!H68-'Исходные данные'!$Q$2)/('Исходные данные'!$Q$2*'Исходные данные'!$Q$2)</f>
        <v>1.4595500478807691E-4</v>
      </c>
      <c r="I23" s="56">
        <f t="shared" si="0"/>
        <v>0.75590988413546489</v>
      </c>
    </row>
    <row r="24" spans="1:9" ht="17" x14ac:dyDescent="0.2">
      <c r="A24" s="22" t="s">
        <v>14</v>
      </c>
      <c r="B24" s="31">
        <f>('Исходные данные'!B73-'Исходные данные'!$K$2)*('Исходные данные'!B73-'Исходные данные'!$K$2)/('Исходные данные'!$K$2*'Исходные данные'!$K$2)</f>
        <v>4.2493461886199811E-2</v>
      </c>
      <c r="C24" s="31">
        <f>('Исходные данные'!C73-'Исходные данные'!$L$2)*('Исходные данные'!C73-'Исходные данные'!$L$2)/('Исходные данные'!$L$2*'Исходные данные'!$L$2)</f>
        <v>0.37447062186822783</v>
      </c>
      <c r="D24" s="31">
        <f>('Исходные данные'!D73-'Исходные данные'!$M$2)*('Исходные данные'!D73-'Исходные данные'!$M$2)/('Исходные данные'!$M$2*'Исходные данные'!$M$2)</f>
        <v>0.28065072952784509</v>
      </c>
      <c r="E24" s="31">
        <f>('Исходные данные'!E73-'Исходные данные'!$N$2)*('Исходные данные'!E73-'Исходные данные'!$N$2)/('Исходные данные'!$N$2*'Исходные данные'!$N$2)</f>
        <v>1.3591960763695064E-2</v>
      </c>
      <c r="F24" s="31">
        <f>('Исходные данные'!F73-'Исходные данные'!$O$2)*('Исходные данные'!F73-'Исходные данные'!$O$2)/('Исходные данные'!$O$2*'Исходные данные'!$O$2)</f>
        <v>3.154830326921039E-2</v>
      </c>
      <c r="G24" s="31">
        <f>('Исходные данные'!G73-'Исходные данные'!$P$2)*('Исходные данные'!G73-'Исходные данные'!$P$2)/('Исходные данные'!$P$2*'Исходные данные'!$P$2)</f>
        <v>3.4802211656808678E-3</v>
      </c>
      <c r="H24" s="31">
        <f>('Исходные данные'!H73-'Исходные данные'!$Q$2)*('Исходные данные'!H73-'Исходные данные'!$Q$2)/('Исходные данные'!$Q$2*'Исходные данные'!$Q$2)</f>
        <v>2.8659553273422314E-5</v>
      </c>
      <c r="I24" s="56">
        <f t="shared" si="0"/>
        <v>0.74626395803413259</v>
      </c>
    </row>
    <row r="25" spans="1:9" ht="17" x14ac:dyDescent="0.2">
      <c r="A25" s="22" t="s">
        <v>26</v>
      </c>
      <c r="B25" s="31">
        <f>('Исходные данные'!B46-'Исходные данные'!$K$2)*('Исходные данные'!B46-'Исходные данные'!$K$2)/('Исходные данные'!$K$2*'Исходные данные'!$K$2)</f>
        <v>6.7632258728778746E-2</v>
      </c>
      <c r="C25" s="31">
        <f>('Исходные данные'!C46-'Исходные данные'!$L$2)*('Исходные данные'!C46-'Исходные данные'!$L$2)/('Исходные данные'!$L$2*'Исходные данные'!$L$2)</f>
        <v>3.4534123504628735E-3</v>
      </c>
      <c r="D25" s="31">
        <f>('Исходные данные'!D46-'Исходные данные'!$M$2)*('Исходные данные'!D46-'Исходные данные'!$M$2)/('Исходные данные'!$M$2*'Исходные данные'!$M$2)</f>
        <v>0.50637378122202537</v>
      </c>
      <c r="E25" s="31">
        <f>('Исходные данные'!E46-'Исходные данные'!$N$2)*('Исходные данные'!E46-'Исходные данные'!$N$2)/('Исходные данные'!$N$2*'Исходные данные'!$N$2)</f>
        <v>3.4297205531119958E-2</v>
      </c>
      <c r="F25" s="31">
        <f>('Исходные данные'!F46-'Исходные данные'!$O$2)*('Исходные данные'!F46-'Исходные данные'!$O$2)/('Исходные данные'!$O$2*'Исходные данные'!$O$2)</f>
        <v>3.6122062982653559E-2</v>
      </c>
      <c r="G25" s="31">
        <f>('Исходные данные'!G46-'Исходные данные'!$P$2)*('Исходные данные'!G46-'Исходные данные'!$P$2)/('Исходные данные'!$P$2*'Исходные данные'!$P$2)</f>
        <v>9.7785211689485951E-2</v>
      </c>
      <c r="H25" s="31">
        <f>('Исходные данные'!H46-'Исходные данные'!$Q$2)*('Исходные данные'!H46-'Исходные данные'!$Q$2)/('Исходные данные'!$Q$2*'Исходные данные'!$Q$2)</f>
        <v>6.3499520846032275E-5</v>
      </c>
      <c r="I25" s="56">
        <f t="shared" si="0"/>
        <v>0.74572743202537239</v>
      </c>
    </row>
    <row r="26" spans="1:9" ht="34" x14ac:dyDescent="0.2">
      <c r="A26" s="22" t="s">
        <v>78</v>
      </c>
      <c r="B26" s="31">
        <f>('Исходные данные'!B33-'Исходные данные'!$K$2)*('Исходные данные'!B33-'Исходные данные'!$K$2)/('Исходные данные'!$K$2*'Исходные данные'!$K$2)</f>
        <v>0.25574205016124313</v>
      </c>
      <c r="C26" s="31">
        <f>('Исходные данные'!C33-'Исходные данные'!$L$2)*('Исходные данные'!C33-'Исходные данные'!$L$2)/('Исходные данные'!$L$2*'Исходные данные'!$L$2)</f>
        <v>4.6024376785421164E-2</v>
      </c>
      <c r="D26" s="31">
        <f>('Исходные данные'!D33-'Исходные данные'!$M$2)*('Исходные данные'!D33-'Исходные данные'!$M$2)/('Исходные данные'!$M$2*'Исходные данные'!$M$2)</f>
        <v>8.3308213191404273E-2</v>
      </c>
      <c r="E26" s="31">
        <f>('Исходные данные'!E33-'Исходные данные'!$N$2)*('Исходные данные'!E33-'Исходные данные'!$N$2)/('Исходные данные'!$N$2*'Исходные данные'!$N$2)</f>
        <v>2.1708915790698971E-4</v>
      </c>
      <c r="F26" s="31">
        <f>('Исходные данные'!F33-'Исходные данные'!$O$2)*('Исходные данные'!F33-'Исходные данные'!$O$2)/('Исходные данные'!$O$2*'Исходные данные'!$O$2)</f>
        <v>3.2035394215651353E-2</v>
      </c>
      <c r="G26" s="31">
        <f>('Исходные данные'!G33-'Исходные данные'!$P$2)*('Исходные данные'!G33-'Исходные данные'!$P$2)/('Исходные данные'!$P$2*'Исходные данные'!$P$2)</f>
        <v>0.28850725419076589</v>
      </c>
      <c r="H26" s="31">
        <f>('Исходные данные'!H33-'Исходные данные'!$Q$2)*('Исходные данные'!H33-'Исходные данные'!$Q$2)/('Исходные данные'!$Q$2*'Исходные данные'!$Q$2)</f>
        <v>5.6388151732793389E-3</v>
      </c>
      <c r="I26" s="56">
        <f t="shared" si="0"/>
        <v>0.71147319287567212</v>
      </c>
    </row>
    <row r="27" spans="1:9" ht="17" x14ac:dyDescent="0.2">
      <c r="A27" s="22" t="s">
        <v>17</v>
      </c>
      <c r="B27" s="31">
        <f>('Исходные данные'!B12-'Исходные данные'!$K$2)*('Исходные данные'!B12-'Исходные данные'!$K$2)/('Исходные данные'!$K$2*'Исходные данные'!$K$2)</f>
        <v>0.41797177416083292</v>
      </c>
      <c r="C27" s="31">
        <f>('Исходные данные'!C12-'Исходные данные'!$L$2)*('Исходные данные'!C12-'Исходные данные'!$L$2)/('Исходные данные'!$L$2*'Исходные данные'!$L$2)</f>
        <v>1.0790899331870251E-2</v>
      </c>
      <c r="D27" s="31">
        <f>('Исходные данные'!D12-'Исходные данные'!$M$2)*('Исходные данные'!D12-'Исходные данные'!$M$2)/('Исходные данные'!$M$2*'Исходные данные'!$M$2)</f>
        <v>4.9465803364665356E-2</v>
      </c>
      <c r="E27" s="31">
        <f>('Исходные данные'!E12-'Исходные данные'!$N$2)*('Исходные данные'!E12-'Исходные данные'!$N$2)/('Исходные данные'!$N$2*'Исходные данные'!$N$2)</f>
        <v>2.6426266106918419E-2</v>
      </c>
      <c r="F27" s="31">
        <f>('Исходные данные'!F12-'Исходные данные'!$O$2)*('Исходные данные'!F12-'Исходные данные'!$O$2)/('Исходные данные'!$O$2*'Исходные данные'!$O$2)</f>
        <v>1.3321837434891022E-2</v>
      </c>
      <c r="G27" s="31">
        <f>('Исходные данные'!G12-'Исходные данные'!$P$2)*('Исходные данные'!G12-'Исходные данные'!$P$2)/('Исходные данные'!$P$2*'Исходные данные'!$P$2)</f>
        <v>0.16883148710910714</v>
      </c>
      <c r="H27" s="31">
        <f>('Исходные данные'!H12-'Исходные данные'!$Q$2)*('Исходные данные'!H12-'Исходные данные'!$Q$2)/('Исходные данные'!$Q$2*'Исходные данные'!$Q$2)</f>
        <v>3.5749133536462561E-5</v>
      </c>
      <c r="I27" s="56">
        <f t="shared" si="0"/>
        <v>0.68684381664182159</v>
      </c>
    </row>
    <row r="28" spans="1:9" ht="34" x14ac:dyDescent="0.2">
      <c r="A28" s="22" t="s">
        <v>53</v>
      </c>
      <c r="B28" s="31">
        <f>('Исходные данные'!B43-'Исходные данные'!$K$2)*('Исходные данные'!B43-'Исходные данные'!$K$2)/('Исходные данные'!$K$2*'Исходные данные'!$K$2)</f>
        <v>0.1451745892374573</v>
      </c>
      <c r="C28" s="31">
        <f>('Исходные данные'!C43-'Исходные данные'!$L$2)*('Исходные данные'!C43-'Исходные данные'!$L$2)/('Исходные данные'!$L$2*'Исходные данные'!$L$2)</f>
        <v>0.23036796152557887</v>
      </c>
      <c r="D28" s="31">
        <f>('Исходные данные'!D43-'Исходные данные'!$M$2)*('Исходные данные'!D43-'Исходные данные'!$M$2)/('Исходные данные'!$M$2*'Исходные данные'!$M$2)</f>
        <v>0.25140462868091029</v>
      </c>
      <c r="E28" s="31">
        <f>('Исходные данные'!E43-'Исходные данные'!$N$2)*('Исходные данные'!E43-'Исходные данные'!$N$2)/('Исходные данные'!$N$2*'Исходные данные'!$N$2)</f>
        <v>1.8538418292342446E-2</v>
      </c>
      <c r="F28" s="31">
        <f>('Исходные данные'!F43-'Исходные данные'!$O$2)*('Исходные данные'!F43-'Исходные данные'!$O$2)/('Исходные данные'!$O$2*'Исходные данные'!$O$2)</f>
        <v>3.6122062982653559E-2</v>
      </c>
      <c r="G28" s="31">
        <f>('Исходные данные'!G43-'Исходные данные'!$P$2)*('Исходные данные'!G43-'Исходные данные'!$P$2)/('Исходные данные'!$P$2*'Исходные данные'!$P$2)</f>
        <v>6.3327805552834508E-4</v>
      </c>
      <c r="H28" s="31">
        <f>('Исходные данные'!H43-'Исходные данные'!$Q$2)*('Исходные данные'!H43-'Исходные данные'!$Q$2)/('Исходные данные'!$Q$2*'Исходные данные'!$Q$2)</f>
        <v>1.0324028633271517E-3</v>
      </c>
      <c r="I28" s="56">
        <f t="shared" si="0"/>
        <v>0.68327334163779807</v>
      </c>
    </row>
    <row r="29" spans="1:9" ht="34" x14ac:dyDescent="0.2">
      <c r="A29" s="22" t="s">
        <v>29</v>
      </c>
      <c r="B29" s="31">
        <f>('Исходные данные'!B53-'Исходные данные'!$K$2)*('Исходные данные'!B53-'Исходные данные'!$K$2)/('Исходные данные'!$K$2*'Исходные данные'!$K$2)</f>
        <v>0.17542204012541923</v>
      </c>
      <c r="C29" s="31">
        <f>('Исходные данные'!C53-'Исходные данные'!$L$2)*('Исходные данные'!C53-'Исходные данные'!$L$2)/('Исходные данные'!$L$2*'Исходные данные'!$L$2)</f>
        <v>1.1125639513608237E-3</v>
      </c>
      <c r="D29" s="31">
        <f>('Исходные данные'!D53-'Исходные данные'!$M$2)*('Исходные данные'!D53-'Исходные данные'!$M$2)/('Исходные данные'!$M$2*'Исходные данные'!$M$2)</f>
        <v>0.28398517893077213</v>
      </c>
      <c r="E29" s="31">
        <f>('Исходные данные'!E53-'Исходные данные'!$N$2)*('Исходные данные'!E53-'Исходные данные'!$N$2)/('Исходные данные'!$N$2*'Исходные данные'!$N$2)</f>
        <v>2.2875001898870366E-2</v>
      </c>
      <c r="F29" s="31">
        <f>('Исходные данные'!F53-'Исходные данные'!$O$2)*('Исходные данные'!F53-'Исходные данные'!$O$2)/('Исходные данные'!$O$2*'Исходные данные'!$O$2)</f>
        <v>5.6732149818942527E-3</v>
      </c>
      <c r="G29" s="31">
        <f>('Исходные данные'!G53-'Исходные данные'!$P$2)*('Исходные данные'!G53-'Исходные данные'!$P$2)/('Исходные данные'!$P$2*'Исходные данные'!$P$2)</f>
        <v>0.16883148710910714</v>
      </c>
      <c r="H29" s="31">
        <f>('Исходные данные'!H53-'Исходные данные'!$Q$2)*('Исходные данные'!H53-'Исходные данные'!$Q$2)/('Исходные данные'!$Q$2*'Исходные данные'!$Q$2)</f>
        <v>5.2172757041964099E-3</v>
      </c>
      <c r="I29" s="56">
        <f t="shared" si="0"/>
        <v>0.66311676270162034</v>
      </c>
    </row>
    <row r="30" spans="1:9" ht="17" x14ac:dyDescent="0.2">
      <c r="A30" s="22" t="s">
        <v>8</v>
      </c>
      <c r="B30" s="31">
        <f>('Исходные данные'!B32-'Исходные данные'!$K$2)*('Исходные данные'!B32-'Исходные данные'!$K$2)/('Исходные данные'!$K$2*'Исходные данные'!$K$2)</f>
        <v>1.0490347964688424E-3</v>
      </c>
      <c r="C30" s="31">
        <f>('Исходные данные'!C32-'Исходные данные'!$L$2)*('Исходные данные'!C32-'Исходные данные'!$L$2)/('Исходные данные'!$L$2*'Исходные данные'!$L$2)</f>
        <v>0.17914622080498227</v>
      </c>
      <c r="D30" s="31">
        <f>('Исходные данные'!D32-'Исходные данные'!$M$2)*('Исходные данные'!D32-'Исходные данные'!$M$2)/('Исходные данные'!$M$2*'Исходные данные'!$M$2)</f>
        <v>8.2341953308782512E-4</v>
      </c>
      <c r="E30" s="31">
        <f>('Исходные данные'!E32-'Исходные данные'!$N$2)*('Исходные данные'!E32-'Исходные данные'!$N$2)/('Исходные данные'!$N$2*'Исходные данные'!$N$2)</f>
        <v>2.9987240083696274E-2</v>
      </c>
      <c r="F30" s="31">
        <f>('Исходные данные'!F32-'Исходные данные'!$O$2)*('Исходные данные'!F32-'Исходные данные'!$O$2)/('Исходные данные'!$O$2*'Исходные данные'!$O$2)</f>
        <v>1.5304993431113981E-2</v>
      </c>
      <c r="G30" s="31">
        <f>('Исходные данные'!G32-'Исходные данные'!$P$2)*('Исходные данные'!G32-'Исходные данные'!$P$2)/('Исходные данные'!$P$2*'Исходные данные'!$P$2)</f>
        <v>0.430799438235903</v>
      </c>
      <c r="H30" s="31">
        <f>('Исходные данные'!H32-'Исходные данные'!$Q$2)*('Исходные данные'!H32-'Исходные данные'!$Q$2)/('Исходные данные'!$Q$2*'Исходные данные'!$Q$2)</f>
        <v>9.7714347416465088E-4</v>
      </c>
      <c r="I30" s="56">
        <f t="shared" si="0"/>
        <v>0.65808749035941683</v>
      </c>
    </row>
    <row r="31" spans="1:9" ht="17" x14ac:dyDescent="0.2">
      <c r="A31" s="22" t="s">
        <v>64</v>
      </c>
      <c r="B31" s="31">
        <f>('Исходные данные'!B2-'Исходные данные'!$K$2)*('Исходные данные'!B2-'Исходные данные'!$K$2)/('Исходные данные'!$K$2*'Исходные данные'!$K$2)</f>
        <v>0.1451745892374573</v>
      </c>
      <c r="C31" s="31">
        <f>('Исходные данные'!C2-'Исходные данные'!$L$2)*('Исходные данные'!C2-'Исходные данные'!$L$2)/('Исходные данные'!$L$2*'Исходные данные'!$L$2)</f>
        <v>8.6916578790419821E-2</v>
      </c>
      <c r="D31" s="31">
        <f>('Исходные данные'!D2-'Исходные данные'!$M$2)*('Исходные данные'!D2-'Исходные данные'!$M$2)/('Исходные данные'!$M$2*'Исходные данные'!$M$2)</f>
        <v>3.1419635801882749E-2</v>
      </c>
      <c r="E31" s="31">
        <f>('Исходные данные'!E2-'Исходные данные'!$N$2)*('Исходные данные'!E2-'Исходные данные'!$N$2)/('Исходные данные'!$N$2*'Исходные данные'!$N$2)</f>
        <v>3.9829764789478993E-2</v>
      </c>
      <c r="F31" s="31">
        <f>('Исходные данные'!F2-'Исходные данные'!$O$2)*('Исходные данные'!F2-'Исходные данные'!$O$2)/('Исходные данные'!$O$2*'Исходные данные'!$O$2)</f>
        <v>5.4693164461747804E-3</v>
      </c>
      <c r="G31" s="31">
        <f>('Исходные данные'!G2-'Исходные данные'!$P$2)*('Исходные данные'!G2-'Исходные данные'!$P$2)/('Исходные данные'!$P$2*'Исходные данные'!$P$2)</f>
        <v>0.32599200514110727</v>
      </c>
      <c r="H31" s="31">
        <f>('Исходные данные'!H2-'Исходные данные'!$Q$2)*('Исходные данные'!H2-'Исходные данные'!$Q$2)/('Исходные данные'!$Q$2*'Исходные данные'!$Q$2)</f>
        <v>1.3958757197890317E-3</v>
      </c>
      <c r="I31" s="56">
        <f t="shared" si="0"/>
        <v>0.63619776592630994</v>
      </c>
    </row>
    <row r="32" spans="1:9" ht="51" x14ac:dyDescent="0.2">
      <c r="A32" s="22" t="s">
        <v>38</v>
      </c>
      <c r="B32" s="31">
        <f>('Исходные данные'!B19-'Исходные данные'!$K$2)*('Исходные данные'!B19-'Исходные данные'!$K$2)/('Исходные данные'!$K$2*'Исходные данные'!$K$2)</f>
        <v>9.8586350274887435E-2</v>
      </c>
      <c r="C32" s="31">
        <f>('Исходные данные'!C19-'Исходные данные'!$L$2)*('Исходные данные'!C19-'Исходные данные'!$L$2)/('Исходные данные'!$L$2*'Исходные данные'!$L$2)</f>
        <v>3.9654097606361986E-3</v>
      </c>
      <c r="D32" s="31">
        <f>('Исходные данные'!D19-'Исходные данные'!$M$2)*('Исходные данные'!D19-'Исходные данные'!$M$2)/('Исходные данные'!$M$2*'Исходные данные'!$M$2)</f>
        <v>0.3054780571850606</v>
      </c>
      <c r="E32" s="31">
        <f>('Исходные данные'!E19-'Исходные данные'!$N$2)*('Исходные данные'!E19-'Исходные данные'!$N$2)/('Исходные данные'!$N$2*'Исходные данные'!$N$2)</f>
        <v>4.0670124593014554E-3</v>
      </c>
      <c r="F32" s="31">
        <f>('Исходные данные'!F19-'Исходные данные'!$O$2)*('Исходные данные'!F19-'Исходные данные'!$O$2)/('Исходные данные'!$O$2*'Исходные данные'!$O$2)</f>
        <v>4.3268221186913682E-2</v>
      </c>
      <c r="G32" s="31">
        <f>('Исходные данные'!G19-'Исходные данные'!$P$2)*('Исходные данные'!G19-'Исходные данные'!$P$2)/('Исходные данные'!$P$2*'Исходные данные'!$P$2)</f>
        <v>0.16311734824472568</v>
      </c>
      <c r="H32" s="31">
        <f>('Исходные данные'!H19-'Исходные данные'!$Q$2)*('Исходные данные'!H19-'Исходные данные'!$Q$2)/('Исходные данные'!$Q$2*'Исходные данные'!$Q$2)</f>
        <v>1.2244652249803203E-3</v>
      </c>
      <c r="I32" s="56">
        <f t="shared" si="0"/>
        <v>0.61970686433650546</v>
      </c>
    </row>
    <row r="33" spans="1:9" ht="17" x14ac:dyDescent="0.2">
      <c r="A33" s="22" t="s">
        <v>76</v>
      </c>
      <c r="B33" s="31">
        <f>('Исходные данные'!B79-'Исходные данные'!$K$2)*('Исходные данные'!B79-'Исходные данные'!$K$2)/('Исходные данные'!$K$2*'Исходные данные'!$K$2)</f>
        <v>0.1203655158037223</v>
      </c>
      <c r="C33" s="31">
        <f>('Исходные данные'!C79-'Исходные данные'!$L$2)*('Исходные данные'!C79-'Исходные данные'!$L$2)/('Исходные данные'!$L$2*'Исходные данные'!$L$2)</f>
        <v>1.2161665776027381E-3</v>
      </c>
      <c r="D33" s="31">
        <f>('Исходные данные'!D79-'Исходные данные'!$M$2)*('Исходные данные'!D79-'Исходные данные'!$M$2)/('Исходные данные'!$M$2*'Исходные данные'!$M$2)</f>
        <v>0.12139693719323677</v>
      </c>
      <c r="E33" s="31">
        <f>('Исходные данные'!E79-'Исходные данные'!$N$2)*('Исходные данные'!E79-'Исходные данные'!$N$2)/('Исходные данные'!$N$2*'Исходные данные'!$N$2)</f>
        <v>1.7337922575757628E-2</v>
      </c>
      <c r="F33" s="31">
        <f>('Исходные данные'!F79-'Исходные данные'!$O$2)*('Исходные данные'!F79-'Исходные данные'!$O$2)/('Исходные данные'!$O$2*'Исходные данные'!$O$2)</f>
        <v>5.6732149818942527E-3</v>
      </c>
      <c r="G33" s="31">
        <f>('Исходные данные'!G79-'Исходные данные'!$P$2)*('Исходные данные'!G79-'Исходные данные'!$P$2)/('Исходные данные'!$P$2*'Исходные данные'!$P$2)</f>
        <v>0.35192696249823019</v>
      </c>
      <c r="H33" s="31">
        <f>('Исходные данные'!H79-'Исходные данные'!$Q$2)*('Исходные данные'!H79-'Исходные данные'!$Q$2)/('Исходные данные'!$Q$2*'Исходные данные'!$Q$2)</f>
        <v>9.7714347416465088E-4</v>
      </c>
      <c r="I33" s="56">
        <f t="shared" si="0"/>
        <v>0.61889386310460848</v>
      </c>
    </row>
    <row r="34" spans="1:9" ht="34" x14ac:dyDescent="0.2">
      <c r="A34" s="22" t="s">
        <v>12</v>
      </c>
      <c r="B34" s="31">
        <f>('Исходные данные'!B70-'Исходные данные'!$K$2)*('Исходные данные'!B70-'Исходные данные'!$K$2)/('Исходные данные'!$K$2*'Исходные данные'!$K$2)</f>
        <v>9.6617523116311922E-3</v>
      </c>
      <c r="C34" s="31">
        <f>('Исходные данные'!C70-'Исходные данные'!$L$2)*('Исходные данные'!C70-'Исходные данные'!$L$2)/('Исходные данные'!$L$2*'Исходные данные'!$L$2)</f>
        <v>0.22517413512888426</v>
      </c>
      <c r="D34" s="31">
        <f>('Исходные данные'!D70-'Исходные данные'!$M$2)*('Исходные данные'!D70-'Исходные данные'!$M$2)/('Исходные данные'!$M$2*'Исходные данные'!$M$2)</f>
        <v>0.17678294963103178</v>
      </c>
      <c r="E34" s="31">
        <f>('Исходные данные'!E70-'Исходные данные'!$N$2)*('Исходные данные'!E70-'Исходные данные'!$N$2)/('Исходные данные'!$N$2*'Исходные данные'!$N$2)</f>
        <v>6.3317323106414202E-3</v>
      </c>
      <c r="F34" s="31">
        <f>('Исходные данные'!F70-'Исходные данные'!$O$2)*('Исходные данные'!F70-'Исходные данные'!$O$2)/('Исходные данные'!$O$2*'Исходные данные'!$O$2)</f>
        <v>2.7284032404627036E-2</v>
      </c>
      <c r="G34" s="31">
        <f>('Исходные данные'!G70-'Исходные данные'!$P$2)*('Исходные данные'!G70-'Исходные данные'!$P$2)/('Исходные данные'!$P$2*'Исходные данные'!$P$2)</f>
        <v>0.13089828475421822</v>
      </c>
      <c r="H34" s="31">
        <f>('Исходные данные'!H70-'Исходные данные'!$Q$2)*('Исходные данные'!H70-'Исходные данные'!$Q$2)/('Исходные данные'!$Q$2*'Исходные данные'!$Q$2)</f>
        <v>5.1929784436522113E-4</v>
      </c>
      <c r="I34" s="56">
        <f t="shared" ref="I34:I65" si="1">SUM(B34:H34)</f>
        <v>0.57665218438539911</v>
      </c>
    </row>
    <row r="35" spans="1:9" ht="17" x14ac:dyDescent="0.2">
      <c r="A35" s="22" t="s">
        <v>35</v>
      </c>
      <c r="B35" s="31">
        <f>('Исходные данные'!B14-'Исходные данные'!$K$2)*('Исходные данные'!B14-'Исходные данные'!$K$2)/('Исходные данные'!$K$2*'Исходные данные'!$K$2)</f>
        <v>2.3517748354458367E-3</v>
      </c>
      <c r="C35" s="31">
        <f>('Исходные данные'!C14-'Исходные данные'!$L$2)*('Исходные данные'!C14-'Исходные данные'!$L$2)/('Исходные данные'!$L$2*'Исходные данные'!$L$2)</f>
        <v>0.4194296016042548</v>
      </c>
      <c r="D35" s="31">
        <f>('Исходные данные'!D14-'Исходные данные'!$M$2)*('Исходные данные'!D14-'Исходные данные'!$M$2)/('Исходные данные'!$M$2*'Исходные данные'!$M$2)</f>
        <v>4.5392574742941318E-2</v>
      </c>
      <c r="E35" s="31">
        <f>('Исходные данные'!E14-'Исходные данные'!$N$2)*('Исходные данные'!E14-'Исходные данные'!$N$2)/('Исходные данные'!$N$2*'Исходные данные'!$N$2)</f>
        <v>2.5214051703935533E-2</v>
      </c>
      <c r="F35" s="31">
        <f>('Исходные данные'!F14-'Исходные данные'!$O$2)*('Исходные данные'!F14-'Исходные данные'!$O$2)/('Исходные данные'!$O$2*'Исходные данные'!$O$2)</f>
        <v>1.4441408883576264E-3</v>
      </c>
      <c r="G35" s="31">
        <f>('Исходные данные'!G14-'Исходные данные'!$P$2)*('Исходные данные'!G14-'Исходные данные'!$P$2)/('Исходные данные'!$P$2*'Исходные данные'!$P$2)</f>
        <v>8.1027595333791017E-2</v>
      </c>
      <c r="H35" s="31">
        <f>('Исходные данные'!H14-'Исходные данные'!$Q$2)*('Исходные данные'!H14-'Исходные данные'!$Q$2)/('Исходные данные'!$Q$2*'Исходные данные'!$Q$2)</f>
        <v>1.3495207719153067E-3</v>
      </c>
      <c r="I35" s="56">
        <f t="shared" si="1"/>
        <v>0.57620925988064153</v>
      </c>
    </row>
    <row r="36" spans="1:9" ht="34" x14ac:dyDescent="0.2">
      <c r="A36" s="22" t="s">
        <v>16</v>
      </c>
      <c r="B36" s="31">
        <f>('Исходные данные'!B86-'Исходные данные'!$K$2)*('Исходные данные'!B86-'Исходные данные'!$K$2)/('Исходные данные'!$K$2*'Исходные данные'!$K$2)</f>
        <v>0.16552801512074999</v>
      </c>
      <c r="C36" s="31">
        <f>('Исходные данные'!C86-'Исходные данные'!$L$2)*('Исходные данные'!C86-'Исходные данные'!$L$2)/('Исходные данные'!$L$2*'Исходные данные'!$L$2)</f>
        <v>1.3819938603061127E-2</v>
      </c>
      <c r="D36" s="31">
        <f>('Исходные данные'!D86-'Исходные данные'!$M$2)*('Исходные данные'!D86-'Исходные данные'!$M$2)/('Исходные данные'!$M$2*'Исходные данные'!$M$2)</f>
        <v>8.3162798707306473E-2</v>
      </c>
      <c r="E36" s="31">
        <f>('Исходные данные'!E86-'Исходные данные'!$N$2)*('Исходные данные'!E86-'Исходные данные'!$N$2)/('Исходные данные'!$N$2*'Исходные данные'!$N$2)</f>
        <v>0.19782025775993231</v>
      </c>
      <c r="F36" s="31">
        <f>('Исходные данные'!F86-'Исходные данные'!$O$2)*('Исходные данные'!F86-'Исходные данные'!$O$2)/('Исходные данные'!$O$2*'Исходные данные'!$O$2)</f>
        <v>1.4296221608065847E-2</v>
      </c>
      <c r="G36" s="31">
        <f>('Исходные данные'!G86-'Исходные данные'!$P$2)*('Исходные данные'!G86-'Исходные данные'!$P$2)/('Исходные данные'!$P$2*'Исходные данные'!$P$2)</f>
        <v>7.3239007069023893E-2</v>
      </c>
      <c r="H36" s="31">
        <f>('Исходные данные'!H86-'Исходные данные'!$Q$2)*('Исходные данные'!H86-'Исходные данные'!$Q$2)/('Исходные данные'!$Q$2*'Исходные данные'!$Q$2)</f>
        <v>6.3124147002893713E-3</v>
      </c>
      <c r="I36" s="56">
        <f t="shared" si="1"/>
        <v>0.5541786535684291</v>
      </c>
    </row>
    <row r="37" spans="1:9" ht="34" x14ac:dyDescent="0.2">
      <c r="A37" s="22" t="s">
        <v>47</v>
      </c>
      <c r="B37" s="31">
        <f>('Исходные данные'!B77-'Исходные данные'!$K$2)*('Исходные данные'!B77-'Исходные данные'!$K$2)/('Исходные данные'!$K$2*'Исходные данные'!$K$2)</f>
        <v>0.34541615388158631</v>
      </c>
      <c r="C37" s="31">
        <f>('Исходные данные'!C77-'Исходные данные'!$L$2)*('Исходные данные'!C77-'Исходные данные'!$L$2)/('Исходные данные'!$L$2*'Исходные данные'!$L$2)</f>
        <v>3.0767245647368934E-3</v>
      </c>
      <c r="D37" s="31">
        <f>('Исходные данные'!D77-'Исходные данные'!$M$2)*('Исходные данные'!D77-'Исходные данные'!$M$2)/('Исходные данные'!$M$2*'Исходные данные'!$M$2)</f>
        <v>4.7257061257632182E-2</v>
      </c>
      <c r="E37" s="31">
        <f>('Исходные данные'!E77-'Исходные данные'!$N$2)*('Исходные данные'!E77-'Исходные данные'!$N$2)/('Исходные данные'!$N$2*'Исходные данные'!$N$2)</f>
        <v>1.6358742622291682E-2</v>
      </c>
      <c r="F37" s="31">
        <f>('Исходные данные'!F77-'Исходные данные'!$O$2)*('Исходные данные'!F77-'Исходные данные'!$O$2)/('Исходные данные'!$O$2*'Исходные данные'!$O$2)</f>
        <v>1.3821931434542545E-4</v>
      </c>
      <c r="G37" s="31">
        <f>('Исходные данные'!G77-'Исходные данные'!$P$2)*('Исходные данные'!G77-'Исходные данные'!$P$2)/('Исходные данные'!$P$2*'Исходные данные'!$P$2)</f>
        <v>0.13602220370551926</v>
      </c>
      <c r="H37" s="31">
        <f>('Исходные данные'!H77-'Исходные данные'!$Q$2)*('Исходные данные'!H77-'Исходные данные'!$Q$2)/('Исходные данные'!$Q$2*'Исходные данные'!$Q$2)</f>
        <v>5.8978239769917498E-4</v>
      </c>
      <c r="I37" s="56">
        <f t="shared" si="1"/>
        <v>0.54885888774381086</v>
      </c>
    </row>
    <row r="38" spans="1:9" ht="34" x14ac:dyDescent="0.2">
      <c r="A38" s="22" t="s">
        <v>18</v>
      </c>
      <c r="B38" s="31">
        <f>('Исходные данные'!B54-'Исходные данные'!$K$2)*('Исходные данные'!B54-'Исходные данные'!$K$2)/('Исходные данные'!$K$2*'Исходные данные'!$K$2)</f>
        <v>2.6513026327209658E-3</v>
      </c>
      <c r="C38" s="31">
        <f>('Исходные данные'!C54-'Исходные данные'!$L$2)*('Исходные данные'!C54-'Исходные данные'!$L$2)/('Исходные данные'!$L$2*'Исходные данные'!$L$2)</f>
        <v>1.785727537923627E-2</v>
      </c>
      <c r="D38" s="31">
        <f>('Исходные данные'!D54-'Исходные данные'!$M$2)*('Исходные данные'!D54-'Исходные данные'!$M$2)/('Исходные данные'!$M$2*'Исходные данные'!$M$2)</f>
        <v>0.26892165594727868</v>
      </c>
      <c r="E38" s="31">
        <f>('Исходные данные'!E54-'Исходные данные'!$N$2)*('Исходные данные'!E54-'Исходные данные'!$N$2)/('Исходные данные'!$N$2*'Исходные данные'!$N$2)</f>
        <v>9.6891359637033981E-3</v>
      </c>
      <c r="F38" s="31">
        <f>('Исходные данные'!F54-'Исходные данные'!$O$2)*('Исходные данные'!F54-'Исходные данные'!$O$2)/('Исходные данные'!$O$2*'Исходные данные'!$O$2)</f>
        <v>2.5931384082845833E-2</v>
      </c>
      <c r="G38" s="31">
        <f>('Исходные данные'!G54-'Исходные данные'!$P$2)*('Исходные данные'!G54-'Исходные данные'!$P$2)/('Исходные данные'!$P$2*'Исходные данные'!$P$2)</f>
        <v>0.22351362611508618</v>
      </c>
      <c r="H38" s="31">
        <f>('Исходные данные'!H54-'Исходные данные'!$Q$2)*('Исходные данные'!H54-'Исходные данные'!$Q$2)/('Исходные данные'!$Q$2*'Исходные данные'!$Q$2)</f>
        <v>1.4595500478807691E-4</v>
      </c>
      <c r="I38" s="56">
        <f t="shared" si="1"/>
        <v>0.54871033512565937</v>
      </c>
    </row>
    <row r="39" spans="1:9" ht="34" x14ac:dyDescent="0.2">
      <c r="A39" s="22" t="s">
        <v>25</v>
      </c>
      <c r="B39" s="31">
        <f>('Исходные данные'!B38-'Исходные данные'!$K$2)*('Исходные данные'!B38-'Исходные данные'!$K$2)/('Исходные данные'!$K$2*'Исходные данные'!$K$2)</f>
        <v>3.3042035486001808E-3</v>
      </c>
      <c r="C39" s="31">
        <f>('Исходные данные'!C38-'Исходные данные'!$L$2)*('Исходные данные'!C38-'Исходные данные'!$L$2)/('Исходные данные'!$L$2*'Исходные данные'!$L$2)</f>
        <v>5.3137913641480315E-2</v>
      </c>
      <c r="D39" s="31">
        <f>('Исходные данные'!D38-'Исходные данные'!$M$2)*('Исходные данные'!D38-'Исходные данные'!$M$2)/('Исходные данные'!$M$2*'Исходные данные'!$M$2)</f>
        <v>0.24937786290100972</v>
      </c>
      <c r="E39" s="31">
        <f>('Исходные данные'!E38-'Исходные данные'!$N$2)*('Исходные данные'!E38-'Исходные данные'!$N$2)/('Исходные данные'!$N$2*'Исходные данные'!$N$2)</f>
        <v>1.2045094159142998E-2</v>
      </c>
      <c r="F39" s="31">
        <f>('Исходные данные'!F38-'Исходные данные'!$O$2)*('Исходные данные'!F38-'Исходные данные'!$O$2)/('Исходные данные'!$O$2*'Исходные данные'!$O$2)</f>
        <v>2.3329250388903391E-2</v>
      </c>
      <c r="G39" s="31">
        <f>('Исходные данные'!G38-'Исходные данные'!$P$2)*('Исходные данные'!G38-'Исходные данные'!$P$2)/('Исходные данные'!$P$2*'Исходные данные'!$P$2)</f>
        <v>0.20518208999117757</v>
      </c>
      <c r="H39" s="31">
        <f>('Исходные данные'!H38-'Исходные данные'!$Q$2)*('Исходные данные'!H38-'Исходные данные'!$Q$2)/('Исходные данные'!$Q$2*'Исходные данные'!$Q$2)</f>
        <v>1.089182086846181E-3</v>
      </c>
      <c r="I39" s="56">
        <f t="shared" si="1"/>
        <v>0.54746559671716033</v>
      </c>
    </row>
    <row r="40" spans="1:9" ht="34" x14ac:dyDescent="0.2">
      <c r="A40" s="22" t="s">
        <v>22</v>
      </c>
      <c r="B40" s="31">
        <f>('Исходные данные'!B20-'Исходные данные'!$K$2)*('Исходные данные'!B20-'Исходные данные'!$K$2)/('Исходные данные'!$K$2*'Исходные данные'!$K$2)</f>
        <v>0.18657625680730924</v>
      </c>
      <c r="C40" s="31">
        <f>('Исходные данные'!C20-'Исходные данные'!$L$2)*('Исходные данные'!C20-'Исходные данные'!$L$2)/('Исходные данные'!$L$2*'Исходные данные'!$L$2)</f>
        <v>1.2725151669474443E-2</v>
      </c>
      <c r="D40" s="31">
        <f>('Исходные данные'!D20-'Исходные данные'!$M$2)*('Исходные данные'!D20-'Исходные данные'!$M$2)/('Исходные данные'!$M$2*'Исходные данные'!$M$2)</f>
        <v>0.31665702449024119</v>
      </c>
      <c r="E40" s="31">
        <f>('Исходные данные'!E20-'Исходные данные'!$N$2)*('Исходные данные'!E20-'Исходные данные'!$N$2)/('Исходные данные'!$N$2*'Исходные данные'!$N$2)</f>
        <v>5.0862033563266991E-3</v>
      </c>
      <c r="F40" s="31">
        <f>('Исходные данные'!F20-'Исходные данные'!$O$2)*('Исходные данные'!F20-'Исходные данные'!$O$2)/('Исходные данные'!$O$2*'Исходные данные'!$O$2)</f>
        <v>1.1996411281059099E-5</v>
      </c>
      <c r="G40" s="31">
        <f>('Исходные данные'!G20-'Исходные данные'!$P$2)*('Исходные данные'!G20-'Исходные данные'!$P$2)/('Исходные данные'!$P$2*'Исходные данные'!$P$2)</f>
        <v>1.8872230663660516E-2</v>
      </c>
      <c r="H40" s="31">
        <f>('Исходные данные'!H20-'Исходные данные'!$Q$2)*('Исходные данные'!H20-'Исходные данные'!$Q$2)/('Исходные данные'!$Q$2*'Исходные данные'!$Q$2)</f>
        <v>7.8503641150101937E-4</v>
      </c>
      <c r="I40" s="56">
        <f t="shared" si="1"/>
        <v>0.54071389980979412</v>
      </c>
    </row>
    <row r="41" spans="1:9" ht="34" x14ac:dyDescent="0.2">
      <c r="A41" s="22" t="s">
        <v>3</v>
      </c>
      <c r="B41" s="31">
        <f>('Исходные данные'!B11-'Исходные данные'!$K$2)*('Исходные данные'!B11-'Исходные данные'!$K$2)/('Исходные данные'!$K$2*'Исходные данные'!$K$2)</f>
        <v>1.1752534465117015E-2</v>
      </c>
      <c r="C41" s="31">
        <f>('Исходные данные'!C11-'Исходные данные'!$L$2)*('Исходные данные'!C11-'Исходные данные'!$L$2)/('Исходные данные'!$L$2*'Исходные данные'!$L$2)</f>
        <v>0.14310810306973423</v>
      </c>
      <c r="D41" s="31">
        <f>('Исходные данные'!D11-'Исходные данные'!$M$2)*('Исходные данные'!D11-'Исходные данные'!$M$2)/('Исходные данные'!$M$2*'Исходные данные'!$M$2)</f>
        <v>3.4583092103816465E-2</v>
      </c>
      <c r="E41" s="31">
        <f>('Исходные данные'!E11-'Исходные данные'!$N$2)*('Исходные данные'!E11-'Исходные данные'!$N$2)/('Исходные данные'!$N$2*'Исходные данные'!$N$2)</f>
        <v>0.10018083233000195</v>
      </c>
      <c r="F41" s="31">
        <f>('Исходные данные'!F11-'Исходные данные'!$O$2)*('Исходные данные'!F11-'Исходные данные'!$O$2)/('Исходные данные'!$O$2*'Исходные данные'!$O$2)</f>
        <v>2.0864667294454176E-2</v>
      </c>
      <c r="G41" s="31">
        <f>('Исходные данные'!G11-'Исходные данные'!$P$2)*('Исходные данные'!G11-'Исходные данные'!$P$2)/('Исходные данные'!$P$2*'Исходные данные'!$P$2)</f>
        <v>0.19267174242176716</v>
      </c>
      <c r="H41" s="31">
        <f>('Исходные данные'!H11-'Исходные данные'!$Q$2)*('Исходные данные'!H11-'Исходные данные'!$Q$2)/('Исходные данные'!$Q$2*'Исходные данные'!$Q$2)</f>
        <v>2.4236614420378226E-4</v>
      </c>
      <c r="I41" s="56">
        <f t="shared" si="1"/>
        <v>0.50340333782909485</v>
      </c>
    </row>
    <row r="42" spans="1:9" ht="34" x14ac:dyDescent="0.2">
      <c r="A42" s="22" t="s">
        <v>73</v>
      </c>
      <c r="B42" s="31">
        <f>('Исходные данные'!B16-'Исходные данные'!$K$2)*('Исходные данные'!B16-'Исходные данные'!$K$2)/('Исходные данные'!$K$2*'Исходные данные'!$K$2)</f>
        <v>3.1040245302341653E-2</v>
      </c>
      <c r="C42" s="31">
        <f>('Исходные данные'!C16-'Исходные данные'!$L$2)*('Исходные данные'!C16-'Исходные данные'!$L$2)/('Исходные данные'!$L$2*'Исходные данные'!$L$2)</f>
        <v>2.9423276555158227E-2</v>
      </c>
      <c r="D42" s="31">
        <f>('Исходные данные'!D16-'Исходные данные'!$M$2)*('Исходные данные'!D16-'Исходные данные'!$M$2)/('Исходные данные'!$M$2*'Исходные данные'!$M$2)</f>
        <v>1.7701955679980271E-3</v>
      </c>
      <c r="E42" s="31">
        <f>('Исходные данные'!E16-'Исходные данные'!$N$2)*('Исходные данные'!E16-'Исходные данные'!$N$2)/('Исходные данные'!$N$2*'Исходные данные'!$N$2)</f>
        <v>0.13973190115308118</v>
      </c>
      <c r="F42" s="31">
        <f>('Исходные данные'!F16-'Исходные данные'!$O$2)*('Исходные данные'!F16-'Исходные данные'!$O$2)/('Исходные данные'!$O$2*'Исходные данные'!$O$2)</f>
        <v>3.5072835100931191E-2</v>
      </c>
      <c r="G42" s="31">
        <f>('Исходные данные'!G16-'Исходные данные'!$P$2)*('Исходные данные'!G16-'Исходные данные'!$P$2)/('Исходные данные'!$P$2*'Исходные данные'!$P$2)</f>
        <v>0.23138322495615921</v>
      </c>
      <c r="H42" s="31">
        <f>('Исходные данные'!H16-'Исходные данные'!$Q$2)*('Исходные данные'!H16-'Исходные данные'!$Q$2)/('Исходные данные'!$Q$2*'Исходные данные'!$Q$2)</f>
        <v>6.0179802931775597E-4</v>
      </c>
      <c r="I42" s="56">
        <f t="shared" si="1"/>
        <v>0.46902347666498723</v>
      </c>
    </row>
    <row r="43" spans="1:9" ht="34" x14ac:dyDescent="0.2">
      <c r="A43" s="22" t="s">
        <v>21</v>
      </c>
      <c r="B43" s="31">
        <f>('Исходные данные'!B10-'Исходные данные'!$K$2)*('Исходные данные'!B10-'Исходные данные'!$K$2)/('Исходные данные'!$K$2*'Исходные данные'!$K$2)</f>
        <v>4.7577304852146861E-2</v>
      </c>
      <c r="C43" s="31">
        <f>('Исходные данные'!C10-'Исходные данные'!$L$2)*('Исходные данные'!C10-'Исходные данные'!$L$2)/('Исходные данные'!$L$2*'Исходные данные'!$L$2)</f>
        <v>4.3512409949269415E-2</v>
      </c>
      <c r="D43" s="31">
        <f>('Исходные данные'!D10-'Исходные данные'!$M$2)*('Исходные данные'!D10-'Исходные данные'!$M$2)/('Исходные данные'!$M$2*'Исходные данные'!$M$2)</f>
        <v>1.5462030622928967E-2</v>
      </c>
      <c r="E43" s="31">
        <f>('Исходные данные'!E10-'Исходные данные'!$N$2)*('Исходные данные'!E10-'Исходные данные'!$N$2)/('Исходные данные'!$N$2*'Исходные данные'!$N$2)</f>
        <v>2.1539239059290075E-2</v>
      </c>
      <c r="F43" s="31">
        <f>('Исходные данные'!F10-'Исходные данные'!$O$2)*('Исходные данные'!F10-'Исходные данные'!$O$2)/('Исходные данные'!$O$2*'Исходные данные'!$O$2)</f>
        <v>4.3114640469112163E-3</v>
      </c>
      <c r="G43" s="31">
        <f>('Исходные данные'!G10-'Исходные данные'!$P$2)*('Исходные данные'!G10-'Исходные данные'!$P$2)/('Исходные данные'!$P$2*'Исходные данные'!$P$2)</f>
        <v>0.31017179688265778</v>
      </c>
      <c r="H43" s="31">
        <f>('Исходные данные'!H10-'Исходные данные'!$Q$2)*('Исходные данные'!H10-'Исходные данные'!$Q$2)/('Исходные данные'!$Q$2*'Исходные данные'!$Q$2)</f>
        <v>9.2340391935865393E-4</v>
      </c>
      <c r="I43" s="56">
        <f t="shared" si="1"/>
        <v>0.44349764933256297</v>
      </c>
    </row>
    <row r="44" spans="1:9" ht="34" x14ac:dyDescent="0.2">
      <c r="A44" s="22" t="s">
        <v>55</v>
      </c>
      <c r="B44" s="31">
        <f>('Исходные данные'!B67-'Исходные данные'!$K$2)*('Исходные данные'!B67-'Исходные данные'!$K$2)/('Исходные данные'!$K$2*'Исходные данные'!$K$2)</f>
        <v>0.23028092044412021</v>
      </c>
      <c r="C44" s="31">
        <f>('Исходные данные'!C67-'Исходные данные'!$L$2)*('Исходные данные'!C67-'Исходные данные'!$L$2)/('Исходные данные'!$L$2*'Исходные данные'!$L$2)</f>
        <v>5.2418834394308833E-2</v>
      </c>
      <c r="D44" s="31">
        <f>('Исходные данные'!D67-'Исходные данные'!$M$2)*('Исходные данные'!D67-'Исходные данные'!$M$2)/('Исходные данные'!$M$2*'Исходные данные'!$M$2)</f>
        <v>9.013122101629488E-2</v>
      </c>
      <c r="E44" s="31">
        <f>('Исходные данные'!E67-'Исходные данные'!$N$2)*('Исходные данные'!E67-'Исходные данные'!$N$2)/('Исходные данные'!$N$2*'Исходные данные'!$N$2)</f>
        <v>4.289805170811873E-2</v>
      </c>
      <c r="F44" s="31">
        <f>('Исходные данные'!F67-'Исходные данные'!$O$2)*('Исходные данные'!F67-'Исходные данные'!$O$2)/('Исходные данные'!$O$2*'Исходные данные'!$O$2)</f>
        <v>1.3321837434891022E-2</v>
      </c>
      <c r="G44" s="31">
        <f>('Исходные данные'!G67-'Исходные данные'!$P$2)*('Исходные данные'!G67-'Исходные данные'!$P$2)/('Исходные данные'!$P$2*'Исходные данные'!$P$2)</f>
        <v>1.0467383372000637E-2</v>
      </c>
      <c r="H44" s="31">
        <f>('Исходные данные'!H67-'Исходные данные'!$Q$2)*('Исходные данные'!H67-'Исходные данные'!$Q$2)/('Исходные данные'!$Q$2*'Исходные данные'!$Q$2)</f>
        <v>1.2862330812695485E-3</v>
      </c>
      <c r="I44" s="56">
        <f t="shared" si="1"/>
        <v>0.44080448145100387</v>
      </c>
    </row>
    <row r="45" spans="1:9" ht="34" x14ac:dyDescent="0.2">
      <c r="A45" s="22" t="s">
        <v>48</v>
      </c>
      <c r="B45" s="31">
        <f>('Исходные данные'!B83-'Исходные данные'!$K$2)*('Исходные данные'!B83-'Исходные данные'!$K$2)/('Исходные данные'!$K$2*'Исходные данные'!$K$2)</f>
        <v>1.7119657231838574E-3</v>
      </c>
      <c r="C45" s="31">
        <f>('Исходные данные'!C83-'Исходные данные'!$L$2)*('Исходные данные'!C83-'Исходные данные'!$L$2)/('Исходные данные'!$L$2*'Исходные данные'!$L$2)</f>
        <v>0.31241148624133441</v>
      </c>
      <c r="D45" s="31">
        <f>('Исходные данные'!D83-'Исходные данные'!$M$2)*('Исходные данные'!D83-'Исходные данные'!$M$2)/('Исходные данные'!$M$2*'Исходные данные'!$M$2)</f>
        <v>2.5862051587786469E-2</v>
      </c>
      <c r="E45" s="31">
        <f>('Исходные данные'!E83-'Исходные данные'!$N$2)*('Исходные данные'!E83-'Исходные данные'!$N$2)/('Исходные данные'!$N$2*'Исходные данные'!$N$2)</f>
        <v>1.4498949669894431E-3</v>
      </c>
      <c r="F45" s="31">
        <f>('Исходные данные'!F83-'Исходные данные'!$O$2)*('Исходные данные'!F83-'Исходные данные'!$O$2)/('Исходные данные'!$O$2*'Исходные данные'!$O$2)</f>
        <v>1.6632104460798795E-3</v>
      </c>
      <c r="G45" s="31">
        <f>('Исходные данные'!G83-'Исходные данные'!$P$2)*('Исходные данные'!G83-'Исходные данные'!$P$2)/('Исходные данные'!$P$2*'Исходные данные'!$P$2)</f>
        <v>8.5069444444444642E-2</v>
      </c>
      <c r="H45" s="31">
        <f>('Исходные данные'!H83-'Исходные данные'!$Q$2)*('Исходные данные'!H83-'Исходные данные'!$Q$2)/('Исходные данные'!$Q$2*'Исходные данные'!$Q$2)</f>
        <v>4.7257076320865099E-3</v>
      </c>
      <c r="I45" s="56">
        <f t="shared" si="1"/>
        <v>0.43289376104190525</v>
      </c>
    </row>
    <row r="46" spans="1:9" ht="34" x14ac:dyDescent="0.2">
      <c r="A46" s="22" t="s">
        <v>46</v>
      </c>
      <c r="B46" s="31">
        <f>('Исходные данные'!B61-'Исходные данные'!$K$2)*('Исходные данные'!B61-'Исходные данные'!$K$2)/('Исходные данные'!$K$2*'Исходные данные'!$K$2)</f>
        <v>0.23898707542864769</v>
      </c>
      <c r="C46" s="31">
        <f>('Исходные данные'!C61-'Исходные данные'!$L$2)*('Исходные данные'!C61-'Исходные данные'!$L$2)/('Исходные данные'!$L$2*'Исходные данные'!$L$2)</f>
        <v>2.9334038141495825E-2</v>
      </c>
      <c r="D46" s="31">
        <f>('Исходные данные'!D61-'Исходные данные'!$M$2)*('Исходные данные'!D61-'Исходные данные'!$M$2)/('Исходные данные'!$M$2*'Исходные данные'!$M$2)</f>
        <v>6.6101369006496824E-2</v>
      </c>
      <c r="E46" s="31">
        <f>('Исходные данные'!E61-'Исходные данные'!$N$2)*('Исходные данные'!E61-'Исходные данные'!$N$2)/('Исходные данные'!$N$2*'Исходные данные'!$N$2)</f>
        <v>3.2657091664799853E-2</v>
      </c>
      <c r="F46" s="31">
        <f>('Исходные данные'!F61-'Исходные данные'!$O$2)*('Исходные данные'!F61-'Исходные данные'!$O$2)/('Исходные данные'!$O$2*'Исходные данные'!$O$2)</f>
        <v>4.6643455883552256E-7</v>
      </c>
      <c r="G46" s="31">
        <f>('Исходные данные'!G61-'Исходные данные'!$P$2)*('Исходные данные'!G61-'Исходные данные'!$P$2)/('Исходные данные'!$P$2*'Исходные данные'!$P$2)</f>
        <v>4.2547571588841815E-2</v>
      </c>
      <c r="H46" s="31">
        <f>('Исходные данные'!H61-'Исходные данные'!$Q$2)*('Исходные данные'!H61-'Исходные данные'!$Q$2)/('Исходные данные'!$Q$2*'Исходные данные'!$Q$2)</f>
        <v>6.4532787332879276E-4</v>
      </c>
      <c r="I46" s="56">
        <f t="shared" si="1"/>
        <v>0.41027294013816962</v>
      </c>
    </row>
    <row r="47" spans="1:9" ht="34" x14ac:dyDescent="0.2">
      <c r="A47" s="22" t="s">
        <v>23</v>
      </c>
      <c r="B47" s="31">
        <f>('Исходные данные'!B31-'Исходные данные'!$K$2)*('Исходные данные'!B31-'Исходные данные'!$K$2)/('Исходные данные'!$K$2*'Исходные данные'!$K$2)</f>
        <v>6.0620014205824184E-2</v>
      </c>
      <c r="C47" s="31">
        <f>('Исходные данные'!C31-'Исходные данные'!$L$2)*('Исходные данные'!C31-'Исходные данные'!$L$2)/('Исходные данные'!$L$2*'Исходные данные'!$L$2)</f>
        <v>4.0336431519089423E-2</v>
      </c>
      <c r="D47" s="31">
        <f>('Исходные данные'!D31-'Исходные данные'!$M$2)*('Исходные данные'!D31-'Исходные данные'!$M$2)/('Исходные данные'!$M$2*'Исходные данные'!$M$2)</f>
        <v>0.22858953611400837</v>
      </c>
      <c r="E47" s="31">
        <f>('Исходные данные'!E31-'Исходные данные'!$N$2)*('Исходные данные'!E31-'Исходные данные'!$N$2)/('Исходные данные'!$N$2*'Исходные данные'!$N$2)</f>
        <v>3.8338310830609436E-2</v>
      </c>
      <c r="F47" s="31">
        <f>('Исходные данные'!F31-'Исходные данные'!$O$2)*('Исходные данные'!F31-'Исходные данные'!$O$2)/('Исходные данные'!$O$2*'Исходные данные'!$O$2)</f>
        <v>3.2911622471408783E-3</v>
      </c>
      <c r="G47" s="31">
        <f>('Исходные данные'!G31-'Исходные данные'!$P$2)*('Исходные данные'!G31-'Исходные данные'!$P$2)/('Исходные данные'!$P$2*'Исходные данные'!$P$2)</f>
        <v>2.9736327593155466E-2</v>
      </c>
      <c r="H47" s="31">
        <f>('Исходные данные'!H31-'Исходные данные'!$Q$2)*('Исходные данные'!H31-'Исходные данные'!$Q$2)/('Исходные данные'!$Q$2*'Исходные данные'!$Q$2)</f>
        <v>2.7842197926161076E-4</v>
      </c>
      <c r="I47" s="56">
        <f t="shared" si="1"/>
        <v>0.40119020448908937</v>
      </c>
    </row>
    <row r="48" spans="1:9" ht="34" x14ac:dyDescent="0.2">
      <c r="A48" s="22" t="s">
        <v>24</v>
      </c>
      <c r="B48" s="31">
        <f>('Исходные данные'!B35-'Исходные данные'!$K$2)*('Исходные данные'!B35-'Исходные данные'!$K$2)/('Исходные данные'!$K$2*'Исходные данные'!$K$2)</f>
        <v>0.13316043110022494</v>
      </c>
      <c r="C48" s="31">
        <f>('Исходные данные'!C35-'Исходные данные'!$L$2)*('Исходные данные'!C35-'Исходные данные'!$L$2)/('Исходные данные'!$L$2*'Исходные данные'!$L$2)</f>
        <v>8.2504736615074625E-2</v>
      </c>
      <c r="D48" s="31">
        <f>('Исходные данные'!D35-'Исходные данные'!$M$2)*('Исходные данные'!D35-'Исходные данные'!$M$2)/('Исходные данные'!$M$2*'Исходные данные'!$M$2)</f>
        <v>0.11595090999388401</v>
      </c>
      <c r="E48" s="31">
        <f>('Исходные данные'!E35-'Исходные данные'!$N$2)*('Исходные данные'!E35-'Исходные данные'!$N$2)/('Исходные данные'!$N$2*'Исходные данные'!$N$2)</f>
        <v>5.3112728411944768E-2</v>
      </c>
      <c r="F48" s="31">
        <f>('Исходные данные'!F35-'Исходные данные'!$O$2)*('Исходные данные'!F35-'Исходные данные'!$O$2)/('Исходные данные'!$O$2*'Исходные данные'!$O$2)</f>
        <v>1.1770752145311677E-2</v>
      </c>
      <c r="G48" s="31">
        <f>('Исходные данные'!G35-'Исходные данные'!$P$2)*('Исходные данные'!G35-'Исходные данные'!$P$2)/('Исходные данные'!$P$2*'Исходные данные'!$P$2)</f>
        <v>2.1348669520417796E-3</v>
      </c>
      <c r="H48" s="31">
        <f>('Исходные данные'!H35-'Исходные данные'!$Q$2)*('Исходные данные'!H35-'Исходные данные'!$Q$2)/('Исходные данные'!$Q$2*'Исходные данные'!$Q$2)</f>
        <v>5.5978801966322599E-4</v>
      </c>
      <c r="I48" s="56">
        <f t="shared" si="1"/>
        <v>0.39919421323814502</v>
      </c>
    </row>
    <row r="49" spans="1:9" ht="51" x14ac:dyDescent="0.2">
      <c r="A49" s="22" t="s">
        <v>40</v>
      </c>
      <c r="B49" s="31">
        <f>('Исходные данные'!B60-'Исходные данные'!$K$2)*('Исходные данные'!B60-'Исходные данные'!$K$2)/('Исходные данные'!$K$2*'Исходные данные'!$K$2)</f>
        <v>4.4999486488287346E-2</v>
      </c>
      <c r="C49" s="31">
        <f>('Исходные данные'!C60-'Исходные данные'!$L$2)*('Исходные данные'!C60-'Исходные данные'!$L$2)/('Исходные данные'!$L$2*'Исходные данные'!$L$2)</f>
        <v>3.2504622108296883E-4</v>
      </c>
      <c r="D49" s="31">
        <f>('Исходные данные'!D60-'Исходные данные'!$M$2)*('Исходные данные'!D60-'Исходные данные'!$M$2)/('Исходные данные'!$M$2*'Исходные данные'!$M$2)</f>
        <v>0.31570226367708837</v>
      </c>
      <c r="E49" s="31">
        <f>('Исходные данные'!E60-'Исходные данные'!$N$2)*('Исходные данные'!E60-'Исходные данные'!$N$2)/('Исходные данные'!$N$2*'Исходные данные'!$N$2)</f>
        <v>2.4397891480193857E-3</v>
      </c>
      <c r="F49" s="31">
        <f>('Исходные данные'!F60-'Исходные данные'!$O$2)*('Исходные данные'!F60-'Исходные данные'!$O$2)/('Исходные данные'!$O$2*'Исходные данные'!$O$2)</f>
        <v>5.6732149818942527E-3</v>
      </c>
      <c r="G49" s="31">
        <f>('Исходные данные'!G60-'Исходные данные'!$P$2)*('Исходные данные'!G60-'Исходные данные'!$P$2)/('Исходные данные'!$P$2*'Исходные данные'!$P$2)</f>
        <v>2.7366768236229674E-2</v>
      </c>
      <c r="H49" s="31">
        <f>('Исходные данные'!H60-'Исходные данные'!$Q$2)*('Исходные данные'!H60-'Исходные данные'!$Q$2)/('Исходные данные'!$Q$2*'Исходные данные'!$Q$2)</f>
        <v>2.8659553273422314E-5</v>
      </c>
      <c r="I49" s="56">
        <f t="shared" si="1"/>
        <v>0.39653522830587545</v>
      </c>
    </row>
    <row r="50" spans="1:9" ht="17" x14ac:dyDescent="0.2">
      <c r="A50" s="22" t="s">
        <v>74</v>
      </c>
      <c r="B50" s="31">
        <f>('Исходные данные'!B22-'Исходные данные'!$K$2)*('Исходные данные'!B22-'Исходные данные'!$K$2)/('Исходные данные'!$K$2*'Исходные данные'!$K$2)</f>
        <v>8.7622175903570104E-2</v>
      </c>
      <c r="C50" s="31">
        <f>('Исходные данные'!C22-'Исходные данные'!$L$2)*('Исходные данные'!C22-'Исходные данные'!$L$2)/('Исходные данные'!$L$2*'Исходные данные'!$L$2)</f>
        <v>1.5923052443194161E-3</v>
      </c>
      <c r="D50" s="31">
        <f>('Исходные данные'!D22-'Исходные данные'!$M$2)*('Исходные данные'!D22-'Исходные данные'!$M$2)/('Исходные данные'!$M$2*'Исходные данные'!$M$2)</f>
        <v>0.26555477696963486</v>
      </c>
      <c r="E50" s="31">
        <f>('Исходные данные'!E22-'Исходные данные'!$N$2)*('Исходные данные'!E22-'Исходные данные'!$N$2)/('Исходные данные'!$N$2*'Исходные данные'!$N$2)</f>
        <v>3.242016936873687E-3</v>
      </c>
      <c r="F50" s="31">
        <f>('Исходные данные'!F22-'Исходные данные'!$O$2)*('Исходные данные'!F22-'Исходные данные'!$O$2)/('Исходные данные'!$O$2*'Исходные данные'!$O$2)</f>
        <v>3.0568255247821419E-2</v>
      </c>
      <c r="G50" s="31">
        <f>('Исходные данные'!G22-'Исходные данные'!$P$2)*('Исходные данные'!G22-'Исходные данные'!$P$2)/('Исходные данные'!$P$2*'Исходные данные'!$P$2)</f>
        <v>6.3327805552834508E-4</v>
      </c>
      <c r="H50" s="31">
        <f>('Исходные данные'!H22-'Исходные данные'!$Q$2)*('Исходные данные'!H22-'Исходные данные'!$Q$2)/('Исходные данные'!$Q$2*'Исходные данные'!$Q$2)</f>
        <v>5.9036954810138091E-3</v>
      </c>
      <c r="I50" s="56">
        <f t="shared" si="1"/>
        <v>0.39511650383876162</v>
      </c>
    </row>
    <row r="51" spans="1:9" ht="34" x14ac:dyDescent="0.2">
      <c r="A51" s="22" t="s">
        <v>71</v>
      </c>
      <c r="B51" s="31">
        <f>('Исходные данные'!B50-'Исходные данные'!$K$2)*('Исходные данные'!B50-'Исходные данные'!$K$2)/('Исходные данные'!$K$2*'Исходные данные'!$K$2)</f>
        <v>4.3737499967022107E-2</v>
      </c>
      <c r="C51" s="31">
        <f>('Исходные данные'!C50-'Исходные данные'!$L$2)*('Исходные данные'!C50-'Исходные данные'!$L$2)/('Исходные данные'!$L$2*'Исходные данные'!$L$2)</f>
        <v>7.2474529131664035E-4</v>
      </c>
      <c r="D51" s="31">
        <f>('Исходные данные'!D50-'Исходные данные'!$M$2)*('Исходные данные'!D50-'Исходные данные'!$M$2)/('Исходные данные'!$M$2*'Исходные данные'!$M$2)</f>
        <v>0.2166237873751625</v>
      </c>
      <c r="E51" s="31">
        <f>('Исходные данные'!E50-'Исходные данные'!$N$2)*('Исходные данные'!E50-'Исходные данные'!$N$2)/('Исходные данные'!$N$2*'Исходные данные'!$N$2)</f>
        <v>5.3112728411944768E-2</v>
      </c>
      <c r="F51" s="31">
        <f>('Исходные данные'!F50-'Исходные данные'!$O$2)*('Исходные данные'!F50-'Исходные данные'!$O$2)/('Исходные данные'!$O$2*'Исходные данные'!$O$2)</f>
        <v>3.6643137018381101E-2</v>
      </c>
      <c r="G51" s="31">
        <f>('Исходные данные'!G50-'Исходные данные'!$P$2)*('Исходные данные'!G50-'Исходные данные'!$P$2)/('Исходные данные'!$P$2*'Исходные данные'!$P$2)</f>
        <v>3.1761592000784072E-2</v>
      </c>
      <c r="H51" s="31">
        <f>('Исходные данные'!H50-'Исходные данные'!$Q$2)*('Исходные данные'!H50-'Исходные данные'!$Q$2)/('Исходные данные'!$Q$2*'Исходные данные'!$Q$2)</f>
        <v>1.1151924899520625E-2</v>
      </c>
      <c r="I51" s="56">
        <f t="shared" si="1"/>
        <v>0.39375541496413186</v>
      </c>
    </row>
    <row r="52" spans="1:9" ht="17" x14ac:dyDescent="0.2">
      <c r="A52" s="22" t="s">
        <v>77</v>
      </c>
      <c r="B52" s="31">
        <f>('Исходные данные'!B3-'Исходные данные'!$K$2)*('Исходные данные'!B3-'Исходные данные'!$K$2)/('Исходные данные'!$K$2*'Исходные данные'!$K$2)</f>
        <v>0.13756899038926973</v>
      </c>
      <c r="C52" s="31">
        <f>('Исходные данные'!C3-'Исходные данные'!$L$2)*('Исходные данные'!C3-'Исходные данные'!$L$2)/('Исходные данные'!$L$2*'Исходные данные'!$L$2)</f>
        <v>0.14398609286392899</v>
      </c>
      <c r="D52" s="31">
        <f>('Исходные данные'!D3-'Исходные данные'!$M$2)*('Исходные данные'!D3-'Исходные данные'!$M$2)/('Исходные данные'!$M$2*'Исходные данные'!$M$2)</f>
        <v>4.6797343646810185E-3</v>
      </c>
      <c r="E52" s="31">
        <f>('Исходные данные'!E3-'Исходные данные'!$N$2)*('Исходные данные'!E3-'Исходные данные'!$N$2)/('Исходные данные'!$N$2*'Исходные данные'!$N$2)</f>
        <v>5.9947066319329459E-2</v>
      </c>
      <c r="F52" s="31">
        <f>('Исходные данные'!F3-'Исходные данные'!$O$2)*('Исходные данные'!F3-'Исходные данные'!$O$2)/('Исходные данные'!$O$2*'Исходные данные'!$O$2)</f>
        <v>1.1770752145311677E-2</v>
      </c>
      <c r="G52" s="31">
        <f>('Исходные данные'!G3-'Исходные данные'!$P$2)*('Исходные данные'!G3-'Исходные данные'!$P$2)/('Исходные данные'!$P$2*'Исходные данные'!$P$2)</f>
        <v>2.4704992157631448E-2</v>
      </c>
      <c r="H52" s="31">
        <f>('Исходные данные'!H3-'Исходные данные'!$Q$2)*('Исходные данные'!H3-'Исходные данные'!$Q$2)/('Исходные данные'!$Q$2*'Исходные данные'!$Q$2)</f>
        <v>7.3694706442042402E-4</v>
      </c>
      <c r="I52" s="56">
        <f t="shared" si="1"/>
        <v>0.38339457530457272</v>
      </c>
    </row>
    <row r="53" spans="1:9" ht="34" x14ac:dyDescent="0.2">
      <c r="A53" s="22" t="s">
        <v>28</v>
      </c>
      <c r="B53" s="31">
        <f>('Исходные данные'!B47-'Исходные данные'!$K$2)*('Исходные данные'!B47-'Исходные данные'!$K$2)/('Исходные данные'!$K$2*'Исходные данные'!$K$2)</f>
        <v>0.11497390987370865</v>
      </c>
      <c r="C53" s="31">
        <f>('Исходные данные'!C47-'Исходные данные'!$L$2)*('Исходные данные'!C47-'Исходные данные'!$L$2)/('Исходные данные'!$L$2*'Исходные данные'!$L$2)</f>
        <v>1.8452376093962839E-4</v>
      </c>
      <c r="D53" s="31">
        <f>('Исходные данные'!D47-'Исходные данные'!$M$2)*('Исходные данные'!D47-'Исходные данные'!$M$2)/('Исходные данные'!$M$2*'Исходные данные'!$M$2)</f>
        <v>8.5072458392510791E-2</v>
      </c>
      <c r="E53" s="31">
        <f>('Исходные данные'!E47-'Исходные данные'!$N$2)*('Исходные данные'!E47-'Исходные данные'!$N$2)/('Исходные данные'!$N$2*'Исходные данные'!$N$2)</f>
        <v>6.2402497451783152E-5</v>
      </c>
      <c r="F53" s="31">
        <f>('Исходные данные'!F47-'Исходные данные'!$O$2)*('Исходные данные'!F47-'Исходные данные'!$O$2)/('Исходные данные'!$O$2*'Исходные данные'!$O$2)</f>
        <v>1.4441408883576264E-3</v>
      </c>
      <c r="G53" s="31">
        <f>('Исходные данные'!G47-'Исходные данные'!$P$2)*('Исходные данные'!G47-'Исходные данные'!$P$2)/('Исходные данные'!$P$2*'Исходные данные'!$P$2)</f>
        <v>0.17950463053731069</v>
      </c>
      <c r="H53" s="31">
        <f>('Исходные данные'!H47-'Исходные данные'!$Q$2)*('Исходные данные'!H47-'Исходные данные'!$Q$2)/('Исходные данные'!$Q$2*'Исходные данные'!$Q$2)</f>
        <v>5.5978801966322599E-4</v>
      </c>
      <c r="I53" s="56">
        <f t="shared" si="1"/>
        <v>0.38180185396994237</v>
      </c>
    </row>
    <row r="54" spans="1:9" ht="34" x14ac:dyDescent="0.2">
      <c r="A54" s="22" t="s">
        <v>6</v>
      </c>
      <c r="B54" s="31">
        <f>('Исходные данные'!B26-'Исходные данные'!$K$2)*('Исходные данные'!B26-'Исходные данные'!$K$2)/('Исходные данные'!$K$2*'Исходные данные'!$K$2)</f>
        <v>4.0059231045884242E-2</v>
      </c>
      <c r="C54" s="31">
        <f>('Исходные данные'!C26-'Исходные данные'!$L$2)*('Исходные данные'!C26-'Исходные данные'!$L$2)/('Исходные данные'!$L$2*'Исходные данные'!$L$2)</f>
        <v>1.5731289546287452E-2</v>
      </c>
      <c r="D54" s="31">
        <f>('Исходные данные'!D26-'Исходные данные'!$M$2)*('Исходные данные'!D26-'Исходные данные'!$M$2)/('Исходные данные'!$M$2*'Исходные данные'!$M$2)</f>
        <v>4.1686997203991575E-3</v>
      </c>
      <c r="E54" s="31">
        <f>('Исходные данные'!E26-'Исходные данные'!$N$2)*('Исходные данные'!E26-'Исходные данные'!$N$2)/('Исходные данные'!$N$2*'Исходные данные'!$N$2)</f>
        <v>0.10018083233000195</v>
      </c>
      <c r="F54" s="31">
        <f>('Исходные данные'!F26-'Исходные данные'!$O$2)*('Исходные данные'!F26-'Исходные данные'!$O$2)/('Исходные данные'!$O$2*'Исходные данные'!$O$2)</f>
        <v>3.6122062982653559E-2</v>
      </c>
      <c r="G54" s="31">
        <f>('Исходные данные'!G26-'Исходные данные'!$P$2)*('Исходные данные'!G26-'Исходные данные'!$P$2)/('Исходные данные'!$P$2*'Исходные данные'!$P$2)</f>
        <v>0.17464399595900201</v>
      </c>
      <c r="H54" s="31">
        <f>('Исходные данные'!H26-'Исходные данные'!$Q$2)*('Исходные данные'!H26-'Исходные данные'!$Q$2)/('Исходные данные'!$Q$2*'Исходные данные'!$Q$2)</f>
        <v>2.2869635432165346E-3</v>
      </c>
      <c r="I54" s="56">
        <f t="shared" si="1"/>
        <v>0.37319307512744493</v>
      </c>
    </row>
    <row r="55" spans="1:9" ht="17" x14ac:dyDescent="0.2">
      <c r="A55" s="22" t="s">
        <v>50</v>
      </c>
      <c r="B55" s="31">
        <f>('Исходные данные'!B25-'Исходные данные'!$K$2)*('Исходные данные'!B25-'Исходные данные'!$K$2)/('Исходные данные'!$K$2*'Исходные данные'!$K$2)</f>
        <v>2.3517748354458367E-3</v>
      </c>
      <c r="C55" s="31">
        <f>('Исходные данные'!C25-'Исходные данные'!$L$2)*('Исходные данные'!C25-'Исходные данные'!$L$2)/('Исходные данные'!$L$2*'Исходные данные'!$L$2)</f>
        <v>1.1691545403927526E-2</v>
      </c>
      <c r="D55" s="31">
        <f>('Исходные данные'!D25-'Исходные данные'!$M$2)*('Исходные данные'!D25-'Исходные данные'!$M$2)/('Исходные данные'!$M$2*'Исходные данные'!$M$2)</f>
        <v>2.7419301451537648E-2</v>
      </c>
      <c r="E55" s="31">
        <f>('Исходные данные'!E25-'Исходные данные'!$N$2)*('Исходные данные'!E25-'Исходные данные'!$N$2)/('Исходные данные'!$N$2*'Исходные данные'!$N$2)</f>
        <v>3.8338310830609436E-2</v>
      </c>
      <c r="F55" s="31">
        <f>('Исходные данные'!F25-'Исходные данные'!$O$2)*('Исходные данные'!F25-'Исходные данные'!$O$2)/('Исходные данные'!$O$2*'Исходные данные'!$O$2)</f>
        <v>5.1700275216141629E-2</v>
      </c>
      <c r="G55" s="31">
        <f>('Исходные данные'!G25-'Исходные данные'!$P$2)*('Исходные данные'!G25-'Исходные данные'!$P$2)/('Исходные данные'!$P$2*'Исходные данные'!$P$2)</f>
        <v>0.21158481875415286</v>
      </c>
      <c r="H55" s="31">
        <f>('Исходные данные'!H25-'Исходные данные'!$Q$2)*('Исходные данные'!H25-'Исходные данные'!$Q$2)/('Исходные данные'!$Q$2*'Исходные данные'!$Q$2)</f>
        <v>1.3958757197890317E-3</v>
      </c>
      <c r="I55" s="56">
        <f t="shared" si="1"/>
        <v>0.34448190221160402</v>
      </c>
    </row>
    <row r="56" spans="1:9" ht="34" x14ac:dyDescent="0.2">
      <c r="A56" s="22" t="s">
        <v>27</v>
      </c>
      <c r="B56" s="31">
        <f>('Исходные данные'!B13-'Исходные данные'!$K$2)*('Исходные данные'!B13-'Исходные данные'!$K$2)/('Исходные данные'!$K$2*'Исходные данные'!$K$2)</f>
        <v>7.4496598165630212E-3</v>
      </c>
      <c r="C56" s="31">
        <f>('Исходные данные'!C13-'Исходные данные'!$L$2)*('Исходные данные'!C13-'Исходные данные'!$L$2)/('Исходные данные'!$L$2*'Исходные данные'!$L$2)</f>
        <v>0.22099704299020126</v>
      </c>
      <c r="D56" s="31">
        <f>('Исходные данные'!D13-'Исходные данные'!$M$2)*('Исходные данные'!D13-'Исходные данные'!$M$2)/('Исходные данные'!$M$2*'Исходные данные'!$M$2)</f>
        <v>3.2746735585935572E-4</v>
      </c>
      <c r="E56" s="31">
        <f>('Исходные данные'!E13-'Исходные данные'!$N$2)*('Исходные данные'!E13-'Исходные данные'!$N$2)/('Исходные данные'!$N$2*'Исходные данные'!$N$2)</f>
        <v>9.5461884727283897E-2</v>
      </c>
      <c r="F56" s="31">
        <f>('Исходные данные'!F13-'Исходные данные'!$O$2)*('Исходные данные'!F13-'Исходные данные'!$O$2)/('Исходные данные'!$O$2*'Исходные данные'!$O$2)</f>
        <v>3.2911622471408783E-3</v>
      </c>
      <c r="G56" s="31">
        <f>('Исходные данные'!G13-'Исходные данные'!$P$2)*('Исходные данные'!G13-'Исходные данные'!$P$2)/('Исходные данные'!$P$2*'Исходные данные'!$P$2)</f>
        <v>1.1682542016577804E-2</v>
      </c>
      <c r="H56" s="31">
        <f>('Исходные данные'!H13-'Исходные данные'!$Q$2)*('Исходные данные'!H13-'Исходные данные'!$Q$2)/('Исходные данные'!$Q$2*'Исходные данные'!$Q$2)</f>
        <v>3.7085897796954427E-3</v>
      </c>
      <c r="I56" s="56">
        <f t="shared" si="1"/>
        <v>0.34291834893332168</v>
      </c>
    </row>
    <row r="57" spans="1:9" ht="34" x14ac:dyDescent="0.2">
      <c r="A57" s="22" t="s">
        <v>72</v>
      </c>
      <c r="B57" s="31">
        <f>('Исходные данные'!B59-'Исходные данные'!$K$2)*('Исходные данные'!B59-'Исходные данные'!$K$2)/('Исходные данные'!$K$2*'Исходные данные'!$K$2)</f>
        <v>7.0784427186814033E-2</v>
      </c>
      <c r="C57" s="31">
        <f>('Исходные данные'!C59-'Исходные данные'!$L$2)*('Исходные данные'!C59-'Исходные данные'!$L$2)/('Исходные данные'!$L$2*'Исходные данные'!$L$2)</f>
        <v>2.6616560060057547E-2</v>
      </c>
      <c r="D57" s="31">
        <f>('Исходные данные'!D59-'Исходные данные'!$M$2)*('Исходные данные'!D59-'Исходные данные'!$M$2)/('Исходные данные'!$M$2*'Исходные данные'!$M$2)</f>
        <v>4.2313114679379697E-2</v>
      </c>
      <c r="E57" s="31">
        <f>('Исходные данные'!E59-'Исходные данные'!$N$2)*('Исходные данные'!E59-'Исходные данные'!$N$2)/('Исходные данные'!$N$2*'Исходные данные'!$N$2)</f>
        <v>4.15808339359546E-3</v>
      </c>
      <c r="F57" s="31">
        <f>('Исходные данные'!F59-'Исходные данные'!$O$2)*('Исходные данные'!F59-'Исходные данные'!$O$2)/('Исходные данные'!$O$2*'Исходные данные'!$O$2)</f>
        <v>0.1023787707964877</v>
      </c>
      <c r="G57" s="31">
        <f>('Исходные данные'!G59-'Исходные данные'!$P$2)*('Исходные данные'!G59-'Исходные данные'!$P$2)/('Исходные данные'!$P$2*'Исходные данные'!$P$2)</f>
        <v>9.2693118321732881E-2</v>
      </c>
      <c r="H57" s="31">
        <f>('Исходные данные'!H59-'Исходные данные'!$Q$2)*('Исходные данные'!H59-'Исходные данные'!$Q$2)/('Исходные данные'!$Q$2*'Исходные данные'!$Q$2)</f>
        <v>2.008589946225264E-5</v>
      </c>
      <c r="I57" s="56">
        <f t="shared" si="1"/>
        <v>0.33896416033752957</v>
      </c>
    </row>
    <row r="58" spans="1:9" ht="34" x14ac:dyDescent="0.2">
      <c r="A58" s="22" t="s">
        <v>67</v>
      </c>
      <c r="B58" s="31">
        <f>('Исходные данные'!B24-'Исходные данные'!$K$2)*('Исходные данные'!B24-'Исходные данные'!$K$2)/('Исходные данные'!$K$2*'Исходные данные'!$K$2)</f>
        <v>7.1307054719848906E-3</v>
      </c>
      <c r="C58" s="31">
        <f>('Исходные данные'!C24-'Исходные данные'!$L$2)*('Исходные данные'!C24-'Исходные данные'!$L$2)/('Исходные данные'!$L$2*'Исходные данные'!$L$2)</f>
        <v>2.3304698776362917E-2</v>
      </c>
      <c r="D58" s="31">
        <f>('Исходные данные'!D24-'Исходные данные'!$M$2)*('Исходные данные'!D24-'Исходные данные'!$M$2)/('Исходные данные'!$M$2*'Исходные данные'!$M$2)</f>
        <v>1.7832853399053914E-2</v>
      </c>
      <c r="E58" s="31">
        <f>('Исходные данные'!E24-'Исходные данные'!$N$2)*('Исходные данные'!E24-'Исходные данные'!$N$2)/('Исходные данные'!$N$2*'Исходные данные'!$N$2)</f>
        <v>7.4661011539796009E-3</v>
      </c>
      <c r="F58" s="31">
        <f>('Исходные данные'!F24-'Исходные данные'!$O$2)*('Исходные данные'!F24-'Исходные данные'!$O$2)/('Исходные данные'!$O$2*'Исходные данные'!$O$2)</f>
        <v>4.0199281690302357E-4</v>
      </c>
      <c r="G58" s="31">
        <f>('Исходные данные'!G24-'Исходные данные'!$P$2)*('Исходные данные'!G24-'Исходные данные'!$P$2)/('Исходные данные'!$P$2*'Исходные данные'!$P$2)</f>
        <v>0.26507205175963083</v>
      </c>
      <c r="H58" s="31">
        <f>('Исходные данные'!H24-'Исходные данные'!$Q$2)*('Исходные данные'!H24-'Исходные данные'!$Q$2)/('Исходные данные'!$Q$2*'Исходные данные'!$Q$2)</f>
        <v>1.2686387635423406E-3</v>
      </c>
      <c r="I58" s="56">
        <f t="shared" si="1"/>
        <v>0.3224770421414575</v>
      </c>
    </row>
    <row r="59" spans="1:9" ht="34" x14ac:dyDescent="0.2">
      <c r="A59" s="22" t="s">
        <v>33</v>
      </c>
      <c r="B59" s="31">
        <f>('Исходные данные'!B9-'Исходные данные'!$K$2)*('Исходные данные'!B9-'Исходные данные'!$K$2)/('Исходные данные'!$K$2*'Исходные данные'!$K$2)</f>
        <v>6.919936873757486E-2</v>
      </c>
      <c r="C59" s="31">
        <f>('Исходные данные'!C9-'Исходные данные'!$L$2)*('Исходные данные'!C9-'Исходные данные'!$L$2)/('Исходные данные'!$L$2*'Исходные данные'!$L$2)</f>
        <v>1.9286174068805881E-2</v>
      </c>
      <c r="D59" s="31">
        <f>('Исходные данные'!D9-'Исходные данные'!$M$2)*('Исходные данные'!D9-'Исходные данные'!$M$2)/('Исходные данные'!$M$2*'Исходные данные'!$M$2)</f>
        <v>1.7515735666455805E-2</v>
      </c>
      <c r="E59" s="31">
        <f>('Исходные данные'!E9-'Исходные данные'!$N$2)*('Исходные данные'!E9-'Исходные данные'!$N$2)/('Исходные данные'!$N$2*'Исходные данные'!$N$2)</f>
        <v>4.4474884667888896E-2</v>
      </c>
      <c r="F59" s="31">
        <f>('Исходные данные'!F9-'Исходные данные'!$O$2)*('Исходные данные'!F9-'Исходные данные'!$O$2)/('Исходные данные'!$O$2*'Исходные данные'!$O$2)</f>
        <v>4.8731964216063555E-3</v>
      </c>
      <c r="G59" s="31">
        <f>('Исходные данные'!G9-'Исходные данные'!$P$2)*('Исходные данные'!G9-'Исходные данные'!$P$2)/('Исходные данные'!$P$2*'Исходные данные'!$P$2)</f>
        <v>0.14124449264233374</v>
      </c>
      <c r="H59" s="31">
        <f>('Исходные данные'!H9-'Исходные данные'!$Q$2)*('Исходные данные'!H9-'Исходные данные'!$Q$2)/('Исходные данные'!$Q$2*'Исходные данные'!$Q$2)</f>
        <v>1.1201799762728437E-4</v>
      </c>
      <c r="I59" s="56">
        <f t="shared" si="1"/>
        <v>0.29670587020229283</v>
      </c>
    </row>
    <row r="60" spans="1:9" ht="17" x14ac:dyDescent="0.2">
      <c r="A60" s="22" t="s">
        <v>30</v>
      </c>
      <c r="B60" s="31">
        <f>('Исходные данные'!B56-'Исходные данные'!$K$2)*('Исходные данные'!B56-'Исходные данные'!$K$2)/('Исходные данные'!$K$2*'Исходные данные'!$K$2)</f>
        <v>1.1509280307583757E-2</v>
      </c>
      <c r="C60" s="31">
        <f>('Исходные данные'!C56-'Исходные данные'!$L$2)*('Исходные данные'!C56-'Исходные данные'!$L$2)/('Исходные данные'!$L$2*'Исходные данные'!$L$2)</f>
        <v>0.10393876251936654</v>
      </c>
      <c r="D60" s="31">
        <f>('Исходные данные'!D56-'Исходные данные'!$M$2)*('Исходные данные'!D56-'Исходные данные'!$M$2)/('Исходные данные'!$M$2*'Исходные данные'!$M$2)</f>
        <v>8.1217179614964125E-3</v>
      </c>
      <c r="E60" s="31">
        <f>('Исходные данные'!E56-'Исходные данные'!$N$2)*('Исходные данные'!E56-'Исходные данные'!$N$2)/('Исходные данные'!$N$2*'Исходные данные'!$N$2)</f>
        <v>1.1231315093696265E-2</v>
      </c>
      <c r="F60" s="31">
        <f>('Исходные данные'!F56-'Исходные данные'!$O$2)*('Исходные данные'!F56-'Исходные данные'!$O$2)/('Исходные данные'!$O$2*'Исходные данные'!$O$2)</f>
        <v>5.4693164461747804E-3</v>
      </c>
      <c r="G60" s="31">
        <f>('Исходные данные'!G56-'Исходные данные'!$P$2)*('Исходные данные'!G56-'Исходные данные'!$P$2)/('Исходные данные'!$P$2*'Исходные данные'!$P$2)</f>
        <v>0.1465651515646616</v>
      </c>
      <c r="H60" s="31">
        <f>('Исходные данные'!H56-'Исходные данные'!$Q$2)*('Исходные данные'!H56-'Исходные данные'!$Q$2)/('Исходные данные'!$Q$2*'Исходные данные'!$Q$2)</f>
        <v>2.6256847665097348E-6</v>
      </c>
      <c r="I60" s="56">
        <f t="shared" si="1"/>
        <v>0.28683816957774588</v>
      </c>
    </row>
    <row r="61" spans="1:9" ht="17" x14ac:dyDescent="0.2">
      <c r="A61" s="22" t="s">
        <v>70</v>
      </c>
      <c r="B61" s="31">
        <f>('Исходные данные'!B74-'Исходные данные'!$K$2)*('Исходные данные'!B74-'Исходные данные'!$K$2)/('Исходные данные'!$K$2*'Исходные данные'!$K$2)</f>
        <v>2.5029840493290417E-2</v>
      </c>
      <c r="C61" s="31">
        <f>('Исходные данные'!C74-'Исходные данные'!$L$2)*('Исходные данные'!C74-'Исходные данные'!$L$2)/('Исходные данные'!$L$2*'Исходные данные'!$L$2)</f>
        <v>4.1139800135390356E-2</v>
      </c>
      <c r="D61" s="31">
        <f>('Исходные данные'!D74-'Исходные данные'!$M$2)*('Исходные данные'!D74-'Исходные данные'!$M$2)/('Исходные данные'!$M$2*'Исходные данные'!$M$2)</f>
        <v>5.2565076410670988E-4</v>
      </c>
      <c r="E61" s="31">
        <f>('Исходные данные'!E74-'Исходные данные'!$N$2)*('Исходные данные'!E74-'Исходные данные'!$N$2)/('Исходные данные'!$N$2*'Исходные данные'!$N$2)</f>
        <v>1.176849573913198E-3</v>
      </c>
      <c r="F61" s="31">
        <f>('Исходные данные'!F74-'Исходные данные'!$O$2)*('Исходные данные'!F74-'Исходные данные'!$O$2)/('Исходные данные'!$O$2*'Исходные данные'!$O$2)</f>
        <v>1.7764874103684627E-3</v>
      </c>
      <c r="G61" s="31">
        <f>('Исходные данные'!G74-'Исходные данные'!$P$2)*('Исходные данные'!G74-'Исходные данные'!$P$2)/('Исходные данные'!$P$2*'Исходные данные'!$P$2)</f>
        <v>0.19887773121371563</v>
      </c>
      <c r="H61" s="31">
        <f>('Исходные данные'!H74-'Исходные данные'!$Q$2)*('Исходные данные'!H74-'Исходные данные'!$Q$2)/('Исходные данные'!$Q$2*'Исходные данные'!$Q$2)</f>
        <v>3.0989037574779472E-3</v>
      </c>
      <c r="I61" s="56">
        <f t="shared" si="1"/>
        <v>0.27162526334826276</v>
      </c>
    </row>
    <row r="62" spans="1:9" ht="34" x14ac:dyDescent="0.2">
      <c r="A62" s="22" t="s">
        <v>45</v>
      </c>
      <c r="B62" s="31">
        <f>('Исходные данные'!B58-'Исходные данные'!$K$2)*('Исходные данные'!B58-'Исходные данные'!$K$2)/('Исходные данные'!$K$2*'Исходные данные'!$K$2)</f>
        <v>0.15919464396278635</v>
      </c>
      <c r="C62" s="31">
        <f>('Исходные данные'!C58-'Исходные данные'!$L$2)*('Исходные данные'!C58-'Исходные данные'!$L$2)/('Исходные данные'!$L$2*'Исходные данные'!$L$2)</f>
        <v>4.2660935500342521E-2</v>
      </c>
      <c r="D62" s="31">
        <f>('Исходные данные'!D58-'Исходные данные'!$M$2)*('Исходные данные'!D58-'Исходные данные'!$M$2)/('Исходные данные'!$M$2*'Исходные данные'!$M$2)</f>
        <v>2.4502690892368267E-2</v>
      </c>
      <c r="E62" s="31">
        <f>('Исходные данные'!E58-'Исходные данные'!$N$2)*('Исходные данные'!E58-'Исходные данные'!$N$2)/('Исходные данные'!$N$2*'Исходные данные'!$N$2)</f>
        <v>3.6001065112391353E-3</v>
      </c>
      <c r="F62" s="31">
        <f>('Исходные данные'!F58-'Исходные данные'!$O$2)*('Исходные данные'!F58-'Исходные данные'!$O$2)/('Исходные данные'!$O$2*'Исходные данные'!$O$2)</f>
        <v>3.6122062982653559E-2</v>
      </c>
      <c r="G62" s="31">
        <f>('Исходные данные'!G58-'Исходные данные'!$P$2)*('Исходные данные'!G58-'Исходные данные'!$P$2)/('Исходные данные'!$P$2*'Исходные данные'!$P$2)</f>
        <v>1.7019028635540798E-5</v>
      </c>
      <c r="H62" s="31">
        <f>('Исходные данные'!H58-'Исходные данные'!$Q$2)*('Исходные данные'!H58-'Исходные данные'!$Q$2)/('Исходные данные'!$Q$2*'Исходные данные'!$Q$2)</f>
        <v>4.4056036959979521E-3</v>
      </c>
      <c r="I62" s="56">
        <f t="shared" si="1"/>
        <v>0.27050306257402335</v>
      </c>
    </row>
    <row r="63" spans="1:9" ht="17" x14ac:dyDescent="0.2">
      <c r="A63" s="22" t="s">
        <v>61</v>
      </c>
      <c r="B63" s="31">
        <f>('Исходные данные'!B48-'Исходные данные'!$K$2)*('Исходные данные'!B48-'Исходные данные'!$K$2)/('Исходные данные'!$K$2*'Исходные данные'!$K$2)</f>
        <v>4.3737499967022107E-2</v>
      </c>
      <c r="C63" s="31">
        <f>('Исходные данные'!C48-'Исходные данные'!$L$2)*('Исходные данные'!C48-'Исходные данные'!$L$2)/('Исходные данные'!$L$2*'Исходные данные'!$L$2)</f>
        <v>1.3556548006185554E-2</v>
      </c>
      <c r="D63" s="31">
        <f>('Исходные данные'!D48-'Исходные данные'!$M$2)*('Исходные данные'!D48-'Исходные данные'!$M$2)/('Исходные данные'!$M$2*'Исходные данные'!$M$2)</f>
        <v>1.6467394053226225E-2</v>
      </c>
      <c r="E63" s="31">
        <f>('Исходные данные'!E48-'Исходные данные'!$N$2)*('Исходные данные'!E48-'Исходные данные'!$N$2)/('Исходные данные'!$N$2*'Исходные данные'!$N$2)</f>
        <v>8.0243831160877008E-2</v>
      </c>
      <c r="F63" s="31">
        <f>('Исходные данные'!F48-'Исходные данные'!$O$2)*('Исходные данные'!F48-'Исходные данные'!$O$2)/('Исходные данные'!$O$2*'Исходные данные'!$O$2)</f>
        <v>6.6444688080349007E-2</v>
      </c>
      <c r="G63" s="31">
        <f>('Исходные данные'!G48-'Исходные данные'!$P$2)*('Исходные данные'!G48-'Исходные данные'!$P$2)/('Исходные данные'!$P$2*'Исходные данные'!$P$2)</f>
        <v>3.6957841823786142E-2</v>
      </c>
      <c r="H63" s="31">
        <f>('Исходные данные'!H48-'Исходные данные'!$Q$2)*('Исходные данные'!H48-'Исходные данные'!$Q$2)/('Исходные данные'!$Q$2*'Исходные данные'!$Q$2)</f>
        <v>7.8503641150101937E-4</v>
      </c>
      <c r="I63" s="56">
        <f t="shared" si="1"/>
        <v>0.25819283950294708</v>
      </c>
    </row>
    <row r="64" spans="1:9" ht="17" x14ac:dyDescent="0.2">
      <c r="A64" s="22" t="s">
        <v>15</v>
      </c>
      <c r="B64" s="31">
        <f>('Исходные данные'!B75-'Исходные данные'!$K$2)*('Исходные данные'!B75-'Исходные данные'!$K$2)/('Исходные данные'!$K$2*'Исходные данные'!$K$2)</f>
        <v>1.9983161356966487E-2</v>
      </c>
      <c r="C64" s="31">
        <f>('Исходные данные'!C75-'Исходные данные'!$L$2)*('Исходные данные'!C75-'Исходные данные'!$L$2)/('Исходные данные'!$L$2*'Исходные данные'!$L$2)</f>
        <v>5.6578095934888453E-2</v>
      </c>
      <c r="D64" s="31">
        <f>('Исходные данные'!D75-'Исходные данные'!$M$2)*('Исходные данные'!D75-'Исходные данные'!$M$2)/('Исходные данные'!$M$2*'Исходные данные'!$M$2)</f>
        <v>1.5352602944866929E-3</v>
      </c>
      <c r="E64" s="31">
        <f>('Исходные данные'!E75-'Исходные данные'!$N$2)*('Исходные данные'!E75-'Исходные данные'!$N$2)/('Исходные данные'!$N$2*'Исходные данные'!$N$2)</f>
        <v>0.115020707145361</v>
      </c>
      <c r="F64" s="31">
        <f>('Исходные данные'!F75-'Исходные данные'!$O$2)*('Исходные данные'!F75-'Исходные данные'!$O$2)/('Исходные данные'!$O$2*'Исходные данные'!$O$2)</f>
        <v>4.7997736726253314E-2</v>
      </c>
      <c r="G64" s="31">
        <f>('Исходные данные'!G75-'Исходные данные'!$P$2)*('Исходные данные'!G75-'Исходные данные'!$P$2)/('Исходные данные'!$P$2*'Исходные данные'!$P$2)</f>
        <v>4.3568713306973593E-3</v>
      </c>
      <c r="H64" s="31">
        <f>('Исходные данные'!H75-'Исходные данные'!$Q$2)*('Исходные данные'!H75-'Исходные данные'!$Q$2)/('Исходные данные'!$Q$2*'Исходные данные'!$Q$2)</f>
        <v>1.0482806622517053E-3</v>
      </c>
      <c r="I64" s="56">
        <f t="shared" si="1"/>
        <v>0.24652011345090502</v>
      </c>
    </row>
    <row r="65" spans="1:9" ht="34" x14ac:dyDescent="0.2">
      <c r="A65" s="22" t="s">
        <v>2</v>
      </c>
      <c r="B65" s="31">
        <f>('Исходные данные'!B8-'Исходные данные'!$K$2)*('Исходные данные'!B8-'Исходные данные'!$K$2)/('Исходные данные'!$K$2*'Исходные данные'!$K$2)</f>
        <v>4.4999486488287346E-2</v>
      </c>
      <c r="C65" s="31">
        <f>('Исходные данные'!C8-'Исходные данные'!$L$2)*('Исходные данные'!C8-'Исходные данные'!$L$2)/('Исходные данные'!$L$2*'Исходные данные'!$L$2)</f>
        <v>1.7544335711556742E-2</v>
      </c>
      <c r="D65" s="31">
        <f>('Исходные данные'!D8-'Исходные данные'!$M$2)*('Исходные данные'!D8-'Исходные данные'!$M$2)/('Исходные данные'!$M$2*'Исходные данные'!$M$2)</f>
        <v>7.7384668725258244E-3</v>
      </c>
      <c r="E65" s="31">
        <f>('Исходные данные'!E8-'Исходные данные'!$N$2)*('Исходные данные'!E8-'Исходные данные'!$N$2)/('Исходные данные'!$N$2*'Исходные данные'!$N$2)</f>
        <v>3.1616602301436829E-3</v>
      </c>
      <c r="F65" s="31">
        <f>('Исходные данные'!F8-'Исходные данные'!$O$2)*('Исходные данные'!F8-'Исходные данные'!$O$2)/('Исходные данные'!$O$2*'Исходные данные'!$O$2)</f>
        <v>3.0092491997809317E-2</v>
      </c>
      <c r="G65" s="31">
        <f>('Исходные данные'!G8-'Исходные данные'!$P$2)*('Исходные данные'!G8-'Исходные данные'!$P$2)/('Исходные данные'!$P$2*'Исходные данные'!$P$2)</f>
        <v>0.13089828475421822</v>
      </c>
      <c r="H65" s="31">
        <f>('Исходные данные'!H8-'Исходные данные'!$Q$2)*('Исходные данные'!H8-'Исходные данные'!$Q$2)/('Исходные данные'!$Q$2*'Исходные данные'!$Q$2)</f>
        <v>2.3710997851528574E-3</v>
      </c>
      <c r="I65" s="56">
        <f t="shared" si="1"/>
        <v>0.23680582583969398</v>
      </c>
    </row>
    <row r="66" spans="1:9" ht="17" x14ac:dyDescent="0.2">
      <c r="A66" s="22" t="s">
        <v>54</v>
      </c>
      <c r="B66" s="31">
        <f>('Исходные данные'!B66-'Исходные данные'!$K$2)*('Исходные данные'!B66-'Исходные данные'!$K$2)/('Исходные данные'!$K$2*'Исходные данные'!$K$2)</f>
        <v>6.6083097160425569E-2</v>
      </c>
      <c r="C66" s="31">
        <f>('Исходные данные'!C66-'Исходные данные'!$L$2)*('Исходные данные'!C66-'Исходные данные'!$L$2)/('Исходные данные'!$L$2*'Исходные данные'!$L$2)</f>
        <v>5.5213039606141039E-2</v>
      </c>
      <c r="D66" s="31">
        <f>('Исходные данные'!D66-'Исходные данные'!$M$2)*('Исходные данные'!D66-'Исходные данные'!$M$2)/('Исходные данные'!$M$2*'Исходные данные'!$M$2)</f>
        <v>7.8381409888436684E-2</v>
      </c>
      <c r="E66" s="31">
        <f>('Исходные данные'!E66-'Исходные данные'!$N$2)*('Исходные данные'!E66-'Исходные данные'!$N$2)/('Исходные данные'!$N$2*'Исходные данные'!$N$2)</f>
        <v>1.030135362310239E-2</v>
      </c>
      <c r="F66" s="31">
        <f>('Исходные данные'!F66-'Исходные данные'!$O$2)*('Исходные данные'!F66-'Исходные данные'!$O$2)/('Исходные данные'!$O$2*'Исходные данные'!$O$2)</f>
        <v>7.4640024191199384E-3</v>
      </c>
      <c r="G66" s="31">
        <f>('Исходные данные'!G66-'Исходные данные'!$P$2)*('Исходные данные'!G66-'Исходные данные'!$P$2)/('Исходные данные'!$P$2*'Исходные данные'!$P$2)</f>
        <v>1.1951612859305828E-2</v>
      </c>
      <c r="H66" s="31">
        <f>('Исходные данные'!H66-'Исходные данные'!$Q$2)*('Исходные данные'!H66-'Исходные данные'!$Q$2)/('Исходные данные'!$Q$2*'Исходные данные'!$Q$2)</f>
        <v>4.6933326360002919E-5</v>
      </c>
      <c r="I66" s="56">
        <f t="shared" ref="I66:I97" si="2">SUM(B66:H66)</f>
        <v>0.22944144888289145</v>
      </c>
    </row>
    <row r="67" spans="1:9" ht="34" x14ac:dyDescent="0.2">
      <c r="A67" s="22" t="s">
        <v>4</v>
      </c>
      <c r="B67" s="31">
        <f>('Исходные данные'!B17-'Исходные данные'!$K$2)*('Исходные данные'!B17-'Исходные данные'!$K$2)/('Исходные данные'!$K$2*'Исходные данные'!$K$2)</f>
        <v>2.171296869942526E-2</v>
      </c>
      <c r="C67" s="31">
        <f>('Исходные данные'!C17-'Исходные данные'!$L$2)*('Исходные данные'!C17-'Исходные данные'!$L$2)/('Исходные данные'!$L$2*'Исходные данные'!$L$2)</f>
        <v>1.9052793314839673E-4</v>
      </c>
      <c r="D67" s="31">
        <f>('Исходные данные'!D17-'Исходные данные'!$M$2)*('Исходные данные'!D17-'Исходные данные'!$M$2)/('Исходные данные'!$M$2*'Исходные данные'!$M$2)</f>
        <v>0.14877930065396261</v>
      </c>
      <c r="E67" s="31">
        <f>('Исходные данные'!E17-'Исходные данные'!$N$2)*('Исходные данные'!E17-'Исходные данные'!$N$2)/('Исходные данные'!$N$2*'Исходные данные'!$N$2)</f>
        <v>5.0862033563266991E-3</v>
      </c>
      <c r="F67" s="31">
        <f>('Исходные данные'!F17-'Исходные данные'!$O$2)*('Исходные данные'!F17-'Исходные данные'!$O$2)/('Исходные данные'!$O$2*'Исходные данные'!$O$2)</f>
        <v>3.0092491997809317E-2</v>
      </c>
      <c r="G67" s="31">
        <f>('Исходные данные'!G17-'Исходные данные'!$P$2)*('Исходные данные'!G17-'Исходные данные'!$P$2)/('Исходные данные'!$P$2*'Исходные данные'!$P$2)</f>
        <v>1.6673372163948968E-2</v>
      </c>
      <c r="H67" s="31">
        <f>('Исходные данные'!H17-'Исходные данные'!$Q$2)*('Исходные данные'!H17-'Исходные данные'!$Q$2)/('Исходные данные'!$Q$2*'Исходные данные'!$Q$2)</f>
        <v>4.9684519994284276E-3</v>
      </c>
      <c r="I67" s="56">
        <f t="shared" si="2"/>
        <v>0.22750331680404967</v>
      </c>
    </row>
    <row r="68" spans="1:9" ht="34" x14ac:dyDescent="0.2">
      <c r="A68" s="22" t="s">
        <v>60</v>
      </c>
      <c r="B68" s="31">
        <f>('Исходные данные'!B81-'Исходные данные'!$K$2)*('Исходные данные'!B81-'Исходные данные'!$K$2)/('Исходные данные'!$K$2*'Исходные данные'!$K$2)</f>
        <v>1.5608820862784271E-3</v>
      </c>
      <c r="C68" s="31">
        <f>('Исходные данные'!C81-'Исходные данные'!$L$2)*('Исходные данные'!C81-'Исходные данные'!$L$2)/('Исходные данные'!$L$2*'Исходные данные'!$L$2)</f>
        <v>1.470986496649157E-2</v>
      </c>
      <c r="D68" s="31">
        <f>('Исходные данные'!D81-'Исходные данные'!$M$2)*('Исходные данные'!D81-'Исходные данные'!$M$2)/('Исходные данные'!$M$2*'Исходные данные'!$M$2)</f>
        <v>0.17097755564159725</v>
      </c>
      <c r="E68" s="31">
        <f>('Исходные данные'!E81-'Исходные данные'!$N$2)*('Исходные данные'!E81-'Исходные данные'!$N$2)/('Исходные данные'!$N$2*'Исходные данные'!$N$2)</f>
        <v>2.7516736160150988E-3</v>
      </c>
      <c r="F68" s="31">
        <f>('Исходные данные'!F81-'Исходные данные'!$O$2)*('Исходные данные'!F81-'Исходные данные'!$O$2)/('Исходные данные'!$O$2*'Исходные данные'!$O$2)</f>
        <v>2.5291224068757067E-4</v>
      </c>
      <c r="G68" s="31">
        <f>('Исходные данные'!G81-'Исходные данные'!$P$2)*('Исходные данные'!G81-'Исходные данные'!$P$2)/('Исходные данные'!$P$2*'Исходные данные'!$P$2)</f>
        <v>5.3318914812272708E-3</v>
      </c>
      <c r="H68" s="31">
        <f>('Исходные данные'!H81-'Исходные данные'!$Q$2)*('Исходные данные'!H81-'Исходные данные'!$Q$2)/('Исходные данные'!$Q$2*'Исходные данные'!$Q$2)</f>
        <v>1.6777803810722654E-4</v>
      </c>
      <c r="I68" s="56">
        <f t="shared" si="2"/>
        <v>0.19575255807040443</v>
      </c>
    </row>
    <row r="69" spans="1:9" ht="34" x14ac:dyDescent="0.2">
      <c r="A69" s="22" t="s">
        <v>5</v>
      </c>
      <c r="B69" s="31">
        <f>('Исходные данные'!B21-'Исходные данные'!$K$2)*('Исходные данные'!B21-'Исходные данные'!$K$2)/('Исходные данные'!$K$2*'Исходные данные'!$K$2)</f>
        <v>3.5224354685747155E-3</v>
      </c>
      <c r="C69" s="31">
        <f>('Исходные данные'!C21-'Исходные данные'!$L$2)*('Исходные данные'!C21-'Исходные данные'!$L$2)/('Исходные данные'!$L$2*'Исходные данные'!$L$2)</f>
        <v>2.3414313462079648E-2</v>
      </c>
      <c r="D69" s="31">
        <f>('Исходные данные'!D21-'Исходные данные'!$M$2)*('Исходные данные'!D21-'Исходные данные'!$M$2)/('Исходные данные'!$M$2*'Исходные данные'!$M$2)</f>
        <v>1.3019500585996649E-2</v>
      </c>
      <c r="E69" s="31">
        <f>('Исходные данные'!E21-'Исходные данные'!$N$2)*('Исходные данные'!E21-'Исходные данные'!$N$2)/('Исходные данные'!$N$2*'Исходные данные'!$N$2)</f>
        <v>8.2607955015780027E-3</v>
      </c>
      <c r="F69" s="31">
        <f>('Исходные данные'!F21-'Исходные данные'!$O$2)*('Исходные данные'!F21-'Исходные данные'!$O$2)/('Исходные данные'!$O$2*'Исходные данные'!$O$2)</f>
        <v>7.4640024191199384E-3</v>
      </c>
      <c r="G69" s="31">
        <f>('Исходные данные'!G21-'Исходные данные'!$P$2)*('Исходные данные'!G21-'Исходные данные'!$P$2)/('Исходные данные'!$P$2*'Исходные данные'!$P$2)</f>
        <v>0.13000427517999275</v>
      </c>
      <c r="H69" s="31">
        <f>('Исходные данные'!H21-'Исходные данные'!$Q$2)*('Исходные данные'!H21-'Исходные данные'!$Q$2)/('Исходные данные'!$Q$2*'Исходные данные'!$Q$2)</f>
        <v>1.1054890154713981E-3</v>
      </c>
      <c r="I69" s="56">
        <f t="shared" si="2"/>
        <v>0.18679081163281308</v>
      </c>
    </row>
    <row r="70" spans="1:9" ht="17" x14ac:dyDescent="0.2">
      <c r="A70" s="22" t="s">
        <v>19</v>
      </c>
      <c r="B70" s="31">
        <f>('Исходные данные'!B55-'Исходные данные'!$K$2)*('Исходные данные'!B55-'Исходные данные'!$K$2)/('Исходные данные'!$K$2*'Исходные данные'!$K$2)</f>
        <v>0.11019666850215244</v>
      </c>
      <c r="C70" s="31">
        <f>('Исходные данные'!C55-'Исходные данные'!$L$2)*('Исходные данные'!C55-'Исходные данные'!$L$2)/('Исходные данные'!$L$2*'Исходные данные'!$L$2)</f>
        <v>2.5180662023544376E-5</v>
      </c>
      <c r="D70" s="31">
        <f>('Исходные данные'!D55-'Исходные данные'!$M$2)*('Исходные данные'!D55-'Исходные данные'!$M$2)/('Исходные данные'!$M$2*'Исходные данные'!$M$2)</f>
        <v>1.5646963080465017E-3</v>
      </c>
      <c r="E70" s="31">
        <f>('Исходные данные'!E55-'Исходные данные'!$N$2)*('Исходные данные'!E55-'Исходные данные'!$N$2)/('Исходные данные'!$N$2*'Исходные данные'!$N$2)</f>
        <v>6.2192329212194149E-3</v>
      </c>
      <c r="F70" s="31">
        <f>('Исходные данные'!F55-'Исходные данные'!$O$2)*('Исходные данные'!F55-'Исходные данные'!$O$2)/('Исходные данные'!$O$2*'Исходные данные'!$O$2)</f>
        <v>2.9822302640300892E-4</v>
      </c>
      <c r="G70" s="31">
        <f>('Исходные данные'!G55-'Исходные данные'!$P$2)*('Исходные данные'!G55-'Исходные данные'!$P$2)/('Исходные данные'!$P$2*'Исходные данные'!$P$2)</f>
        <v>6.5843898746310456E-2</v>
      </c>
      <c r="H70" s="31">
        <f>('Исходные данные'!H55-'Исходные данные'!$Q$2)*('Исходные данные'!H55-'Исходные данные'!$Q$2)/('Исходные данные'!$Q$2*'Исходные данные'!$Q$2)</f>
        <v>8.9604910969715479E-5</v>
      </c>
      <c r="I70" s="56">
        <f t="shared" si="2"/>
        <v>0.18423750507712505</v>
      </c>
    </row>
    <row r="71" spans="1:9" ht="34" x14ac:dyDescent="0.2">
      <c r="A71" s="22" t="s">
        <v>32</v>
      </c>
      <c r="B71" s="31">
        <f>('Исходные данные'!B5-'Исходные данные'!$K$2)*('Исходные данные'!B5-'Исходные данные'!$K$2)/('Исходные данные'!$K$2*'Исходные данные'!$K$2)</f>
        <v>6.5126234126691121E-2</v>
      </c>
      <c r="C71" s="31">
        <f>('Исходные данные'!C5-'Исходные данные'!$L$2)*('Исходные данные'!C5-'Исходные данные'!$L$2)/('Исходные данные'!$L$2*'Исходные данные'!$L$2)</f>
        <v>4.8030059041749951E-2</v>
      </c>
      <c r="D71" s="31">
        <f>('Исходные данные'!D5-'Исходные данные'!$M$2)*('Исходные данные'!D5-'Исходные данные'!$M$2)/('Исходные данные'!$M$2*'Исходные данные'!$M$2)</f>
        <v>9.8473408018087891E-3</v>
      </c>
      <c r="E71" s="31">
        <f>('Исходные данные'!E5-'Исходные данные'!$N$2)*('Исходные данные'!E5-'Исходные данные'!$N$2)/('Исходные данные'!$N$2*'Исходные данные'!$N$2)</f>
        <v>1.7514000270325561E-3</v>
      </c>
      <c r="F71" s="31">
        <f>('Исходные данные'!F5-'Исходные данные'!$O$2)*('Исходные данные'!F5-'Исходные данные'!$O$2)/('Исходные данные'!$O$2*'Исходные данные'!$O$2)</f>
        <v>4.4927071897729693E-3</v>
      </c>
      <c r="G71" s="31">
        <f>('Исходные данные'!G5-'Исходные данные'!$P$2)*('Исходные данные'!G5-'Исходные данные'!$P$2)/('Исходные данные'!$P$2*'Исходные данные'!$P$2)</f>
        <v>4.8530781295951106E-2</v>
      </c>
      <c r="H71" s="31">
        <f>('Исходные данные'!H5-'Исходные данные'!$Q$2)*('Исходные данные'!H5-'Исходные данные'!$Q$2)/('Исходные данные'!$Q$2*'Исходные данные'!$Q$2)</f>
        <v>2.5009047881572721E-4</v>
      </c>
      <c r="I71" s="56">
        <f t="shared" si="2"/>
        <v>0.17802861296182218</v>
      </c>
    </row>
    <row r="72" spans="1:9" ht="34" x14ac:dyDescent="0.2">
      <c r="A72" s="22" t="s">
        <v>56</v>
      </c>
      <c r="B72" s="31">
        <f>('Исходные данные'!B78-'Исходные данные'!$K$2)*('Исходные данные'!B78-'Исходные данные'!$K$2)/('Исходные данные'!$K$2*'Исходные данные'!$K$2)</f>
        <v>5.4763983374075183E-4</v>
      </c>
      <c r="C72" s="31">
        <f>('Исходные данные'!C78-'Исходные данные'!$L$2)*('Исходные данные'!C78-'Исходные данные'!$L$2)/('Исходные данные'!$L$2*'Исходные данные'!$L$2)</f>
        <v>3.0971201609305474E-2</v>
      </c>
      <c r="D72" s="31">
        <f>('Исходные данные'!D78-'Исходные данные'!$M$2)*('Исходные данные'!D78-'Исходные данные'!$M$2)/('Исходные данные'!$M$2*'Исходные данные'!$M$2)</f>
        <v>0.10717077990432389</v>
      </c>
      <c r="E72" s="31">
        <f>('Исходные данные'!E78-'Исходные данные'!$N$2)*('Исходные данные'!E78-'Исходные данные'!$N$2)/('Исходные данные'!$N$2*'Исходные данные'!$N$2)</f>
        <v>5.2847139648567001E-4</v>
      </c>
      <c r="F72" s="31">
        <f>('Исходные данные'!F78-'Исходные данные'!$O$2)*('Исходные данные'!F78-'Исходные данные'!$O$2)/('Исходные данные'!$O$2*'Исходные данные'!$O$2)</f>
        <v>3.0092491997809317E-2</v>
      </c>
      <c r="G72" s="31">
        <f>('Исходные данные'!G78-'Исходные данные'!$P$2)*('Исходные данные'!G78-'Исходные данные'!$P$2)/('Исходные данные'!$P$2*'Исходные данные'!$P$2)</f>
        <v>3.6277761439510751E-3</v>
      </c>
      <c r="H72" s="31">
        <f>('Исходные данные'!H78-'Исходные данные'!$Q$2)*('Исходные данные'!H78-'Исходные данные'!$Q$2)/('Исходные данные'!$Q$2*'Исходные данные'!$Q$2)</f>
        <v>5.5978801966322599E-4</v>
      </c>
      <c r="I72" s="56">
        <f t="shared" si="2"/>
        <v>0.1734981489052794</v>
      </c>
    </row>
    <row r="73" spans="1:9" ht="34" x14ac:dyDescent="0.2">
      <c r="A73" s="22" t="s">
        <v>65</v>
      </c>
      <c r="B73" s="31">
        <f>('Исходные данные'!B28-'Исходные данные'!$K$2)*('Исходные данные'!B28-'Исходные данные'!$K$2)/('Исходные данные'!$K$2*'Исходные данные'!$K$2)</f>
        <v>3.0311872747033333E-4</v>
      </c>
      <c r="C73" s="31">
        <f>('Исходные данные'!C28-'Исходные данные'!$L$2)*('Исходные данные'!C28-'Исходные данные'!$L$2)/('Исходные данные'!$L$2*'Исходные данные'!$L$2)</f>
        <v>8.7037997284049578E-3</v>
      </c>
      <c r="D73" s="31">
        <f>('Исходные данные'!D28-'Исходные данные'!$M$2)*('Исходные данные'!D28-'Исходные данные'!$M$2)/('Исходные данные'!$M$2*'Исходные данные'!$M$2)</f>
        <v>0.15351921079682154</v>
      </c>
      <c r="E73" s="31">
        <f>('Исходные данные'!E28-'Исходные данные'!$N$2)*('Исходные данные'!E28-'Исходные данные'!$N$2)/('Исходные данные'!$N$2*'Исходные данные'!$N$2)</f>
        <v>3.6926467127689644E-4</v>
      </c>
      <c r="F73" s="31">
        <f>('Исходные данные'!F28-'Исходные данные'!$O$2)*('Исходные данные'!F28-'Исходные данные'!$O$2)/('Исходные данные'!$O$2*'Исходные данные'!$O$2)</f>
        <v>5.6732149818942527E-3</v>
      </c>
      <c r="G73" s="31">
        <f>('Исходные данные'!G28-'Исходные данные'!$P$2)*('Исходные данные'!G28-'Исходные данные'!$P$2)/('Исходные данные'!$P$2*'Исходные данные'!$P$2)</f>
        <v>4.5217857181758256E-3</v>
      </c>
      <c r="H73" s="31">
        <f>('Исходные данные'!H28-'Исходные данные'!$Q$2)*('Исходные данные'!H28-'Исходные данные'!$Q$2)/('Исходные данные'!$Q$2*'Исходные данные'!$Q$2)</f>
        <v>3.5749133536462561E-5</v>
      </c>
      <c r="I73" s="56">
        <f t="shared" si="2"/>
        <v>0.17312614375758026</v>
      </c>
    </row>
    <row r="74" spans="1:9" ht="17" x14ac:dyDescent="0.2">
      <c r="A74" s="22" t="s">
        <v>69</v>
      </c>
      <c r="B74" s="31">
        <f>('Исходные данные'!B40-'Исходные данные'!$K$2)*('Исходные данные'!B40-'Исходные данные'!$K$2)/('Исходные данные'!$K$2*'Исходные данные'!$K$2)</f>
        <v>4.1726852321161141E-2</v>
      </c>
      <c r="C74" s="31">
        <f>('Исходные данные'!C40-'Исходные данные'!$L$2)*('Исходные данные'!C40-'Исходные данные'!$L$2)/('Исходные данные'!$L$2*'Исходные данные'!$L$2)</f>
        <v>3.4470519272983488E-2</v>
      </c>
      <c r="D74" s="31">
        <f>('Исходные данные'!D40-'Исходные данные'!$M$2)*('Исходные данные'!D40-'Исходные данные'!$M$2)/('Исходные данные'!$M$2*'Исходные данные'!$M$2)</f>
        <v>8.140832187037253E-2</v>
      </c>
      <c r="E74" s="31">
        <f>('Исходные данные'!E40-'Исходные данные'!$N$2)*('Исходные данные'!E40-'Исходные данные'!$N$2)/('Исходные данные'!$N$2*'Исходные данные'!$N$2)</f>
        <v>2.3851761303499077E-4</v>
      </c>
      <c r="F74" s="31">
        <f>('Исходные данные'!F40-'Исходные данные'!$O$2)*('Исходные данные'!F40-'Исходные данные'!$O$2)/('Исходные данные'!$O$2*'Исходные данные'!$O$2)</f>
        <v>1.6632104460798795E-3</v>
      </c>
      <c r="G74" s="31">
        <f>('Исходные данные'!G40-'Исходные данные'!$P$2)*('Исходные данные'!G40-'Исходные данные'!$P$2)/('Исходные данные'!$P$2*'Исходные данные'!$P$2)</f>
        <v>1.1951612859305828E-2</v>
      </c>
      <c r="H74" s="31">
        <f>('Исходные данные'!H40-'Исходные данные'!$Q$2)*('Исходные данные'!H40-'Исходные данные'!$Q$2)/('Исходные данные'!$Q$2*'Исходные данные'!$Q$2)</f>
        <v>5.9637353540056753E-5</v>
      </c>
      <c r="I74" s="56">
        <f t="shared" si="2"/>
        <v>0.17151867173647789</v>
      </c>
    </row>
    <row r="75" spans="1:9" ht="34" x14ac:dyDescent="0.2">
      <c r="A75" s="22" t="s">
        <v>52</v>
      </c>
      <c r="B75" s="31">
        <f>('Исходные данные'!B41-'Исходные данные'!$K$2)*('Исходные данные'!B41-'Исходные данные'!$K$2)/('Исходные данные'!$K$2*'Исходные данные'!$K$2)</f>
        <v>9.5555808895618752E-2</v>
      </c>
      <c r="C75" s="31">
        <f>('Исходные данные'!C41-'Исходные данные'!$L$2)*('Исходные данные'!C41-'Исходные данные'!$L$2)/('Исходные данные'!$L$2*'Исходные данные'!$L$2)</f>
        <v>3.0376148636335785E-2</v>
      </c>
      <c r="D75" s="31">
        <f>('Исходные данные'!D41-'Исходные данные'!$M$2)*('Исходные данные'!D41-'Исходные данные'!$M$2)/('Исходные данные'!$M$2*'Исходные данные'!$M$2)</f>
        <v>1.0115557785929655E-2</v>
      </c>
      <c r="E75" s="31">
        <f>('Исходные данные'!E41-'Исходные данные'!$N$2)*('Исходные данные'!E41-'Исходные данные'!$N$2)/('Исходные данные'!$N$2*'Исходные данные'!$N$2)</f>
        <v>2.4989052925091522E-2</v>
      </c>
      <c r="F75" s="31">
        <f>('Исходные данные'!F41-'Исходные данные'!$O$2)*('Исходные данные'!F41-'Исходные данные'!$O$2)/('Исходные данные'!$O$2*'Исходные данные'!$O$2)</f>
        <v>1.6632104460798795E-3</v>
      </c>
      <c r="G75" s="31">
        <f>('Исходные данные'!G41-'Исходные данные'!$P$2)*('Исходные данные'!G41-'Исходные данные'!$P$2)/('Исходные данные'!$P$2*'Исходные данные'!$P$2)</f>
        <v>5.5141652779139971E-3</v>
      </c>
      <c r="H75" s="31">
        <f>('Исходные данные'!H41-'Исходные данные'!$Q$2)*('Исходные данные'!H41-'Исходные данные'!$Q$2)/('Исходные данные'!$Q$2*'Исходные данные'!$Q$2)</f>
        <v>2.0436738235466998E-3</v>
      </c>
      <c r="I75" s="56">
        <f t="shared" si="2"/>
        <v>0.17025761779051626</v>
      </c>
    </row>
    <row r="76" spans="1:9" ht="17" x14ac:dyDescent="0.2">
      <c r="A76" s="22" t="s">
        <v>75</v>
      </c>
      <c r="B76" s="31">
        <f>('Исходные данные'!B45-'Исходные данные'!$K$2)*('Исходные данные'!B45-'Исходные данные'!$K$2)/('Исходные данные'!$K$2*'Исходные данные'!$K$2)</f>
        <v>1.7225753009615621E-2</v>
      </c>
      <c r="C76" s="31">
        <f>('Исходные данные'!C45-'Исходные данные'!$L$2)*('Исходные данные'!C45-'Исходные данные'!$L$2)/('Исходные данные'!$L$2*'Исходные данные'!$L$2)</f>
        <v>1.408160694734888E-2</v>
      </c>
      <c r="D76" s="31">
        <f>('Исходные данные'!D45-'Исходные данные'!$M$2)*('Исходные данные'!D45-'Исходные данные'!$M$2)/('Исходные данные'!$M$2*'Исходные данные'!$M$2)</f>
        <v>5.3404263978766832E-2</v>
      </c>
      <c r="E76" s="31">
        <f>('Исходные данные'!E45-'Исходные данные'!$N$2)*('Исходные данные'!E45-'Исходные данные'!$N$2)/('Исходные данные'!$N$2*'Исходные данные'!$N$2)</f>
        <v>8.8268080546072599E-3</v>
      </c>
      <c r="F76" s="31">
        <f>('Исходные данные'!F45-'Исходные данные'!$O$2)*('Исходные данные'!F45-'Исходные данные'!$O$2)/('Исходные данные'!$O$2*'Исходные данные'!$O$2)</f>
        <v>2.9822302640300892E-4</v>
      </c>
      <c r="G76" s="31">
        <f>('Исходные данные'!G45-'Исходные данные'!$P$2)*('Исходные данные'!G45-'Исходные данные'!$P$2)/('Исходные данные'!$P$2*'Исходные данные'!$P$2)</f>
        <v>7.2570669814505967E-2</v>
      </c>
      <c r="H76" s="31">
        <f>('Исходные данные'!H45-'Исходные данные'!$Q$2)*('Исходные данные'!H45-'Исходные данные'!$Q$2)/('Исходные данные'!$Q$2*'Исходные данные'!$Q$2)</f>
        <v>2.6326275171008853E-3</v>
      </c>
      <c r="I76" s="56">
        <f t="shared" si="2"/>
        <v>0.16903995234834845</v>
      </c>
    </row>
    <row r="77" spans="1:9" ht="17" x14ac:dyDescent="0.2">
      <c r="A77" s="22" t="s">
        <v>11</v>
      </c>
      <c r="B77" s="31">
        <f>('Исходные данные'!B65-'Исходные данные'!$K$2)*('Исходные данные'!B65-'Исходные данные'!$K$2)/('Исходные данные'!$K$2*'Исходные данные'!$K$2)</f>
        <v>1.1752534465117015E-2</v>
      </c>
      <c r="C77" s="31">
        <f>('Исходные данные'!C65-'Исходные данные'!$L$2)*('Исходные данные'!C65-'Исходные данные'!$L$2)/('Исходные данные'!$L$2*'Исходные данные'!$L$2)</f>
        <v>3.4995901810457551E-4</v>
      </c>
      <c r="D77" s="31">
        <f>('Исходные данные'!D65-'Исходные данные'!$M$2)*('Исходные данные'!D65-'Исходные данные'!$M$2)/('Исходные данные'!$M$2*'Исходные данные'!$M$2)</f>
        <v>8.6422945096337762E-3</v>
      </c>
      <c r="E77" s="31">
        <f>('Исходные данные'!E65-'Исходные данные'!$N$2)*('Исходные данные'!E65-'Исходные данные'!$N$2)/('Исходные данные'!$N$2*'Исходные данные'!$N$2)</f>
        <v>3.9829764789478993E-2</v>
      </c>
      <c r="F77" s="31">
        <f>('Исходные данные'!F65-'Исходные данные'!$O$2)*('Исходные данные'!F65-'Исходные данные'!$O$2)/('Исходные данные'!$O$2*'Исходные данные'!$O$2)</f>
        <v>3.771542485354791E-2</v>
      </c>
      <c r="G77" s="31">
        <f>('Исходные данные'!G65-'Исходные данные'!$P$2)*('Исходные данные'!G65-'Исходные данные'!$P$2)/('Исходные данные'!$P$2*'Исходные данные'!$P$2)</f>
        <v>5.2234121927044345E-2</v>
      </c>
      <c r="H77" s="31">
        <f>('Исходные данные'!H65-'Исходные данные'!$Q$2)*('Исходные данные'!H65-'Исходные данные'!$Q$2)/('Исходные данные'!$Q$2*'Исходные данные'!$Q$2)</f>
        <v>8.2048431281622075E-4</v>
      </c>
      <c r="I77" s="56">
        <f t="shared" si="2"/>
        <v>0.15134458387574284</v>
      </c>
    </row>
    <row r="78" spans="1:9" ht="17" x14ac:dyDescent="0.2">
      <c r="A78" s="22" t="s">
        <v>66</v>
      </c>
      <c r="B78" s="31">
        <f>('Исходные данные'!B18-'Исходные данные'!$K$2)*('Исходные данные'!B18-'Исходные данные'!$K$2)/('Исходные данные'!$K$2*'Исходные данные'!$K$2)</f>
        <v>7.5763658692376318E-4</v>
      </c>
      <c r="C78" s="31">
        <f>('Исходные данные'!C18-'Исходные данные'!$L$2)*('Исходные данные'!C18-'Исходные данные'!$L$2)/('Исходные данные'!$L$2*'Исходные данные'!$L$2)</f>
        <v>4.128110271268054E-2</v>
      </c>
      <c r="D78" s="31">
        <f>('Исходные данные'!D18-'Исходные данные'!$M$2)*('Исходные данные'!D18-'Исходные данные'!$M$2)/('Исходные данные'!$M$2*'Исходные данные'!$M$2)</f>
        <v>5.8873407997010636E-2</v>
      </c>
      <c r="E78" s="31">
        <f>('Исходные данные'!E18-'Исходные данные'!$N$2)*('Исходные данные'!E18-'Исходные данные'!$N$2)/('Исходные данные'!$N$2*'Исходные данные'!$N$2)</f>
        <v>4.6588061224066479E-3</v>
      </c>
      <c r="F78" s="31">
        <f>('Исходные данные'!F18-'Исходные данные'!$O$2)*('Исходные данные'!F18-'Исходные данные'!$O$2)/('Исходные данные'!$O$2*'Исходные данные'!$O$2)</f>
        <v>6.9912733735087605E-3</v>
      </c>
      <c r="G78" s="31">
        <f>('Исходные данные'!G18-'Исходные данные'!$P$2)*('Исходные данные'!G18-'Исходные данные'!$P$2)/('Исходные данные'!$P$2*'Исходные данные'!$P$2)</f>
        <v>3.6957841823786142E-2</v>
      </c>
      <c r="H78" s="31">
        <f>('Исходные данные'!H18-'Исходные данные'!$Q$2)*('Исходные данные'!H18-'Исходные данные'!$Q$2)/('Исходные данные'!$Q$2*'Исходные данные'!$Q$2)</f>
        <v>7.7130426107978377E-4</v>
      </c>
      <c r="I78" s="56">
        <f t="shared" si="2"/>
        <v>0.15029137287739627</v>
      </c>
    </row>
    <row r="79" spans="1:9" ht="34" x14ac:dyDescent="0.2">
      <c r="A79" s="22" t="s">
        <v>59</v>
      </c>
      <c r="B79" s="31">
        <f>('Исходные данные'!B76-'Исходные данные'!$K$2)*('Исходные данные'!B76-'Исходные данные'!$K$2)/('Исходные данные'!$K$2*'Исходные данные'!$K$2)</f>
        <v>5.2948322865181842E-2</v>
      </c>
      <c r="C79" s="31">
        <f>('Исходные данные'!C76-'Исходные данные'!$L$2)*('Исходные данные'!C76-'Исходные данные'!$L$2)/('Исходные данные'!$L$2*'Исходные данные'!$L$2)</f>
        <v>4.0902262072716519E-3</v>
      </c>
      <c r="D79" s="31">
        <f>('Исходные данные'!D76-'Исходные данные'!$M$2)*('Исходные данные'!D76-'Исходные данные'!$M$2)/('Исходные данные'!$M$2*'Исходные данные'!$M$2)</f>
        <v>8.2405099865940764E-6</v>
      </c>
      <c r="E79" s="31">
        <f>('Исходные данные'!E76-'Исходные данные'!$N$2)*('Исходные данные'!E76-'Исходные данные'!$N$2)/('Исходные данные'!$N$2*'Исходные данные'!$N$2)</f>
        <v>3.1616602301436829E-3</v>
      </c>
      <c r="F79" s="31">
        <f>('Исходные данные'!F76-'Исходные данные'!$O$2)*('Исходные данные'!F76-'Исходные данные'!$O$2)/('Исходные данные'!$O$2*'Исходные данные'!$O$2)</f>
        <v>5.2323298519728841E-2</v>
      </c>
      <c r="G79" s="31">
        <f>('Исходные данные'!G76-'Исходные данные'!$P$2)*('Исходные данные'!G76-'Исходные данные'!$P$2)/('Исходные данные'!$P$2*'Исходные данные'!$P$2)</f>
        <v>3.2204256935594699E-2</v>
      </c>
      <c r="H79" s="31">
        <f>('Исходные данные'!H76-'Исходные данные'!$Q$2)*('Исходные данные'!H76-'Исходные данные'!$Q$2)/('Исходные данные'!$Q$2*'Исходные данные'!$Q$2)</f>
        <v>1.089182086846181E-3</v>
      </c>
      <c r="I79" s="56">
        <f t="shared" si="2"/>
        <v>0.1458251873547535</v>
      </c>
    </row>
    <row r="80" spans="1:9" ht="34" x14ac:dyDescent="0.2">
      <c r="A80" s="22" t="s">
        <v>20</v>
      </c>
      <c r="B80" s="31">
        <f>('Исходные данные'!B4-'Исходные данные'!$K$2)*('Исходные данные'!B4-'Исходные данные'!$K$2)/('Исходные данные'!$K$2*'Исходные данные'!$K$2)</f>
        <v>3.8869038286390926E-2</v>
      </c>
      <c r="C80" s="31">
        <f>('Исходные данные'!C4-'Исходные данные'!$L$2)*('Исходные данные'!C4-'Исходные данные'!$L$2)/('Исходные данные'!$L$2*'Исходные данные'!$L$2)</f>
        <v>1.2003046818719183E-2</v>
      </c>
      <c r="D80" s="31">
        <f>('Исходные данные'!D4-'Исходные данные'!$M$2)*('Исходные данные'!D4-'Исходные данные'!$M$2)/('Исходные данные'!$M$2*'Исходные данные'!$M$2)</f>
        <v>6.5517260326659471E-2</v>
      </c>
      <c r="E80" s="31">
        <f>('Исходные данные'!E4-'Исходные данные'!$N$2)*('Исходные данные'!E4-'Исходные данные'!$N$2)/('Исходные данные'!$N$2*'Исходные данные'!$N$2)</f>
        <v>4.15808339359546E-3</v>
      </c>
      <c r="F80" s="31">
        <f>('Исходные данные'!F4-'Исходные данные'!$O$2)*('Исходные данные'!F4-'Исходные данные'!$O$2)/('Исходные данные'!$O$2*'Исходные данные'!$O$2)</f>
        <v>1.0605010814606453E-2</v>
      </c>
      <c r="G80" s="31">
        <f>('Исходные данные'!G4-'Исходные данные'!$P$2)*('Исходные данные'!G4-'Исходные данные'!$P$2)/('Исходные данные'!$P$2*'Исходные данные'!$P$2)</f>
        <v>9.5732036074891544E-4</v>
      </c>
      <c r="H80" s="31">
        <f>('Исходные данные'!H4-'Исходные данные'!$Q$2)*('Исходные данные'!H4-'Исходные данные'!$Q$2)/('Исходные данные'!$Q$2*'Исходные данные'!$Q$2)</f>
        <v>1.6777803810722654E-4</v>
      </c>
      <c r="I80" s="56">
        <f t="shared" si="2"/>
        <v>0.13227753803882764</v>
      </c>
    </row>
    <row r="81" spans="1:9" ht="34" x14ac:dyDescent="0.2">
      <c r="A81" s="22" t="s">
        <v>42</v>
      </c>
      <c r="B81" s="31">
        <f>('Исходные данные'!B71-'Исходные данные'!$K$2)*('Исходные данные'!B71-'Исходные данные'!$K$2)/('Исходные данные'!$K$2*'Исходные данные'!$K$2)</f>
        <v>2.260479503131917E-2</v>
      </c>
      <c r="C81" s="31">
        <f>('Исходные данные'!C71-'Исходные данные'!$L$2)*('Исходные данные'!C71-'Исходные данные'!$L$2)/('Исходные данные'!$L$2*'Исходные данные'!$L$2)</f>
        <v>3.2487696570631226E-2</v>
      </c>
      <c r="D81" s="31">
        <f>('Исходные данные'!D71-'Исходные данные'!$M$2)*('Исходные данные'!D71-'Исходные данные'!$M$2)/('Исходные данные'!$M$2*'Исходные данные'!$M$2)</f>
        <v>5.7341897512466723E-3</v>
      </c>
      <c r="E81" s="31">
        <f>('Исходные данные'!E71-'Исходные данные'!$N$2)*('Исходные данные'!E71-'Исходные данные'!$N$2)/('Исходные данные'!$N$2*'Исходные данные'!$N$2)</f>
        <v>1.3591960763695064E-2</v>
      </c>
      <c r="F81" s="31">
        <f>('Исходные данные'!F71-'Исходные данные'!$O$2)*('Исходные данные'!F71-'Исходные данные'!$O$2)/('Исходные данные'!$O$2*'Исходные данные'!$O$2)</f>
        <v>1.4441408883576264E-3</v>
      </c>
      <c r="G81" s="31">
        <f>('Исходные данные'!G71-'Исходные данные'!$P$2)*('Исходные данные'!G71-'Исходные данные'!$P$2)/('Исходные данные'!$P$2*'Исходные данные'!$P$2)</f>
        <v>2.0492442189763406E-2</v>
      </c>
      <c r="H81" s="31">
        <f>('Исходные данные'!H71-'Исходные данные'!$Q$2)*('Исходные данные'!H71-'Исходные данные'!$Q$2)/('Исходные данные'!$Q$2*'Исходные данные'!$Q$2)</f>
        <v>3.6309463332374572E-4</v>
      </c>
      <c r="I81" s="56">
        <f t="shared" si="2"/>
        <v>9.671831982833691E-2</v>
      </c>
    </row>
    <row r="82" spans="1:9" ht="34" x14ac:dyDescent="0.2">
      <c r="A82" s="22" t="s">
        <v>58</v>
      </c>
      <c r="B82" s="31">
        <f>('Исходные данные'!B69-'Исходные данные'!$K$2)*('Исходные данные'!B69-'Исходные данные'!$K$2)/('Исходные данные'!$K$2*'Исходные данные'!$K$2)</f>
        <v>4.6370447990440181E-4</v>
      </c>
      <c r="C82" s="31">
        <f>('Исходные данные'!C69-'Исходные данные'!$L$2)*('Исходные данные'!C69-'Исходные данные'!$L$2)/('Исходные данные'!$L$2*'Исходные данные'!$L$2)</f>
        <v>3.8726438136219015E-3</v>
      </c>
      <c r="D82" s="31">
        <f>('Исходные данные'!D69-'Исходные данные'!$M$2)*('Исходные данные'!D69-'Исходные данные'!$M$2)/('Исходные данные'!$M$2*'Исходные данные'!$M$2)</f>
        <v>5.4515612140608252E-2</v>
      </c>
      <c r="E82" s="31">
        <f>('Исходные данные'!E69-'Исходные данные'!$N$2)*('Исходные данные'!E69-'Исходные данные'!$N$2)/('Исходные данные'!$N$2*'Исходные данные'!$N$2)</f>
        <v>3.2657091664799853E-2</v>
      </c>
      <c r="F82" s="31">
        <f>('Исходные данные'!F69-'Исходные данные'!$O$2)*('Исходные данные'!F69-'Исходные данные'!$O$2)/('Исходные данные'!$O$2*'Исходные данные'!$O$2)</f>
        <v>5.7914037876590171E-5</v>
      </c>
      <c r="G82" s="31">
        <f>('Исходные данные'!G69-'Исходные данные'!$P$2)*('Исходные данные'!G69-'Исходные данные'!$P$2)/('Исходные данные'!$P$2*'Исходные данные'!$P$2)</f>
        <v>5.7252012329943617E-4</v>
      </c>
      <c r="H82" s="31">
        <f>('Исходные данные'!H69-'Исходные данные'!$Q$2)*('Исходные данные'!H69-'Исходные данные'!$Q$2)/('Исходные данные'!$Q$2*'Исходные данные'!$Q$2)</f>
        <v>3.0989037574779472E-3</v>
      </c>
      <c r="I82" s="56">
        <f t="shared" si="2"/>
        <v>9.5238390017588381E-2</v>
      </c>
    </row>
    <row r="83" spans="1:9" ht="34" x14ac:dyDescent="0.2">
      <c r="A83" s="22" t="s">
        <v>51</v>
      </c>
      <c r="B83" s="31">
        <f>('Исходные данные'!B37-'Исходные данные'!$K$2)*('Исходные данные'!B37-'Исходные данные'!$K$2)/('Исходные данные'!$K$2*'Исходные данные'!$K$2)</f>
        <v>8.7292780410869811E-3</v>
      </c>
      <c r="C83" s="31">
        <f>('Исходные данные'!C37-'Исходные данные'!$L$2)*('Исходные данные'!C37-'Исходные данные'!$L$2)/('Исходные данные'!$L$2*'Исходные данные'!$L$2)</f>
        <v>1.0518164832899052E-2</v>
      </c>
      <c r="D83" s="31">
        <f>('Исходные данные'!D37-'Исходные данные'!$M$2)*('Исходные данные'!D37-'Исходные данные'!$M$2)/('Исходные данные'!$M$2*'Исходные данные'!$M$2)</f>
        <v>5.0429571335474419E-2</v>
      </c>
      <c r="E83" s="31">
        <f>('Исходные данные'!E37-'Исходные данные'!$N$2)*('Исходные данные'!E37-'Исходные данные'!$N$2)/('Исходные данные'!$N$2*'Исходные данные'!$N$2)</f>
        <v>5.6384883052896231E-3</v>
      </c>
      <c r="F83" s="31">
        <f>('Исходные данные'!F37-'Исходные данные'!$O$2)*('Исходные данные'!F37-'Исходные данные'!$O$2)/('Исходные данные'!$O$2*'Исходные данные'!$O$2)</f>
        <v>1.4296221608065847E-2</v>
      </c>
      <c r="G83" s="31">
        <f>('Исходные данные'!G37-'Исходные данные'!$P$2)*('Исходные данные'!G37-'Исходные данные'!$P$2)/('Исходные данные'!$P$2*'Исходные данные'!$P$2)</f>
        <v>2.8608987136335908E-4</v>
      </c>
      <c r="H83" s="31">
        <f>('Исходные данные'!H37-'Исходные данные'!$Q$2)*('Исходные данные'!H37-'Исходные данные'!$Q$2)/('Исходные данные'!$Q$2*'Исходные данные'!$Q$2)</f>
        <v>5.0921039346341745E-3</v>
      </c>
      <c r="I83" s="56">
        <f t="shared" si="2"/>
        <v>9.4989917928813464E-2</v>
      </c>
    </row>
    <row r="84" spans="1:9" ht="34" x14ac:dyDescent="0.2">
      <c r="A84" s="22" t="s">
        <v>10</v>
      </c>
      <c r="B84" s="31">
        <f>('Исходные данные'!B42-'Исходные данные'!$K$2)*('Исходные данные'!B42-'Исходные данные'!$K$2)/('Исходные данные'!$K$2*'Исходные данные'!$K$2)</f>
        <v>1.8065645622245589E-3</v>
      </c>
      <c r="C84" s="31">
        <f>('Исходные данные'!C42-'Исходные данные'!$L$2)*('Исходные данные'!C42-'Исходные данные'!$L$2)/('Исходные данные'!$L$2*'Исходные данные'!$L$2)</f>
        <v>1.8620779616327513E-3</v>
      </c>
      <c r="D84" s="31">
        <f>('Исходные данные'!D42-'Исходные данные'!$M$2)*('Исходные данные'!D42-'Исходные данные'!$M$2)/('Исходные данные'!$M$2*'Исходные данные'!$M$2)</f>
        <v>1.381879051577127E-2</v>
      </c>
      <c r="E84" s="31">
        <f>('Исходные данные'!E42-'Исходные данные'!$N$2)*('Исходные данные'!E42-'Исходные данные'!$N$2)/('Исходные данные'!$N$2*'Исходные данные'!$N$2)</f>
        <v>1.2604973604710256E-7</v>
      </c>
      <c r="F84" s="31">
        <f>('Исходные данные'!F42-'Исходные данные'!$O$2)*('Исходные данные'!F42-'Исходные данные'!$O$2)/('Исходные данные'!$O$2*'Исходные данные'!$O$2)</f>
        <v>3.0092491997809317E-2</v>
      </c>
      <c r="G84" s="31">
        <f>('Исходные данные'!G42-'Исходные данные'!$P$2)*('Исходные данные'!G42-'Исходные данные'!$P$2)/('Исходные данные'!$P$2*'Исходные данные'!$P$2)</f>
        <v>3.6957841823786142E-2</v>
      </c>
      <c r="H84" s="31">
        <f>('Исходные данные'!H42-'Исходные данные'!$Q$2)*('Исходные данные'!H42-'Исходные данные'!$Q$2)/('Исходные данные'!$Q$2*'Исходные данные'!$Q$2)</f>
        <v>1.668587644560608E-3</v>
      </c>
      <c r="I84" s="56">
        <f t="shared" si="2"/>
        <v>8.6206480555520701E-2</v>
      </c>
    </row>
    <row r="85" spans="1:9" ht="17" x14ac:dyDescent="0.2">
      <c r="A85" s="22" t="s">
        <v>49</v>
      </c>
      <c r="B85" s="31">
        <f>('Исходные данные'!B44-'Исходные данные'!$K$2)*('Исходные данные'!B44-'Исходные данные'!$K$2)/('Исходные данные'!$K$2*'Исходные данные'!$K$2)</f>
        <v>3.1040245302341653E-2</v>
      </c>
      <c r="C85" s="31">
        <f>('Исходные данные'!C44-'Исходные данные'!$L$2)*('Исходные данные'!C44-'Исходные данные'!$L$2)/('Исходные данные'!$L$2*'Исходные данные'!$L$2)</f>
        <v>1.4759083998460565E-2</v>
      </c>
      <c r="D85" s="31">
        <f>('Исходные данные'!D44-'Исходные данные'!$M$2)*('Исходные данные'!D44-'Исходные данные'!$M$2)/('Исходные данные'!$M$2*'Исходные данные'!$M$2)</f>
        <v>1.919206941963874E-2</v>
      </c>
      <c r="E85" s="31">
        <f>('Исходные данные'!E44-'Исходные данные'!$N$2)*('Исходные данные'!E44-'Исходные данные'!$N$2)/('Исходные данные'!$N$2*'Исходные данные'!$N$2)</f>
        <v>5.2847139648567001E-4</v>
      </c>
      <c r="F85" s="31">
        <f>('Исходные данные'!F44-'Исходные данные'!$O$2)*('Исходные данные'!F44-'Исходные данные'!$O$2)/('Исходные данные'!$O$2*'Исходные данные'!$O$2)</f>
        <v>1.1996411281059099E-5</v>
      </c>
      <c r="G85" s="31">
        <f>('Исходные данные'!G44-'Исходные данные'!$P$2)*('Исходные данные'!G44-'Исходные данные'!$P$2)/('Исходные данные'!$P$2*'Исходные данные'!$P$2)</f>
        <v>1.3534212332124398E-2</v>
      </c>
      <c r="H85" s="31">
        <f>('Исходные данные'!H44-'Исходные данные'!$Q$2)*('Исходные данные'!H44-'Исходные данные'!$Q$2)/('Исходные данные'!$Q$2*'Исходные данные'!$Q$2)</f>
        <v>6.3499520846032275E-5</v>
      </c>
      <c r="I85" s="56">
        <f t="shared" si="2"/>
        <v>7.9129578381178123E-2</v>
      </c>
    </row>
    <row r="86" spans="1:9" ht="35" thickBot="1" x14ac:dyDescent="0.25">
      <c r="A86" s="25" t="s">
        <v>44</v>
      </c>
      <c r="B86" s="57">
        <f>('Исходные данные'!B57-'Исходные данные'!$K$2)*('Исходные данные'!B57-'Исходные данные'!$K$2)/('Исходные данные'!$K$2*'Исходные данные'!$K$2)</f>
        <v>2.0701954786137011E-3</v>
      </c>
      <c r="C86" s="57">
        <f>('Исходные данные'!C57-'Исходные данные'!$L$2)*('Исходные данные'!C57-'Исходные данные'!$L$2)/('Исходные данные'!$L$2*'Исходные данные'!$L$2)</f>
        <v>3.2508647365620105E-2</v>
      </c>
      <c r="D86" s="57">
        <f>('Исходные данные'!D57-'Исходные данные'!$M$2)*('Исходные данные'!D57-'Исходные данные'!$M$2)/('Исходные данные'!$M$2*'Исходные данные'!$M$2)</f>
        <v>8.984343446111636E-3</v>
      </c>
      <c r="E86" s="57">
        <f>('Исходные данные'!E57-'Исходные данные'!$N$2)*('Исходные данные'!E57-'Исходные данные'!$N$2)/('Исходные данные'!$N$2*'Исходные данные'!$N$2)</f>
        <v>2.1708915790698971E-4</v>
      </c>
      <c r="F86" s="57">
        <f>('Исходные данные'!F57-'Исходные данные'!$O$2)*('Исходные данные'!F57-'Исходные данные'!$O$2)/('Исходные данные'!$O$2*'Исходные данные'!$O$2)</f>
        <v>2.8325928220656609E-3</v>
      </c>
      <c r="G86" s="57">
        <f>('Исходные данные'!G57-'Исходные данные'!$P$2)*('Исходные данные'!G57-'Исходные данные'!$P$2)/('Исходные данные'!$P$2*'Исходные данные'!$P$2)</f>
        <v>1.0467383372000637E-2</v>
      </c>
      <c r="H86" s="57">
        <f>('Исходные данные'!H57-'Исходные данные'!$Q$2)*('Исходные данные'!H57-'Исходные данные'!$Q$2)/('Исходные данные'!$Q$2*'Исходные данные'!$Q$2)</f>
        <v>8.9604910969715479E-5</v>
      </c>
      <c r="I86" s="58">
        <f t="shared" si="2"/>
        <v>5.7169856553288448E-2</v>
      </c>
    </row>
  </sheetData>
  <autoFilter ref="A1:I1" xr:uid="{135B84B4-43B2-4640-B972-7C2E380A8B20}">
    <sortState xmlns:xlrd2="http://schemas.microsoft.com/office/spreadsheetml/2017/richdata2" ref="A2:I86">
      <sortCondition descending="1" ref="I1:I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Отклонения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2024-05-28T23:23:00Z</dcterms:created>
  <dcterms:modified xsi:type="dcterms:W3CDTF">2024-11-10T23:42:36Z</dcterms:modified>
</cp:coreProperties>
</file>