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eah/Documents/RAII Framework/RAII-Framework/"/>
    </mc:Choice>
  </mc:AlternateContent>
  <xr:revisionPtr revIDLastSave="0" documentId="13_ncr:1_{CAC3EFC6-CCFA-8E48-AD11-0AC68672CF7B}" xr6:coauthVersionLast="47" xr6:coauthVersionMax="47" xr10:uidLastSave="{00000000-0000-0000-0000-000000000000}"/>
  <bookViews>
    <workbookView xWindow="6140" yWindow="640" windowWidth="19800" windowHeight="15920" xr2:uid="{00000000-000D-0000-FFFF-FFFF00000000}"/>
  </bookViews>
  <sheets>
    <sheet name="Summary Risk Assessment" sheetId="1" r:id="rId1"/>
    <sheet name="Social and Ethical" sheetId="2" r:id="rId2"/>
    <sheet name="Industry-Specific and Regulator" sheetId="3" r:id="rId3"/>
    <sheet name="Technic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F6" i="4"/>
  <c r="K5" i="4"/>
  <c r="F5" i="4"/>
  <c r="K4" i="4"/>
  <c r="F4" i="4"/>
  <c r="K3" i="4"/>
  <c r="K16" i="4" s="1"/>
  <c r="D11" i="1" s="1"/>
  <c r="F3" i="4"/>
  <c r="F16" i="4" s="1"/>
  <c r="B11" i="1" s="1"/>
  <c r="K14" i="3"/>
  <c r="F14" i="3"/>
  <c r="K13" i="3"/>
  <c r="F13" i="3"/>
  <c r="K12" i="3"/>
  <c r="F12" i="3"/>
  <c r="K11" i="3"/>
  <c r="F11" i="3"/>
  <c r="K10" i="3"/>
  <c r="F10" i="3"/>
  <c r="K9" i="3"/>
  <c r="F9" i="3"/>
  <c r="K8" i="3"/>
  <c r="F8" i="3"/>
  <c r="K7" i="3"/>
  <c r="F7" i="3"/>
  <c r="K6" i="3"/>
  <c r="F6" i="3"/>
  <c r="K5" i="3"/>
  <c r="F5" i="3"/>
  <c r="K4" i="3"/>
  <c r="F4" i="3"/>
  <c r="K3" i="3"/>
  <c r="K16" i="3" s="1"/>
  <c r="D9" i="1" s="1"/>
  <c r="F3" i="3"/>
  <c r="F16" i="3" s="1"/>
  <c r="B9" i="1" s="1"/>
  <c r="F10" i="2"/>
  <c r="K8" i="2"/>
  <c r="F8" i="2"/>
  <c r="K7" i="2"/>
  <c r="F7" i="2"/>
  <c r="K6" i="2"/>
  <c r="F6" i="2"/>
  <c r="K5" i="2"/>
  <c r="F5" i="2"/>
  <c r="K4" i="2"/>
  <c r="F4" i="2"/>
  <c r="K3" i="2"/>
  <c r="F3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H14" i="1"/>
  <c r="G14" i="1"/>
  <c r="F14" i="1"/>
  <c r="E14" i="1"/>
  <c r="D14" i="1"/>
  <c r="C14" i="1"/>
  <c r="F12" i="2" l="1"/>
  <c r="B7" i="1" s="1"/>
  <c r="K12" i="2"/>
  <c r="D7" i="1" s="1"/>
</calcChain>
</file>

<file path=xl/sharedStrings.xml><?xml version="1.0" encoding="utf-8"?>
<sst xmlns="http://schemas.openxmlformats.org/spreadsheetml/2006/main" count="194" uniqueCount="114">
  <si>
    <t>Initial Risk</t>
  </si>
  <si>
    <t>(Average)</t>
  </si>
  <si>
    <t>Remaining Risk</t>
  </si>
  <si>
    <t>Social and Ethical</t>
  </si>
  <si>
    <t>Industry-Specific and Regulatory</t>
  </si>
  <si>
    <t>IS and Regulatory</t>
  </si>
  <si>
    <t>Technical</t>
  </si>
  <si>
    <t>Likelihood:</t>
  </si>
  <si>
    <t>Very likely</t>
  </si>
  <si>
    <t>Likely</t>
  </si>
  <si>
    <t>Somewhat likely</t>
  </si>
  <si>
    <t>Neither unlikely nor likely</t>
  </si>
  <si>
    <t>Somewhat unlikely</t>
  </si>
  <si>
    <t>Unlikely</t>
  </si>
  <si>
    <t>Very unlikely</t>
  </si>
  <si>
    <t>Impact:</t>
  </si>
  <si>
    <t>Very insignificant impact</t>
  </si>
  <si>
    <t>Insignificant impact</t>
  </si>
  <si>
    <t>Somewhat insignificant impact</t>
  </si>
  <si>
    <t>Neither insignificant nor significant</t>
  </si>
  <si>
    <t>Somewhat significant impact</t>
  </si>
  <si>
    <t>Significant impact</t>
  </si>
  <si>
    <t>Very significant impact</t>
  </si>
  <si>
    <t>Risk Levels</t>
  </si>
  <si>
    <t>Risk 1-10</t>
  </si>
  <si>
    <t>Low Risk</t>
  </si>
  <si>
    <t>Risk 11-20</t>
  </si>
  <si>
    <t>Some Risk</t>
  </si>
  <si>
    <t>Risk 21-30</t>
  </si>
  <si>
    <t>Medium Risk</t>
  </si>
  <si>
    <t>Risk 31-40</t>
  </si>
  <si>
    <t>High Risk</t>
  </si>
  <si>
    <t>Risk 41-50</t>
  </si>
  <si>
    <t>Severe Risk</t>
  </si>
  <si>
    <t>Vulnerability / Threat</t>
  </si>
  <si>
    <t>Details</t>
  </si>
  <si>
    <t>Likelihood</t>
  </si>
  <si>
    <t>Impact</t>
  </si>
  <si>
    <t>Mitigating Measures/Requirements for Uses (if any)</t>
  </si>
  <si>
    <t>Date of Last Update</t>
  </si>
  <si>
    <t>Restricted Uses</t>
  </si>
  <si>
    <t>Uses of the system that are subject to a legal restriction, list them here and the likelihood that the system would not meet requirements.</t>
  </si>
  <si>
    <t>Unsupported Uses</t>
  </si>
  <si>
    <t>Potential uses for which the system was not designed or evaluated or that should be avoided, list them here and the likelihood that this usecase would occur.</t>
  </si>
  <si>
    <t>Sensitive Uses – Consequential impact on legal position or life opportunities</t>
  </si>
  <si>
    <t>Scenarios where the use or misuse of the AI system could affect an individual’s: legal status, legal rights, access
to credit, education, employment, healthcare, housing, insurance, and social welfare benefits, services, or opportunities, or the terms on which they are provided.</t>
  </si>
  <si>
    <t>Sensitive Uses – Risk of physical or psychological injury</t>
  </si>
  <si>
    <t>Scenarios where the use or misuse of the AI system could result in significant physical or psychological injury to an individual.</t>
  </si>
  <si>
    <t>Threat to Human Rights</t>
  </si>
  <si>
    <t>Scenarios where the use or misuse of the AI system could restrict, infringe upon, or undermine the ability to realize an individual’s human rights. (Note: because human rights are interdependent and interrelated, AI can affect nearly every internationally recognized human right.)</t>
  </si>
  <si>
    <t>Known Limitations</t>
  </si>
  <si>
    <t>Describe the known limitations of the system. This could include scenarios where the system will not perform well, environmental factors to consider, or other operating factors to be aware of.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</si>
  <si>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  <family val="2"/>
      </rPr>
      <t>Initial</t>
    </r>
    <r>
      <rPr>
        <sz val="11"/>
        <color theme="1"/>
        <rFont val="Calibri"/>
        <family val="2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</si>
  <si>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  <family val="2"/>
      </rPr>
      <t>Remaining</t>
    </r>
    <r>
      <rPr>
        <sz val="11"/>
        <color rgb="FF000000"/>
        <rFont val="Calibri"/>
        <family val="2"/>
      </rPr>
      <t xml:space="preserve"> risk</t>
    </r>
  </si>
  <si>
    <t>Negligible</t>
  </si>
  <si>
    <t>Managed by routine mitigation; covered in normal procedures</t>
  </si>
  <si>
    <t>Requires specific mitigation and caution</t>
  </si>
  <si>
    <t>Immediate action required</t>
  </si>
  <si>
    <t>Unacceptable</t>
  </si>
  <si>
    <t>Impact Significance</t>
  </si>
  <si>
    <t>0</t>
  </si>
  <si>
    <t>N/A</t>
  </si>
  <si>
    <t>1-2</t>
  </si>
  <si>
    <t>3-4</t>
  </si>
  <si>
    <t>5-6</t>
  </si>
  <si>
    <r>
      <rPr>
        <sz val="11"/>
        <color theme="1"/>
        <rFont val="Calibri, Arial"/>
      </rPr>
      <t xml:space="preserve">Average </t>
    </r>
    <r>
      <rPr>
        <b/>
        <sz val="11"/>
        <color theme="1"/>
        <rFont val="Calibri"/>
        <family val="2"/>
      </rPr>
      <t>Initial</t>
    </r>
    <r>
      <rPr>
        <sz val="11"/>
        <color theme="1"/>
        <rFont val="Calibri"/>
        <family val="2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</si>
  <si>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sz val="11"/>
        <color rgb="FF000000"/>
        <rFont val="Calibri"/>
        <family val="2"/>
      </rPr>
      <t>Remaining</t>
    </r>
    <r>
      <rPr>
        <sz val="11"/>
        <color rgb="FF000000"/>
        <rFont val="Calibri"/>
        <family val="2"/>
      </rPr>
      <t xml:space="preserve"> risk</t>
    </r>
  </si>
  <si>
    <t>Meets requirements; managed by routine mitigation; covered in normal procedures</t>
  </si>
  <si>
    <t>May meet requirements; requires specific mitigation and caution</t>
  </si>
  <si>
    <t>Unlikely to meet requirements; immediate action required</t>
  </si>
  <si>
    <t>Does not meet requirements; unacceptable</t>
  </si>
  <si>
    <t>Risk Assessment: Data</t>
  </si>
  <si>
    <t>Data requirements</t>
  </si>
  <si>
    <t>Scope, scaling, &amp; maintenance</t>
  </si>
  <si>
    <r>
      <rPr>
        <b/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Initial</t>
    </r>
    <r>
      <rPr>
        <b/>
        <sz val="11"/>
        <color theme="1"/>
        <rFont val="Calibri, Arial"/>
      </rPr>
      <t xml:space="preserve"> risk</t>
    </r>
  </si>
  <si>
    <r>
      <rPr>
        <sz val="11"/>
        <color theme="1"/>
        <rFont val="Calibri, Arial"/>
      </rPr>
      <t xml:space="preserve">Average </t>
    </r>
    <r>
      <rPr>
        <b/>
        <u/>
        <sz val="11"/>
        <color theme="1"/>
        <rFont val="Calibri, Arial"/>
      </rPr>
      <t>Remaining</t>
    </r>
    <r>
      <rPr>
        <sz val="11"/>
        <color theme="1"/>
        <rFont val="Calibri, Arial"/>
      </rPr>
      <t xml:space="preserve"> risk</t>
    </r>
  </si>
  <si>
    <t>Risk Assessment: Social and Ethical</t>
  </si>
  <si>
    <t>Risk Assessment: Industry-Specific and Regulatory</t>
  </si>
  <si>
    <t xml:space="preserve">Radical Ventures, 2023 </t>
  </si>
  <si>
    <t>Industry-specific considerations</t>
  </si>
  <si>
    <t>Regulatory considerations</t>
  </si>
  <si>
    <t>Likelihood (of non-compliance)</t>
  </si>
  <si>
    <t>Describe regulatory requirements for the operating jurisdiction and consider the company's capacity for compliance.
This may include compliance with data protection and privacy regulations, such as GDPR and CCPA;  liability and accountability for AI decisions and actions; intellectual property, including copyright and patent infringement risks.</t>
  </si>
  <si>
    <t>Impact (if non-compliant)</t>
  </si>
  <si>
    <t>Impact (of non-compliance)</t>
  </si>
  <si>
    <t xml:space="preserve">Describe any industry-specific regulatory  considerations where the AI technology is being applied and consider the company's capacity for compliance with industry-specific regulations, e.g. HIPAA. </t>
  </si>
  <si>
    <t>Mitigating measures for impact (if any)</t>
  </si>
  <si>
    <t xml:space="preserve">Mitigating measures for how the company will comply with regulation (if any) </t>
  </si>
  <si>
    <t>Mitigating measures for impact of non-compliance  (if any)</t>
  </si>
  <si>
    <t>No or insignificant risk to assets and personnel, and/or low negative impact on stakeholders or company</t>
  </si>
  <si>
    <t>Somewhat insignificant risk to assets and personnel, and/or some negative impact on stakeholders or company</t>
  </si>
  <si>
    <t>Meaningful risk to assets and personnel, and/or negative impact on stakeholders or company</t>
  </si>
  <si>
    <t>Life threatening risk and/or critical negative impact on stakeholders or company</t>
  </si>
  <si>
    <t>No or insignificant risk to assets and personnel, and/or low negative impact on company</t>
  </si>
  <si>
    <t>Somewhat insignificant risk to assets and personnel, and/or some negative impact on company</t>
  </si>
  <si>
    <t>Meaningful risk to assets and personnel, and/or negative impact on company</t>
  </si>
  <si>
    <t>Life threatening risk and/or critical negative impact on company</t>
  </si>
  <si>
    <t>Describe risks associated with the data requirements with respect to the system’s intended uses, stakeholders, and the geographic areas where the system will be deployed. (Note: omit regulatory consideration and include on the "Industry-Specific and Regulatory" tab.)</t>
  </si>
  <si>
    <t>Models &amp; infrastructure – Technology readiness</t>
  </si>
  <si>
    <t>Models &amp; infrastructure – Task complexity</t>
  </si>
  <si>
    <t xml:space="preserve">Models &amp; infrastructure –  Energy and environmental considerations </t>
  </si>
  <si>
    <t>Mitigating measures for likelihood (if any)</t>
  </si>
  <si>
    <t xml:space="preserve">Mitigating measures for impact (if any) </t>
  </si>
  <si>
    <r>
      <t>Describe  technology readiness –  the likelihood  the system is</t>
    </r>
    <r>
      <rPr>
        <b/>
        <i/>
        <sz val="11"/>
        <color theme="1"/>
        <rFont val="Calibri"/>
        <family val="2"/>
      </rPr>
      <t xml:space="preserve"> not </t>
    </r>
    <r>
      <rPr>
        <i/>
        <sz val="11"/>
        <color theme="1"/>
        <rFont val="Calibri"/>
        <family val="2"/>
      </rPr>
      <t xml:space="preserve">supported by research and has </t>
    </r>
    <r>
      <rPr>
        <b/>
        <i/>
        <sz val="11"/>
        <color theme="1"/>
        <rFont val="Calibri"/>
        <family val="2"/>
      </rPr>
      <t>not</t>
    </r>
    <r>
      <rPr>
        <i/>
        <sz val="11"/>
        <color theme="1"/>
        <rFont val="Calibri"/>
        <family val="2"/>
      </rPr>
      <t xml:space="preserve"> been deployed to production systems at scale for similar uses and the associated impact on users and stakeholders.</t>
    </r>
  </si>
  <si>
    <r>
      <t xml:space="preserve">Describe the task complexity – the likelihood that there will be a </t>
    </r>
    <r>
      <rPr>
        <b/>
        <i/>
        <sz val="11"/>
        <color rgb="FF000000"/>
        <rFont val="Calibri"/>
        <family val="2"/>
      </rPr>
      <t>high number of features</t>
    </r>
    <r>
      <rPr>
        <i/>
        <sz val="11"/>
        <color rgb="FF000000"/>
        <rFont val="Calibri"/>
        <family val="2"/>
      </rPr>
      <t xml:space="preserve"> as well as</t>
    </r>
    <r>
      <rPr>
        <b/>
        <i/>
        <sz val="11"/>
        <color rgb="FF000000"/>
        <rFont val="Calibri"/>
        <family val="2"/>
      </rPr>
      <t xml:space="preserve"> difficult interpretability</t>
    </r>
    <r>
      <rPr>
        <i/>
        <sz val="11"/>
        <color rgb="FF000000"/>
        <rFont val="Calibri"/>
        <family val="2"/>
      </rPr>
      <t xml:space="preserve"> and complexity in setting boundaries for classification categories, etc. and the associated impact on users and stakeholders.</t>
    </r>
  </si>
  <si>
    <t xml:space="preserve">Describe the likelihood for large energy consumption and other considerations focused on environmental impacts linked to model training and inference and the associated impact at large. </t>
  </si>
  <si>
    <t xml:space="preserve">Describe any additional potential risks pertaining to specifically to  third party auditability of systems and models and community inclusion. </t>
  </si>
  <si>
    <t xml:space="preserve">Models &amp; infrastructure –  Auditability and community </t>
  </si>
  <si>
    <t xml:space="preserve">Describe any risks or vulnerability associated with scaling, adapting, and maintaining the technology including existential risk as a product of scale and its impact at large. </t>
  </si>
  <si>
    <t>Management</t>
  </si>
  <si>
    <t>Relationships – Supply chain, customers, and partnerships</t>
  </si>
  <si>
    <t xml:space="preserve">Describe vulnerabilities associated with the company's relationships including  supply chain, customers, vendors, and strategic partnerships. </t>
  </si>
  <si>
    <t>Describe vulnerabilities associated with the company's management team including track record, diversity in skillsets, as well as considerations for diversity, equity, and inclusion, and codifying  decision-making processes.</t>
  </si>
  <si>
    <t>RESPONSIBLE AI INVESTING (RAII)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</si>
</sst>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993300"/>
      <name val="Calibri"/>
      <family val="2"/>
    </font>
    <font>
      <b/>
      <sz val="11"/>
      <color rgb="FF008080"/>
      <name val="Calibri"/>
      <family val="2"/>
    </font>
    <font>
      <b/>
      <sz val="11"/>
      <color rgb="FF862303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, Arial"/>
    </font>
    <font>
      <b/>
      <sz val="11"/>
      <color rgb="FF000000"/>
      <name val="Calibri"/>
      <family val="2"/>
    </font>
    <font>
      <b/>
      <sz val="11"/>
      <color theme="1"/>
      <name val="Calibri, Arial"/>
    </font>
    <font>
      <b/>
      <u/>
      <sz val="11"/>
      <color theme="1"/>
      <name val="Calibri, Arial"/>
    </font>
    <font>
      <b/>
      <sz val="11"/>
      <color theme="1"/>
      <name val="Calibri"/>
      <family val="2"/>
    </font>
    <font>
      <b/>
      <sz val="14"/>
      <color rgb="FF993300"/>
      <name val="Calibri"/>
      <family val="2"/>
    </font>
    <font>
      <i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i/>
      <sz val="11"/>
      <color theme="3" tint="0.499984740745262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993300"/>
      <name val="Calibri"/>
      <family val="2"/>
    </font>
    <font>
      <b/>
      <sz val="11"/>
      <color rgb="FF00808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2" fillId="3" borderId="4" xfId="0" applyFont="1" applyFill="1" applyBorder="1"/>
    <xf numFmtId="1" fontId="2" fillId="4" borderId="0" xfId="0" applyNumberFormat="1" applyFont="1" applyFill="1" applyAlignment="1">
      <alignment horizontal="center"/>
    </xf>
    <xf numFmtId="0" fontId="2" fillId="3" borderId="0" xfId="0" applyFont="1" applyFill="1"/>
    <xf numFmtId="1" fontId="2" fillId="5" borderId="5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3" borderId="6" xfId="0" applyFont="1" applyFill="1" applyBorder="1"/>
    <xf numFmtId="1" fontId="2" fillId="6" borderId="7" xfId="0" applyNumberFormat="1" applyFont="1" applyFill="1" applyBorder="1" applyAlignment="1">
      <alignment horizontal="center"/>
    </xf>
    <xf numFmtId="0" fontId="2" fillId="3" borderId="7" xfId="0" applyFont="1" applyFill="1" applyBorder="1"/>
    <xf numFmtId="1" fontId="2" fillId="5" borderId="8" xfId="0" applyNumberFormat="1" applyFont="1" applyFill="1" applyBorder="1" applyAlignment="1">
      <alignment horizontal="center"/>
    </xf>
    <xf numFmtId="1" fontId="1" fillId="0" borderId="0" xfId="0" applyNumberFormat="1" applyFont="1"/>
    <xf numFmtId="0" fontId="1" fillId="7" borderId="7" xfId="0" applyFont="1" applyFill="1" applyBorder="1"/>
    <xf numFmtId="0" fontId="1" fillId="7" borderId="0" xfId="0" applyFont="1" applyFill="1"/>
    <xf numFmtId="0" fontId="2" fillId="8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1" fillId="8" borderId="8" xfId="0" applyFont="1" applyFill="1" applyBorder="1"/>
    <xf numFmtId="0" fontId="2" fillId="8" borderId="8" xfId="0" applyFont="1" applyFill="1" applyBorder="1" applyAlignment="1">
      <alignment horizontal="center" wrapText="1"/>
    </xf>
    <xf numFmtId="0" fontId="1" fillId="0" borderId="9" xfId="0" applyFont="1" applyBorder="1"/>
    <xf numFmtId="0" fontId="1" fillId="6" borderId="9" xfId="0" applyFont="1" applyFill="1" applyBorder="1"/>
    <xf numFmtId="0" fontId="2" fillId="0" borderId="10" xfId="0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0" borderId="11" xfId="0" applyFont="1" applyBorder="1"/>
    <xf numFmtId="0" fontId="3" fillId="0" borderId="10" xfId="0" applyFont="1" applyBorder="1"/>
    <xf numFmtId="0" fontId="3" fillId="0" borderId="7" xfId="0" applyFont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1" fillId="6" borderId="11" xfId="0" applyFont="1" applyFill="1" applyBorder="1"/>
    <xf numFmtId="0" fontId="3" fillId="4" borderId="7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3" fillId="0" borderId="12" xfId="0" applyFont="1" applyBorder="1"/>
    <xf numFmtId="0" fontId="3" fillId="10" borderId="9" xfId="0" applyFont="1" applyFill="1" applyBorder="1" applyAlignment="1">
      <alignment wrapText="1"/>
    </xf>
    <xf numFmtId="0" fontId="1" fillId="2" borderId="14" xfId="0" applyFont="1" applyFill="1" applyBorder="1" applyAlignment="1">
      <alignment vertical="top"/>
    </xf>
    <xf numFmtId="0" fontId="8" fillId="2" borderId="8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1" fontId="7" fillId="6" borderId="16" xfId="0" applyNumberFormat="1" applyFont="1" applyFill="1" applyBorder="1" applyAlignment="1">
      <alignment horizontal="right" vertical="top" wrapText="1"/>
    </xf>
    <xf numFmtId="1" fontId="7" fillId="4" borderId="16" xfId="0" applyNumberFormat="1" applyFont="1" applyFill="1" applyBorder="1" applyAlignment="1">
      <alignment horizontal="right" vertical="top" wrapText="1"/>
    </xf>
    <xf numFmtId="1" fontId="7" fillId="0" borderId="16" xfId="0" applyNumberFormat="1" applyFont="1" applyBorder="1" applyAlignment="1">
      <alignment horizontal="right" vertical="top" wrapText="1"/>
    </xf>
    <xf numFmtId="1" fontId="7" fillId="5" borderId="16" xfId="0" applyNumberFormat="1" applyFont="1" applyFill="1" applyBorder="1" applyAlignment="1">
      <alignment horizontal="right" vertical="top" wrapText="1"/>
    </xf>
    <xf numFmtId="14" fontId="1" fillId="0" borderId="16" xfId="0" applyNumberFormat="1" applyFont="1" applyBorder="1" applyAlignment="1">
      <alignment horizontal="right" vertical="top" wrapText="1"/>
    </xf>
    <xf numFmtId="0" fontId="12" fillId="6" borderId="16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/>
    </xf>
    <xf numFmtId="1" fontId="7" fillId="4" borderId="19" xfId="0" applyNumberFormat="1" applyFont="1" applyFill="1" applyBorder="1" applyAlignment="1">
      <alignment vertical="top" wrapText="1"/>
    </xf>
    <xf numFmtId="2" fontId="1" fillId="0" borderId="18" xfId="0" applyNumberFormat="1" applyFont="1" applyBorder="1" applyAlignment="1">
      <alignment vertical="top" wrapText="1"/>
    </xf>
    <xf numFmtId="2" fontId="1" fillId="0" borderId="18" xfId="0" applyNumberFormat="1" applyFont="1" applyBorder="1" applyAlignment="1">
      <alignment vertical="top"/>
    </xf>
    <xf numFmtId="1" fontId="7" fillId="5" borderId="19" xfId="0" applyNumberFormat="1" applyFont="1" applyFill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9" borderId="8" xfId="0" applyFont="1" applyFill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10" borderId="24" xfId="0" applyFont="1" applyFill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1" fillId="0" borderId="11" xfId="0" applyFont="1" applyBorder="1" applyAlignment="1">
      <alignment vertical="top"/>
    </xf>
    <xf numFmtId="49" fontId="1" fillId="0" borderId="14" xfId="0" applyNumberFormat="1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23" xfId="0" applyFont="1" applyBorder="1" applyAlignment="1">
      <alignment horizontal="left" vertical="top" wrapText="1"/>
    </xf>
    <xf numFmtId="0" fontId="10" fillId="2" borderId="15" xfId="0" applyFont="1" applyFill="1" applyBorder="1" applyAlignment="1">
      <alignment vertical="top" wrapText="1"/>
    </xf>
    <xf numFmtId="1" fontId="7" fillId="5" borderId="15" xfId="0" applyNumberFormat="1" applyFont="1" applyFill="1" applyBorder="1" applyAlignment="1">
      <alignment horizontal="right" vertical="top" wrapText="1"/>
    </xf>
    <xf numFmtId="14" fontId="1" fillId="0" borderId="15" xfId="0" applyNumberFormat="1" applyFont="1" applyBorder="1" applyAlignment="1">
      <alignment horizontal="right" vertical="top" wrapText="1"/>
    </xf>
    <xf numFmtId="0" fontId="12" fillId="0" borderId="16" xfId="0" applyFont="1" applyBorder="1" applyAlignment="1">
      <alignment vertical="top" wrapText="1"/>
    </xf>
    <xf numFmtId="1" fontId="7" fillId="5" borderId="26" xfId="0" applyNumberFormat="1" applyFont="1" applyFill="1" applyBorder="1" applyAlignment="1">
      <alignment horizontal="right" vertical="top" wrapText="1"/>
    </xf>
    <xf numFmtId="0" fontId="7" fillId="0" borderId="18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2" borderId="14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1" fontId="1" fillId="0" borderId="18" xfId="0" applyNumberFormat="1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9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7" borderId="0" xfId="0" applyFont="1" applyFill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 wrapText="1"/>
    </xf>
    <xf numFmtId="0" fontId="4" fillId="7" borderId="5" xfId="0" applyFont="1" applyFill="1" applyBorder="1" applyAlignment="1">
      <alignment horizontal="right" vertical="center"/>
    </xf>
    <xf numFmtId="0" fontId="1" fillId="7" borderId="5" xfId="0" applyFont="1" applyFill="1" applyBorder="1" applyAlignment="1">
      <alignment vertical="center"/>
    </xf>
    <xf numFmtId="0" fontId="23" fillId="0" borderId="16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25" fillId="6" borderId="16" xfId="0" applyFont="1" applyFill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25" fillId="0" borderId="16" xfId="0" applyFont="1" applyBorder="1" applyAlignment="1">
      <alignment vertical="top" wrapText="1"/>
    </xf>
    <xf numFmtId="0" fontId="24" fillId="0" borderId="16" xfId="0" applyFont="1" applyBorder="1" applyAlignment="1">
      <alignment vertical="top" wrapText="1"/>
    </xf>
    <xf numFmtId="0" fontId="26" fillId="2" borderId="7" xfId="0" applyFont="1" applyFill="1" applyBorder="1" applyAlignment="1">
      <alignment vertical="top" wrapText="1"/>
    </xf>
    <xf numFmtId="0" fontId="27" fillId="2" borderId="15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0" borderId="13" xfId="0" applyFont="1" applyBorder="1" applyAlignment="1">
      <alignment vertical="top" wrapText="1"/>
    </xf>
    <xf numFmtId="0" fontId="23" fillId="0" borderId="8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28" fillId="0" borderId="16" xfId="0" applyFont="1" applyBorder="1" applyAlignment="1">
      <alignment vertical="top" wrapText="1"/>
    </xf>
    <xf numFmtId="0" fontId="5" fillId="0" borderId="0" xfId="0" applyFont="1"/>
    <xf numFmtId="1" fontId="7" fillId="0" borderId="8" xfId="0" applyNumberFormat="1" applyFont="1" applyBorder="1" applyAlignment="1">
      <alignment horizontal="right" vertical="top" wrapText="1"/>
    </xf>
    <xf numFmtId="1" fontId="7" fillId="5" borderId="7" xfId="0" applyNumberFormat="1" applyFont="1" applyFill="1" applyBorder="1" applyAlignment="1">
      <alignment horizontal="right" vertical="top" wrapText="1"/>
    </xf>
    <xf numFmtId="0" fontId="9" fillId="2" borderId="28" xfId="0" applyFont="1" applyFill="1" applyBorder="1" applyAlignment="1">
      <alignment vertical="top" wrapText="1"/>
    </xf>
    <xf numFmtId="0" fontId="10" fillId="2" borderId="28" xfId="0" applyFont="1" applyFill="1" applyBorder="1" applyAlignment="1">
      <alignment vertical="top" wrapText="1"/>
    </xf>
    <xf numFmtId="2" fontId="14" fillId="0" borderId="18" xfId="0" applyNumberFormat="1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5" fillId="0" borderId="7" xfId="0" applyFont="1" applyBorder="1"/>
    <xf numFmtId="0" fontId="6" fillId="0" borderId="7" xfId="0" applyFont="1" applyBorder="1"/>
    <xf numFmtId="0" fontId="6" fillId="0" borderId="11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13" xfId="0" applyFont="1" applyBorder="1"/>
    <xf numFmtId="0" fontId="19" fillId="2" borderId="0" xfId="0" applyFont="1" applyFill="1" applyAlignment="1">
      <alignment horizontal="left" vertical="center" wrapText="1"/>
    </xf>
    <xf numFmtId="0" fontId="1" fillId="9" borderId="7" xfId="0" applyFont="1" applyFill="1" applyBorder="1" applyAlignment="1">
      <alignment vertical="top" wrapText="1"/>
    </xf>
    <xf numFmtId="0" fontId="1" fillId="10" borderId="9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6" fillId="0" borderId="8" xfId="0" applyFont="1" applyBorder="1"/>
    <xf numFmtId="0" fontId="1" fillId="6" borderId="7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8" fillId="2" borderId="25" xfId="0" applyFont="1" applyFill="1" applyBorder="1" applyAlignment="1">
      <alignment vertical="top" wrapText="1"/>
    </xf>
    <xf numFmtId="0" fontId="6" fillId="0" borderId="16" xfId="0" applyFont="1" applyBorder="1" applyAlignment="1">
      <alignment wrapText="1"/>
    </xf>
    <xf numFmtId="0" fontId="7" fillId="0" borderId="9" xfId="0" applyFont="1" applyBorder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3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tabSelected="1" workbookViewId="0">
      <selection activeCell="A2" sqref="A2:D3"/>
    </sheetView>
  </sheetViews>
  <sheetFormatPr baseColWidth="10" defaultColWidth="12.6640625" defaultRowHeight="15.75" customHeight="1"/>
  <cols>
    <col min="1" max="1" width="33.33203125" customWidth="1"/>
    <col min="2" max="2" width="18" customWidth="1"/>
    <col min="3" max="3" width="19.33203125" customWidth="1"/>
    <col min="4" max="4" width="16.6640625" customWidth="1"/>
    <col min="5" max="5" width="15.6640625" customWidth="1"/>
    <col min="6" max="6" width="15.83203125" customWidth="1"/>
    <col min="7" max="7" width="16.1640625" customWidth="1"/>
    <col min="8" max="9" width="15.6640625" customWidth="1"/>
  </cols>
  <sheetData>
    <row r="1" spans="1:1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135" t="s">
        <v>113</v>
      </c>
      <c r="B2" s="135"/>
      <c r="C2" s="135"/>
      <c r="D2" s="13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 ht="15.75" customHeight="1">
      <c r="A3" s="135"/>
      <c r="B3" s="135"/>
      <c r="C3" s="135"/>
      <c r="D3" s="13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 ht="15.75" customHeight="1">
      <c r="A4" s="99" t="s">
        <v>78</v>
      </c>
      <c r="B4" s="98"/>
      <c r="C4" s="98"/>
      <c r="D4" s="9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 ht="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9">
      <c r="A6" s="3" t="s">
        <v>0</v>
      </c>
      <c r="B6" s="4" t="s">
        <v>1</v>
      </c>
      <c r="C6" s="5" t="s">
        <v>2</v>
      </c>
      <c r="D6" s="6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9">
      <c r="A7" s="7" t="s">
        <v>3</v>
      </c>
      <c r="B7" s="8">
        <f>'Social and Ethical'!F12</f>
        <v>27.5</v>
      </c>
      <c r="C7" s="9" t="s">
        <v>3</v>
      </c>
      <c r="D7" s="10">
        <f>'Social and Ethical'!K12</f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">
      <c r="A8" s="11"/>
      <c r="B8" s="1"/>
      <c r="C8" s="1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9">
      <c r="A9" s="7" t="s">
        <v>4</v>
      </c>
      <c r="B9" s="8">
        <f>'Industry-Specific and Regulator'!F16</f>
        <v>15</v>
      </c>
      <c r="C9" s="9" t="s">
        <v>5</v>
      </c>
      <c r="D9" s="10">
        <f>'Industry-Specific and Regulator'!K16</f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>
      <c r="A10" s="11"/>
      <c r="B10" s="1"/>
      <c r="C10" s="1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9">
      <c r="A11" s="13" t="s">
        <v>6</v>
      </c>
      <c r="B11" s="14">
        <f>Technical!F16</f>
        <v>14.666666666666666</v>
      </c>
      <c r="C11" s="15" t="s">
        <v>6</v>
      </c>
      <c r="D11" s="16">
        <f>Technical!K16</f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">
      <c r="A12" s="1"/>
      <c r="B12" s="1"/>
      <c r="C12" s="1"/>
      <c r="D12" s="1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7">
      <c r="A13" s="105" t="s">
        <v>7</v>
      </c>
      <c r="B13" s="18"/>
      <c r="C13" s="18"/>
      <c r="D13" s="18"/>
      <c r="E13" s="18"/>
      <c r="F13" s="18"/>
      <c r="G13" s="18"/>
      <c r="H13" s="18"/>
      <c r="I13" s="18"/>
      <c r="J13" s="19"/>
      <c r="K13" s="1"/>
      <c r="L13" s="1"/>
      <c r="M13" s="1"/>
      <c r="N13" s="1"/>
      <c r="O13" s="1"/>
      <c r="P13" s="1"/>
    </row>
    <row r="14" spans="1:16" ht="19">
      <c r="A14" s="106" t="s">
        <v>8</v>
      </c>
      <c r="B14" s="20">
        <v>7</v>
      </c>
      <c r="C14" s="21">
        <f>B14*C21</f>
        <v>7</v>
      </c>
      <c r="D14" s="22">
        <f>B14*D21</f>
        <v>14</v>
      </c>
      <c r="E14" s="23">
        <f>B14*E21</f>
        <v>21</v>
      </c>
      <c r="F14" s="23">
        <f>B14*F21</f>
        <v>28</v>
      </c>
      <c r="G14" s="24">
        <f>B14*G21</f>
        <v>35</v>
      </c>
      <c r="H14" s="25">
        <f>B14*H21</f>
        <v>42</v>
      </c>
      <c r="I14" s="25">
        <v>49</v>
      </c>
      <c r="J14" s="19"/>
      <c r="K14" s="1"/>
      <c r="L14" s="1"/>
      <c r="M14" s="1"/>
      <c r="N14" s="1"/>
      <c r="O14" s="1"/>
      <c r="P14" s="1"/>
    </row>
    <row r="15" spans="1:16" ht="19">
      <c r="A15" s="106" t="s">
        <v>9</v>
      </c>
      <c r="B15" s="20">
        <v>6</v>
      </c>
      <c r="C15" s="21">
        <f>B15*C21</f>
        <v>6</v>
      </c>
      <c r="D15" s="22">
        <f>B15*D21</f>
        <v>12</v>
      </c>
      <c r="E15" s="22">
        <f>B15*E21</f>
        <v>18</v>
      </c>
      <c r="F15" s="23">
        <f>B15*F21</f>
        <v>24</v>
      </c>
      <c r="G15" s="23">
        <f>B15*G21</f>
        <v>30</v>
      </c>
      <c r="H15" s="24">
        <f>B15*H21</f>
        <v>36</v>
      </c>
      <c r="I15" s="25">
        <f>B15*I21</f>
        <v>42</v>
      </c>
      <c r="J15" s="19"/>
      <c r="K15" s="1"/>
      <c r="L15" s="1"/>
      <c r="M15" s="1"/>
      <c r="N15" s="1"/>
      <c r="O15" s="1"/>
      <c r="P15" s="1"/>
    </row>
    <row r="16" spans="1:16" ht="19">
      <c r="A16" s="106" t="s">
        <v>10</v>
      </c>
      <c r="B16" s="20">
        <v>5</v>
      </c>
      <c r="C16" s="21">
        <f>B16*C21</f>
        <v>5</v>
      </c>
      <c r="D16" s="26">
        <f>B16*D21</f>
        <v>10</v>
      </c>
      <c r="E16" s="22">
        <f>B16*E21</f>
        <v>15</v>
      </c>
      <c r="F16" s="22">
        <f>B16*F21</f>
        <v>20</v>
      </c>
      <c r="G16" s="23">
        <f>B16*G21</f>
        <v>25</v>
      </c>
      <c r="H16" s="23">
        <f>B16*H21</f>
        <v>30</v>
      </c>
      <c r="I16" s="24">
        <f>B16*I21</f>
        <v>35</v>
      </c>
      <c r="J16" s="19"/>
      <c r="K16" s="1"/>
      <c r="L16" s="1"/>
      <c r="M16" s="1"/>
      <c r="N16" s="1"/>
      <c r="O16" s="1"/>
      <c r="P16" s="1"/>
    </row>
    <row r="17" spans="1:16" ht="19">
      <c r="A17" s="107" t="s">
        <v>11</v>
      </c>
      <c r="B17" s="20">
        <v>4</v>
      </c>
      <c r="C17" s="21">
        <f>B17*C21</f>
        <v>4</v>
      </c>
      <c r="D17" s="21">
        <f>B17*D21</f>
        <v>8</v>
      </c>
      <c r="E17" s="22">
        <f>B17*E21</f>
        <v>12</v>
      </c>
      <c r="F17" s="22">
        <f>B17*F21</f>
        <v>16</v>
      </c>
      <c r="G17" s="22">
        <f>B17*G21</f>
        <v>20</v>
      </c>
      <c r="H17" s="23">
        <f>B17*H21</f>
        <v>24</v>
      </c>
      <c r="I17" s="23">
        <f>B17*I21</f>
        <v>28</v>
      </c>
      <c r="J17" s="19"/>
      <c r="K17" s="1"/>
      <c r="L17" s="1"/>
      <c r="M17" s="1"/>
      <c r="N17" s="1"/>
      <c r="O17" s="1"/>
      <c r="P17" s="1"/>
    </row>
    <row r="18" spans="1:16" ht="19">
      <c r="A18" s="106" t="s">
        <v>12</v>
      </c>
      <c r="B18" s="20">
        <v>3</v>
      </c>
      <c r="C18" s="21">
        <f>B18*C21</f>
        <v>3</v>
      </c>
      <c r="D18" s="21">
        <f>B18*D21</f>
        <v>6</v>
      </c>
      <c r="E18" s="21">
        <f>B18*E21</f>
        <v>9</v>
      </c>
      <c r="F18" s="22">
        <f>B18*F21</f>
        <v>12</v>
      </c>
      <c r="G18" s="22">
        <f>B18*G21</f>
        <v>15</v>
      </c>
      <c r="H18" s="22">
        <f>B18*H21</f>
        <v>18</v>
      </c>
      <c r="I18" s="23">
        <f>B18*I21</f>
        <v>21</v>
      </c>
      <c r="J18" s="19"/>
      <c r="K18" s="1"/>
      <c r="L18" s="1"/>
      <c r="M18" s="1"/>
      <c r="N18" s="1"/>
      <c r="O18" s="1"/>
      <c r="P18" s="1"/>
    </row>
    <row r="19" spans="1:16" ht="19">
      <c r="A19" s="106" t="s">
        <v>13</v>
      </c>
      <c r="B19" s="20">
        <v>2</v>
      </c>
      <c r="C19" s="21">
        <f>B19*C21</f>
        <v>2</v>
      </c>
      <c r="D19" s="21">
        <f>B19*D21</f>
        <v>4</v>
      </c>
      <c r="E19" s="21">
        <f>B19*E21</f>
        <v>6</v>
      </c>
      <c r="F19" s="21">
        <f>B19*F21</f>
        <v>8</v>
      </c>
      <c r="G19" s="26">
        <f>B19*G21</f>
        <v>10</v>
      </c>
      <c r="H19" s="22">
        <f>B19*H21</f>
        <v>12</v>
      </c>
      <c r="I19" s="22">
        <f>B19*I21</f>
        <v>14</v>
      </c>
      <c r="J19" s="19"/>
      <c r="K19" s="1"/>
      <c r="L19" s="1"/>
      <c r="M19" s="1"/>
      <c r="N19" s="1"/>
      <c r="O19" s="1"/>
      <c r="P19" s="1"/>
    </row>
    <row r="20" spans="1:16" ht="19">
      <c r="A20" s="106" t="s">
        <v>14</v>
      </c>
      <c r="B20" s="20">
        <v>1</v>
      </c>
      <c r="C20" s="21">
        <f>B20*C21</f>
        <v>1</v>
      </c>
      <c r="D20" s="21">
        <f>B20*D21</f>
        <v>2</v>
      </c>
      <c r="E20" s="21">
        <f>B20*E21</f>
        <v>3</v>
      </c>
      <c r="F20" s="21">
        <f>B20*F21</f>
        <v>4</v>
      </c>
      <c r="G20" s="21">
        <f>B20*G21</f>
        <v>5</v>
      </c>
      <c r="H20" s="21">
        <f>B20*H21</f>
        <v>6</v>
      </c>
      <c r="I20" s="21">
        <f>B20*I21</f>
        <v>7</v>
      </c>
      <c r="J20" s="19"/>
      <c r="K20" s="1"/>
      <c r="L20" s="1"/>
      <c r="M20" s="1"/>
      <c r="N20" s="1"/>
      <c r="O20" s="1"/>
      <c r="P20" s="1"/>
    </row>
    <row r="21" spans="1:16" ht="19">
      <c r="A21" s="108"/>
      <c r="B21" s="27"/>
      <c r="C21" s="28">
        <v>1</v>
      </c>
      <c r="D21" s="28">
        <v>2</v>
      </c>
      <c r="E21" s="28">
        <v>3</v>
      </c>
      <c r="F21" s="28">
        <v>4</v>
      </c>
      <c r="G21" s="28">
        <v>5</v>
      </c>
      <c r="H21" s="28">
        <v>6</v>
      </c>
      <c r="I21" s="28">
        <v>7</v>
      </c>
      <c r="J21" s="19"/>
      <c r="K21" s="1"/>
      <c r="L21" s="1"/>
      <c r="M21" s="1"/>
      <c r="N21" s="1"/>
      <c r="O21" s="1"/>
      <c r="P21" s="1"/>
    </row>
    <row r="22" spans="1:16" s="104" customFormat="1" ht="51">
      <c r="A22" s="100"/>
      <c r="B22" s="101" t="s">
        <v>15</v>
      </c>
      <c r="C22" s="102" t="s">
        <v>16</v>
      </c>
      <c r="D22" s="102" t="s">
        <v>17</v>
      </c>
      <c r="E22" s="102" t="s">
        <v>18</v>
      </c>
      <c r="F22" s="102" t="s">
        <v>19</v>
      </c>
      <c r="G22" s="102" t="s">
        <v>20</v>
      </c>
      <c r="H22" s="102" t="s">
        <v>21</v>
      </c>
      <c r="I22" s="102" t="s">
        <v>22</v>
      </c>
      <c r="J22" s="100"/>
      <c r="K22" s="103"/>
      <c r="L22" s="103"/>
      <c r="M22" s="103"/>
      <c r="N22" s="103"/>
      <c r="O22" s="103"/>
      <c r="P22" s="103"/>
    </row>
    <row r="23" spans="1:16" ht="16" thickBot="1">
      <c r="A23" s="29"/>
      <c r="B23" s="29"/>
      <c r="C23" s="30"/>
      <c r="D23" s="30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9">
      <c r="A24" s="31" t="s">
        <v>23</v>
      </c>
      <c r="B24" s="32"/>
      <c r="C24" s="33"/>
      <c r="D24" s="33"/>
      <c r="E24" s="3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0">
      <c r="A25" s="35" t="s">
        <v>24</v>
      </c>
      <c r="B25" s="36" t="s">
        <v>25</v>
      </c>
      <c r="C25" s="129"/>
      <c r="D25" s="130"/>
      <c r="E25" s="13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0">
      <c r="A26" s="35" t="s">
        <v>26</v>
      </c>
      <c r="B26" s="37" t="s">
        <v>27</v>
      </c>
      <c r="C26" s="33"/>
      <c r="D26" s="33"/>
      <c r="E26" s="3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0">
      <c r="A27" s="35" t="s">
        <v>28</v>
      </c>
      <c r="B27" s="39" t="s">
        <v>29</v>
      </c>
      <c r="C27" s="129"/>
      <c r="D27" s="130"/>
      <c r="E27" s="13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0">
      <c r="A28" s="35" t="s">
        <v>30</v>
      </c>
      <c r="B28" s="40" t="s">
        <v>31</v>
      </c>
      <c r="C28" s="129"/>
      <c r="D28" s="130"/>
      <c r="E28" s="13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0">
      <c r="A29" s="41" t="s">
        <v>32</v>
      </c>
      <c r="B29" s="42" t="s">
        <v>33</v>
      </c>
      <c r="C29" s="132"/>
      <c r="D29" s="133"/>
      <c r="E29" s="13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4" spans="1:2" ht="15.75" customHeight="1">
      <c r="A34" s="128"/>
      <c r="B34" s="128"/>
    </row>
  </sheetData>
  <mergeCells count="6">
    <mergeCell ref="A2:D3"/>
    <mergeCell ref="A34:B34"/>
    <mergeCell ref="C25:E25"/>
    <mergeCell ref="C27:E27"/>
    <mergeCell ref="C28:E28"/>
    <mergeCell ref="C29:E29"/>
  </mergeCells>
  <conditionalFormatting sqref="B7:B11">
    <cfRule type="cellIs" dxfId="33" priority="1" operator="greaterThanOrEqual">
      <formula>41</formula>
    </cfRule>
    <cfRule type="cellIs" dxfId="32" priority="2" operator="between">
      <formula>31</formula>
      <formula>40</formula>
    </cfRule>
    <cfRule type="cellIs" dxfId="31" priority="3" operator="between">
      <formula>21</formula>
      <formula>30</formula>
    </cfRule>
    <cfRule type="cellIs" dxfId="30" priority="4" operator="between">
      <formula>11</formula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"/>
  <sheetViews>
    <sheetView workbookViewId="0">
      <selection activeCell="F9" sqref="F9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3.6640625" customWidth="1"/>
    <col min="9" max="9" width="31.1640625" customWidth="1"/>
    <col min="10" max="10" width="21.1640625" customWidth="1"/>
  </cols>
  <sheetData>
    <row r="1" spans="1:21" ht="15.75" customHeight="1">
      <c r="A1" s="138" t="s">
        <v>76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21" ht="45" customHeight="1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139" t="s">
        <v>38</v>
      </c>
      <c r="H2" s="140"/>
      <c r="I2" s="46" t="s">
        <v>36</v>
      </c>
      <c r="J2" s="46" t="s">
        <v>37</v>
      </c>
      <c r="K2" s="46" t="s">
        <v>2</v>
      </c>
      <c r="L2" s="47" t="s">
        <v>39</v>
      </c>
    </row>
    <row r="3" spans="1:21" ht="66" customHeight="1">
      <c r="A3" s="48"/>
      <c r="B3" s="49" t="s">
        <v>40</v>
      </c>
      <c r="C3" s="50" t="s">
        <v>41</v>
      </c>
      <c r="D3" s="51">
        <v>1</v>
      </c>
      <c r="E3" s="51">
        <v>1</v>
      </c>
      <c r="F3" s="52">
        <f t="shared" ref="F3:F10" si="0">$D3*$E3</f>
        <v>1</v>
      </c>
      <c r="G3" s="111" t="s">
        <v>86</v>
      </c>
      <c r="H3" s="111" t="s">
        <v>86</v>
      </c>
      <c r="I3" s="53">
        <v>3</v>
      </c>
      <c r="J3" s="53">
        <v>5</v>
      </c>
      <c r="K3" s="54">
        <f t="shared" ref="K3:K8" si="1">$I3*$J3</f>
        <v>15</v>
      </c>
      <c r="L3" s="55">
        <v>45170</v>
      </c>
    </row>
    <row r="4" spans="1:21" ht="63" customHeight="1">
      <c r="A4" s="48"/>
      <c r="B4" s="49" t="s">
        <v>42</v>
      </c>
      <c r="C4" s="50" t="s">
        <v>43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3</v>
      </c>
      <c r="J4" s="53">
        <v>5</v>
      </c>
      <c r="K4" s="54">
        <f t="shared" si="1"/>
        <v>15</v>
      </c>
      <c r="L4" s="55">
        <v>45170</v>
      </c>
    </row>
    <row r="5" spans="1:21" ht="128">
      <c r="A5" s="48"/>
      <c r="B5" s="49" t="s">
        <v>44</v>
      </c>
      <c r="C5" s="50" t="s">
        <v>45</v>
      </c>
      <c r="D5" s="51">
        <v>3</v>
      </c>
      <c r="E5" s="51">
        <v>7</v>
      </c>
      <c r="F5" s="52">
        <f t="shared" si="0"/>
        <v>21</v>
      </c>
      <c r="G5" s="56"/>
      <c r="H5" s="57"/>
      <c r="I5" s="53">
        <v>3</v>
      </c>
      <c r="J5" s="53">
        <v>5</v>
      </c>
      <c r="K5" s="54">
        <f t="shared" si="1"/>
        <v>15</v>
      </c>
      <c r="L5" s="55">
        <v>45170</v>
      </c>
    </row>
    <row r="6" spans="1:21" ht="64">
      <c r="A6" s="48"/>
      <c r="B6" s="49" t="s">
        <v>46</v>
      </c>
      <c r="C6" s="50" t="s">
        <v>47</v>
      </c>
      <c r="D6" s="51">
        <v>5</v>
      </c>
      <c r="E6" s="51">
        <v>7</v>
      </c>
      <c r="F6" s="52">
        <f t="shared" si="0"/>
        <v>35</v>
      </c>
      <c r="G6" s="56"/>
      <c r="H6" s="57"/>
      <c r="I6" s="53">
        <v>3</v>
      </c>
      <c r="J6" s="53">
        <v>5</v>
      </c>
      <c r="K6" s="54">
        <f t="shared" si="1"/>
        <v>15</v>
      </c>
      <c r="L6" s="55">
        <v>45170</v>
      </c>
    </row>
    <row r="7" spans="1:21" ht="128">
      <c r="A7" s="48"/>
      <c r="B7" s="49" t="s">
        <v>48</v>
      </c>
      <c r="C7" s="50" t="s">
        <v>49</v>
      </c>
      <c r="D7" s="51">
        <v>7</v>
      </c>
      <c r="E7" s="51">
        <v>7</v>
      </c>
      <c r="F7" s="52">
        <f t="shared" si="0"/>
        <v>49</v>
      </c>
      <c r="G7" s="56"/>
      <c r="H7" s="57"/>
      <c r="I7" s="53">
        <v>3</v>
      </c>
      <c r="J7" s="53">
        <v>5</v>
      </c>
      <c r="K7" s="54">
        <f t="shared" si="1"/>
        <v>15</v>
      </c>
      <c r="L7" s="55">
        <v>45170</v>
      </c>
    </row>
    <row r="8" spans="1:21" ht="80">
      <c r="A8" s="48"/>
      <c r="B8" s="58" t="s">
        <v>50</v>
      </c>
      <c r="C8" s="59" t="s">
        <v>51</v>
      </c>
      <c r="D8" s="51">
        <v>7</v>
      </c>
      <c r="E8" s="51">
        <v>7</v>
      </c>
      <c r="F8" s="52">
        <f t="shared" si="0"/>
        <v>49</v>
      </c>
      <c r="G8" s="56"/>
      <c r="H8" s="57"/>
      <c r="I8" s="53">
        <v>3</v>
      </c>
      <c r="J8" s="53">
        <v>5</v>
      </c>
      <c r="K8" s="54">
        <f t="shared" si="1"/>
        <v>15</v>
      </c>
      <c r="L8" s="55">
        <v>45170</v>
      </c>
    </row>
    <row r="9" spans="1:21" ht="64">
      <c r="A9" s="48"/>
      <c r="B9" s="112" t="s">
        <v>110</v>
      </c>
      <c r="C9" s="109" t="s">
        <v>111</v>
      </c>
      <c r="D9" s="51">
        <v>7</v>
      </c>
      <c r="E9" s="51">
        <v>5</v>
      </c>
      <c r="F9" s="52">
        <f t="shared" si="0"/>
        <v>35</v>
      </c>
      <c r="G9" s="56"/>
      <c r="H9" s="57"/>
      <c r="I9" s="53"/>
      <c r="J9" s="53"/>
      <c r="K9" s="54"/>
      <c r="L9" s="55"/>
    </row>
    <row r="10" spans="1:21" ht="96">
      <c r="A10" s="48"/>
      <c r="B10" s="112" t="s">
        <v>109</v>
      </c>
      <c r="C10" s="109" t="s">
        <v>112</v>
      </c>
      <c r="D10" s="51">
        <v>3</v>
      </c>
      <c r="E10" s="51">
        <v>5</v>
      </c>
      <c r="F10" s="52">
        <f t="shared" si="0"/>
        <v>15</v>
      </c>
      <c r="G10" s="56"/>
      <c r="H10" s="57"/>
      <c r="I10" s="53"/>
      <c r="J10" s="53"/>
      <c r="K10" s="54"/>
      <c r="L10" s="55">
        <v>45170</v>
      </c>
    </row>
    <row r="11" spans="1:21" ht="13"/>
    <row r="12" spans="1:21" ht="31">
      <c r="A12" s="60"/>
      <c r="B12" s="61"/>
      <c r="C12" s="62" t="s">
        <v>52</v>
      </c>
      <c r="D12" s="63"/>
      <c r="E12" s="63"/>
      <c r="F12" s="64">
        <f>AVERAGEIF(F3:F10,"&gt;0")</f>
        <v>27.5</v>
      </c>
      <c r="G12" s="65" t="s">
        <v>53</v>
      </c>
      <c r="H12" s="66"/>
      <c r="I12" s="63"/>
      <c r="J12" s="63"/>
      <c r="K12" s="67">
        <f>AVERAGEIF(K3:K10,"&gt;0")</f>
        <v>15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1:21" ht="13"/>
    <row r="14" spans="1:21" ht="13"/>
    <row r="15" spans="1:21" ht="16">
      <c r="B15" s="68" t="s">
        <v>23</v>
      </c>
      <c r="C15" s="69"/>
      <c r="D15" s="69"/>
      <c r="E15" s="69"/>
      <c r="F15" s="69"/>
      <c r="G15" s="70"/>
    </row>
    <row r="16" spans="1:21" ht="16">
      <c r="B16" s="71" t="s">
        <v>24</v>
      </c>
      <c r="C16" s="72" t="s">
        <v>25</v>
      </c>
      <c r="D16" s="141" t="s">
        <v>54</v>
      </c>
      <c r="E16" s="130"/>
      <c r="F16" s="130"/>
      <c r="G16" s="131"/>
    </row>
    <row r="17" spans="2:9" ht="16">
      <c r="B17" s="71" t="s">
        <v>26</v>
      </c>
      <c r="C17" s="73" t="s">
        <v>27</v>
      </c>
      <c r="D17" s="142" t="s">
        <v>55</v>
      </c>
      <c r="E17" s="130"/>
      <c r="F17" s="130"/>
      <c r="G17" s="131"/>
    </row>
    <row r="18" spans="2:9" ht="16">
      <c r="B18" s="71" t="s">
        <v>28</v>
      </c>
      <c r="C18" s="74" t="s">
        <v>29</v>
      </c>
      <c r="D18" s="143" t="s">
        <v>56</v>
      </c>
      <c r="E18" s="130"/>
      <c r="F18" s="130"/>
      <c r="G18" s="131"/>
    </row>
    <row r="19" spans="2:9" ht="16">
      <c r="B19" s="71" t="s">
        <v>30</v>
      </c>
      <c r="C19" s="75" t="s">
        <v>31</v>
      </c>
      <c r="D19" s="136" t="s">
        <v>57</v>
      </c>
      <c r="E19" s="130"/>
      <c r="F19" s="130"/>
      <c r="G19" s="131"/>
    </row>
    <row r="20" spans="2:9" ht="16">
      <c r="B20" s="76" t="s">
        <v>32</v>
      </c>
      <c r="C20" s="77" t="s">
        <v>33</v>
      </c>
      <c r="D20" s="137" t="s">
        <v>58</v>
      </c>
      <c r="E20" s="133"/>
      <c r="F20" s="133"/>
      <c r="G20" s="134"/>
    </row>
    <row r="21" spans="2:9" ht="15">
      <c r="B21" s="78"/>
      <c r="C21" s="78"/>
      <c r="D21" s="60"/>
      <c r="E21" s="60"/>
      <c r="F21" s="60"/>
      <c r="G21" s="60"/>
      <c r="H21" s="60"/>
      <c r="I21" s="60"/>
    </row>
    <row r="22" spans="2:9" ht="16">
      <c r="B22" s="79" t="s">
        <v>59</v>
      </c>
      <c r="C22" s="80"/>
      <c r="D22" s="60"/>
      <c r="E22" s="60"/>
      <c r="F22" s="60"/>
      <c r="G22" s="60"/>
      <c r="H22" s="60"/>
      <c r="I22" s="60"/>
    </row>
    <row r="23" spans="2:9" ht="16">
      <c r="B23" s="81" t="s">
        <v>60</v>
      </c>
      <c r="C23" s="82" t="s">
        <v>61</v>
      </c>
      <c r="D23" s="60"/>
      <c r="E23" s="60"/>
      <c r="F23" s="60"/>
      <c r="G23" s="60"/>
      <c r="H23" s="60"/>
      <c r="I23" s="60"/>
    </row>
    <row r="24" spans="2:9" ht="48">
      <c r="B24" s="81" t="s">
        <v>62</v>
      </c>
      <c r="C24" s="117" t="s">
        <v>89</v>
      </c>
      <c r="D24" s="60"/>
      <c r="E24" s="60"/>
      <c r="F24" s="60"/>
      <c r="G24" s="60"/>
      <c r="H24" s="60"/>
      <c r="I24" s="60"/>
    </row>
    <row r="25" spans="2:9" ht="48">
      <c r="B25" s="81" t="s">
        <v>63</v>
      </c>
      <c r="C25" s="117" t="s">
        <v>90</v>
      </c>
      <c r="D25" s="60"/>
      <c r="E25" s="60"/>
      <c r="F25" s="60"/>
      <c r="G25" s="60"/>
      <c r="H25" s="60"/>
      <c r="I25" s="60"/>
    </row>
    <row r="26" spans="2:9" ht="48">
      <c r="B26" s="81" t="s">
        <v>64</v>
      </c>
      <c r="C26" s="117" t="s">
        <v>91</v>
      </c>
      <c r="D26" s="60"/>
      <c r="E26" s="60"/>
      <c r="F26" s="60"/>
      <c r="G26" s="60"/>
      <c r="H26" s="60"/>
      <c r="I26" s="60"/>
    </row>
    <row r="27" spans="2:9" ht="48">
      <c r="B27" s="83">
        <v>7</v>
      </c>
      <c r="C27" s="118" t="s">
        <v>92</v>
      </c>
      <c r="D27" s="60"/>
      <c r="E27" s="60"/>
      <c r="F27" s="60"/>
      <c r="G27" s="60"/>
      <c r="H27" s="60"/>
      <c r="I27" s="60"/>
    </row>
  </sheetData>
  <mergeCells count="7">
    <mergeCell ref="D19:G19"/>
    <mergeCell ref="D20:G20"/>
    <mergeCell ref="A1:N1"/>
    <mergeCell ref="G2:H2"/>
    <mergeCell ref="D16:G16"/>
    <mergeCell ref="D17:G17"/>
    <mergeCell ref="D18:G18"/>
  </mergeCells>
  <conditionalFormatting sqref="F3:F10 H11 F12">
    <cfRule type="cellIs" dxfId="29" priority="1" operator="between">
      <formula>0</formula>
      <formula>10.5</formula>
    </cfRule>
    <cfRule type="cellIs" dxfId="28" priority="9" operator="between">
      <formula>40.5</formula>
      <formula>50.5</formula>
    </cfRule>
    <cfRule type="cellIs" dxfId="27" priority="3" operator="between">
      <formula>10.5</formula>
      <formula>20.5</formula>
    </cfRule>
    <cfRule type="cellIs" dxfId="26" priority="7" operator="between">
      <formula>30.5</formula>
      <formula>40.5</formula>
    </cfRule>
    <cfRule type="cellIs" dxfId="25" priority="5" operator="between">
      <formula>20.5</formula>
      <formula>30.5</formula>
    </cfRule>
  </conditionalFormatting>
  <conditionalFormatting sqref="K3:K10 M11 K12">
    <cfRule type="cellIs" dxfId="24" priority="6" operator="between">
      <formula>20.5</formula>
      <formula>30.5</formula>
    </cfRule>
    <cfRule type="cellIs" dxfId="23" priority="4" operator="between">
      <formula>10.5</formula>
      <formula>20.5</formula>
    </cfRule>
    <cfRule type="cellIs" dxfId="22" priority="8" operator="between">
      <formula>30.5</formula>
      <formula>40.5</formula>
    </cfRule>
    <cfRule type="cellIs" dxfId="21" priority="2" operator="between">
      <formula>0</formula>
      <formula>10.5</formula>
    </cfRule>
    <cfRule type="cellIs" dxfId="20" priority="10" operator="between">
      <formula>40.5</formula>
      <formula>50.5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1"/>
  <sheetViews>
    <sheetView workbookViewId="0">
      <selection activeCell="I4" sqref="I4"/>
    </sheetView>
  </sheetViews>
  <sheetFormatPr baseColWidth="10" defaultColWidth="12.6640625" defaultRowHeight="15.75" customHeight="1"/>
  <cols>
    <col min="1" max="1" width="3.6640625" style="91" customWidth="1"/>
    <col min="2" max="2" width="18.1640625" style="91" customWidth="1"/>
    <col min="3" max="3" width="31.1640625" style="91" customWidth="1"/>
    <col min="4" max="8" width="12.6640625" style="91"/>
    <col min="9" max="9" width="31.1640625" style="91" customWidth="1"/>
    <col min="10" max="10" width="21.1640625" style="91" customWidth="1"/>
    <col min="11" max="16384" width="12.6640625" style="91"/>
  </cols>
  <sheetData>
    <row r="1" spans="1:21" ht="13">
      <c r="A1" s="138" t="s">
        <v>77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21" ht="48">
      <c r="A2" s="92"/>
      <c r="B2" s="44" t="s">
        <v>34</v>
      </c>
      <c r="C2" s="44" t="s">
        <v>35</v>
      </c>
      <c r="D2" s="115" t="s">
        <v>81</v>
      </c>
      <c r="E2" s="115" t="s">
        <v>83</v>
      </c>
      <c r="F2" s="44" t="s">
        <v>0</v>
      </c>
      <c r="G2" s="148" t="s">
        <v>38</v>
      </c>
      <c r="H2" s="149"/>
      <c r="I2" s="116" t="s">
        <v>81</v>
      </c>
      <c r="J2" s="116" t="s">
        <v>84</v>
      </c>
      <c r="K2" s="46" t="s">
        <v>2</v>
      </c>
      <c r="L2" s="84" t="s">
        <v>39</v>
      </c>
    </row>
    <row r="3" spans="1:21" ht="112">
      <c r="A3" s="48"/>
      <c r="B3" s="110" t="s">
        <v>79</v>
      </c>
      <c r="C3" s="109" t="s">
        <v>85</v>
      </c>
      <c r="D3" s="51">
        <v>3</v>
      </c>
      <c r="E3" s="51">
        <v>5</v>
      </c>
      <c r="F3" s="52">
        <f t="shared" ref="F3:F14" si="0">$D3*$E3</f>
        <v>15</v>
      </c>
      <c r="G3" s="111" t="s">
        <v>87</v>
      </c>
      <c r="H3" s="111" t="s">
        <v>88</v>
      </c>
      <c r="I3" s="53">
        <v>5</v>
      </c>
      <c r="J3" s="53">
        <v>3</v>
      </c>
      <c r="K3" s="85">
        <f t="shared" ref="K3:K14" si="1">$I3*$J3</f>
        <v>15</v>
      </c>
      <c r="L3" s="86">
        <v>45170</v>
      </c>
    </row>
    <row r="4" spans="1:21" ht="192">
      <c r="A4" s="48"/>
      <c r="B4" s="114" t="s">
        <v>80</v>
      </c>
      <c r="C4" s="113" t="s">
        <v>82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5">
        <f t="shared" si="1"/>
        <v>15</v>
      </c>
      <c r="L4" s="86">
        <v>45170</v>
      </c>
    </row>
    <row r="5" spans="1:21" ht="15">
      <c r="A5" s="48"/>
      <c r="B5" s="49"/>
      <c r="C5" s="50"/>
      <c r="D5" s="51"/>
      <c r="E5" s="51"/>
      <c r="F5" s="52">
        <f t="shared" si="0"/>
        <v>0</v>
      </c>
      <c r="G5" s="56"/>
      <c r="H5" s="57"/>
      <c r="I5" s="53"/>
      <c r="J5" s="53"/>
      <c r="K5" s="85">
        <f t="shared" si="1"/>
        <v>0</v>
      </c>
      <c r="L5" s="86"/>
    </row>
    <row r="6" spans="1:21" ht="15">
      <c r="A6" s="48"/>
      <c r="B6" s="49"/>
      <c r="C6" s="50"/>
      <c r="D6" s="51"/>
      <c r="E6" s="51"/>
      <c r="F6" s="52">
        <f t="shared" si="0"/>
        <v>0</v>
      </c>
      <c r="G6" s="56"/>
      <c r="H6" s="57"/>
      <c r="I6" s="53"/>
      <c r="J6" s="53"/>
      <c r="K6" s="85">
        <f t="shared" si="1"/>
        <v>0</v>
      </c>
      <c r="L6" s="86"/>
    </row>
    <row r="7" spans="1:21" ht="15">
      <c r="A7" s="48"/>
      <c r="B7" s="49"/>
      <c r="C7" s="50"/>
      <c r="D7" s="51"/>
      <c r="E7" s="51"/>
      <c r="F7" s="52">
        <f t="shared" si="0"/>
        <v>0</v>
      </c>
      <c r="G7" s="56"/>
      <c r="H7" s="57"/>
      <c r="I7" s="53"/>
      <c r="J7" s="53"/>
      <c r="K7" s="85">
        <f t="shared" si="1"/>
        <v>0</v>
      </c>
      <c r="L7" s="86"/>
    </row>
    <row r="8" spans="1:21" ht="15">
      <c r="A8" s="48"/>
      <c r="B8" s="57"/>
      <c r="C8" s="87"/>
      <c r="D8" s="51"/>
      <c r="E8" s="51"/>
      <c r="F8" s="52">
        <f t="shared" si="0"/>
        <v>0</v>
      </c>
      <c r="G8" s="56"/>
      <c r="H8" s="57"/>
      <c r="I8" s="53"/>
      <c r="J8" s="53"/>
      <c r="K8" s="85">
        <f t="shared" si="1"/>
        <v>0</v>
      </c>
      <c r="L8" s="86"/>
    </row>
    <row r="9" spans="1:21" ht="15">
      <c r="A9" s="48"/>
      <c r="B9" s="57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5">
        <f t="shared" si="1"/>
        <v>0</v>
      </c>
      <c r="L9" s="86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5">
        <f t="shared" si="1"/>
        <v>0</v>
      </c>
      <c r="L10" s="86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5">
        <f t="shared" si="1"/>
        <v>0</v>
      </c>
      <c r="L11" s="86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5">
        <f t="shared" si="1"/>
        <v>0</v>
      </c>
      <c r="L12" s="86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5">
        <f t="shared" si="1"/>
        <v>0</v>
      </c>
      <c r="L13" s="86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5">
        <f t="shared" si="1"/>
        <v>0</v>
      </c>
      <c r="L14" s="86"/>
    </row>
    <row r="15" spans="1:21" ht="13"/>
    <row r="16" spans="1:21" ht="31">
      <c r="A16" s="90"/>
      <c r="B16" s="93"/>
      <c r="C16" s="62" t="s">
        <v>65</v>
      </c>
      <c r="D16" s="94"/>
      <c r="E16" s="94"/>
      <c r="F16" s="64">
        <f>AVERAGEIF(F3:F14,"&gt;0")</f>
        <v>15</v>
      </c>
      <c r="G16" s="65" t="s">
        <v>66</v>
      </c>
      <c r="H16" s="65"/>
      <c r="I16" s="94"/>
      <c r="J16" s="94"/>
      <c r="K16" s="67">
        <f>AVERAGEIF(K3:K14,"&gt;0")</f>
        <v>15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2:9" ht="13"/>
    <row r="18" spans="2:9" ht="13"/>
    <row r="19" spans="2:9" ht="16">
      <c r="B19" s="68" t="s">
        <v>23</v>
      </c>
      <c r="C19" s="95"/>
      <c r="D19" s="95"/>
      <c r="E19" s="95"/>
      <c r="F19" s="95"/>
      <c r="G19" s="96"/>
    </row>
    <row r="20" spans="2:9" ht="16">
      <c r="B20" s="71" t="s">
        <v>24</v>
      </c>
      <c r="C20" s="72" t="s">
        <v>25</v>
      </c>
      <c r="D20" s="141" t="s">
        <v>54</v>
      </c>
      <c r="E20" s="144"/>
      <c r="F20" s="144"/>
      <c r="G20" s="145"/>
    </row>
    <row r="21" spans="2:9" ht="31" customHeight="1">
      <c r="B21" s="71" t="s">
        <v>26</v>
      </c>
      <c r="C21" s="73" t="s">
        <v>27</v>
      </c>
      <c r="D21" s="142" t="s">
        <v>67</v>
      </c>
      <c r="E21" s="144"/>
      <c r="F21" s="144"/>
      <c r="G21" s="145"/>
    </row>
    <row r="22" spans="2:9" ht="16">
      <c r="B22" s="71" t="s">
        <v>28</v>
      </c>
      <c r="C22" s="74" t="s">
        <v>29</v>
      </c>
      <c r="D22" s="143" t="s">
        <v>68</v>
      </c>
      <c r="E22" s="144"/>
      <c r="F22" s="144"/>
      <c r="G22" s="145"/>
    </row>
    <row r="23" spans="2:9" ht="16">
      <c r="B23" s="71" t="s">
        <v>30</v>
      </c>
      <c r="C23" s="75" t="s">
        <v>31</v>
      </c>
      <c r="D23" s="136" t="s">
        <v>69</v>
      </c>
      <c r="E23" s="144"/>
      <c r="F23" s="144"/>
      <c r="G23" s="145"/>
    </row>
    <row r="24" spans="2:9" ht="16">
      <c r="B24" s="76" t="s">
        <v>32</v>
      </c>
      <c r="C24" s="77" t="s">
        <v>33</v>
      </c>
      <c r="D24" s="137" t="s">
        <v>70</v>
      </c>
      <c r="E24" s="146"/>
      <c r="F24" s="146"/>
      <c r="G24" s="147"/>
    </row>
    <row r="25" spans="2:9" ht="15">
      <c r="B25" s="97"/>
      <c r="C25" s="97"/>
      <c r="D25" s="90"/>
      <c r="E25" s="90"/>
      <c r="F25" s="90"/>
      <c r="G25" s="90"/>
      <c r="H25" s="90"/>
      <c r="I25" s="90"/>
    </row>
    <row r="26" spans="2:9" ht="16">
      <c r="B26" s="79" t="s">
        <v>59</v>
      </c>
      <c r="C26" s="82"/>
      <c r="D26" s="90"/>
      <c r="E26" s="90"/>
      <c r="F26" s="90"/>
      <c r="G26" s="90"/>
      <c r="H26" s="90"/>
      <c r="I26" s="90"/>
    </row>
    <row r="27" spans="2:9" ht="16">
      <c r="B27" s="81" t="s">
        <v>60</v>
      </c>
      <c r="C27" s="82" t="s">
        <v>61</v>
      </c>
      <c r="D27" s="90"/>
      <c r="E27" s="90"/>
      <c r="F27" s="90"/>
      <c r="G27" s="90"/>
      <c r="H27" s="90"/>
      <c r="I27" s="90"/>
    </row>
    <row r="28" spans="2:9" ht="48">
      <c r="B28" s="81" t="s">
        <v>62</v>
      </c>
      <c r="C28" s="117" t="s">
        <v>93</v>
      </c>
      <c r="D28" s="90"/>
      <c r="E28" s="90"/>
      <c r="F28" s="90"/>
      <c r="G28" s="90"/>
      <c r="H28" s="90"/>
      <c r="I28" s="90"/>
    </row>
    <row r="29" spans="2:9" ht="48">
      <c r="B29" s="81" t="s">
        <v>63</v>
      </c>
      <c r="C29" s="117" t="s">
        <v>94</v>
      </c>
      <c r="D29" s="90"/>
      <c r="E29" s="90"/>
      <c r="F29" s="90"/>
      <c r="G29" s="90"/>
      <c r="H29" s="90"/>
      <c r="I29" s="90"/>
    </row>
    <row r="30" spans="2:9" ht="48">
      <c r="B30" s="81" t="s">
        <v>64</v>
      </c>
      <c r="C30" s="117" t="s">
        <v>95</v>
      </c>
      <c r="D30" s="90"/>
      <c r="E30" s="90"/>
      <c r="F30" s="90"/>
      <c r="G30" s="90"/>
      <c r="H30" s="90"/>
      <c r="I30" s="90"/>
    </row>
    <row r="31" spans="2:9" ht="32">
      <c r="B31" s="83">
        <v>7</v>
      </c>
      <c r="C31" s="118" t="s">
        <v>96</v>
      </c>
      <c r="D31" s="90"/>
      <c r="E31" s="90"/>
      <c r="F31" s="90"/>
      <c r="G31" s="90"/>
      <c r="H31" s="90"/>
      <c r="I31" s="90"/>
    </row>
  </sheetData>
  <mergeCells count="7">
    <mergeCell ref="D23:G23"/>
    <mergeCell ref="D24:G24"/>
    <mergeCell ref="A1:N1"/>
    <mergeCell ref="G2:H2"/>
    <mergeCell ref="D20:G20"/>
    <mergeCell ref="D21:G21"/>
    <mergeCell ref="D22:G22"/>
  </mergeCells>
  <conditionalFormatting sqref="F3:F14 H15 F16">
    <cfRule type="cellIs" dxfId="19" priority="1" operator="between">
      <formula>0</formula>
      <formula>10.5</formula>
    </cfRule>
    <cfRule type="cellIs" dxfId="18" priority="9" operator="between">
      <formula>40.5</formula>
      <formula>50.5</formula>
    </cfRule>
    <cfRule type="cellIs" dxfId="17" priority="3" operator="between">
      <formula>10.5</formula>
      <formula>20.5</formula>
    </cfRule>
    <cfRule type="cellIs" dxfId="16" priority="7" operator="between">
      <formula>30.5</formula>
      <formula>40.5</formula>
    </cfRule>
    <cfRule type="cellIs" dxfId="15" priority="5" operator="between">
      <formula>20.5</formula>
      <formula>30.5</formula>
    </cfRule>
  </conditionalFormatting>
  <conditionalFormatting sqref="K3:K14 M15 K16">
    <cfRule type="cellIs" dxfId="14" priority="6" operator="between">
      <formula>20.5</formula>
      <formula>30.5</formula>
    </cfRule>
    <cfRule type="cellIs" dxfId="13" priority="4" operator="between">
      <formula>10.5</formula>
      <formula>20.5</formula>
    </cfRule>
    <cfRule type="cellIs" dxfId="12" priority="8" operator="between">
      <formula>30.5</formula>
      <formula>40.5</formula>
    </cfRule>
    <cfRule type="cellIs" dxfId="11" priority="2" operator="between">
      <formula>0</formula>
      <formula>10.5</formula>
    </cfRule>
    <cfRule type="cellIs" dxfId="1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"/>
  <sheetViews>
    <sheetView topLeftCell="A3" workbookViewId="0">
      <selection activeCell="L8" sqref="L8"/>
    </sheetView>
  </sheetViews>
  <sheetFormatPr baseColWidth="10" defaultColWidth="12.6640625" defaultRowHeight="15.75" customHeight="1"/>
  <cols>
    <col min="1" max="1" width="3.6640625" customWidth="1"/>
    <col min="2" max="2" width="18.1640625" customWidth="1"/>
    <col min="3" max="3" width="31.1640625" customWidth="1"/>
    <col min="4" max="4" width="11.5" customWidth="1"/>
    <col min="10" max="10" width="31.1640625" customWidth="1"/>
    <col min="11" max="11" width="21.1640625" customWidth="1"/>
  </cols>
  <sheetData>
    <row r="1" spans="1:21" ht="14" thickBot="1">
      <c r="A1" s="150" t="s">
        <v>71</v>
      </c>
      <c r="B1" s="133"/>
      <c r="C1" s="133"/>
      <c r="D1" s="133"/>
      <c r="E1" s="133"/>
      <c r="F1" s="133"/>
      <c r="G1" s="133"/>
      <c r="H1" s="133"/>
      <c r="I1" s="151"/>
      <c r="J1" s="151"/>
      <c r="K1" s="151"/>
      <c r="L1" s="151"/>
      <c r="M1" s="133"/>
      <c r="N1" s="133"/>
      <c r="O1" s="133"/>
    </row>
    <row r="2" spans="1:21" ht="32">
      <c r="A2" s="43"/>
      <c r="B2" s="44" t="s">
        <v>34</v>
      </c>
      <c r="C2" s="44" t="s">
        <v>35</v>
      </c>
      <c r="D2" s="45" t="s">
        <v>36</v>
      </c>
      <c r="E2" s="45" t="s">
        <v>37</v>
      </c>
      <c r="F2" s="44" t="s">
        <v>0</v>
      </c>
      <c r="G2" s="139" t="s">
        <v>38</v>
      </c>
      <c r="H2" s="130"/>
      <c r="I2" s="125" t="s">
        <v>36</v>
      </c>
      <c r="J2" s="125" t="s">
        <v>37</v>
      </c>
      <c r="K2" s="125" t="s">
        <v>2</v>
      </c>
      <c r="L2" s="126" t="s">
        <v>39</v>
      </c>
      <c r="M2" s="122"/>
    </row>
    <row r="3" spans="1:21" ht="128">
      <c r="A3" s="48"/>
      <c r="B3" s="58" t="s">
        <v>72</v>
      </c>
      <c r="C3" s="109" t="s">
        <v>97</v>
      </c>
      <c r="D3" s="51">
        <v>1</v>
      </c>
      <c r="E3" s="51">
        <v>1</v>
      </c>
      <c r="F3" s="52">
        <f t="shared" ref="F3:F14" si="0">$D3*$E3</f>
        <v>1</v>
      </c>
      <c r="G3" s="111" t="s">
        <v>101</v>
      </c>
      <c r="H3" s="111" t="s">
        <v>102</v>
      </c>
      <c r="I3" s="123">
        <v>5</v>
      </c>
      <c r="J3" s="123">
        <v>3</v>
      </c>
      <c r="K3" s="124">
        <f t="shared" ref="K3:K14" si="1">$I3*$J3</f>
        <v>15</v>
      </c>
      <c r="L3" s="86">
        <v>45170</v>
      </c>
    </row>
    <row r="4" spans="1:21" ht="112">
      <c r="A4" s="48"/>
      <c r="B4" s="120" t="s">
        <v>98</v>
      </c>
      <c r="C4" s="119" t="s">
        <v>103</v>
      </c>
      <c r="D4" s="51">
        <v>3</v>
      </c>
      <c r="E4" s="51">
        <v>5</v>
      </c>
      <c r="F4" s="52">
        <f t="shared" si="0"/>
        <v>15</v>
      </c>
      <c r="G4" s="56"/>
      <c r="H4" s="57"/>
      <c r="I4" s="53">
        <v>5</v>
      </c>
      <c r="J4" s="53">
        <v>3</v>
      </c>
      <c r="K4" s="88">
        <f t="shared" si="1"/>
        <v>15</v>
      </c>
      <c r="L4" s="86">
        <v>45170</v>
      </c>
    </row>
    <row r="5" spans="1:21" ht="112">
      <c r="A5" s="48"/>
      <c r="B5" s="112" t="s">
        <v>99</v>
      </c>
      <c r="C5" s="113" t="s">
        <v>104</v>
      </c>
      <c r="D5" s="51">
        <v>3</v>
      </c>
      <c r="E5" s="51">
        <v>9</v>
      </c>
      <c r="F5" s="52">
        <f t="shared" si="0"/>
        <v>27</v>
      </c>
      <c r="G5" s="56"/>
      <c r="H5" s="57"/>
      <c r="I5" s="53">
        <v>5</v>
      </c>
      <c r="J5" s="53">
        <v>3</v>
      </c>
      <c r="K5" s="88">
        <f t="shared" si="1"/>
        <v>15</v>
      </c>
      <c r="L5" s="86">
        <v>45170</v>
      </c>
    </row>
    <row r="6" spans="1:21" ht="96">
      <c r="A6" s="48"/>
      <c r="B6" s="112" t="s">
        <v>100</v>
      </c>
      <c r="C6" s="113" t="s">
        <v>105</v>
      </c>
      <c r="D6" s="51">
        <v>3</v>
      </c>
      <c r="E6" s="51">
        <v>5</v>
      </c>
      <c r="F6" s="52">
        <f t="shared" si="0"/>
        <v>15</v>
      </c>
      <c r="G6" s="56"/>
      <c r="H6" s="57"/>
      <c r="I6" s="53">
        <v>5</v>
      </c>
      <c r="J6" s="53">
        <v>3</v>
      </c>
      <c r="K6" s="88">
        <f t="shared" si="1"/>
        <v>15</v>
      </c>
      <c r="L6" s="86">
        <v>45170</v>
      </c>
    </row>
    <row r="7" spans="1:21" ht="64">
      <c r="A7" s="48"/>
      <c r="B7" s="121" t="s">
        <v>107</v>
      </c>
      <c r="C7" s="113" t="s">
        <v>106</v>
      </c>
      <c r="D7" s="51">
        <v>3</v>
      </c>
      <c r="E7" s="51">
        <v>5</v>
      </c>
      <c r="F7" s="52">
        <f t="shared" si="0"/>
        <v>15</v>
      </c>
      <c r="G7" s="56"/>
      <c r="H7" s="57"/>
      <c r="I7" s="53">
        <v>5</v>
      </c>
      <c r="J7" s="53">
        <v>3</v>
      </c>
      <c r="K7" s="88">
        <f t="shared" si="1"/>
        <v>15</v>
      </c>
      <c r="L7" s="86">
        <v>45170</v>
      </c>
    </row>
    <row r="8" spans="1:21" ht="80">
      <c r="A8" s="48"/>
      <c r="B8" s="112" t="s">
        <v>73</v>
      </c>
      <c r="C8" s="113" t="s">
        <v>108</v>
      </c>
      <c r="D8" s="51">
        <v>3</v>
      </c>
      <c r="E8" s="51">
        <v>5</v>
      </c>
      <c r="F8" s="52">
        <f t="shared" si="0"/>
        <v>15</v>
      </c>
      <c r="G8" s="56"/>
      <c r="H8" s="57"/>
      <c r="I8" s="53">
        <v>5</v>
      </c>
      <c r="J8" s="53">
        <v>3</v>
      </c>
      <c r="K8" s="88">
        <f t="shared" si="1"/>
        <v>15</v>
      </c>
      <c r="L8" s="86">
        <v>45170</v>
      </c>
    </row>
    <row r="9" spans="1:21" ht="15">
      <c r="A9" s="48"/>
      <c r="B9" s="112"/>
      <c r="C9" s="87"/>
      <c r="D9" s="51"/>
      <c r="E9" s="51"/>
      <c r="F9" s="52">
        <f t="shared" si="0"/>
        <v>0</v>
      </c>
      <c r="G9" s="56"/>
      <c r="H9" s="57"/>
      <c r="I9" s="53"/>
      <c r="J9" s="53"/>
      <c r="K9" s="88">
        <f t="shared" si="1"/>
        <v>0</v>
      </c>
      <c r="L9" s="55"/>
    </row>
    <row r="10" spans="1:21" ht="15">
      <c r="A10" s="48"/>
      <c r="B10" s="57"/>
      <c r="C10" s="87"/>
      <c r="D10" s="51"/>
      <c r="E10" s="51"/>
      <c r="F10" s="52">
        <f t="shared" si="0"/>
        <v>0</v>
      </c>
      <c r="G10" s="56"/>
      <c r="H10" s="57"/>
      <c r="I10" s="53"/>
      <c r="J10" s="53"/>
      <c r="K10" s="88">
        <f t="shared" si="1"/>
        <v>0</v>
      </c>
      <c r="L10" s="55"/>
    </row>
    <row r="11" spans="1:21" ht="15">
      <c r="A11" s="48"/>
      <c r="B11" s="57"/>
      <c r="C11" s="87"/>
      <c r="D11" s="51"/>
      <c r="E11" s="51"/>
      <c r="F11" s="52">
        <f t="shared" si="0"/>
        <v>0</v>
      </c>
      <c r="G11" s="56"/>
      <c r="H11" s="57"/>
      <c r="I11" s="53"/>
      <c r="J11" s="53"/>
      <c r="K11" s="88">
        <f t="shared" si="1"/>
        <v>0</v>
      </c>
      <c r="L11" s="55"/>
    </row>
    <row r="12" spans="1:21" ht="15">
      <c r="A12" s="48"/>
      <c r="B12" s="57"/>
      <c r="C12" s="87"/>
      <c r="D12" s="51"/>
      <c r="E12" s="51"/>
      <c r="F12" s="52">
        <f t="shared" si="0"/>
        <v>0</v>
      </c>
      <c r="G12" s="56"/>
      <c r="H12" s="57"/>
      <c r="I12" s="53"/>
      <c r="J12" s="53"/>
      <c r="K12" s="88">
        <f t="shared" si="1"/>
        <v>0</v>
      </c>
      <c r="L12" s="55"/>
    </row>
    <row r="13" spans="1:21" ht="15">
      <c r="A13" s="48"/>
      <c r="B13" s="57"/>
      <c r="C13" s="87"/>
      <c r="D13" s="51"/>
      <c r="E13" s="51"/>
      <c r="F13" s="52">
        <f t="shared" si="0"/>
        <v>0</v>
      </c>
      <c r="G13" s="56"/>
      <c r="H13" s="57"/>
      <c r="I13" s="53"/>
      <c r="J13" s="53"/>
      <c r="K13" s="88">
        <f t="shared" si="1"/>
        <v>0</v>
      </c>
      <c r="L13" s="55"/>
    </row>
    <row r="14" spans="1:21" ht="15">
      <c r="A14" s="48"/>
      <c r="B14" s="57"/>
      <c r="C14" s="87"/>
      <c r="D14" s="51"/>
      <c r="E14" s="51"/>
      <c r="F14" s="52">
        <f t="shared" si="0"/>
        <v>0</v>
      </c>
      <c r="G14" s="56"/>
      <c r="H14" s="57"/>
      <c r="I14" s="53"/>
      <c r="J14" s="53"/>
      <c r="K14" s="88">
        <f t="shared" si="1"/>
        <v>0</v>
      </c>
      <c r="L14" s="55"/>
    </row>
    <row r="15" spans="1:21" ht="13"/>
    <row r="16" spans="1:21" ht="46">
      <c r="A16" s="60"/>
      <c r="B16" s="61"/>
      <c r="C16" s="89" t="s">
        <v>74</v>
      </c>
      <c r="D16" s="63"/>
      <c r="E16" s="63"/>
      <c r="F16" s="64">
        <f>AVERAGEIF(F3:F14,"&gt;0")</f>
        <v>14.666666666666666</v>
      </c>
      <c r="G16" s="127" t="s">
        <v>75</v>
      </c>
      <c r="H16" s="66"/>
      <c r="I16" s="63"/>
      <c r="J16" s="63"/>
      <c r="K16" s="67">
        <f>AVERAGEIF(K3:K14,"&gt;0")</f>
        <v>15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 spans="2:10" ht="13"/>
    <row r="18" spans="2:10" ht="13"/>
    <row r="19" spans="2:10" ht="16">
      <c r="B19" s="68" t="s">
        <v>23</v>
      </c>
      <c r="C19" s="69"/>
      <c r="D19" s="69"/>
      <c r="E19" s="69"/>
      <c r="F19" s="69"/>
      <c r="G19" s="70"/>
    </row>
    <row r="20" spans="2:10" ht="16">
      <c r="B20" s="71" t="s">
        <v>24</v>
      </c>
      <c r="C20" s="72" t="s">
        <v>25</v>
      </c>
      <c r="D20" s="141" t="s">
        <v>54</v>
      </c>
      <c r="E20" s="130"/>
      <c r="F20" s="130"/>
      <c r="G20" s="131"/>
    </row>
    <row r="21" spans="2:10" ht="16">
      <c r="B21" s="71" t="s">
        <v>26</v>
      </c>
      <c r="C21" s="73" t="s">
        <v>27</v>
      </c>
      <c r="D21" s="142" t="s">
        <v>55</v>
      </c>
      <c r="E21" s="130"/>
      <c r="F21" s="130"/>
      <c r="G21" s="131"/>
    </row>
    <row r="22" spans="2:10" ht="16">
      <c r="B22" s="71" t="s">
        <v>28</v>
      </c>
      <c r="C22" s="74" t="s">
        <v>29</v>
      </c>
      <c r="D22" s="143" t="s">
        <v>56</v>
      </c>
      <c r="E22" s="130"/>
      <c r="F22" s="130"/>
      <c r="G22" s="131"/>
    </row>
    <row r="23" spans="2:10" ht="16">
      <c r="B23" s="71" t="s">
        <v>30</v>
      </c>
      <c r="C23" s="75" t="s">
        <v>31</v>
      </c>
      <c r="D23" s="136" t="s">
        <v>57</v>
      </c>
      <c r="E23" s="130"/>
      <c r="F23" s="130"/>
      <c r="G23" s="131"/>
    </row>
    <row r="24" spans="2:10" ht="16">
      <c r="B24" s="76" t="s">
        <v>32</v>
      </c>
      <c r="C24" s="77" t="s">
        <v>33</v>
      </c>
      <c r="D24" s="137" t="s">
        <v>58</v>
      </c>
      <c r="E24" s="133"/>
      <c r="F24" s="133"/>
      <c r="G24" s="134"/>
    </row>
    <row r="25" spans="2:10" ht="15">
      <c r="B25" s="78"/>
      <c r="C25" s="78"/>
      <c r="D25" s="60"/>
      <c r="E25" s="60"/>
      <c r="F25" s="60"/>
      <c r="G25" s="60"/>
      <c r="H25" s="60"/>
      <c r="I25" s="60"/>
      <c r="J25" s="60"/>
    </row>
    <row r="26" spans="2:10" ht="16">
      <c r="B26" s="79" t="s">
        <v>59</v>
      </c>
      <c r="C26" s="80"/>
      <c r="D26" s="60"/>
      <c r="E26" s="60"/>
      <c r="F26" s="60"/>
      <c r="G26" s="60"/>
      <c r="H26" s="60"/>
      <c r="I26" s="60"/>
      <c r="J26" s="60"/>
    </row>
    <row r="27" spans="2:10" ht="16">
      <c r="B27" s="81" t="s">
        <v>60</v>
      </c>
      <c r="C27" s="82" t="s">
        <v>61</v>
      </c>
      <c r="D27" s="90"/>
      <c r="E27" s="60"/>
      <c r="F27" s="60"/>
      <c r="G27" s="60"/>
      <c r="H27" s="60"/>
      <c r="I27" s="60"/>
      <c r="J27" s="60"/>
    </row>
    <row r="28" spans="2:10" ht="48">
      <c r="B28" s="81" t="s">
        <v>62</v>
      </c>
      <c r="C28" s="117" t="s">
        <v>89</v>
      </c>
      <c r="D28" s="90"/>
      <c r="E28" s="60"/>
      <c r="F28" s="60"/>
      <c r="G28" s="60"/>
      <c r="H28" s="60"/>
      <c r="I28" s="60"/>
      <c r="J28" s="60"/>
    </row>
    <row r="29" spans="2:10" ht="48">
      <c r="B29" s="81" t="s">
        <v>63</v>
      </c>
      <c r="C29" s="117" t="s">
        <v>90</v>
      </c>
      <c r="D29" s="90"/>
      <c r="E29" s="60"/>
      <c r="F29" s="60"/>
      <c r="G29" s="60"/>
      <c r="H29" s="60"/>
      <c r="I29" s="60"/>
      <c r="J29" s="60"/>
    </row>
    <row r="30" spans="2:10" ht="48">
      <c r="B30" s="81" t="s">
        <v>64</v>
      </c>
      <c r="C30" s="117" t="s">
        <v>91</v>
      </c>
      <c r="D30" s="90"/>
      <c r="E30" s="60"/>
      <c r="F30" s="60"/>
      <c r="G30" s="60"/>
      <c r="H30" s="60"/>
      <c r="I30" s="60"/>
      <c r="J30" s="60"/>
    </row>
    <row r="31" spans="2:10" ht="48">
      <c r="B31" s="83">
        <v>7</v>
      </c>
      <c r="C31" s="118" t="s">
        <v>92</v>
      </c>
      <c r="D31" s="90"/>
      <c r="E31" s="60"/>
      <c r="F31" s="60"/>
      <c r="G31" s="60"/>
      <c r="H31" s="60"/>
      <c r="I31" s="60"/>
      <c r="J31" s="60"/>
    </row>
  </sheetData>
  <mergeCells count="7">
    <mergeCell ref="D23:G23"/>
    <mergeCell ref="D24:G24"/>
    <mergeCell ref="A1:O1"/>
    <mergeCell ref="G2:H2"/>
    <mergeCell ref="D20:G20"/>
    <mergeCell ref="D21:G21"/>
    <mergeCell ref="D22:G22"/>
  </mergeCells>
  <conditionalFormatting sqref="F3:F14 H15 F16">
    <cfRule type="cellIs" dxfId="9" priority="1" operator="between">
      <formula>0</formula>
      <formula>10.5</formula>
    </cfRule>
    <cfRule type="cellIs" dxfId="8" priority="9" operator="between">
      <formula>40.5</formula>
      <formula>50.5</formula>
    </cfRule>
    <cfRule type="cellIs" dxfId="7" priority="3" operator="between">
      <formula>10.5</formula>
      <formula>20.5</formula>
    </cfRule>
    <cfRule type="cellIs" dxfId="6" priority="7" operator="between">
      <formula>30.5</formula>
      <formula>40.5</formula>
    </cfRule>
    <cfRule type="cellIs" dxfId="5" priority="5" operator="between">
      <formula>20.5</formula>
      <formula>30.5</formula>
    </cfRule>
  </conditionalFormatting>
  <conditionalFormatting sqref="K3:K14 M15 K16">
    <cfRule type="cellIs" dxfId="4" priority="6" operator="between">
      <formula>20.5</formula>
      <formula>30.5</formula>
    </cfRule>
    <cfRule type="cellIs" dxfId="3" priority="4" operator="between">
      <formula>10.5</formula>
      <formula>20.5</formula>
    </cfRule>
    <cfRule type="cellIs" dxfId="2" priority="8" operator="between">
      <formula>30.5</formula>
      <formula>40.5</formula>
    </cfRule>
    <cfRule type="cellIs" dxfId="1" priority="2" operator="between">
      <formula>0</formula>
      <formula>10.5</formula>
    </cfRule>
    <cfRule type="cellIs" dxfId="0" priority="10" operator="between">
      <formula>40.5</formula>
      <formula>50.5</formula>
    </cfRule>
  </conditionalFormatting>
  <pageMargins left="0.7" right="0.7" top="0.75" bottom="0.75" header="0.3" footer="0.3"/>
  <ignoredErrors>
    <ignoredError sqref="B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Risk Assessment</vt:lpstr>
      <vt:lpstr>Social and Ethical</vt:lpstr>
      <vt:lpstr>Industry-Specific and Regulator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Leah Morris</cp:lastModifiedBy>
  <dcterms:created xsi:type="dcterms:W3CDTF">2023-09-01T15:49:14Z</dcterms:created>
  <dcterms:modified xsi:type="dcterms:W3CDTF">2023-10-20T03:28:52Z</dcterms:modified>
</cp:coreProperties>
</file>