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edansh\Pyth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K11" i="1" s="1"/>
  <c r="L11" i="1" s="1"/>
  <c r="M11" i="1" s="1"/>
  <c r="I10" i="1"/>
  <c r="K10" i="1" s="1"/>
  <c r="L10" i="1" s="1"/>
  <c r="M10" i="1" s="1"/>
  <c r="I9" i="1"/>
  <c r="K9" i="1" s="1"/>
  <c r="L9" i="1" s="1"/>
  <c r="N9" i="1" s="1"/>
  <c r="I8" i="1"/>
  <c r="K8" i="1" s="1"/>
  <c r="L8" i="1" s="1"/>
  <c r="M8" i="1" s="1"/>
  <c r="I7" i="1"/>
  <c r="K7" i="1" s="1"/>
  <c r="L7" i="1" s="1"/>
  <c r="I6" i="1"/>
  <c r="K6" i="1" s="1"/>
  <c r="L6" i="1" s="1"/>
  <c r="M6" i="1" s="1"/>
  <c r="I5" i="1"/>
  <c r="K5" i="1" s="1"/>
  <c r="L5" i="1" s="1"/>
  <c r="N5" i="1" s="1"/>
  <c r="I4" i="1"/>
  <c r="K4" i="1" s="1"/>
  <c r="L4" i="1" s="1"/>
  <c r="M4" i="1" s="1"/>
  <c r="I3" i="1"/>
  <c r="K3" i="1" s="1"/>
  <c r="L3" i="1" s="1"/>
  <c r="M3" i="1" s="1"/>
  <c r="I2" i="1"/>
  <c r="K2" i="1" s="1"/>
  <c r="L2" i="1" s="1"/>
  <c r="M2" i="1" s="1"/>
  <c r="I12" i="1"/>
  <c r="F3" i="1"/>
  <c r="F4" i="1"/>
  <c r="F5" i="1"/>
  <c r="F6" i="1"/>
  <c r="F7" i="1"/>
  <c r="F8" i="1"/>
  <c r="F9" i="1"/>
  <c r="F10" i="1"/>
  <c r="F11" i="1"/>
  <c r="F2" i="1"/>
  <c r="E3" i="1"/>
  <c r="H3" i="1" s="1"/>
  <c r="E4" i="1"/>
  <c r="H4" i="1" s="1"/>
  <c r="E5" i="1"/>
  <c r="H5" i="1" s="1"/>
  <c r="E6" i="1"/>
  <c r="E7" i="1"/>
  <c r="G7" i="1" s="1"/>
  <c r="E8" i="1"/>
  <c r="H8" i="1" s="1"/>
  <c r="E9" i="1"/>
  <c r="E10" i="1"/>
  <c r="H10" i="1" s="1"/>
  <c r="E11" i="1"/>
  <c r="E2" i="1"/>
  <c r="H2" i="1" s="1"/>
  <c r="M9" i="1" l="1"/>
  <c r="N8" i="1"/>
  <c r="N6" i="1"/>
  <c r="N4" i="1"/>
  <c r="M7" i="1"/>
  <c r="N7" i="1"/>
  <c r="M5" i="1"/>
  <c r="G6" i="1"/>
  <c r="N11" i="1"/>
  <c r="N3" i="1"/>
  <c r="N10" i="1"/>
  <c r="N2" i="1"/>
  <c r="G11" i="1"/>
  <c r="G9" i="1"/>
  <c r="J12" i="1"/>
  <c r="K12" i="1" s="1"/>
  <c r="L12" i="1" s="1"/>
  <c r="H9" i="1"/>
  <c r="H7" i="1"/>
  <c r="G2" i="1"/>
  <c r="G4" i="1"/>
  <c r="H6" i="1"/>
  <c r="G8" i="1"/>
  <c r="G5" i="1"/>
  <c r="G3" i="1"/>
  <c r="H11" i="1"/>
  <c r="G10" i="1"/>
  <c r="M12" i="1" l="1"/>
  <c r="N12" i="1"/>
</calcChain>
</file>

<file path=xl/sharedStrings.xml><?xml version="1.0" encoding="utf-8"?>
<sst xmlns="http://schemas.openxmlformats.org/spreadsheetml/2006/main" count="17" uniqueCount="17">
  <si>
    <t>x</t>
  </si>
  <si>
    <t>y</t>
  </si>
  <si>
    <t>mean x</t>
  </si>
  <si>
    <t>mean y</t>
  </si>
  <si>
    <t>x-x'</t>
  </si>
  <si>
    <t>y-y'</t>
  </si>
  <si>
    <t>(x-x')(y-y')</t>
  </si>
  <si>
    <t>(x-x')^2</t>
  </si>
  <si>
    <t>m=(total of (x-x')(y-y'))/(total of (x-x')^2)</t>
  </si>
  <si>
    <t>c=mean of y -m(mean of x)</t>
  </si>
  <si>
    <t>y(predict)=mx+c</t>
  </si>
  <si>
    <t>TOTAL</t>
  </si>
  <si>
    <t>D=Y(ACTUAL)-Y(PREDICT)</t>
  </si>
  <si>
    <t>D^2</t>
  </si>
  <si>
    <t>ABS(D)</t>
  </si>
  <si>
    <t>MAE=Mean absolute error</t>
  </si>
  <si>
    <t>MSE=Mean square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</si>
</sst>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2" totalsRowShown="0" headerRowDxfId="9" dataDxfId="8">
  <autoFilter ref="A1:P12"/>
  <tableColumns count="16">
    <tableColumn id="1" name="x" dataDxfId="17"/>
    <tableColumn id="2" name="y" dataDxfId="16"/>
    <tableColumn id="3" name="mean x" dataDxfId="15"/>
    <tableColumn id="4" name="mean y" dataDxfId="14"/>
    <tableColumn id="5" name="x-x'" dataDxfId="13"/>
    <tableColumn id="6" name="y-y'" dataDxfId="12"/>
    <tableColumn id="7" name="(x-x')(y-y')" dataDxfId="11"/>
    <tableColumn id="8" name="(x-x')^2" dataDxfId="10"/>
    <tableColumn id="9" name="m=(total of (x-x')(y-y'))/(total of (x-x')^2)" dataDxfId="6">
      <calculatedColumnFormula>Table1[[#This Row],[(x-x'')(y-y'')]]/Table1[[#This Row],[(x-x'')^2]]</calculatedColumnFormula>
    </tableColumn>
    <tableColumn id="10" name="c=mean of y -m(mean of x)" dataDxfId="7">
      <calculatedColumnFormula>Table1[[#This Row],[mean y]]-(I11*Table1[[#This Row],[mean x]])</calculatedColumnFormula>
    </tableColumn>
    <tableColumn id="11" name="y(predict)=mx+c" dataDxfId="5">
      <calculatedColumnFormula>Table1[[#This Row],[m=(total of (x-x'')(y-y''))/(total of (x-x'')^2)]]*Table1[[#This Row],[x]]+Table1[[#This Row],[c=mean of y -m(mean of x)]]</calculatedColumnFormula>
    </tableColumn>
    <tableColumn id="12" name="D=Y(ACTUAL)-Y(PREDICT)" dataDxfId="4">
      <calculatedColumnFormula>Table1[[#This Row],[y]]-Table1[[#This Row],[y(predict)=mx+c]]</calculatedColumnFormula>
    </tableColumn>
    <tableColumn id="13" name="D^2" dataDxfId="3">
      <calculatedColumnFormula>Table1[[#This Row],[D=Y(ACTUAL)-Y(PREDICT)]]*Table1[[#This Row],[D=Y(ACTUAL)-Y(PREDICT)]]</calculatedColumnFormula>
    </tableColumn>
    <tableColumn id="14" name="ABS(D)" dataDxfId="2">
      <calculatedColumnFormula>ABS(Table1[[#This Row],[D=Y(ACTUAL)-Y(PREDICT)]])</calculatedColumnFormula>
    </tableColumn>
    <tableColumn id="15" name="MAE=Mean absolute error" dataDxfId="1"/>
    <tableColumn id="16" name="MSE=Mean square err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J1" workbookViewId="0">
      <selection activeCell="Q2" sqref="Q2"/>
    </sheetView>
  </sheetViews>
  <sheetFormatPr defaultRowHeight="15" x14ac:dyDescent="0.25"/>
  <cols>
    <col min="3" max="3" width="15.42578125" customWidth="1"/>
    <col min="4" max="4" width="13.140625" customWidth="1"/>
    <col min="5" max="5" width="12.28515625" customWidth="1"/>
    <col min="7" max="7" width="18" customWidth="1"/>
    <col min="8" max="8" width="20.5703125" customWidth="1"/>
    <col min="9" max="9" width="41.85546875" customWidth="1"/>
    <col min="10" max="10" width="35.5703125" customWidth="1"/>
    <col min="11" max="11" width="15.5703125" customWidth="1"/>
    <col min="12" max="12" width="29.7109375" customWidth="1"/>
    <col min="13" max="13" width="27" customWidth="1"/>
    <col min="14" max="14" width="18" customWidth="1"/>
    <col min="15" max="15" width="32.85546875" customWidth="1"/>
    <col min="16" max="16" width="29.570312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2">
        <v>15</v>
      </c>
      <c r="B2" s="2">
        <v>49</v>
      </c>
      <c r="C2" s="2">
        <v>20.100000000000001</v>
      </c>
      <c r="D2" s="2">
        <v>58.4</v>
      </c>
      <c r="E2" s="2">
        <f>A2-C2</f>
        <v>-5.1000000000000014</v>
      </c>
      <c r="F2" s="2">
        <f>B2-D2</f>
        <v>-9.3999999999999986</v>
      </c>
      <c r="G2" s="2">
        <f>E2*F2</f>
        <v>47.940000000000005</v>
      </c>
      <c r="H2" s="2">
        <f>E2*E2</f>
        <v>26.010000000000016</v>
      </c>
      <c r="I2" s="2">
        <f>G12/H12</f>
        <v>1.0416197975253092</v>
      </c>
      <c r="J2" s="2">
        <v>37.463442069999999</v>
      </c>
      <c r="K2" s="2">
        <f>Table1[[#This Row],[m=(total of (x-x'')(y-y''))/(total of (x-x'')^2)]]*Table1[[#This Row],[x]]+Table1[[#This Row],[c=mean of y -m(mean of x)]]</f>
        <v>53.087739032879639</v>
      </c>
      <c r="L2" s="3">
        <f>Table1[[#This Row],[y]]-Table1[[#This Row],[y(predict)=mx+c]]</f>
        <v>-4.0877390328796395</v>
      </c>
      <c r="M2" s="3">
        <f>Table1[[#This Row],[D=Y(ACTUAL)-Y(PREDICT)]]*Table1[[#This Row],[D=Y(ACTUAL)-Y(PREDICT)]]</f>
        <v>16.709610400927769</v>
      </c>
      <c r="N2" s="3">
        <f>ABS(Table1[[#This Row],[D=Y(ACTUAL)-Y(PREDICT)]])</f>
        <v>4.0877390328796395</v>
      </c>
      <c r="O2" s="3">
        <v>2.4958380199999999</v>
      </c>
      <c r="P2" s="3">
        <v>8.9946006749999992</v>
      </c>
    </row>
    <row r="3" spans="1:16" x14ac:dyDescent="0.25">
      <c r="A3" s="2">
        <v>23</v>
      </c>
      <c r="B3" s="2">
        <v>63</v>
      </c>
      <c r="C3" s="2">
        <v>20.100000000000001</v>
      </c>
      <c r="D3" s="2">
        <v>58.4</v>
      </c>
      <c r="E3" s="2">
        <f t="shared" ref="E3:E11" si="0">A3-C3</f>
        <v>2.8999999999999986</v>
      </c>
      <c r="F3" s="2">
        <f t="shared" ref="F3:F11" si="1">B3-D3</f>
        <v>4.6000000000000014</v>
      </c>
      <c r="G3" s="2">
        <f t="shared" ref="G3:G11" si="2">E3*F3</f>
        <v>13.339999999999998</v>
      </c>
      <c r="H3" s="2">
        <f t="shared" ref="H3:H11" si="3">E3*E3</f>
        <v>8.4099999999999913</v>
      </c>
      <c r="I3" s="2">
        <f>G12/H12</f>
        <v>1.0416197975253092</v>
      </c>
      <c r="J3" s="2">
        <v>37.463442069999999</v>
      </c>
      <c r="K3" s="2">
        <f>Table1[[#This Row],[m=(total of (x-x'')(y-y''))/(total of (x-x'')^2)]]*Table1[[#This Row],[x]]+Table1[[#This Row],[c=mean of y -m(mean of x)]]</f>
        <v>61.42069741308211</v>
      </c>
      <c r="L3" s="3">
        <f>Table1[[#This Row],[y]]-Table1[[#This Row],[y(predict)=mx+c]]</f>
        <v>1.5793025869178905</v>
      </c>
      <c r="M3" s="3">
        <f>Table1[[#This Row],[D=Y(ACTUAL)-Y(PREDICT)]]*Table1[[#This Row],[D=Y(ACTUAL)-Y(PREDICT)]]</f>
        <v>2.4941966610455411</v>
      </c>
      <c r="N3" s="3">
        <f>ABS(Table1[[#This Row],[D=Y(ACTUAL)-Y(PREDICT)]])</f>
        <v>1.5793025869178905</v>
      </c>
      <c r="O3" s="3">
        <v>2.4958380199999999</v>
      </c>
      <c r="P3" s="3">
        <v>8.9946006749999992</v>
      </c>
    </row>
    <row r="4" spans="1:16" x14ac:dyDescent="0.25">
      <c r="A4" s="2">
        <v>18</v>
      </c>
      <c r="B4" s="2">
        <v>58</v>
      </c>
      <c r="C4" s="2">
        <v>20.100000000000001</v>
      </c>
      <c r="D4" s="2">
        <v>58.4</v>
      </c>
      <c r="E4" s="2">
        <f t="shared" si="0"/>
        <v>-2.1000000000000014</v>
      </c>
      <c r="F4" s="2">
        <f t="shared" si="1"/>
        <v>-0.39999999999999858</v>
      </c>
      <c r="G4" s="2">
        <f t="shared" si="2"/>
        <v>0.83999999999999764</v>
      </c>
      <c r="H4" s="2">
        <f t="shared" si="3"/>
        <v>4.4100000000000064</v>
      </c>
      <c r="I4" s="2">
        <f>G12/H12</f>
        <v>1.0416197975253092</v>
      </c>
      <c r="J4" s="2">
        <v>37.463442069999999</v>
      </c>
      <c r="K4" s="2">
        <f>Table1[[#This Row],[m=(total of (x-x'')(y-y''))/(total of (x-x'')^2)]]*Table1[[#This Row],[x]]+Table1[[#This Row],[c=mean of y -m(mean of x)]]</f>
        <v>56.212598425455568</v>
      </c>
      <c r="L4" s="3">
        <f>Table1[[#This Row],[y]]-Table1[[#This Row],[y(predict)=mx+c]]</f>
        <v>1.7874015745444325</v>
      </c>
      <c r="M4" s="3">
        <f>Table1[[#This Row],[D=Y(ACTUAL)-Y(PREDICT)]]*Table1[[#This Row],[D=Y(ACTUAL)-Y(PREDICT)]]</f>
        <v>3.1948043886839166</v>
      </c>
      <c r="N4" s="3">
        <f>ABS(Table1[[#This Row],[D=Y(ACTUAL)-Y(PREDICT)]])</f>
        <v>1.7874015745444325</v>
      </c>
      <c r="O4" s="3">
        <v>2.4958380199999999</v>
      </c>
      <c r="P4" s="3">
        <v>8.9946006749999992</v>
      </c>
    </row>
    <row r="5" spans="1:16" x14ac:dyDescent="0.25">
      <c r="A5" s="2">
        <v>23</v>
      </c>
      <c r="B5" s="2">
        <v>60</v>
      </c>
      <c r="C5" s="2">
        <v>20.100000000000001</v>
      </c>
      <c r="D5" s="2">
        <v>58.4</v>
      </c>
      <c r="E5" s="2">
        <f t="shared" si="0"/>
        <v>2.8999999999999986</v>
      </c>
      <c r="F5" s="2">
        <f t="shared" si="1"/>
        <v>1.6000000000000014</v>
      </c>
      <c r="G5" s="2">
        <f t="shared" si="2"/>
        <v>4.6400000000000015</v>
      </c>
      <c r="H5" s="2">
        <f t="shared" si="3"/>
        <v>8.4099999999999913</v>
      </c>
      <c r="I5" s="2">
        <f>G12/H12</f>
        <v>1.0416197975253092</v>
      </c>
      <c r="J5" s="2">
        <v>37.463442069999999</v>
      </c>
      <c r="K5" s="2">
        <f>Table1[[#This Row],[m=(total of (x-x'')(y-y''))/(total of (x-x'')^2)]]*Table1[[#This Row],[x]]+Table1[[#This Row],[c=mean of y -m(mean of x)]]</f>
        <v>61.42069741308211</v>
      </c>
      <c r="L5" s="3">
        <f>Table1[[#This Row],[y]]-Table1[[#This Row],[y(predict)=mx+c]]</f>
        <v>-1.4206974130821095</v>
      </c>
      <c r="M5" s="3">
        <f>Table1[[#This Row],[D=Y(ACTUAL)-Y(PREDICT)]]*Table1[[#This Row],[D=Y(ACTUAL)-Y(PREDICT)]]</f>
        <v>2.0183811395381981</v>
      </c>
      <c r="N5" s="3">
        <f>ABS(Table1[[#This Row],[D=Y(ACTUAL)-Y(PREDICT)]])</f>
        <v>1.4206974130821095</v>
      </c>
      <c r="O5" s="3">
        <v>2.4958380199999999</v>
      </c>
      <c r="P5" s="3">
        <v>8.9946006749999992</v>
      </c>
    </row>
    <row r="6" spans="1:16" x14ac:dyDescent="0.25">
      <c r="A6" s="2">
        <v>24</v>
      </c>
      <c r="B6" s="2">
        <v>58</v>
      </c>
      <c r="C6" s="2">
        <v>20.100000000000001</v>
      </c>
      <c r="D6" s="2">
        <v>58.4</v>
      </c>
      <c r="E6" s="2">
        <f t="shared" si="0"/>
        <v>3.8999999999999986</v>
      </c>
      <c r="F6" s="2">
        <f t="shared" si="1"/>
        <v>-0.39999999999999858</v>
      </c>
      <c r="G6" s="2">
        <f t="shared" si="2"/>
        <v>-1.5599999999999938</v>
      </c>
      <c r="H6" s="2">
        <f t="shared" si="3"/>
        <v>15.209999999999988</v>
      </c>
      <c r="I6" s="2">
        <f>G12/H12</f>
        <v>1.0416197975253092</v>
      </c>
      <c r="J6" s="2">
        <v>37.463442069999999</v>
      </c>
      <c r="K6" s="2">
        <f>Table1[[#This Row],[m=(total of (x-x'')(y-y''))/(total of (x-x'')^2)]]*Table1[[#This Row],[x]]+Table1[[#This Row],[c=mean of y -m(mean of x)]]</f>
        <v>62.462317210607424</v>
      </c>
      <c r="L6" s="3">
        <f>Table1[[#This Row],[y]]-Table1[[#This Row],[y(predict)=mx+c]]</f>
        <v>-4.4623172106074236</v>
      </c>
      <c r="M6" s="3">
        <f>Table1[[#This Row],[D=Y(ACTUAL)-Y(PREDICT)]]*Table1[[#This Row],[D=Y(ACTUAL)-Y(PREDICT)]]</f>
        <v>19.912274888083218</v>
      </c>
      <c r="N6" s="3">
        <f>ABS(Table1[[#This Row],[D=Y(ACTUAL)-Y(PREDICT)]])</f>
        <v>4.4623172106074236</v>
      </c>
      <c r="O6" s="3">
        <v>2.4958380199999999</v>
      </c>
      <c r="P6" s="3">
        <v>8.9946006749999992</v>
      </c>
    </row>
    <row r="7" spans="1:16" x14ac:dyDescent="0.25">
      <c r="A7" s="2">
        <v>22</v>
      </c>
      <c r="B7" s="2">
        <v>61</v>
      </c>
      <c r="C7" s="2">
        <v>20.100000000000001</v>
      </c>
      <c r="D7" s="2">
        <v>58.4</v>
      </c>
      <c r="E7" s="2">
        <f t="shared" si="0"/>
        <v>1.8999999999999986</v>
      </c>
      <c r="F7" s="2">
        <f t="shared" si="1"/>
        <v>2.6000000000000014</v>
      </c>
      <c r="G7" s="2">
        <f t="shared" si="2"/>
        <v>4.9399999999999986</v>
      </c>
      <c r="H7" s="2">
        <f t="shared" si="3"/>
        <v>3.6099999999999945</v>
      </c>
      <c r="I7" s="2">
        <f>G12/H12</f>
        <v>1.0416197975253092</v>
      </c>
      <c r="J7" s="2">
        <v>37.463442069999999</v>
      </c>
      <c r="K7" s="2">
        <f>Table1[[#This Row],[m=(total of (x-x'')(y-y''))/(total of (x-x'')^2)]]*Table1[[#This Row],[x]]+Table1[[#This Row],[c=mean of y -m(mean of x)]]</f>
        <v>60.379077615556803</v>
      </c>
      <c r="L7" s="3">
        <f>Table1[[#This Row],[y]]-Table1[[#This Row],[y(predict)=mx+c]]</f>
        <v>0.62092238444319747</v>
      </c>
      <c r="M7" s="3">
        <f>Table1[[#This Row],[D=Y(ACTUAL)-Y(PREDICT)]]*Table1[[#This Row],[D=Y(ACTUAL)-Y(PREDICT)]]</f>
        <v>0.38554460750262592</v>
      </c>
      <c r="N7" s="3">
        <f>ABS(Table1[[#This Row],[D=Y(ACTUAL)-Y(PREDICT)]])</f>
        <v>0.62092238444319747</v>
      </c>
      <c r="O7" s="3">
        <v>2.4958380199999999</v>
      </c>
      <c r="P7" s="3">
        <v>8.9946006749999992</v>
      </c>
    </row>
    <row r="8" spans="1:16" x14ac:dyDescent="0.25">
      <c r="A8" s="2">
        <v>22</v>
      </c>
      <c r="B8" s="2">
        <v>60</v>
      </c>
      <c r="C8" s="2">
        <v>20.100000000000001</v>
      </c>
      <c r="D8" s="2">
        <v>58.4</v>
      </c>
      <c r="E8" s="2">
        <f t="shared" si="0"/>
        <v>1.8999999999999986</v>
      </c>
      <c r="F8" s="2">
        <f t="shared" si="1"/>
        <v>1.6000000000000014</v>
      </c>
      <c r="G8" s="2">
        <f t="shared" si="2"/>
        <v>3.0400000000000005</v>
      </c>
      <c r="H8" s="2">
        <f t="shared" si="3"/>
        <v>3.6099999999999945</v>
      </c>
      <c r="I8" s="2">
        <f>G12/H12</f>
        <v>1.0416197975253092</v>
      </c>
      <c r="J8" s="2">
        <v>37.463442069999999</v>
      </c>
      <c r="K8" s="2">
        <f>Table1[[#This Row],[m=(total of (x-x'')(y-y''))/(total of (x-x'')^2)]]*Table1[[#This Row],[x]]+Table1[[#This Row],[c=mean of y -m(mean of x)]]</f>
        <v>60.379077615556803</v>
      </c>
      <c r="L8" s="3">
        <f>Table1[[#This Row],[y]]-Table1[[#This Row],[y(predict)=mx+c]]</f>
        <v>-0.37907761555680253</v>
      </c>
      <c r="M8" s="3">
        <f>Table1[[#This Row],[D=Y(ACTUAL)-Y(PREDICT)]]*Table1[[#This Row],[D=Y(ACTUAL)-Y(PREDICT)]]</f>
        <v>0.14369983861623098</v>
      </c>
      <c r="N8" s="3">
        <f>ABS(Table1[[#This Row],[D=Y(ACTUAL)-Y(PREDICT)]])</f>
        <v>0.37907761555680253</v>
      </c>
      <c r="O8" s="3">
        <v>2.4958380199999999</v>
      </c>
      <c r="P8" s="3">
        <v>8.9946006749999992</v>
      </c>
    </row>
    <row r="9" spans="1:16" x14ac:dyDescent="0.25">
      <c r="A9" s="2">
        <v>19</v>
      </c>
      <c r="B9" s="2">
        <v>63</v>
      </c>
      <c r="C9" s="2">
        <v>20.100000000000001</v>
      </c>
      <c r="D9" s="2">
        <v>58.4</v>
      </c>
      <c r="E9" s="2">
        <f t="shared" si="0"/>
        <v>-1.1000000000000014</v>
      </c>
      <c r="F9" s="2">
        <f t="shared" si="1"/>
        <v>4.6000000000000014</v>
      </c>
      <c r="G9" s="2">
        <f t="shared" si="2"/>
        <v>-5.0600000000000085</v>
      </c>
      <c r="H9" s="2">
        <f t="shared" si="3"/>
        <v>1.2100000000000031</v>
      </c>
      <c r="I9" s="2">
        <f>G12/H12</f>
        <v>1.0416197975253092</v>
      </c>
      <c r="J9" s="2">
        <v>37.463442069999999</v>
      </c>
      <c r="K9" s="2">
        <f>Table1[[#This Row],[m=(total of (x-x'')(y-y''))/(total of (x-x'')^2)]]*Table1[[#This Row],[x]]+Table1[[#This Row],[c=mean of y -m(mean of x)]]</f>
        <v>57.254218222980874</v>
      </c>
      <c r="L9" s="3">
        <f>Table1[[#This Row],[y]]-Table1[[#This Row],[y(predict)=mx+c]]</f>
        <v>5.7457817770191255</v>
      </c>
      <c r="M9" s="3">
        <f>Table1[[#This Row],[D=Y(ACTUAL)-Y(PREDICT)]]*Table1[[#This Row],[D=Y(ACTUAL)-Y(PREDICT)]]</f>
        <v>33.014008229125061</v>
      </c>
      <c r="N9" s="3">
        <f>ABS(Table1[[#This Row],[D=Y(ACTUAL)-Y(PREDICT)]])</f>
        <v>5.7457817770191255</v>
      </c>
      <c r="O9" s="3">
        <v>2.4958380199999999</v>
      </c>
      <c r="P9" s="3">
        <v>8.9946006749999992</v>
      </c>
    </row>
    <row r="10" spans="1:16" x14ac:dyDescent="0.25">
      <c r="A10" s="2">
        <v>19</v>
      </c>
      <c r="B10" s="2">
        <v>60</v>
      </c>
      <c r="C10" s="2">
        <v>20.100000000000001</v>
      </c>
      <c r="D10" s="2">
        <v>58.4</v>
      </c>
      <c r="E10" s="2">
        <f t="shared" si="0"/>
        <v>-1.1000000000000014</v>
      </c>
      <c r="F10" s="2">
        <f t="shared" si="1"/>
        <v>1.6000000000000014</v>
      </c>
      <c r="G10" s="2">
        <f t="shared" si="2"/>
        <v>-1.7600000000000038</v>
      </c>
      <c r="H10" s="2">
        <f t="shared" si="3"/>
        <v>1.2100000000000031</v>
      </c>
      <c r="I10" s="2">
        <f>G12/H12</f>
        <v>1.0416197975253092</v>
      </c>
      <c r="J10" s="2">
        <v>37.463442069999999</v>
      </c>
      <c r="K10" s="2">
        <f>Table1[[#This Row],[m=(total of (x-x'')(y-y''))/(total of (x-x'')^2)]]*Table1[[#This Row],[x]]+Table1[[#This Row],[c=mean of y -m(mean of x)]]</f>
        <v>57.254218222980874</v>
      </c>
      <c r="L10" s="3">
        <f>Table1[[#This Row],[y]]-Table1[[#This Row],[y(predict)=mx+c]]</f>
        <v>2.7457817770191255</v>
      </c>
      <c r="M10" s="3">
        <f>Table1[[#This Row],[D=Y(ACTUAL)-Y(PREDICT)]]*Table1[[#This Row],[D=Y(ACTUAL)-Y(PREDICT)]]</f>
        <v>7.5393175670103068</v>
      </c>
      <c r="N10" s="3">
        <f>ABS(Table1[[#This Row],[D=Y(ACTUAL)-Y(PREDICT)]])</f>
        <v>2.7457817770191255</v>
      </c>
      <c r="O10" s="3">
        <v>2.4958380199999999</v>
      </c>
      <c r="P10" s="3">
        <v>8.9946006749999992</v>
      </c>
    </row>
    <row r="11" spans="1:16" x14ac:dyDescent="0.25">
      <c r="A11" s="2">
        <v>16</v>
      </c>
      <c r="B11" s="2">
        <v>52</v>
      </c>
      <c r="C11" s="2">
        <v>20.100000000000001</v>
      </c>
      <c r="D11" s="2">
        <v>58.4</v>
      </c>
      <c r="E11" s="2">
        <f t="shared" si="0"/>
        <v>-4.1000000000000014</v>
      </c>
      <c r="F11" s="2">
        <f t="shared" si="1"/>
        <v>-6.3999999999999986</v>
      </c>
      <c r="G11" s="2">
        <f t="shared" si="2"/>
        <v>26.240000000000002</v>
      </c>
      <c r="H11" s="2">
        <f t="shared" si="3"/>
        <v>16.810000000000013</v>
      </c>
      <c r="I11" s="2">
        <f>G12/H12</f>
        <v>1.0416197975253092</v>
      </c>
      <c r="J11" s="2">
        <v>37.463442069999999</v>
      </c>
      <c r="K11" s="2">
        <f>Table1[[#This Row],[m=(total of (x-x'')(y-y''))/(total of (x-x'')^2)]]*Table1[[#This Row],[x]]+Table1[[#This Row],[c=mean of y -m(mean of x)]]</f>
        <v>54.129358830404946</v>
      </c>
      <c r="L11" s="3">
        <f>Table1[[#This Row],[y]]-Table1[[#This Row],[y(predict)=mx+c]]</f>
        <v>-2.1293588304049464</v>
      </c>
      <c r="M11" s="3">
        <f>Table1[[#This Row],[D=Y(ACTUAL)-Y(PREDICT)]]*Table1[[#This Row],[D=Y(ACTUAL)-Y(PREDICT)]]</f>
        <v>4.5341690286235217</v>
      </c>
      <c r="N11" s="3">
        <f>ABS(Table1[[#This Row],[D=Y(ACTUAL)-Y(PREDICT)]])</f>
        <v>2.1293588304049464</v>
      </c>
      <c r="O11" s="3">
        <v>2.4958380199999999</v>
      </c>
      <c r="P11" s="3">
        <v>8.9946006749999992</v>
      </c>
    </row>
    <row r="12" spans="1:16" x14ac:dyDescent="0.25">
      <c r="A12" s="2"/>
      <c r="B12" s="2"/>
      <c r="C12" s="2"/>
      <c r="D12" s="2"/>
      <c r="E12" s="2"/>
      <c r="F12" s="2" t="s">
        <v>11</v>
      </c>
      <c r="G12" s="2">
        <v>92.6</v>
      </c>
      <c r="H12" s="2">
        <v>88.9</v>
      </c>
      <c r="I12" s="2">
        <f>Table1[[#This Row],[(x-x'')(y-y'')]]/Table1[[#This Row],[(x-x'')^2]]</f>
        <v>1.0416197975253092</v>
      </c>
      <c r="J12" s="2">
        <f>D2-Table1[[#This Row],[m=(total of (x-x'')(y-y''))/(total of (x-x'')^2)]]*C2</f>
        <v>37.463442069741284</v>
      </c>
      <c r="K12" s="2">
        <f>Table1[[#This Row],[m=(total of (x-x'')(y-y''))/(total of (x-x'')^2)]]*Table1[[#This Row],[x]]+Table1[[#This Row],[c=mean of y -m(mean of x)]]</f>
        <v>37.463442069741284</v>
      </c>
      <c r="L12" s="3">
        <f>Table1[[#This Row],[y]]-Table1[[#This Row],[y(predict)=mx+c]]</f>
        <v>-37.463442069741284</v>
      </c>
      <c r="M12" s="3">
        <f>Table1[[#This Row],[D=Y(ACTUAL)-Y(PREDICT)]]*Table1[[#This Row],[D=Y(ACTUAL)-Y(PREDICT)]]</f>
        <v>1403.5094917128611</v>
      </c>
      <c r="N12" s="3">
        <f>ABS(Table1[[#This Row],[D=Y(ACTUAL)-Y(PREDICT)]])</f>
        <v>37.463442069741284</v>
      </c>
      <c r="O12" s="3"/>
      <c r="P12" s="3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2023-06-20T03:39:49Z</dcterms:created>
  <dcterms:modified xsi:type="dcterms:W3CDTF">2023-06-20T04:16:57Z</dcterms:modified>
</cp:coreProperties>
</file>