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Python\Algorithms\"/>
    </mc:Choice>
  </mc:AlternateContent>
  <bookViews>
    <workbookView xWindow="0" yWindow="0" windowWidth="20490" windowHeight="7620" firstSheet="1" activeTab="4"/>
  </bookViews>
  <sheets>
    <sheet name="Linear And Logistic Regression" sheetId="1" r:id="rId1"/>
    <sheet name="SUPERVISED ML ALGO STEPS" sheetId="2" r:id="rId2"/>
    <sheet name="Example" sheetId="7" r:id="rId3"/>
    <sheet name="Linear Regression -  Example" sheetId="6" r:id="rId4"/>
    <sheet name="Train and Test" sheetId="8" r:id="rId5"/>
  </sheets>
  <definedNames>
    <definedName name="_xlnm._FilterDatabase" localSheetId="0" hidden="1">'SUPERVISED ML ALGO STEPS'!$M$27:$Q$27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E5" i="6"/>
  <c r="E6" i="6" l="1"/>
  <c r="E7" i="6"/>
  <c r="E8" i="6"/>
  <c r="E9" i="6"/>
  <c r="E10" i="6"/>
  <c r="G6" i="6" l="1"/>
  <c r="G7" i="6"/>
  <c r="G8" i="6"/>
  <c r="G9" i="6"/>
  <c r="AD19" i="1" l="1"/>
  <c r="AD27" i="1"/>
  <c r="AD26" i="1"/>
  <c r="AD20" i="1"/>
  <c r="S37" i="2" l="1"/>
  <c r="S36" i="2"/>
  <c r="I55" i="1" l="1"/>
  <c r="J53" i="2"/>
</calcChain>
</file>

<file path=xl/sharedStrings.xml><?xml version="1.0" encoding="utf-8"?>
<sst xmlns="http://schemas.openxmlformats.org/spreadsheetml/2006/main" count="227" uniqueCount="151">
  <si>
    <t>ML</t>
  </si>
  <si>
    <t>REGRESSION</t>
  </si>
  <si>
    <t>CLASSIFICATION</t>
  </si>
  <si>
    <t>LINEAR REGRESSION</t>
  </si>
  <si>
    <t>LOGISTIC REGRESSION</t>
  </si>
  <si>
    <t>DEPENDENT VARIABLE</t>
  </si>
  <si>
    <t>RAINFALL</t>
  </si>
  <si>
    <t>CROP YIELD</t>
  </si>
  <si>
    <t>SIMPLE LINEAR REGRESSION</t>
  </si>
  <si>
    <t>MULTIPLELINEAR REGRESSION</t>
  </si>
  <si>
    <t>IT WILL BE HAVING ONE INDEPENDENT AND ONE DEPENDENT VARIABLE</t>
  </si>
  <si>
    <t>IT WILL BE HAVING MULTIPLE INDEPENDENT VARIABLE AND ONE DEPENDENT VARIABLE</t>
  </si>
  <si>
    <t>SLR</t>
  </si>
  <si>
    <t>MLR</t>
  </si>
  <si>
    <t>R &amp;D</t>
  </si>
  <si>
    <t>MARKETING</t>
  </si>
  <si>
    <t>ADVERTISMENT</t>
  </si>
  <si>
    <t>SALES</t>
  </si>
  <si>
    <t>PROFIT</t>
  </si>
  <si>
    <t>SUPERVISED MACHINE LEARNING</t>
  </si>
  <si>
    <t>UNSUPERVISED MACHINE LERNING</t>
  </si>
  <si>
    <t>TO CHECK THE RELATIONSHIP BETWEEN VARIABLES</t>
  </si>
  <si>
    <t>SUPERVISED ML ALGO STEPS</t>
  </si>
  <si>
    <t>IMPORTING PACKAGES</t>
  </si>
  <si>
    <t>IMPORTING DATASET</t>
  </si>
  <si>
    <t>ANALYZING AND PRE-PROCESSING</t>
  </si>
  <si>
    <t>SPLITTING DATA INTO IV AND DV</t>
  </si>
  <si>
    <t>SPLITTING DATA INTO TRAIN DATA AND TEST DATA</t>
  </si>
  <si>
    <t>MODELLING</t>
  </si>
  <si>
    <t>1.) CALLING THE MODEL</t>
  </si>
  <si>
    <t>2.) FITTING THE DATA(TRAINING THE MODEL)</t>
  </si>
  <si>
    <t>3.) PREDICTING</t>
  </si>
  <si>
    <t>EVALUATING</t>
  </si>
  <si>
    <t>S.NO</t>
  </si>
  <si>
    <t>IMPORTING ALL THE REQUIRED PACKAGES FOR PERFORMING THE MODELLING</t>
  </si>
  <si>
    <t>import pandas as pd</t>
  </si>
  <si>
    <t>import numpy as np</t>
  </si>
  <si>
    <t>import matplotlib.pyplot as plt</t>
  </si>
  <si>
    <t>.</t>
  </si>
  <si>
    <t>THE FILE IN WHICH WE ARE ABOUT TO WORK ON</t>
  </si>
  <si>
    <t>GETTING TO KNOW ABOUT THE DATA</t>
  </si>
  <si>
    <t>DEALING WITH MISSING VALUES</t>
  </si>
  <si>
    <t xml:space="preserve"> DEALING WITH OUTLIERS</t>
  </si>
  <si>
    <t>CREATING NEW COLUMNS, IF REQUIRED</t>
  </si>
  <si>
    <t>DROPPING UN WANTED COLUMNS</t>
  </si>
  <si>
    <t>X= INDPENDENT VARIABLE</t>
  </si>
  <si>
    <t>Y = DEPENDENT VARIABLE</t>
  </si>
  <si>
    <t>X = INDPENDENT VARIABLE</t>
  </si>
  <si>
    <t>TRAIN_TEST_SPLIT METHOD IN SKLEARN IS USED FOR SPLITTING THE DATA</t>
  </si>
  <si>
    <t>X</t>
  </si>
  <si>
    <t>Y</t>
  </si>
  <si>
    <t>X_TRAIN</t>
  </si>
  <si>
    <t>X_TEST</t>
  </si>
  <si>
    <t>Y_TRAIN</t>
  </si>
  <si>
    <t>Y_TEST</t>
  </si>
  <si>
    <t>ALWAYS THE TRAIN DATA SHOULD BE MORE THAN TEST DATA</t>
  </si>
  <si>
    <t>LETS CONDSIDER I HAVE 1000 ROWS</t>
  </si>
  <si>
    <t>INDEPENDENT VARIABLE</t>
  </si>
  <si>
    <t>THE MODEL THAT WE ARE GOING TO WORK ON</t>
  </si>
  <si>
    <t>EXAMPLE: LINEAR REGRESSION</t>
  </si>
  <si>
    <t>MY MODEL WILL BE TRAINED BASED ON THE X_TRAIN(IV) AND Y_TRAIN(DV)</t>
  </si>
  <si>
    <t xml:space="preserve">2.) FITTING THE DATA(TRAINING THE MODEL) </t>
  </si>
  <si>
    <t>TO CHECK HOW GOOD MY MODEL HAS PREDICTED</t>
  </si>
  <si>
    <t>Y_TEST WILL BE HAVING SOME ACTUAL VALUES, ALSO WE HAVE PREDICTED SOME VALUES FOR Y_TEST</t>
  </si>
  <si>
    <t>BOTH DIFFERENCE WILL BE TAKEN TO CHECK HOW WELL THE MODEL HAS PREDICTED</t>
  </si>
  <si>
    <t>HOW TO IDENTIFY WHETHER LINEAR REGRESSION CAN BE USED FOR THIS DATA?</t>
  </si>
  <si>
    <t>IF THE DEPENDENT VARIABLE IS CONTINUOUS THEN LINEAR REGRESSION CAN BE USED</t>
  </si>
  <si>
    <t>CONTINUOUS --&gt; SALARY, PROFIT, REVENUE</t>
  </si>
  <si>
    <t>CATEGORICAL --&gt; BLOOD GROUP, COLORS,GENDER</t>
  </si>
  <si>
    <t>SIGNIFICANT VARIABLES</t>
  </si>
  <si>
    <t>VARIABLES THAT ARE USEFUL/HELPFUL FOR THE MODEL IN FINDING THE OUTPUT</t>
  </si>
  <si>
    <t>Y = MX + C</t>
  </si>
  <si>
    <t xml:space="preserve">C </t>
  </si>
  <si>
    <t>INTERCEPT</t>
  </si>
  <si>
    <t>M</t>
  </si>
  <si>
    <t>COEFFICENT</t>
  </si>
  <si>
    <t>Y= M1X1+M2X2+M3X3+……..+MnXn+C</t>
  </si>
  <si>
    <t>X1</t>
  </si>
  <si>
    <t>INDEPENDENT VARIABLE ONE</t>
  </si>
  <si>
    <t>X2</t>
  </si>
  <si>
    <t>INDEPENDENT VARIABLE TWO</t>
  </si>
  <si>
    <t>M1</t>
  </si>
  <si>
    <t>COEFFICENT ONE</t>
  </si>
  <si>
    <t>M2</t>
  </si>
  <si>
    <t>COEFFICENT TWO</t>
  </si>
  <si>
    <t>HOW TO IDENTIFY WHETHER LOGISTIC REGRESSION CAN BE USED FOR THIS DATA?</t>
  </si>
  <si>
    <t>IF THE DEPENDENT VARIABLE IS CATEGORICAL(BINARY) THEN LOGISTIC REGRESSION CAN BE USED</t>
  </si>
  <si>
    <t>CATEGORICAL --&gt; GENDER(M OR F), YES OR NO, TRUE OR FALSE</t>
  </si>
  <si>
    <t>R squared</t>
  </si>
  <si>
    <t>Adjusted R Squared</t>
  </si>
  <si>
    <t>RMSE</t>
  </si>
  <si>
    <t>MAPE</t>
  </si>
  <si>
    <t>A</t>
  </si>
  <si>
    <t>B</t>
  </si>
  <si>
    <t>C</t>
  </si>
  <si>
    <t>D</t>
  </si>
  <si>
    <t>&lt; OR = R Squared</t>
  </si>
  <si>
    <t>Root Mean Squared Error</t>
  </si>
  <si>
    <t>Mean Absolute Percentage Error</t>
  </si>
  <si>
    <t>Percentage</t>
  </si>
  <si>
    <t>Error</t>
  </si>
  <si>
    <t>Closer to 1 better the model</t>
  </si>
  <si>
    <t>Closer to 0 better the model</t>
  </si>
  <si>
    <t>Actual</t>
  </si>
  <si>
    <t>Predicted</t>
  </si>
  <si>
    <t>Confusion Matrix</t>
  </si>
  <si>
    <t>Accuracy Score</t>
  </si>
  <si>
    <t>Y_pred</t>
  </si>
  <si>
    <t>y = mx + c</t>
  </si>
  <si>
    <t>y = m1x1+m2x2+m3x3+……+mnxn + c</t>
  </si>
  <si>
    <t>m and c value will given by our model</t>
  </si>
  <si>
    <t>Let us consider m = 1 and c = 2</t>
  </si>
  <si>
    <t>MAE</t>
  </si>
  <si>
    <t>MSE</t>
  </si>
  <si>
    <t>Mean Absolute Error</t>
  </si>
  <si>
    <t>Mean Squared Error</t>
  </si>
  <si>
    <t>x</t>
  </si>
  <si>
    <t>Dependent Variable</t>
  </si>
  <si>
    <t>Independent Variable</t>
  </si>
  <si>
    <t>c</t>
  </si>
  <si>
    <t>IV</t>
  </si>
  <si>
    <t xml:space="preserve">DV </t>
  </si>
  <si>
    <t>CONVERTING  STRING CATEGORICAL DATA INTO NUMBERS</t>
  </si>
  <si>
    <t>Classification Report</t>
  </si>
  <si>
    <t>ROC AUC</t>
  </si>
  <si>
    <t>DV</t>
  </si>
  <si>
    <t>Formula</t>
  </si>
  <si>
    <t>Let us assume</t>
  </si>
  <si>
    <t>m</t>
  </si>
  <si>
    <t>Y(Actual)</t>
  </si>
  <si>
    <t>Y(Predicted)</t>
  </si>
  <si>
    <t>?</t>
  </si>
  <si>
    <t>Classiffication Report</t>
  </si>
  <si>
    <t>Receiver Operating Characteristics(ROC) Curve</t>
  </si>
  <si>
    <t>Deviation</t>
  </si>
  <si>
    <t>CLUSTERING</t>
  </si>
  <si>
    <t>K MEANS</t>
  </si>
  <si>
    <t>R&amp;D</t>
  </si>
  <si>
    <t>Example</t>
  </si>
  <si>
    <t>ADMINSTRATION</t>
  </si>
  <si>
    <t xml:space="preserve"> Regression Evaluation Metrics</t>
  </si>
  <si>
    <t>Classification Evaluation Metrics</t>
  </si>
  <si>
    <t>ADMIN</t>
  </si>
  <si>
    <t>TRAIN</t>
  </si>
  <si>
    <t>TEST</t>
  </si>
  <si>
    <t>IMPORTING PACKAGES / LIBRARIES</t>
  </si>
  <si>
    <t>TRAINING</t>
  </si>
  <si>
    <t>TESTING</t>
  </si>
  <si>
    <t>FIT(1 + 1, 2)</t>
  </si>
  <si>
    <r>
      <t>FIT(</t>
    </r>
    <r>
      <rPr>
        <b/>
        <sz val="11"/>
        <color rgb="FF00B0F0"/>
        <rFont val="Calibri"/>
        <family val="2"/>
        <scheme val="minor"/>
      </rPr>
      <t>X_TRAIN,Y_TRAIN</t>
    </r>
    <r>
      <rPr>
        <sz val="11"/>
        <color theme="1"/>
        <rFont val="Calibri"/>
        <family val="2"/>
        <scheme val="minor"/>
      </rPr>
      <t>) - HIGHLIGHTED IN YELLOW COLOR</t>
    </r>
  </si>
  <si>
    <r>
      <t>WE WILL PASS ON THE</t>
    </r>
    <r>
      <rPr>
        <b/>
        <sz val="11"/>
        <color rgb="FF00B0F0"/>
        <rFont val="Calibri"/>
        <family val="2"/>
        <scheme val="minor"/>
      </rPr>
      <t xml:space="preserve"> X_TEST</t>
    </r>
    <r>
      <rPr>
        <sz val="11"/>
        <color theme="1"/>
        <rFont val="Calibri"/>
        <family val="2"/>
        <scheme val="minor"/>
      </rPr>
      <t>(HIGHLIGHTED IN GREEN) FOR PREDICTION, IT WILL PREDICT THE Y_TEST VALUES(HIGHLIGHTED IN BLUE)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</si>
</sst>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ill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4" fillId="2" borderId="0" xfId="0" applyFont="1" applyFill="1"/>
    <xf numFmtId="0" fontId="5" fillId="0" borderId="0" xfId="0" applyFont="1"/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5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7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/>
    <xf numFmtId="0" fontId="1" fillId="9" borderId="0" xfId="0" applyFont="1" applyFill="1"/>
    <xf numFmtId="0" fontId="1" fillId="2" borderId="0" xfId="0" applyFont="1" applyFill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0" fillId="3" borderId="1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13</xdr:row>
      <xdr:rowOff>142875</xdr:rowOff>
    </xdr:from>
    <xdr:to>
      <xdr:col>5</xdr:col>
      <xdr:colOff>581025</xdr:colOff>
      <xdr:row>14</xdr:row>
      <xdr:rowOff>257178</xdr:rowOff>
    </xdr:to>
    <xdr:cxnSp macro="">
      <xdr:nvCxnSpPr>
        <xdr:cNvPr id="3" name="Straight Connector 2"/>
        <xdr:cNvCxnSpPr/>
      </xdr:nvCxnSpPr>
      <xdr:spPr>
        <a:xfrm flipV="1">
          <a:off x="3133725" y="2619375"/>
          <a:ext cx="495300" cy="3048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9525</xdr:rowOff>
    </xdr:from>
    <xdr:to>
      <xdr:col>5</xdr:col>
      <xdr:colOff>571500</xdr:colOff>
      <xdr:row>15</xdr:row>
      <xdr:rowOff>104775</xdr:rowOff>
    </xdr:to>
    <xdr:cxnSp macro="">
      <xdr:nvCxnSpPr>
        <xdr:cNvPr id="5" name="Straight Connector 4"/>
        <xdr:cNvCxnSpPr/>
      </xdr:nvCxnSpPr>
      <xdr:spPr>
        <a:xfrm>
          <a:off x="3124200" y="3000375"/>
          <a:ext cx="495300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2</xdr:row>
      <xdr:rowOff>9525</xdr:rowOff>
    </xdr:from>
    <xdr:to>
      <xdr:col>7</xdr:col>
      <xdr:colOff>209550</xdr:colOff>
      <xdr:row>3</xdr:row>
      <xdr:rowOff>9525</xdr:rowOff>
    </xdr:to>
    <xdr:cxnSp macro="">
      <xdr:nvCxnSpPr>
        <xdr:cNvPr id="9" name="Straight Connector 8"/>
        <xdr:cNvCxnSpPr/>
      </xdr:nvCxnSpPr>
      <xdr:spPr>
        <a:xfrm flipH="1">
          <a:off x="895350" y="390525"/>
          <a:ext cx="11430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2</xdr:row>
      <xdr:rowOff>9525</xdr:rowOff>
    </xdr:from>
    <xdr:to>
      <xdr:col>9</xdr:col>
      <xdr:colOff>295275</xdr:colOff>
      <xdr:row>3</xdr:row>
      <xdr:rowOff>9525</xdr:rowOff>
    </xdr:to>
    <xdr:cxnSp macro="">
      <xdr:nvCxnSpPr>
        <xdr:cNvPr id="11" name="Straight Connector 10"/>
        <xdr:cNvCxnSpPr/>
      </xdr:nvCxnSpPr>
      <xdr:spPr>
        <a:xfrm>
          <a:off x="2105025" y="390525"/>
          <a:ext cx="12382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19050</xdr:rowOff>
    </xdr:from>
    <xdr:to>
      <xdr:col>5</xdr:col>
      <xdr:colOff>200025</xdr:colOff>
      <xdr:row>4</xdr:row>
      <xdr:rowOff>171450</xdr:rowOff>
    </xdr:to>
    <xdr:cxnSp macro="">
      <xdr:nvCxnSpPr>
        <xdr:cNvPr id="13" name="Straight Connector 12"/>
        <xdr:cNvCxnSpPr/>
      </xdr:nvCxnSpPr>
      <xdr:spPr>
        <a:xfrm flipV="1">
          <a:off x="1857375" y="781050"/>
          <a:ext cx="1390650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4</xdr:row>
      <xdr:rowOff>28575</xdr:rowOff>
    </xdr:from>
    <xdr:to>
      <xdr:col>7</xdr:col>
      <xdr:colOff>19050</xdr:colOff>
      <xdr:row>5</xdr:row>
      <xdr:rowOff>19050</xdr:rowOff>
    </xdr:to>
    <xdr:cxnSp macro="">
      <xdr:nvCxnSpPr>
        <xdr:cNvPr id="15" name="Straight Connector 14"/>
        <xdr:cNvCxnSpPr/>
      </xdr:nvCxnSpPr>
      <xdr:spPr>
        <a:xfrm>
          <a:off x="3267075" y="790575"/>
          <a:ext cx="1019175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</xdr:row>
      <xdr:rowOff>9525</xdr:rowOff>
    </xdr:from>
    <xdr:to>
      <xdr:col>2</xdr:col>
      <xdr:colOff>581025</xdr:colOff>
      <xdr:row>7</xdr:row>
      <xdr:rowOff>0</xdr:rowOff>
    </xdr:to>
    <xdr:cxnSp macro="">
      <xdr:nvCxnSpPr>
        <xdr:cNvPr id="17" name="Straight Connector 16"/>
        <xdr:cNvCxnSpPr/>
      </xdr:nvCxnSpPr>
      <xdr:spPr>
        <a:xfrm>
          <a:off x="1800225" y="1152525"/>
          <a:ext cx="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6</xdr:row>
      <xdr:rowOff>0</xdr:rowOff>
    </xdr:from>
    <xdr:to>
      <xdr:col>7</xdr:col>
      <xdr:colOff>38100</xdr:colOff>
      <xdr:row>7</xdr:row>
      <xdr:rowOff>9525</xdr:rowOff>
    </xdr:to>
    <xdr:cxnSp macro="">
      <xdr:nvCxnSpPr>
        <xdr:cNvPr id="20" name="Straight Connector 19"/>
        <xdr:cNvCxnSpPr/>
      </xdr:nvCxnSpPr>
      <xdr:spPr>
        <a:xfrm>
          <a:off x="4476750" y="1143000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12</xdr:row>
      <xdr:rowOff>190499</xdr:rowOff>
    </xdr:from>
    <xdr:to>
      <xdr:col>8</xdr:col>
      <xdr:colOff>904875</xdr:colOff>
      <xdr:row>14</xdr:row>
      <xdr:rowOff>28574</xdr:rowOff>
    </xdr:to>
    <xdr:sp macro="" textlink="">
      <xdr:nvSpPr>
        <xdr:cNvPr id="2" name="Right Arrow 1"/>
        <xdr:cNvSpPr/>
      </xdr:nvSpPr>
      <xdr:spPr>
        <a:xfrm>
          <a:off x="5476875" y="2476499"/>
          <a:ext cx="800100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9</xdr:col>
      <xdr:colOff>352425</xdr:colOff>
      <xdr:row>4</xdr:row>
      <xdr:rowOff>180975</xdr:rowOff>
    </xdr:to>
    <xdr:cxnSp macro="">
      <xdr:nvCxnSpPr>
        <xdr:cNvPr id="14" name="Straight Connector 13"/>
        <xdr:cNvCxnSpPr/>
      </xdr:nvCxnSpPr>
      <xdr:spPr>
        <a:xfrm>
          <a:off x="6372225" y="762000"/>
          <a:ext cx="352425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6</xdr:row>
      <xdr:rowOff>9525</xdr:rowOff>
    </xdr:from>
    <xdr:to>
      <xdr:col>9</xdr:col>
      <xdr:colOff>352425</xdr:colOff>
      <xdr:row>7</xdr:row>
      <xdr:rowOff>19050</xdr:rowOff>
    </xdr:to>
    <xdr:cxnSp macro="">
      <xdr:nvCxnSpPr>
        <xdr:cNvPr id="16" name="Straight Connector 15"/>
        <xdr:cNvCxnSpPr/>
      </xdr:nvCxnSpPr>
      <xdr:spPr>
        <a:xfrm>
          <a:off x="6724650" y="1152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14</xdr:row>
      <xdr:rowOff>314324</xdr:rowOff>
    </xdr:from>
    <xdr:to>
      <xdr:col>8</xdr:col>
      <xdr:colOff>923925</xdr:colOff>
      <xdr:row>16</xdr:row>
      <xdr:rowOff>19049</xdr:rowOff>
    </xdr:to>
    <xdr:sp macro="" textlink="">
      <xdr:nvSpPr>
        <xdr:cNvPr id="18" name="Right Arrow 17"/>
        <xdr:cNvSpPr/>
      </xdr:nvSpPr>
      <xdr:spPr>
        <a:xfrm>
          <a:off x="5495925" y="2981324"/>
          <a:ext cx="800100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33</xdr:row>
      <xdr:rowOff>9525</xdr:rowOff>
    </xdr:from>
    <xdr:to>
      <xdr:col>7</xdr:col>
      <xdr:colOff>304800</xdr:colOff>
      <xdr:row>33</xdr:row>
      <xdr:rowOff>180975</xdr:rowOff>
    </xdr:to>
    <xdr:cxnSp macro="">
      <xdr:nvCxnSpPr>
        <xdr:cNvPr id="3" name="Straight Connector 2"/>
        <xdr:cNvCxnSpPr/>
      </xdr:nvCxnSpPr>
      <xdr:spPr>
        <a:xfrm flipV="1">
          <a:off x="8982075" y="6296025"/>
          <a:ext cx="1200150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32</xdr:row>
      <xdr:rowOff>180975</xdr:rowOff>
    </xdr:from>
    <xdr:to>
      <xdr:col>8</xdr:col>
      <xdr:colOff>323850</xdr:colOff>
      <xdr:row>34</xdr:row>
      <xdr:rowOff>38100</xdr:rowOff>
    </xdr:to>
    <xdr:cxnSp macro="">
      <xdr:nvCxnSpPr>
        <xdr:cNvPr id="5" name="Straight Connector 4"/>
        <xdr:cNvCxnSpPr/>
      </xdr:nvCxnSpPr>
      <xdr:spPr>
        <a:xfrm>
          <a:off x="10229850" y="6276975"/>
          <a:ext cx="581025" cy="23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33</xdr:row>
      <xdr:rowOff>0</xdr:rowOff>
    </xdr:from>
    <xdr:to>
      <xdr:col>11</xdr:col>
      <xdr:colOff>304800</xdr:colOff>
      <xdr:row>34</xdr:row>
      <xdr:rowOff>0</xdr:rowOff>
    </xdr:to>
    <xdr:cxnSp macro="">
      <xdr:nvCxnSpPr>
        <xdr:cNvPr id="7" name="Straight Connector 6"/>
        <xdr:cNvCxnSpPr/>
      </xdr:nvCxnSpPr>
      <xdr:spPr>
        <a:xfrm flipH="1">
          <a:off x="11430000" y="6477000"/>
          <a:ext cx="5715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32</xdr:row>
      <xdr:rowOff>171450</xdr:rowOff>
    </xdr:from>
    <xdr:to>
      <xdr:col>12</xdr:col>
      <xdr:colOff>257175</xdr:colOff>
      <xdr:row>34</xdr:row>
      <xdr:rowOff>9525</xdr:rowOff>
    </xdr:to>
    <xdr:cxnSp macro="">
      <xdr:nvCxnSpPr>
        <xdr:cNvPr id="9" name="Straight Connector 8"/>
        <xdr:cNvCxnSpPr/>
      </xdr:nvCxnSpPr>
      <xdr:spPr>
        <a:xfrm>
          <a:off x="11991975" y="6457950"/>
          <a:ext cx="57150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51</xdr:row>
      <xdr:rowOff>114300</xdr:rowOff>
    </xdr:from>
    <xdr:to>
      <xdr:col>15</xdr:col>
      <xdr:colOff>295275</xdr:colOff>
      <xdr:row>54</xdr:row>
      <xdr:rowOff>38100</xdr:rowOff>
    </xdr:to>
    <xdr:sp macro="" textlink="">
      <xdr:nvSpPr>
        <xdr:cNvPr id="2" name="Right Brace 1"/>
        <xdr:cNvSpPr/>
      </xdr:nvSpPr>
      <xdr:spPr>
        <a:xfrm>
          <a:off x="14325600" y="9829800"/>
          <a:ext cx="104775" cy="495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133350</xdr:colOff>
      <xdr:row>53</xdr:row>
      <xdr:rowOff>180974</xdr:rowOff>
    </xdr:from>
    <xdr:to>
      <xdr:col>15</xdr:col>
      <xdr:colOff>285750</xdr:colOff>
      <xdr:row>58</xdr:row>
      <xdr:rowOff>114299</xdr:rowOff>
    </xdr:to>
    <xdr:sp macro="" textlink="">
      <xdr:nvSpPr>
        <xdr:cNvPr id="4" name="Right Brace 3"/>
        <xdr:cNvSpPr/>
      </xdr:nvSpPr>
      <xdr:spPr>
        <a:xfrm>
          <a:off x="14268450" y="9705974"/>
          <a:ext cx="152400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9"/>
  <sheetViews>
    <sheetView zoomScaleNormal="100" workbookViewId="0">
      <selection activeCell="F5" sqref="F5:H9"/>
    </sheetView>
  </sheetViews>
  <sheetFormatPr defaultRowHeight="15" x14ac:dyDescent="0.25"/>
  <cols>
    <col min="7" max="7" width="11.7109375" customWidth="1"/>
    <col min="8" max="8" width="14" customWidth="1"/>
    <col min="9" max="9" width="15" customWidth="1"/>
    <col min="10" max="10" width="12.28515625" customWidth="1"/>
    <col min="11" max="11" width="9.140625" customWidth="1"/>
    <col min="13" max="13" width="21" customWidth="1"/>
    <col min="14" max="14" width="11.5703125" bestFit="1" customWidth="1"/>
    <col min="15" max="15" width="14.85546875" bestFit="1" customWidth="1"/>
    <col min="22" max="22" width="12" bestFit="1" customWidth="1"/>
    <col min="23" max="23" width="16.42578125" bestFit="1" customWidth="1"/>
    <col min="24" max="24" width="10.7109375" bestFit="1" customWidth="1"/>
    <col min="25" max="25" width="9.5703125" bestFit="1" customWidth="1"/>
    <col min="26" max="26" width="19.140625" bestFit="1" customWidth="1"/>
    <col min="30" max="30" width="24.140625" customWidth="1"/>
    <col min="32" max="32" width="19.140625" customWidth="1"/>
  </cols>
  <sheetData>
    <row r="2" spans="2:13" x14ac:dyDescent="0.25">
      <c r="F2" s="2"/>
      <c r="G2" s="2"/>
      <c r="H2" s="11" t="s">
        <v>0</v>
      </c>
      <c r="I2" s="2"/>
      <c r="J2" s="2"/>
    </row>
    <row r="3" spans="2:13" x14ac:dyDescent="0.25">
      <c r="F3" s="2"/>
      <c r="G3" s="2"/>
      <c r="H3" s="2"/>
      <c r="I3" s="2"/>
      <c r="J3" s="2"/>
    </row>
    <row r="4" spans="2:13" x14ac:dyDescent="0.25">
      <c r="E4" s="63" t="s">
        <v>19</v>
      </c>
      <c r="F4" s="63"/>
      <c r="G4" s="63"/>
      <c r="H4" s="2"/>
      <c r="I4" s="63" t="s">
        <v>20</v>
      </c>
      <c r="J4" s="63"/>
      <c r="K4" s="63"/>
    </row>
    <row r="6" spans="2:13" x14ac:dyDescent="0.25">
      <c r="C6" s="66" t="s">
        <v>1</v>
      </c>
      <c r="D6" s="66"/>
      <c r="G6" s="66" t="s">
        <v>2</v>
      </c>
      <c r="H6" s="66"/>
      <c r="J6" s="31" t="s">
        <v>135</v>
      </c>
    </row>
    <row r="8" spans="2:13" x14ac:dyDescent="0.25">
      <c r="B8" s="9" t="s">
        <v>138</v>
      </c>
      <c r="C8" s="31" t="s">
        <v>3</v>
      </c>
      <c r="D8" s="31"/>
      <c r="F8" s="9" t="s">
        <v>138</v>
      </c>
      <c r="G8" s="31" t="s">
        <v>4</v>
      </c>
      <c r="H8" s="31"/>
      <c r="I8" s="37" t="s">
        <v>138</v>
      </c>
      <c r="J8" s="31" t="s">
        <v>136</v>
      </c>
    </row>
    <row r="11" spans="2:13" x14ac:dyDescent="0.25">
      <c r="D11" s="68" t="s">
        <v>3</v>
      </c>
      <c r="E11" s="68"/>
      <c r="F11" s="67" t="s">
        <v>21</v>
      </c>
      <c r="G11" s="67"/>
      <c r="H11" s="67"/>
      <c r="I11" s="67"/>
    </row>
    <row r="14" spans="2:13" x14ac:dyDescent="0.25">
      <c r="G14" t="s">
        <v>8</v>
      </c>
      <c r="J14" t="s">
        <v>10</v>
      </c>
    </row>
    <row r="15" spans="2:13" ht="25.5" customHeight="1" x14ac:dyDescent="0.5">
      <c r="L15" s="64" t="s">
        <v>108</v>
      </c>
      <c r="M15" s="64"/>
    </row>
    <row r="16" spans="2:13" x14ac:dyDescent="0.25">
      <c r="D16" s="1" t="s">
        <v>3</v>
      </c>
      <c r="E16" s="1"/>
      <c r="G16" t="s">
        <v>9</v>
      </c>
      <c r="J16" t="s">
        <v>11</v>
      </c>
    </row>
    <row r="17" spans="4:34" ht="31.5" x14ac:dyDescent="0.5">
      <c r="L17" s="65" t="s">
        <v>109</v>
      </c>
      <c r="M17" s="65"/>
      <c r="N17" s="65"/>
      <c r="O17" s="65"/>
      <c r="P17" s="65"/>
      <c r="AD17" s="18" t="s">
        <v>108</v>
      </c>
      <c r="AE17" s="67" t="s">
        <v>110</v>
      </c>
      <c r="AF17" s="67"/>
      <c r="AG17" s="67"/>
      <c r="AH17" s="67"/>
    </row>
    <row r="18" spans="4:34" x14ac:dyDescent="0.25">
      <c r="AA18" s="3" t="s">
        <v>49</v>
      </c>
      <c r="AB18" s="3" t="s">
        <v>50</v>
      </c>
      <c r="AE18" s="67" t="s">
        <v>111</v>
      </c>
      <c r="AF18" s="67"/>
      <c r="AG18" s="67"/>
      <c r="AH18" s="67"/>
    </row>
    <row r="19" spans="4:34" x14ac:dyDescent="0.25">
      <c r="D19" s="9" t="s">
        <v>65</v>
      </c>
      <c r="E19" s="9"/>
      <c r="F19" s="9"/>
      <c r="G19" s="9"/>
      <c r="H19" s="9"/>
      <c r="I19" s="9"/>
      <c r="J19" s="9"/>
      <c r="AA19" s="19">
        <v>1</v>
      </c>
      <c r="AB19" s="19">
        <v>2.8</v>
      </c>
      <c r="AD19">
        <f>(1*(1) + 2)</f>
        <v>3</v>
      </c>
    </row>
    <row r="20" spans="4:34" x14ac:dyDescent="0.25">
      <c r="N20" s="69" t="s">
        <v>12</v>
      </c>
      <c r="O20" t="s">
        <v>45</v>
      </c>
      <c r="R20" t="s">
        <v>6</v>
      </c>
      <c r="AA20" s="19">
        <v>2</v>
      </c>
      <c r="AB20" s="19">
        <v>3.4</v>
      </c>
      <c r="AD20">
        <f>(1*(2) + 2)</f>
        <v>4</v>
      </c>
    </row>
    <row r="21" spans="4:34" x14ac:dyDescent="0.25">
      <c r="E21" t="s">
        <v>66</v>
      </c>
      <c r="N21" s="69"/>
      <c r="O21" t="s">
        <v>46</v>
      </c>
      <c r="R21" t="s">
        <v>7</v>
      </c>
      <c r="AA21" s="19">
        <v>3</v>
      </c>
      <c r="AB21" s="19">
        <v>5</v>
      </c>
    </row>
    <row r="22" spans="4:34" x14ac:dyDescent="0.25">
      <c r="F22" s="1" t="s">
        <v>67</v>
      </c>
      <c r="AA22" s="19">
        <v>4</v>
      </c>
      <c r="AB22" s="19">
        <v>5.3</v>
      </c>
    </row>
    <row r="23" spans="4:34" x14ac:dyDescent="0.25">
      <c r="F23" t="s">
        <v>68</v>
      </c>
      <c r="N23" s="69" t="s">
        <v>13</v>
      </c>
      <c r="O23" t="s">
        <v>47</v>
      </c>
      <c r="R23" t="s">
        <v>14</v>
      </c>
      <c r="S23" t="s">
        <v>15</v>
      </c>
      <c r="T23" t="s">
        <v>16</v>
      </c>
      <c r="V23" t="s">
        <v>17</v>
      </c>
      <c r="AA23" s="19">
        <v>5</v>
      </c>
      <c r="AB23" s="19">
        <v>6.3</v>
      </c>
    </row>
    <row r="24" spans="4:34" x14ac:dyDescent="0.25">
      <c r="N24" s="69"/>
      <c r="O24" t="s">
        <v>46</v>
      </c>
      <c r="R24" t="s">
        <v>18</v>
      </c>
      <c r="AA24" s="19">
        <v>6</v>
      </c>
      <c r="AB24" s="19">
        <v>7</v>
      </c>
    </row>
    <row r="25" spans="4:34" x14ac:dyDescent="0.25">
      <c r="E25" s="24" t="s">
        <v>69</v>
      </c>
      <c r="F25" s="24"/>
      <c r="G25" s="24"/>
      <c r="AA25" s="19">
        <v>7</v>
      </c>
      <c r="AB25" s="19">
        <v>7.9</v>
      </c>
    </row>
    <row r="26" spans="4:34" x14ac:dyDescent="0.25">
      <c r="F26" t="s">
        <v>70</v>
      </c>
      <c r="AA26" s="11">
        <v>8</v>
      </c>
      <c r="AB26" s="11">
        <v>10</v>
      </c>
      <c r="AD26">
        <f>(1*(8) + 2)</f>
        <v>10</v>
      </c>
    </row>
    <row r="27" spans="4:34" x14ac:dyDescent="0.25">
      <c r="AA27" s="11">
        <v>51</v>
      </c>
      <c r="AB27" s="11">
        <v>53</v>
      </c>
      <c r="AD27">
        <f>(1*(51) + 2)</f>
        <v>53</v>
      </c>
    </row>
    <row r="28" spans="4:34" x14ac:dyDescent="0.25">
      <c r="E28" s="24" t="s">
        <v>8</v>
      </c>
      <c r="F28" s="24"/>
      <c r="G28" s="24"/>
    </row>
    <row r="29" spans="4:34" ht="26.25" x14ac:dyDescent="0.4">
      <c r="F29" s="27" t="s">
        <v>71</v>
      </c>
    </row>
    <row r="30" spans="4:34" x14ac:dyDescent="0.25">
      <c r="G30" s="1" t="s">
        <v>50</v>
      </c>
      <c r="H30" t="s">
        <v>5</v>
      </c>
    </row>
    <row r="31" spans="4:34" x14ac:dyDescent="0.25">
      <c r="G31" s="1" t="s">
        <v>49</v>
      </c>
      <c r="H31" t="s">
        <v>57</v>
      </c>
    </row>
    <row r="32" spans="4:34" x14ac:dyDescent="0.25">
      <c r="G32" s="1" t="s">
        <v>72</v>
      </c>
      <c r="H32" t="s">
        <v>73</v>
      </c>
    </row>
    <row r="33" spans="4:10" x14ac:dyDescent="0.25">
      <c r="G33" s="1" t="s">
        <v>74</v>
      </c>
      <c r="H33" t="s">
        <v>75</v>
      </c>
    </row>
    <row r="34" spans="4:10" x14ac:dyDescent="0.25">
      <c r="E34" s="24" t="s">
        <v>9</v>
      </c>
      <c r="F34" s="24"/>
      <c r="G34" s="24"/>
    </row>
    <row r="35" spans="4:10" ht="31.5" x14ac:dyDescent="0.5">
      <c r="F35" s="18" t="s">
        <v>76</v>
      </c>
    </row>
    <row r="36" spans="4:10" x14ac:dyDescent="0.25">
      <c r="G36" s="1" t="s">
        <v>50</v>
      </c>
      <c r="H36" t="s">
        <v>5</v>
      </c>
    </row>
    <row r="37" spans="4:10" x14ac:dyDescent="0.25">
      <c r="G37" s="1" t="s">
        <v>77</v>
      </c>
      <c r="H37" t="s">
        <v>78</v>
      </c>
    </row>
    <row r="38" spans="4:10" x14ac:dyDescent="0.25">
      <c r="G38" s="1" t="s">
        <v>79</v>
      </c>
      <c r="H38" t="s">
        <v>80</v>
      </c>
    </row>
    <row r="39" spans="4:10" x14ac:dyDescent="0.25">
      <c r="G39" s="1" t="s">
        <v>38</v>
      </c>
    </row>
    <row r="40" spans="4:10" x14ac:dyDescent="0.25">
      <c r="G40" s="1" t="s">
        <v>38</v>
      </c>
    </row>
    <row r="41" spans="4:10" x14ac:dyDescent="0.25">
      <c r="G41" s="1" t="s">
        <v>72</v>
      </c>
      <c r="H41" t="s">
        <v>73</v>
      </c>
    </row>
    <row r="42" spans="4:10" x14ac:dyDescent="0.25">
      <c r="G42" s="1" t="s">
        <v>81</v>
      </c>
      <c r="H42" t="s">
        <v>82</v>
      </c>
    </row>
    <row r="43" spans="4:10" x14ac:dyDescent="0.25">
      <c r="G43" s="1" t="s">
        <v>83</v>
      </c>
      <c r="H43" t="s">
        <v>84</v>
      </c>
    </row>
    <row r="44" spans="4:10" x14ac:dyDescent="0.25">
      <c r="G44" s="1" t="s">
        <v>38</v>
      </c>
    </row>
    <row r="45" spans="4:10" x14ac:dyDescent="0.25">
      <c r="G45" s="1" t="s">
        <v>38</v>
      </c>
    </row>
    <row r="46" spans="4:10" x14ac:dyDescent="0.25">
      <c r="G46" s="1" t="s">
        <v>38</v>
      </c>
    </row>
    <row r="48" spans="4:10" x14ac:dyDescent="0.25">
      <c r="D48" s="9" t="s">
        <v>85</v>
      </c>
      <c r="E48" s="9"/>
      <c r="F48" s="9"/>
      <c r="G48" s="9"/>
      <c r="H48" s="9"/>
      <c r="I48" s="9"/>
      <c r="J48" s="9"/>
    </row>
    <row r="49" spans="4:10" x14ac:dyDescent="0.25">
      <c r="E49" t="s">
        <v>86</v>
      </c>
    </row>
    <row r="50" spans="4:10" x14ac:dyDescent="0.25">
      <c r="F50" s="1" t="s">
        <v>87</v>
      </c>
      <c r="G50" s="1"/>
      <c r="H50" s="1"/>
      <c r="I50" s="1"/>
      <c r="J50" s="1"/>
    </row>
    <row r="51" spans="4:10" x14ac:dyDescent="0.25">
      <c r="F51" s="1"/>
      <c r="G51" s="1"/>
      <c r="H51" s="1"/>
      <c r="I51" s="1"/>
      <c r="J51" s="1"/>
    </row>
    <row r="52" spans="4:10" x14ac:dyDescent="0.25">
      <c r="D52" s="70" t="s">
        <v>105</v>
      </c>
      <c r="E52" s="70"/>
      <c r="F52" s="70"/>
      <c r="G52" s="70"/>
      <c r="H52" s="1"/>
      <c r="I52" s="1"/>
      <c r="J52" s="1"/>
    </row>
    <row r="53" spans="4:10" x14ac:dyDescent="0.25">
      <c r="D53" s="13"/>
      <c r="E53" s="13"/>
      <c r="F53" s="66" t="s">
        <v>104</v>
      </c>
      <c r="G53" s="66"/>
    </row>
    <row r="54" spans="4:10" x14ac:dyDescent="0.25">
      <c r="D54" s="13"/>
      <c r="E54" s="13"/>
      <c r="F54" s="13">
        <v>0</v>
      </c>
      <c r="G54" s="13">
        <v>1</v>
      </c>
      <c r="I54" s="71" t="s">
        <v>106</v>
      </c>
      <c r="J54" s="71"/>
    </row>
    <row r="55" spans="4:10" x14ac:dyDescent="0.25">
      <c r="D55" s="66" t="s">
        <v>103</v>
      </c>
      <c r="E55" s="13">
        <v>0</v>
      </c>
      <c r="F55" s="15">
        <v>297</v>
      </c>
      <c r="G55" s="14">
        <v>20</v>
      </c>
      <c r="I55">
        <f>((F55+G56)/(F55+G55+F56+G56))</f>
        <v>0.79166666666666663</v>
      </c>
    </row>
    <row r="56" spans="4:10" x14ac:dyDescent="0.25">
      <c r="D56" s="66"/>
      <c r="E56" s="13">
        <v>1</v>
      </c>
      <c r="F56" s="14">
        <v>70</v>
      </c>
      <c r="G56" s="15">
        <v>45</v>
      </c>
    </row>
    <row r="58" spans="4:10" x14ac:dyDescent="0.25">
      <c r="E58" t="s">
        <v>132</v>
      </c>
    </row>
    <row r="59" spans="4:10" x14ac:dyDescent="0.25">
      <c r="E59" t="s">
        <v>133</v>
      </c>
    </row>
  </sheetData>
  <mergeCells count="16">
    <mergeCell ref="AE17:AH17"/>
    <mergeCell ref="AE18:AH18"/>
    <mergeCell ref="N20:N21"/>
    <mergeCell ref="N23:N24"/>
    <mergeCell ref="D55:D56"/>
    <mergeCell ref="F53:G53"/>
    <mergeCell ref="D52:G52"/>
    <mergeCell ref="I54:J54"/>
    <mergeCell ref="E4:G4"/>
    <mergeCell ref="I4:K4"/>
    <mergeCell ref="L15:M15"/>
    <mergeCell ref="L17:P17"/>
    <mergeCell ref="C6:D6"/>
    <mergeCell ref="G6:H6"/>
    <mergeCell ref="F11:I11"/>
    <mergeCell ref="D11:E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topLeftCell="E37" zoomScaleNormal="100" workbookViewId="0">
      <selection activeCell="G46" sqref="G46"/>
    </sheetView>
  </sheetViews>
  <sheetFormatPr defaultRowHeight="15" x14ac:dyDescent="0.25"/>
  <cols>
    <col min="3" max="3" width="46.5703125" bestFit="1" customWidth="1"/>
    <col min="6" max="6" width="46.5703125" style="1" bestFit="1" customWidth="1"/>
    <col min="7" max="7" width="18.42578125" customWidth="1"/>
    <col min="12" max="12" width="9.85546875" bestFit="1" customWidth="1"/>
    <col min="13" max="13" width="16.42578125" bestFit="1" customWidth="1"/>
    <col min="14" max="14" width="11.85546875" bestFit="1" customWidth="1"/>
    <col min="15" max="15" width="7.140625" bestFit="1" customWidth="1"/>
    <col min="16" max="16" width="8" bestFit="1" customWidth="1"/>
    <col min="17" max="17" width="19.140625" bestFit="1" customWidth="1"/>
    <col min="18" max="18" width="16.7109375" customWidth="1"/>
  </cols>
  <sheetData>
    <row r="2" spans="2:7" x14ac:dyDescent="0.25">
      <c r="B2" s="19" t="s">
        <v>120</v>
      </c>
      <c r="C2" s="22" t="s">
        <v>57</v>
      </c>
    </row>
    <row r="3" spans="2:7" x14ac:dyDescent="0.25">
      <c r="B3" s="19" t="s">
        <v>121</v>
      </c>
      <c r="C3" s="22" t="s">
        <v>5</v>
      </c>
    </row>
    <row r="5" spans="2:7" x14ac:dyDescent="0.25">
      <c r="B5" s="33" t="s">
        <v>33</v>
      </c>
      <c r="C5" s="33" t="s">
        <v>22</v>
      </c>
      <c r="F5" s="58" t="s">
        <v>145</v>
      </c>
    </row>
    <row r="6" spans="2:7" x14ac:dyDescent="0.25">
      <c r="B6" s="3">
        <v>1</v>
      </c>
      <c r="C6" s="3" t="s">
        <v>23</v>
      </c>
      <c r="G6" t="s">
        <v>34</v>
      </c>
    </row>
    <row r="7" spans="2:7" x14ac:dyDescent="0.25">
      <c r="B7" s="3">
        <v>2</v>
      </c>
      <c r="C7" s="3" t="s">
        <v>24</v>
      </c>
      <c r="G7" t="s">
        <v>35</v>
      </c>
    </row>
    <row r="8" spans="2:7" x14ac:dyDescent="0.25">
      <c r="B8" s="3">
        <v>3</v>
      </c>
      <c r="C8" s="3" t="s">
        <v>25</v>
      </c>
      <c r="G8" t="s">
        <v>36</v>
      </c>
    </row>
    <row r="9" spans="2:7" x14ac:dyDescent="0.25">
      <c r="B9" s="3">
        <v>4</v>
      </c>
      <c r="C9" s="3" t="s">
        <v>26</v>
      </c>
      <c r="G9" t="s">
        <v>37</v>
      </c>
    </row>
    <row r="10" spans="2:7" x14ac:dyDescent="0.25">
      <c r="B10" s="3">
        <v>5</v>
      </c>
      <c r="C10" s="3" t="s">
        <v>27</v>
      </c>
      <c r="G10" t="s">
        <v>38</v>
      </c>
    </row>
    <row r="11" spans="2:7" x14ac:dyDescent="0.25">
      <c r="B11" s="3">
        <v>6</v>
      </c>
      <c r="C11" s="3" t="s">
        <v>28</v>
      </c>
      <c r="G11" t="s">
        <v>38</v>
      </c>
    </row>
    <row r="12" spans="2:7" x14ac:dyDescent="0.25">
      <c r="B12" s="3"/>
      <c r="C12" s="10" t="s">
        <v>29</v>
      </c>
      <c r="G12" t="s">
        <v>38</v>
      </c>
    </row>
    <row r="13" spans="2:7" x14ac:dyDescent="0.25">
      <c r="B13" s="3"/>
      <c r="C13" s="10" t="s">
        <v>30</v>
      </c>
      <c r="F13" s="58" t="s">
        <v>24</v>
      </c>
    </row>
    <row r="14" spans="2:7" x14ac:dyDescent="0.25">
      <c r="B14" s="3"/>
      <c r="C14" s="10" t="s">
        <v>31</v>
      </c>
      <c r="G14" t="s">
        <v>39</v>
      </c>
    </row>
    <row r="15" spans="2:7" x14ac:dyDescent="0.25">
      <c r="B15" s="3">
        <v>7</v>
      </c>
      <c r="C15" s="3" t="s">
        <v>32</v>
      </c>
      <c r="F15" s="58" t="s">
        <v>25</v>
      </c>
    </row>
    <row r="16" spans="2:7" x14ac:dyDescent="0.25">
      <c r="G16" t="s">
        <v>40</v>
      </c>
    </row>
    <row r="17" spans="6:17" x14ac:dyDescent="0.25">
      <c r="G17" t="s">
        <v>41</v>
      </c>
    </row>
    <row r="18" spans="6:17" x14ac:dyDescent="0.25">
      <c r="G18" t="s">
        <v>42</v>
      </c>
    </row>
    <row r="19" spans="6:17" x14ac:dyDescent="0.25">
      <c r="G19" t="s">
        <v>122</v>
      </c>
    </row>
    <row r="20" spans="6:17" x14ac:dyDescent="0.25">
      <c r="G20" t="s">
        <v>43</v>
      </c>
    </row>
    <row r="21" spans="6:17" x14ac:dyDescent="0.25">
      <c r="G21" t="s">
        <v>44</v>
      </c>
    </row>
    <row r="22" spans="6:17" x14ac:dyDescent="0.25">
      <c r="G22" t="s">
        <v>38</v>
      </c>
    </row>
    <row r="23" spans="6:17" x14ac:dyDescent="0.25">
      <c r="G23" t="s">
        <v>38</v>
      </c>
    </row>
    <row r="24" spans="6:17" x14ac:dyDescent="0.25">
      <c r="G24" t="s">
        <v>38</v>
      </c>
    </row>
    <row r="25" spans="6:17" x14ac:dyDescent="0.25">
      <c r="G25" t="s">
        <v>38</v>
      </c>
    </row>
    <row r="26" spans="6:17" x14ac:dyDescent="0.25">
      <c r="F26" s="58" t="s">
        <v>26</v>
      </c>
      <c r="M26" s="77" t="s">
        <v>118</v>
      </c>
      <c r="N26" s="77"/>
      <c r="O26" s="77"/>
      <c r="P26" s="77"/>
      <c r="Q26" s="35" t="s">
        <v>117</v>
      </c>
    </row>
    <row r="27" spans="6:17" x14ac:dyDescent="0.25">
      <c r="F27" s="72"/>
      <c r="G27" t="s">
        <v>45</v>
      </c>
      <c r="J27" t="s">
        <v>6</v>
      </c>
      <c r="M27" s="33" t="s">
        <v>139</v>
      </c>
      <c r="N27" s="33" t="s">
        <v>15</v>
      </c>
      <c r="O27" s="33" t="s">
        <v>17</v>
      </c>
      <c r="P27" s="33" t="s">
        <v>137</v>
      </c>
      <c r="Q27" s="34" t="s">
        <v>18</v>
      </c>
    </row>
    <row r="28" spans="6:17" x14ac:dyDescent="0.25">
      <c r="F28" s="72"/>
      <c r="G28" t="s">
        <v>46</v>
      </c>
      <c r="J28" t="s">
        <v>7</v>
      </c>
      <c r="L28" s="61" t="s">
        <v>146</v>
      </c>
      <c r="M28" s="32">
        <v>100000</v>
      </c>
      <c r="N28" s="32">
        <v>250000</v>
      </c>
      <c r="O28" s="32">
        <v>500000</v>
      </c>
      <c r="P28" s="32">
        <v>1000000</v>
      </c>
      <c r="Q28" s="21">
        <v>750000</v>
      </c>
    </row>
    <row r="29" spans="6:17" x14ac:dyDescent="0.25">
      <c r="L29" s="62" t="s">
        <v>147</v>
      </c>
      <c r="M29" s="36">
        <v>125000</v>
      </c>
      <c r="N29" s="36">
        <v>230000</v>
      </c>
      <c r="O29" s="36">
        <v>600000</v>
      </c>
      <c r="P29" s="36">
        <v>1000000</v>
      </c>
      <c r="Q29" s="21" t="s">
        <v>131</v>
      </c>
    </row>
    <row r="30" spans="6:17" x14ac:dyDescent="0.25">
      <c r="F30" s="58" t="s">
        <v>27</v>
      </c>
    </row>
    <row r="31" spans="6:17" x14ac:dyDescent="0.25">
      <c r="G31" t="s">
        <v>48</v>
      </c>
    </row>
    <row r="32" spans="6:17" x14ac:dyDescent="0.25">
      <c r="G32" s="73" t="s">
        <v>57</v>
      </c>
      <c r="H32" s="73"/>
      <c r="I32" s="73"/>
      <c r="K32" s="73" t="s">
        <v>5</v>
      </c>
      <c r="L32" s="73"/>
      <c r="M32" s="73"/>
    </row>
    <row r="33" spans="6:19" x14ac:dyDescent="0.25">
      <c r="H33" s="2" t="s">
        <v>49</v>
      </c>
      <c r="I33" s="2"/>
      <c r="J33" s="2"/>
      <c r="K33" s="2"/>
      <c r="L33" s="2" t="s">
        <v>50</v>
      </c>
    </row>
    <row r="34" spans="6:19" x14ac:dyDescent="0.25">
      <c r="H34" s="2"/>
      <c r="I34" s="2"/>
      <c r="J34" s="2"/>
      <c r="K34" s="2"/>
      <c r="L34" s="2"/>
    </row>
    <row r="35" spans="6:19" x14ac:dyDescent="0.25">
      <c r="G35" t="s">
        <v>51</v>
      </c>
      <c r="I35" t="s">
        <v>52</v>
      </c>
      <c r="K35" t="s">
        <v>53</v>
      </c>
      <c r="M35" t="s">
        <v>54</v>
      </c>
      <c r="O35" s="16" t="s">
        <v>107</v>
      </c>
      <c r="Q35" s="23" t="s">
        <v>103</v>
      </c>
      <c r="R35" s="23" t="s">
        <v>104</v>
      </c>
    </row>
    <row r="36" spans="6:19" x14ac:dyDescent="0.25">
      <c r="F36" s="59" t="s">
        <v>56</v>
      </c>
      <c r="G36" s="6">
        <v>800</v>
      </c>
      <c r="H36" s="2"/>
      <c r="I36" s="7">
        <v>200</v>
      </c>
      <c r="J36" s="2"/>
      <c r="K36" s="6">
        <v>800</v>
      </c>
      <c r="L36" s="2"/>
      <c r="M36" s="8">
        <v>200</v>
      </c>
      <c r="Q36" s="17">
        <v>97</v>
      </c>
      <c r="R36" s="17">
        <v>89</v>
      </c>
      <c r="S36">
        <f>Q36-R36</f>
        <v>8</v>
      </c>
    </row>
    <row r="37" spans="6:19" x14ac:dyDescent="0.25">
      <c r="G37" t="s">
        <v>55</v>
      </c>
      <c r="Q37" s="17">
        <v>65</v>
      </c>
      <c r="R37" s="17">
        <v>58</v>
      </c>
      <c r="S37">
        <f>Q37-R37</f>
        <v>7</v>
      </c>
    </row>
    <row r="38" spans="6:19" x14ac:dyDescent="0.25">
      <c r="F38" s="58" t="s">
        <v>28</v>
      </c>
    </row>
    <row r="39" spans="6:19" x14ac:dyDescent="0.25">
      <c r="G39" s="4" t="s">
        <v>29</v>
      </c>
    </row>
    <row r="40" spans="6:19" x14ac:dyDescent="0.25">
      <c r="H40" t="s">
        <v>58</v>
      </c>
    </row>
    <row r="41" spans="6:19" x14ac:dyDescent="0.25">
      <c r="H41" s="24" t="s">
        <v>59</v>
      </c>
    </row>
    <row r="42" spans="6:19" x14ac:dyDescent="0.25">
      <c r="G42" s="4" t="s">
        <v>61</v>
      </c>
    </row>
    <row r="43" spans="6:19" x14ac:dyDescent="0.25">
      <c r="H43" t="s">
        <v>149</v>
      </c>
    </row>
    <row r="44" spans="6:19" x14ac:dyDescent="0.25">
      <c r="H44" t="s">
        <v>148</v>
      </c>
    </row>
    <row r="45" spans="6:19" x14ac:dyDescent="0.25">
      <c r="H45" t="s">
        <v>60</v>
      </c>
    </row>
    <row r="46" spans="6:19" x14ac:dyDescent="0.25">
      <c r="G46" s="4" t="s">
        <v>31</v>
      </c>
    </row>
    <row r="47" spans="6:19" x14ac:dyDescent="0.25">
      <c r="H47" t="s">
        <v>150</v>
      </c>
    </row>
    <row r="48" spans="6:19" x14ac:dyDescent="0.25">
      <c r="F48" s="60" t="s">
        <v>32</v>
      </c>
    </row>
    <row r="49" spans="7:18" x14ac:dyDescent="0.25">
      <c r="G49" t="s">
        <v>62</v>
      </c>
    </row>
    <row r="50" spans="7:18" x14ac:dyDescent="0.25">
      <c r="G50" t="s">
        <v>63</v>
      </c>
    </row>
    <row r="51" spans="7:18" x14ac:dyDescent="0.25">
      <c r="G51" t="s">
        <v>64</v>
      </c>
    </row>
    <row r="52" spans="7:18" x14ac:dyDescent="0.25">
      <c r="G52" s="75" t="s">
        <v>140</v>
      </c>
      <c r="H52" s="75"/>
      <c r="I52" s="75"/>
      <c r="J52" s="75"/>
    </row>
    <row r="53" spans="7:18" x14ac:dyDescent="0.25">
      <c r="G53" s="25" t="s">
        <v>88</v>
      </c>
      <c r="I53">
        <v>0.86</v>
      </c>
      <c r="J53">
        <f>1-I53</f>
        <v>0.14000000000000001</v>
      </c>
      <c r="L53" s="12" t="s">
        <v>92</v>
      </c>
      <c r="M53" s="12" t="s">
        <v>93</v>
      </c>
      <c r="N53" s="12" t="s">
        <v>94</v>
      </c>
      <c r="Q53" s="74" t="s">
        <v>99</v>
      </c>
      <c r="R53" s="78" t="s">
        <v>101</v>
      </c>
    </row>
    <row r="54" spans="7:18" x14ac:dyDescent="0.25">
      <c r="G54" s="25" t="s">
        <v>89</v>
      </c>
      <c r="H54" s="9"/>
      <c r="I54" t="s">
        <v>96</v>
      </c>
      <c r="L54" s="12" t="s">
        <v>92</v>
      </c>
      <c r="M54" s="12" t="s">
        <v>93</v>
      </c>
      <c r="N54" s="12" t="s">
        <v>94</v>
      </c>
      <c r="O54" s="12" t="s">
        <v>95</v>
      </c>
      <c r="Q54" s="74"/>
      <c r="R54" s="78"/>
    </row>
    <row r="55" spans="7:18" x14ac:dyDescent="0.25">
      <c r="G55" s="26" t="s">
        <v>90</v>
      </c>
      <c r="H55" t="s">
        <v>97</v>
      </c>
      <c r="Q55" s="76" t="s">
        <v>100</v>
      </c>
      <c r="R55" s="78" t="s">
        <v>102</v>
      </c>
    </row>
    <row r="56" spans="7:18" x14ac:dyDescent="0.25">
      <c r="G56" s="30" t="s">
        <v>91</v>
      </c>
      <c r="H56" t="s">
        <v>98</v>
      </c>
      <c r="Q56" s="76"/>
      <c r="R56" s="78"/>
    </row>
    <row r="57" spans="7:18" x14ac:dyDescent="0.25">
      <c r="G57" s="26" t="s">
        <v>112</v>
      </c>
      <c r="H57" t="s">
        <v>114</v>
      </c>
    </row>
    <row r="58" spans="7:18" x14ac:dyDescent="0.25">
      <c r="G58" s="26" t="s">
        <v>113</v>
      </c>
      <c r="H58" t="s">
        <v>115</v>
      </c>
    </row>
    <row r="59" spans="7:18" x14ac:dyDescent="0.25">
      <c r="G59" t="s">
        <v>38</v>
      </c>
    </row>
    <row r="60" spans="7:18" x14ac:dyDescent="0.25">
      <c r="G60" t="s">
        <v>38</v>
      </c>
    </row>
    <row r="61" spans="7:18" x14ac:dyDescent="0.25">
      <c r="G61" t="s">
        <v>38</v>
      </c>
    </row>
    <row r="62" spans="7:18" x14ac:dyDescent="0.25">
      <c r="G62" t="s">
        <v>38</v>
      </c>
    </row>
    <row r="63" spans="7:18" x14ac:dyDescent="0.25">
      <c r="G63" t="s">
        <v>38</v>
      </c>
    </row>
    <row r="64" spans="7:18" x14ac:dyDescent="0.25">
      <c r="G64" s="75" t="s">
        <v>141</v>
      </c>
      <c r="H64" s="75"/>
      <c r="I64" s="75"/>
      <c r="J64" s="75"/>
    </row>
    <row r="65" spans="7:7" x14ac:dyDescent="0.25">
      <c r="G65" s="5" t="s">
        <v>123</v>
      </c>
    </row>
    <row r="66" spans="7:7" x14ac:dyDescent="0.25">
      <c r="G66" s="24" t="s">
        <v>105</v>
      </c>
    </row>
    <row r="67" spans="7:7" x14ac:dyDescent="0.25">
      <c r="G67" s="24" t="s">
        <v>106</v>
      </c>
    </row>
    <row r="68" spans="7:7" x14ac:dyDescent="0.25">
      <c r="G68" s="24" t="s">
        <v>124</v>
      </c>
    </row>
  </sheetData>
  <mergeCells count="10">
    <mergeCell ref="M26:P26"/>
    <mergeCell ref="R53:R54"/>
    <mergeCell ref="R55:R56"/>
    <mergeCell ref="F27:F28"/>
    <mergeCell ref="G32:I32"/>
    <mergeCell ref="K32:M32"/>
    <mergeCell ref="Q53:Q54"/>
    <mergeCell ref="G64:J64"/>
    <mergeCell ref="G52:J52"/>
    <mergeCell ref="Q55:Q5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topLeftCell="A5" zoomScale="150" zoomScaleNormal="150" workbookViewId="0">
      <selection activeCell="G14" sqref="G14"/>
    </sheetView>
  </sheetViews>
  <sheetFormatPr defaultRowHeight="15" x14ac:dyDescent="0.25"/>
  <cols>
    <col min="3" max="3" width="11.5703125" bestFit="1" customWidth="1"/>
    <col min="4" max="4" width="7.28515625" bestFit="1" customWidth="1"/>
    <col min="5" max="5" width="7" bestFit="1" customWidth="1"/>
    <col min="6" max="6" width="7.28515625" bestFit="1" customWidth="1"/>
    <col min="7" max="7" width="20.85546875" bestFit="1" customWidth="1"/>
  </cols>
  <sheetData>
    <row r="2" spans="3:8" x14ac:dyDescent="0.25">
      <c r="C2" s="79" t="s">
        <v>57</v>
      </c>
      <c r="D2" s="79"/>
      <c r="E2" s="79"/>
      <c r="F2" s="79"/>
      <c r="G2" s="52" t="s">
        <v>5</v>
      </c>
    </row>
    <row r="3" spans="3:8" x14ac:dyDescent="0.25">
      <c r="C3" s="33" t="s">
        <v>15</v>
      </c>
      <c r="D3" s="33" t="s">
        <v>142</v>
      </c>
      <c r="E3" s="33" t="s">
        <v>17</v>
      </c>
      <c r="F3" s="33" t="s">
        <v>137</v>
      </c>
      <c r="G3" s="53" t="s">
        <v>18</v>
      </c>
    </row>
    <row r="4" spans="3:8" x14ac:dyDescent="0.25">
      <c r="C4" s="51">
        <v>488944</v>
      </c>
      <c r="D4" s="51">
        <v>243777</v>
      </c>
      <c r="E4" s="51">
        <v>489122</v>
      </c>
      <c r="F4" s="51">
        <v>279582</v>
      </c>
      <c r="G4" s="36">
        <v>159578</v>
      </c>
      <c r="H4" s="80" t="s">
        <v>143</v>
      </c>
    </row>
    <row r="5" spans="3:8" x14ac:dyDescent="0.25">
      <c r="C5" s="51">
        <v>259273</v>
      </c>
      <c r="D5" s="51">
        <v>373334</v>
      </c>
      <c r="E5" s="51">
        <v>342325</v>
      </c>
      <c r="F5" s="51">
        <v>207684</v>
      </c>
      <c r="G5" s="36">
        <v>446211</v>
      </c>
      <c r="H5" s="80"/>
    </row>
    <row r="6" spans="3:8" x14ac:dyDescent="0.25">
      <c r="C6" s="51">
        <v>111805</v>
      </c>
      <c r="D6" s="51">
        <v>303139</v>
      </c>
      <c r="E6" s="51">
        <v>291265</v>
      </c>
      <c r="F6" s="51">
        <v>393608</v>
      </c>
      <c r="G6" s="36">
        <v>331697</v>
      </c>
      <c r="H6" s="80"/>
    </row>
    <row r="7" spans="3:8" x14ac:dyDescent="0.25">
      <c r="C7" s="51">
        <v>439336</v>
      </c>
      <c r="D7" s="51">
        <v>124458</v>
      </c>
      <c r="E7" s="51">
        <v>380904</v>
      </c>
      <c r="F7" s="51">
        <v>386353</v>
      </c>
      <c r="G7" s="36">
        <v>426033</v>
      </c>
      <c r="H7" s="80"/>
    </row>
    <row r="8" spans="3:8" x14ac:dyDescent="0.25">
      <c r="C8" s="51">
        <v>209851</v>
      </c>
      <c r="D8" s="51">
        <v>374875</v>
      </c>
      <c r="E8" s="51">
        <v>486401</v>
      </c>
      <c r="F8" s="51">
        <v>342457</v>
      </c>
      <c r="G8" s="36">
        <v>307895</v>
      </c>
      <c r="H8" s="80"/>
    </row>
    <row r="9" spans="3:8" x14ac:dyDescent="0.25">
      <c r="C9" s="51">
        <v>140726</v>
      </c>
      <c r="D9" s="51">
        <v>460318</v>
      </c>
      <c r="E9" s="51">
        <v>155552</v>
      </c>
      <c r="F9" s="51">
        <v>132928</v>
      </c>
      <c r="G9" s="36">
        <v>296570</v>
      </c>
      <c r="H9" s="80"/>
    </row>
    <row r="10" spans="3:8" x14ac:dyDescent="0.25">
      <c r="C10" s="51">
        <v>404678</v>
      </c>
      <c r="D10" s="51">
        <v>137341</v>
      </c>
      <c r="E10" s="51">
        <v>275915</v>
      </c>
      <c r="F10" s="51">
        <v>145742</v>
      </c>
      <c r="G10" s="36">
        <v>310397</v>
      </c>
      <c r="H10" s="80"/>
    </row>
    <row r="11" spans="3:8" x14ac:dyDescent="0.25">
      <c r="C11" s="51">
        <v>195105</v>
      </c>
      <c r="D11" s="51">
        <v>480158</v>
      </c>
      <c r="E11" s="51">
        <v>473227</v>
      </c>
      <c r="F11" s="51">
        <v>125713</v>
      </c>
      <c r="G11" s="36">
        <v>105395</v>
      </c>
      <c r="H11" s="80"/>
    </row>
    <row r="12" spans="3:8" x14ac:dyDescent="0.25">
      <c r="C12" s="51">
        <v>363908</v>
      </c>
      <c r="D12" s="51">
        <v>213678</v>
      </c>
      <c r="E12" s="51">
        <v>481645</v>
      </c>
      <c r="F12" s="51">
        <v>398558</v>
      </c>
      <c r="G12" s="36">
        <v>333062</v>
      </c>
      <c r="H12" s="80"/>
    </row>
    <row r="13" spans="3:8" x14ac:dyDescent="0.25">
      <c r="C13" s="51">
        <v>236654</v>
      </c>
      <c r="D13" s="51">
        <v>105002</v>
      </c>
      <c r="E13" s="51">
        <v>326225</v>
      </c>
      <c r="F13" s="51">
        <v>215585</v>
      </c>
      <c r="G13" s="36">
        <v>332927</v>
      </c>
      <c r="H13" s="80"/>
    </row>
    <row r="14" spans="3:8" x14ac:dyDescent="0.25">
      <c r="C14" s="51">
        <v>236654</v>
      </c>
      <c r="D14" s="51">
        <v>105002</v>
      </c>
      <c r="E14" s="51">
        <v>326225</v>
      </c>
      <c r="F14" s="51">
        <v>215585</v>
      </c>
      <c r="G14" s="54"/>
      <c r="H14" s="55" t="s">
        <v>144</v>
      </c>
    </row>
  </sheetData>
  <mergeCells count="2">
    <mergeCell ref="C2:F2"/>
    <mergeCell ref="H4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C10" sqref="C10:E11"/>
    </sheetView>
  </sheetViews>
  <sheetFormatPr defaultColWidth="18.28515625" defaultRowHeight="30" customHeight="1" x14ac:dyDescent="0.25"/>
  <sheetData>
    <row r="1" spans="2:9" ht="30" customHeight="1" x14ac:dyDescent="0.25">
      <c r="G1" s="83" t="s">
        <v>127</v>
      </c>
      <c r="H1" s="83"/>
      <c r="I1" s="50"/>
    </row>
    <row r="2" spans="2:9" ht="30" customHeight="1" x14ac:dyDescent="0.35">
      <c r="B2" s="28" t="s">
        <v>120</v>
      </c>
      <c r="C2" s="28" t="s">
        <v>125</v>
      </c>
      <c r="E2" s="81" t="s">
        <v>126</v>
      </c>
      <c r="F2" s="81"/>
      <c r="G2" s="38" t="s">
        <v>128</v>
      </c>
      <c r="H2" s="39">
        <v>1</v>
      </c>
      <c r="I2" s="40"/>
    </row>
    <row r="3" spans="2:9" ht="30" customHeight="1" x14ac:dyDescent="0.35">
      <c r="B3" s="20" t="s">
        <v>49</v>
      </c>
      <c r="C3" s="29" t="s">
        <v>129</v>
      </c>
      <c r="E3" s="82" t="s">
        <v>108</v>
      </c>
      <c r="F3" s="82"/>
      <c r="G3" s="38" t="s">
        <v>119</v>
      </c>
      <c r="H3" s="39">
        <v>2</v>
      </c>
      <c r="I3" s="40"/>
    </row>
    <row r="4" spans="2:9" ht="30" customHeight="1" x14ac:dyDescent="0.25">
      <c r="B4" s="36">
        <v>1</v>
      </c>
      <c r="C4" s="43">
        <v>2.8</v>
      </c>
      <c r="D4" s="45" t="s">
        <v>116</v>
      </c>
      <c r="E4" s="45" t="s">
        <v>130</v>
      </c>
      <c r="F4" s="45" t="s">
        <v>103</v>
      </c>
      <c r="G4" s="46" t="s">
        <v>134</v>
      </c>
    </row>
    <row r="5" spans="2:9" ht="30" customHeight="1" x14ac:dyDescent="0.35">
      <c r="B5" s="36">
        <v>2</v>
      </c>
      <c r="C5" s="43">
        <v>3.7</v>
      </c>
      <c r="D5" s="57">
        <v>1</v>
      </c>
      <c r="E5" s="47">
        <f>$H$2*(D5)+$H$3</f>
        <v>3</v>
      </c>
      <c r="F5" s="41">
        <v>2.8</v>
      </c>
      <c r="G5" s="48">
        <f>(F5-E5)</f>
        <v>-0.20000000000000018</v>
      </c>
    </row>
    <row r="6" spans="2:9" ht="30" customHeight="1" x14ac:dyDescent="0.35">
      <c r="B6" s="36">
        <v>3</v>
      </c>
      <c r="C6" s="43">
        <v>4.5</v>
      </c>
      <c r="D6" s="57">
        <v>2</v>
      </c>
      <c r="E6" s="47">
        <f t="shared" ref="E6:E10" si="0">$H$2*(D6)+$H$3</f>
        <v>4</v>
      </c>
      <c r="F6" s="41">
        <v>3.7</v>
      </c>
      <c r="G6" s="48">
        <f t="shared" ref="G6:G9" si="1">(F6-E6)</f>
        <v>-0.29999999999999982</v>
      </c>
    </row>
    <row r="7" spans="2:9" ht="30" customHeight="1" x14ac:dyDescent="0.35">
      <c r="B7" s="36">
        <v>4</v>
      </c>
      <c r="C7" s="43">
        <v>5.7</v>
      </c>
      <c r="D7" s="57">
        <v>3</v>
      </c>
      <c r="E7" s="47">
        <f t="shared" si="0"/>
        <v>5</v>
      </c>
      <c r="F7" s="41">
        <v>4.5</v>
      </c>
      <c r="G7" s="48">
        <f t="shared" si="1"/>
        <v>-0.5</v>
      </c>
    </row>
    <row r="8" spans="2:9" ht="30" customHeight="1" x14ac:dyDescent="0.35">
      <c r="B8" s="36">
        <v>5</v>
      </c>
      <c r="C8" s="43">
        <v>6.2</v>
      </c>
      <c r="D8" s="57">
        <v>4</v>
      </c>
      <c r="E8" s="47">
        <f t="shared" si="0"/>
        <v>6</v>
      </c>
      <c r="F8" s="41">
        <v>5.7</v>
      </c>
      <c r="G8" s="48">
        <f t="shared" si="1"/>
        <v>-0.29999999999999982</v>
      </c>
    </row>
    <row r="9" spans="2:9" ht="30" customHeight="1" x14ac:dyDescent="0.35">
      <c r="B9" s="21">
        <v>6</v>
      </c>
      <c r="C9" s="44" t="s">
        <v>131</v>
      </c>
      <c r="D9" s="57">
        <v>5</v>
      </c>
      <c r="E9" s="47">
        <f t="shared" si="0"/>
        <v>7</v>
      </c>
      <c r="F9" s="41">
        <v>6.2</v>
      </c>
      <c r="G9" s="48">
        <f t="shared" si="1"/>
        <v>-0.79999999999999982</v>
      </c>
    </row>
    <row r="10" spans="2:9" ht="30" customHeight="1" x14ac:dyDescent="0.35">
      <c r="D10" s="42">
        <v>6</v>
      </c>
      <c r="E10" s="47">
        <f t="shared" si="0"/>
        <v>8</v>
      </c>
      <c r="F10" s="45" t="s">
        <v>131</v>
      </c>
      <c r="G10" s="49"/>
    </row>
  </sheetData>
  <mergeCells count="3">
    <mergeCell ref="E2:F2"/>
    <mergeCell ref="E3:F3"/>
    <mergeCell ref="G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zoomScale="160" zoomScaleNormal="160" workbookViewId="0">
      <selection activeCell="F1" sqref="F1:L1048576"/>
    </sheetView>
  </sheetViews>
  <sheetFormatPr defaultRowHeight="15" x14ac:dyDescent="0.25"/>
  <cols>
    <col min="1" max="16384" width="9.140625" style="56"/>
  </cols>
  <sheetData>
    <row r="2" spans="2:12" x14ac:dyDescent="0.25">
      <c r="B2" s="84">
        <v>1</v>
      </c>
      <c r="C2" s="84"/>
      <c r="D2" s="84"/>
      <c r="F2" s="85">
        <v>2</v>
      </c>
      <c r="G2" s="85"/>
      <c r="H2" s="85"/>
      <c r="J2" s="86">
        <v>3</v>
      </c>
      <c r="K2" s="86"/>
      <c r="L2" s="86"/>
    </row>
    <row r="3" spans="2:12" x14ac:dyDescent="0.25">
      <c r="B3" s="84"/>
      <c r="C3" s="84"/>
      <c r="D3" s="84"/>
      <c r="F3" s="85"/>
      <c r="G3" s="85"/>
      <c r="H3" s="85"/>
      <c r="J3" s="86"/>
      <c r="K3" s="86"/>
      <c r="L3" s="86"/>
    </row>
    <row r="4" spans="2:12" x14ac:dyDescent="0.25">
      <c r="C4" s="56" t="s">
        <v>143</v>
      </c>
      <c r="D4" s="56" t="s">
        <v>144</v>
      </c>
      <c r="G4" s="56" t="s">
        <v>143</v>
      </c>
      <c r="H4" s="56" t="s">
        <v>144</v>
      </c>
      <c r="K4" s="56" t="s">
        <v>143</v>
      </c>
      <c r="L4" s="56" t="s">
        <v>144</v>
      </c>
    </row>
    <row r="5" spans="2:12" x14ac:dyDescent="0.25">
      <c r="B5" s="56">
        <v>1</v>
      </c>
      <c r="C5" s="56">
        <v>1</v>
      </c>
      <c r="D5" s="56">
        <v>5</v>
      </c>
      <c r="F5" s="56">
        <v>1</v>
      </c>
      <c r="G5" s="56">
        <v>2</v>
      </c>
      <c r="H5" s="56">
        <v>1</v>
      </c>
      <c r="J5" s="56">
        <v>1</v>
      </c>
      <c r="K5" s="56">
        <v>1</v>
      </c>
      <c r="L5" s="56">
        <v>2</v>
      </c>
    </row>
    <row r="6" spans="2:12" x14ac:dyDescent="0.25">
      <c r="B6" s="56">
        <v>2</v>
      </c>
      <c r="C6" s="56">
        <v>2</v>
      </c>
      <c r="F6" s="56">
        <v>2</v>
      </c>
      <c r="G6" s="56">
        <v>3</v>
      </c>
      <c r="J6" s="56">
        <v>2</v>
      </c>
      <c r="K6" s="56">
        <v>3</v>
      </c>
    </row>
    <row r="7" spans="2:12" x14ac:dyDescent="0.25">
      <c r="B7" s="56">
        <v>3</v>
      </c>
      <c r="C7" s="56">
        <v>3</v>
      </c>
      <c r="F7" s="56">
        <v>3</v>
      </c>
      <c r="G7" s="56">
        <v>4</v>
      </c>
      <c r="J7" s="56">
        <v>3</v>
      </c>
      <c r="K7" s="56">
        <v>4</v>
      </c>
    </row>
    <row r="8" spans="2:12" x14ac:dyDescent="0.25">
      <c r="B8" s="56">
        <v>4</v>
      </c>
      <c r="C8" s="56">
        <v>4</v>
      </c>
      <c r="F8" s="56">
        <v>4</v>
      </c>
      <c r="G8" s="56">
        <v>5</v>
      </c>
      <c r="J8" s="56">
        <v>4</v>
      </c>
      <c r="K8" s="56">
        <v>5</v>
      </c>
    </row>
    <row r="9" spans="2:12" x14ac:dyDescent="0.25">
      <c r="B9" s="56">
        <v>5</v>
      </c>
      <c r="F9" s="56">
        <v>5</v>
      </c>
      <c r="J9" s="56">
        <v>5</v>
      </c>
    </row>
    <row r="10" spans="2:12" x14ac:dyDescent="0.25">
      <c r="C10" s="87">
        <v>0.8</v>
      </c>
      <c r="D10" s="87">
        <v>0.2</v>
      </c>
      <c r="G10" s="87">
        <v>0.8</v>
      </c>
      <c r="H10" s="87">
        <v>0.2</v>
      </c>
      <c r="K10" s="87">
        <v>0.8</v>
      </c>
      <c r="L10" s="87">
        <v>0.2</v>
      </c>
    </row>
  </sheetData>
  <mergeCells count="3">
    <mergeCell ref="B2:D3"/>
    <mergeCell ref="F2:H3"/>
    <mergeCell ref="J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And Logistic Regression</vt:lpstr>
      <vt:lpstr>SUPERVISED ML ALGO STEPS</vt:lpstr>
      <vt:lpstr>Example</vt:lpstr>
      <vt:lpstr>Linear Regression -  Example</vt:lpstr>
      <vt:lpstr>Train and Test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2020-03-06T13:26:24Z</dcterms:created>
  <dcterms:modified xsi:type="dcterms:W3CDTF">2022-07-05T06:01:32Z</dcterms:modified>
</cp:coreProperties>
</file>