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/>
  </bookViews>
  <sheets>
    <sheet name="gain PID" sheetId="4" r:id="rId1"/>
    <sheet name="gain odo" sheetId="1" r:id="rId2"/>
    <sheet name="Feuil3" sheetId="3" r:id="rId3"/>
  </sheets>
  <definedNames>
    <definedName name="Ku">'gain PID'!$B$4</definedName>
    <definedName name="TU">'gain PID'!$B$5</definedName>
  </definedNames>
  <calcPr calcId="162913"/>
</workbook>
</file>

<file path=xl/calcChain.xml><?xml version="1.0" encoding="utf-8"?>
<calcChain xmlns="http://schemas.openxmlformats.org/spreadsheetml/2006/main">
  <c r="D20" i="1" l="1"/>
  <c r="B12" i="4"/>
  <c r="C12" i="4" s="1"/>
  <c r="B13" i="4"/>
  <c r="D13" i="4" s="1"/>
  <c r="B11" i="4"/>
  <c r="D11" i="4" s="1"/>
  <c r="B10" i="4"/>
  <c r="C10" i="4" s="1"/>
  <c r="B9" i="4"/>
  <c r="D12" i="4" l="1"/>
  <c r="C11" i="4"/>
  <c r="C13" i="4"/>
  <c r="D8" i="1"/>
  <c r="H8" i="1"/>
  <c r="H7" i="1"/>
  <c r="D7" i="1"/>
  <c r="D19" i="1" l="1"/>
  <c r="H6" i="1" l="1"/>
  <c r="D6" i="1"/>
  <c r="H13" i="1" l="1"/>
  <c r="L11" i="1"/>
  <c r="D13" i="1"/>
  <c r="H5" i="1"/>
  <c r="D5" i="1"/>
</calcChain>
</file>

<file path=xl/comments1.xml><?xml version="1.0" encoding="utf-8"?>
<comments xmlns="http://schemas.openxmlformats.org/spreadsheetml/2006/main">
  <authors>
    <author>Author</author>
  </authors>
  <commentList>
    <comment ref="K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inter roue</t>
        </r>
      </text>
    </comment>
  </commentList>
</comments>
</file>

<file path=xl/sharedStrings.xml><?xml version="1.0" encoding="utf-8"?>
<sst xmlns="http://schemas.openxmlformats.org/spreadsheetml/2006/main" count="39" uniqueCount="32">
  <si>
    <t>tic</t>
  </si>
  <si>
    <t>distance</t>
  </si>
  <si>
    <t>iteration</t>
  </si>
  <si>
    <t>gain th</t>
  </si>
  <si>
    <t>pour reglage des gains gauche et droit</t>
  </si>
  <si>
    <t>odo propu droit</t>
  </si>
  <si>
    <t>odo propu gauche</t>
  </si>
  <si>
    <t>voie</t>
  </si>
  <si>
    <t>tour</t>
  </si>
  <si>
    <t>cap</t>
  </si>
  <si>
    <t>gain actuel</t>
  </si>
  <si>
    <t>essais statique puis, mise en route</t>
  </si>
  <si>
    <t>pour reglage des gains inter, une fois les gains droite/gauche regler</t>
  </si>
  <si>
    <t>inter roue, sens horaire</t>
  </si>
  <si>
    <t>inter roue, sens trigonometrique</t>
  </si>
  <si>
    <t>cap sens trigo</t>
  </si>
  <si>
    <t>ancien gain rot</t>
  </si>
  <si>
    <t>theorique</t>
  </si>
  <si>
    <t>mesuree</t>
  </si>
  <si>
    <t>new gain</t>
  </si>
  <si>
    <t>Kp</t>
  </si>
  <si>
    <t>Ki</t>
  </si>
  <si>
    <t>Kd</t>
  </si>
  <si>
    <t>P</t>
  </si>
  <si>
    <t>PI</t>
  </si>
  <si>
    <t>PID classsique</t>
  </si>
  <si>
    <t>Règle PID par methode de Ziergier-Nichols</t>
  </si>
  <si>
    <t>Augmentation du Kp unique jusqu'à oscillation du système</t>
  </si>
  <si>
    <t>quelques depassement</t>
  </si>
  <si>
    <t>pas de dépassement</t>
  </si>
  <si>
    <t>Tu (période en s)</t>
  </si>
  <si>
    <t>Ku (Kp seul)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</si>
</sst>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mm&quot;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147095</xdr:colOff>
      <xdr:row>0</xdr:row>
      <xdr:rowOff>0</xdr:rowOff>
    </xdr:from>
    <xdr:to>
      <xdr:col>9</xdr:col>
      <xdr:colOff>27399</xdr:colOff>
      <xdr:row>12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0BDBB1-FD84-4010-9903-6F858E91D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59" t="26697"/>
        <a:stretch/>
      </xdr:blipFill>
      <xdr:spPr>
        <a:xfrm>
          <a:off x="3766595" y="0"/>
          <a:ext cx="2928304" cy="266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152399</xdr:colOff>
      <xdr:row>0</xdr:row>
      <xdr:rowOff>0</xdr:rowOff>
    </xdr:from>
    <xdr:to>
      <xdr:col>20</xdr:col>
      <xdr:colOff>180060</xdr:colOff>
      <xdr:row>24</xdr:row>
      <xdr:rowOff>140880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299" y="0"/>
          <a:ext cx="4904461" cy="4712880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0</xdr:row>
      <xdr:rowOff>0</xdr:rowOff>
    </xdr:from>
    <xdr:to>
      <xdr:col>20</xdr:col>
      <xdr:colOff>256260</xdr:colOff>
      <xdr:row>21</xdr:row>
      <xdr:rowOff>35062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6350" y="0"/>
          <a:ext cx="4199610" cy="4035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30" zoomScaleNormal="130" workbookViewId="0">
      <selection activeCell="C15" sqref="C15"/>
    </sheetView>
  </sheetViews>
  <sheetFormatPr defaultColWidth="9.140625" defaultRowHeight="15" x14ac:dyDescent="0.25"/>
  <cols>
    <col min="1" max="1" width="22.5703125" customWidth="1"/>
    <col min="2" max="4" width="10.5703125" customWidth="1"/>
  </cols>
  <sheetData>
    <row r="1" spans="1:5" x14ac:dyDescent="0.25">
      <c r="A1" s="5" t="s">
        <v>26</v>
      </c>
      <c r="B1" s="5"/>
      <c r="C1" s="5"/>
      <c r="D1" s="5"/>
      <c r="E1" s="7"/>
    </row>
    <row r="3" spans="1:5" ht="30.75" customHeight="1" x14ac:dyDescent="0.25">
      <c r="A3" s="6" t="s">
        <v>27</v>
      </c>
      <c r="B3" s="6"/>
    </row>
    <row r="4" spans="1:5" x14ac:dyDescent="0.25">
      <c r="A4" s="8" t="s">
        <v>31</v>
      </c>
      <c r="B4" s="9">
        <v>20</v>
      </c>
    </row>
    <row r="5" spans="1:5" x14ac:dyDescent="0.25">
      <c r="A5" s="8" t="s">
        <v>30</v>
      </c>
      <c r="B5" s="9">
        <v>0.5</v>
      </c>
    </row>
    <row r="8" spans="1:5" x14ac:dyDescent="0.25">
      <c r="B8" s="8" t="s">
        <v>20</v>
      </c>
      <c r="C8" s="8" t="s">
        <v>21</v>
      </c>
      <c r="D8" s="8" t="s">
        <v>22</v>
      </c>
    </row>
    <row r="9" spans="1:5" x14ac:dyDescent="0.25">
      <c r="A9" s="8" t="s">
        <v>23</v>
      </c>
      <c r="B9" s="10">
        <f>Ku/2</f>
        <v>10</v>
      </c>
      <c r="C9" s="10"/>
      <c r="D9" s="10"/>
    </row>
    <row r="10" spans="1:5" x14ac:dyDescent="0.25">
      <c r="A10" s="8" t="s">
        <v>24</v>
      </c>
      <c r="B10" s="10">
        <f>Ku/2.2</f>
        <v>9.0909090909090899</v>
      </c>
      <c r="C10" s="10">
        <f>B10/TU/1.2</f>
        <v>15.15151515151515</v>
      </c>
      <c r="D10" s="10"/>
    </row>
    <row r="11" spans="1:5" x14ac:dyDescent="0.25">
      <c r="A11" s="8" t="s">
        <v>25</v>
      </c>
      <c r="B11" s="10">
        <f>0.6*Ku</f>
        <v>12</v>
      </c>
      <c r="C11" s="10">
        <f>2*B11/TU</f>
        <v>48</v>
      </c>
      <c r="D11" s="10">
        <f>B11*TU/8</f>
        <v>0.75</v>
      </c>
    </row>
    <row r="12" spans="1:5" x14ac:dyDescent="0.25">
      <c r="A12" s="8" t="s">
        <v>28</v>
      </c>
      <c r="B12" s="10">
        <f>0.33*Ku</f>
        <v>6.6000000000000005</v>
      </c>
      <c r="C12" s="10">
        <f>B12*2/TU</f>
        <v>26.400000000000002</v>
      </c>
      <c r="D12" s="10">
        <f>B12*TU/3</f>
        <v>1.1000000000000001</v>
      </c>
    </row>
    <row r="13" spans="1:5" x14ac:dyDescent="0.25">
      <c r="A13" s="8" t="s">
        <v>29</v>
      </c>
      <c r="B13" s="10">
        <f>0.2*Ku</f>
        <v>4</v>
      </c>
      <c r="C13" s="10">
        <f>B13*2/TU</f>
        <v>16</v>
      </c>
      <c r="D13" s="10">
        <f>B13*TU/3</f>
        <v>0.66666666666666663</v>
      </c>
    </row>
  </sheetData>
  <mergeCells count="2">
    <mergeCell ref="A3:B3"/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activeCell="I24" sqref="I24"/>
    </sheetView>
  </sheetViews>
  <sheetFormatPr defaultColWidth="9.140625" defaultRowHeight="15" x14ac:dyDescent="0.25"/>
  <cols>
    <col min="3" max="3" width="9.42578125" bestFit="1" customWidth="1"/>
    <col min="7" max="7" width="9.42578125" bestFit="1" customWidth="1"/>
  </cols>
  <sheetData>
    <row r="1" spans="1:12" x14ac:dyDescent="0.25">
      <c r="A1" t="s">
        <v>4</v>
      </c>
    </row>
    <row r="2" spans="1:12" x14ac:dyDescent="0.25">
      <c r="A2" t="s">
        <v>11</v>
      </c>
    </row>
    <row r="3" spans="1:12" x14ac:dyDescent="0.25">
      <c r="A3" s="1"/>
      <c r="B3" s="5" t="s">
        <v>5</v>
      </c>
      <c r="C3" s="5"/>
      <c r="D3" s="5"/>
      <c r="E3" s="5"/>
      <c r="F3" s="5" t="s">
        <v>6</v>
      </c>
      <c r="G3" s="5"/>
      <c r="H3" s="5"/>
      <c r="I3" s="5"/>
    </row>
    <row r="4" spans="1:12" x14ac:dyDescent="0.25">
      <c r="A4" s="3" t="s">
        <v>2</v>
      </c>
      <c r="B4" s="3" t="s">
        <v>0</v>
      </c>
      <c r="C4" s="3" t="s">
        <v>1</v>
      </c>
      <c r="D4" s="3" t="s">
        <v>3</v>
      </c>
      <c r="E4" s="3"/>
      <c r="F4" s="3" t="s">
        <v>0</v>
      </c>
      <c r="G4" s="3" t="s">
        <v>1</v>
      </c>
      <c r="H4" s="3" t="s">
        <v>3</v>
      </c>
      <c r="I4" s="3"/>
    </row>
    <row r="5" spans="1:12" x14ac:dyDescent="0.25">
      <c r="A5" s="1">
        <v>1</v>
      </c>
      <c r="B5" s="1">
        <v>1245</v>
      </c>
      <c r="C5" s="2">
        <v>1000</v>
      </c>
      <c r="D5" s="1">
        <f>C5/B5</f>
        <v>0.80321285140562249</v>
      </c>
      <c r="E5" s="1"/>
      <c r="F5" s="1">
        <v>1245</v>
      </c>
      <c r="G5" s="2">
        <v>1000</v>
      </c>
      <c r="H5" s="1">
        <f>G5/F5</f>
        <v>0.80321285140562249</v>
      </c>
      <c r="I5" s="1"/>
    </row>
    <row r="6" spans="1:12" x14ac:dyDescent="0.25">
      <c r="A6" s="1">
        <v>2</v>
      </c>
      <c r="B6" s="1">
        <v>5275</v>
      </c>
      <c r="C6" s="2">
        <v>2000</v>
      </c>
      <c r="D6" s="1">
        <f>C6/B6</f>
        <v>0.37914691943127959</v>
      </c>
      <c r="E6" s="1"/>
      <c r="F6" s="1">
        <v>5301</v>
      </c>
      <c r="G6" s="2">
        <v>2000</v>
      </c>
      <c r="H6" s="1">
        <f>G6/F6</f>
        <v>0.37728730428221091</v>
      </c>
      <c r="I6" s="1"/>
    </row>
    <row r="7" spans="1:12" x14ac:dyDescent="0.25">
      <c r="A7" s="1">
        <v>3</v>
      </c>
      <c r="B7" s="1">
        <v>7122</v>
      </c>
      <c r="C7" s="2">
        <v>2415</v>
      </c>
      <c r="D7" s="1">
        <f>C7/B7</f>
        <v>0.33909014321819714</v>
      </c>
      <c r="E7" s="1"/>
      <c r="F7" s="1">
        <v>7101</v>
      </c>
      <c r="G7" s="2">
        <v>2415</v>
      </c>
      <c r="H7" s="1">
        <f>G7/F7</f>
        <v>0.34009294465568229</v>
      </c>
      <c r="I7" s="1"/>
    </row>
    <row r="8" spans="1:12" x14ac:dyDescent="0.25">
      <c r="A8" s="1">
        <v>4</v>
      </c>
      <c r="B8" s="1">
        <v>7111</v>
      </c>
      <c r="C8" s="2">
        <v>2415</v>
      </c>
      <c r="D8" s="1">
        <f>C8/B8</f>
        <v>0.33961468147939811</v>
      </c>
      <c r="E8" s="1"/>
      <c r="F8" s="1">
        <v>7102</v>
      </c>
      <c r="G8" s="2">
        <v>2415</v>
      </c>
      <c r="H8" s="1">
        <f>G8/F8</f>
        <v>0.34004505773021682</v>
      </c>
      <c r="I8" s="1"/>
    </row>
    <row r="10" spans="1:12" x14ac:dyDescent="0.25">
      <c r="A10" t="s">
        <v>12</v>
      </c>
      <c r="K10" t="s">
        <v>15</v>
      </c>
    </row>
    <row r="11" spans="1:12" x14ac:dyDescent="0.25">
      <c r="A11" s="1"/>
      <c r="B11" s="5" t="s">
        <v>13</v>
      </c>
      <c r="C11" s="5"/>
      <c r="D11" s="5"/>
      <c r="E11" s="5"/>
      <c r="F11" s="5" t="s">
        <v>14</v>
      </c>
      <c r="G11" s="5"/>
      <c r="H11" s="5"/>
      <c r="I11" s="5"/>
      <c r="K11" s="4" t="s">
        <v>7</v>
      </c>
      <c r="L11">
        <f>375</f>
        <v>375</v>
      </c>
    </row>
    <row r="12" spans="1:12" x14ac:dyDescent="0.25">
      <c r="A12" s="3" t="s">
        <v>2</v>
      </c>
      <c r="B12" s="3" t="s">
        <v>8</v>
      </c>
      <c r="C12" s="3" t="s">
        <v>9</v>
      </c>
      <c r="D12" s="3" t="s">
        <v>10</v>
      </c>
      <c r="E12" s="3"/>
      <c r="F12" s="3" t="s">
        <v>8</v>
      </c>
      <c r="G12" s="3" t="s">
        <v>9</v>
      </c>
      <c r="H12" s="3" t="s">
        <v>10</v>
      </c>
      <c r="I12" s="3"/>
    </row>
    <row r="13" spans="1:12" x14ac:dyDescent="0.25">
      <c r="A13" s="1">
        <v>1</v>
      </c>
      <c r="B13" s="1">
        <v>3</v>
      </c>
      <c r="C13" s="2">
        <v>1000</v>
      </c>
      <c r="D13" s="1">
        <f>C13/B13</f>
        <v>333.33333333333331</v>
      </c>
      <c r="E13" s="1"/>
      <c r="F13" s="1">
        <v>3</v>
      </c>
      <c r="G13" s="2">
        <v>1000</v>
      </c>
      <c r="H13" s="1">
        <f>G13/F13</f>
        <v>333.33333333333331</v>
      </c>
      <c r="I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</row>
    <row r="18" spans="1:4" x14ac:dyDescent="0.25">
      <c r="A18" t="s">
        <v>16</v>
      </c>
      <c r="B18" t="s">
        <v>17</v>
      </c>
      <c r="C18" t="s">
        <v>18</v>
      </c>
      <c r="D18" t="s">
        <v>19</v>
      </c>
    </row>
    <row r="19" spans="1:4" x14ac:dyDescent="0.25">
      <c r="A19">
        <v>6.0000000000000001E-3</v>
      </c>
      <c r="B19">
        <v>216.56</v>
      </c>
      <c r="C19">
        <v>180</v>
      </c>
      <c r="D19">
        <f>A19*C19/B19</f>
        <v>4.9870705578130775E-3</v>
      </c>
    </row>
    <row r="20" spans="1:4" x14ac:dyDescent="0.25">
      <c r="A20">
        <v>4.9870000000000001E-3</v>
      </c>
      <c r="B20">
        <v>324.20999999999998</v>
      </c>
      <c r="C20">
        <v>360</v>
      </c>
      <c r="D20">
        <f>A20*C20/B20</f>
        <v>5.5375219764967152E-3</v>
      </c>
    </row>
    <row r="22" spans="1:4" x14ac:dyDescent="0.25">
      <c r="A22">
        <v>4.9870000000000001E-3</v>
      </c>
    </row>
  </sheetData>
  <mergeCells count="4">
    <mergeCell ref="B3:E3"/>
    <mergeCell ref="F3:I3"/>
    <mergeCell ref="B11:E11"/>
    <mergeCell ref="F11:I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gain PID</vt:lpstr>
      <vt:lpstr>gain odo</vt:lpstr>
      <vt:lpstr>Feuil3</vt:lpstr>
      <vt:lpstr>Ku</vt:lpstr>
      <vt:lpstr>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2017-05-02T21:09:43Z</dcterms:modified>
</cp:coreProperties>
</file>