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24000" windowHeight="9660" activeTab="2"/>
  </bookViews>
  <sheets>
    <sheet name="Arduino Mega PINs" sheetId="3" r:id="rId1"/>
    <sheet name="PINS" sheetId="4" r:id="rId2"/>
    <sheet name="PWM servo" sheetId="6" r:id="rId3"/>
    <sheet name="arduino orders" sheetId="7" r:id="rId4"/>
    <sheet name="STRAT" sheetId="8" r:id="rId5"/>
    <sheet name="Sheet2" sheetId="5" r:id="rId6"/>
  </sheets>
  <calcPr calcId="162913"/>
</workbook>
</file>

<file path=xl/calcChain.xml><?xml version="1.0" encoding="utf-8"?>
<calcChain xmlns="http://schemas.openxmlformats.org/spreadsheetml/2006/main">
  <c r="B3" i="6" l="1"/>
  <c r="B53" i="4" l="1"/>
  <c r="B54" i="4"/>
  <c r="B51" i="4"/>
  <c r="B52" i="4"/>
  <c r="B50" i="4"/>
  <c r="B49" i="4"/>
  <c r="D36" i="3" l="1"/>
  <c r="E36" i="3" s="1"/>
  <c r="C36" i="3"/>
  <c r="D31" i="3"/>
  <c r="C31" i="3"/>
  <c r="D35" i="3"/>
  <c r="C35" i="3"/>
  <c r="C34" i="3"/>
  <c r="D34" i="3"/>
  <c r="C33" i="3"/>
  <c r="D33" i="3"/>
  <c r="E33" i="3" l="1"/>
  <c r="E31" i="3"/>
  <c r="C32" i="3" l="1"/>
  <c r="D32" i="3"/>
  <c r="E35" i="3" l="1"/>
  <c r="E34" i="3"/>
  <c r="E32" i="3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 not use except if lack of PINs
-&gt; led blink, so does the sensor, actuator connected to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screen can make conflict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, impossible to use if usb connected (serial)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, impossible to use if usb connected (serial)</t>
        </r>
      </text>
    </comment>
  </commentList>
</comments>
</file>

<file path=xl/sharedStrings.xml><?xml version="1.0" encoding="utf-8"?>
<sst xmlns="http://schemas.openxmlformats.org/spreadsheetml/2006/main" count="495" uniqueCount="299">
  <si>
    <t>PWM</t>
  </si>
  <si>
    <t>SDA</t>
  </si>
  <si>
    <t>SCL</t>
  </si>
  <si>
    <t>INTERRUPT 0</t>
  </si>
  <si>
    <t>INTERRUPT 1</t>
  </si>
  <si>
    <t>INTERRUPT 5</t>
  </si>
  <si>
    <t>INTERRUPT 4</t>
  </si>
  <si>
    <t>INTERRUPT 3</t>
  </si>
  <si>
    <t>INTERRUPT 2</t>
  </si>
  <si>
    <t>PIN</t>
  </si>
  <si>
    <t>LED</t>
  </si>
  <si>
    <t>TWI</t>
  </si>
  <si>
    <t>8-bit PWM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</si>
  <si>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</si>
  <si>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</si>
  <si>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</si>
  <si>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</si>
  <si>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</si>
  <si>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</si>
  <si>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</si>
  <si>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</si>
  <si>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</si>
  <si>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</si>
  <si>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</si>
  <si>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</si>
  <si>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</si>
  <si>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</si>
  <si>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IOREF</t>
  </si>
  <si>
    <t>RESET</t>
  </si>
  <si>
    <t>3.3V</t>
  </si>
  <si>
    <t>5V</t>
  </si>
  <si>
    <t>GND</t>
  </si>
  <si>
    <t>VIN</t>
  </si>
  <si>
    <t>POWER</t>
  </si>
  <si>
    <t>ANALOG IN</t>
  </si>
  <si>
    <t>AREF</t>
  </si>
  <si>
    <t>COM</t>
  </si>
  <si>
    <t>TX0</t>
  </si>
  <si>
    <t>RX0</t>
  </si>
  <si>
    <t>TX3</t>
  </si>
  <si>
    <t>RX3</t>
  </si>
  <si>
    <t>TX2</t>
  </si>
  <si>
    <t>RX2</t>
  </si>
  <si>
    <t>TX1</t>
  </si>
  <si>
    <t>RX1</t>
  </si>
  <si>
    <t>SERIAL 1, Transmit</t>
  </si>
  <si>
    <t>SERIAL 1, Receive</t>
  </si>
  <si>
    <t>SERIAL 2, Receive</t>
  </si>
  <si>
    <t>SERIAL 2, Transmit</t>
  </si>
  <si>
    <t>SERIAL 3, Receive</t>
  </si>
  <si>
    <t>SERIAL 3, Transmit</t>
  </si>
  <si>
    <t>SERIAL transmit</t>
  </si>
  <si>
    <t>SERIAL receive</t>
  </si>
  <si>
    <t>USB to PI</t>
  </si>
  <si>
    <t>Analog</t>
  </si>
  <si>
    <t>total</t>
  </si>
  <si>
    <t>used</t>
  </si>
  <si>
    <t>remplissage</t>
  </si>
  <si>
    <t>Interrupt</t>
  </si>
  <si>
    <t>Serial</t>
  </si>
  <si>
    <t>Digital</t>
  </si>
  <si>
    <t>Blink, to be left</t>
  </si>
  <si>
    <t>Element</t>
  </si>
  <si>
    <t>Switch</t>
  </si>
  <si>
    <t>IR</t>
  </si>
  <si>
    <t>US</t>
  </si>
  <si>
    <t>SERVOS</t>
  </si>
  <si>
    <t>ODO</t>
  </si>
  <si>
    <t>MOTOR</t>
  </si>
  <si>
    <t>SLAVE</t>
  </si>
  <si>
    <t>STRATEGY</t>
  </si>
  <si>
    <t>TYPE</t>
  </si>
  <si>
    <t>NAME</t>
  </si>
  <si>
    <t>SIGNAL</t>
  </si>
  <si>
    <t>DIGITAL</t>
  </si>
  <si>
    <t>ON/OFF</t>
  </si>
  <si>
    <t>digital</t>
  </si>
  <si>
    <t>SLA_MOT_L</t>
  </si>
  <si>
    <t>SLA_ODO_L_CHA</t>
  </si>
  <si>
    <t>SLA_ODO_L_CHB</t>
  </si>
  <si>
    <t>SLA_ODO_R_CHA</t>
  </si>
  <si>
    <t>SLA_ODO_R_CHB</t>
  </si>
  <si>
    <t>SHU_SWI_LOCK</t>
  </si>
  <si>
    <t>SHU_SER</t>
  </si>
  <si>
    <t>SHU_SWI_L</t>
  </si>
  <si>
    <t>SHU_SWI_R</t>
  </si>
  <si>
    <t>STR_SWI_START</t>
  </si>
  <si>
    <t>STR_SWI_COLOR</t>
  </si>
  <si>
    <t>STR_SWI_STRAT1</t>
  </si>
  <si>
    <t>WATCH TOWER</t>
  </si>
  <si>
    <t>WAT_SER_YAW</t>
  </si>
  <si>
    <t>WAT_SER_PITCH</t>
  </si>
  <si>
    <t>PIN NAME</t>
  </si>
  <si>
    <t>ODO LEFT</t>
  </si>
  <si>
    <t>ODO RIGHT</t>
  </si>
  <si>
    <t>STOCKER</t>
  </si>
  <si>
    <t>STO_IR_L</t>
  </si>
  <si>
    <t>STO_IR_C</t>
  </si>
  <si>
    <t>STO_IR_R</t>
  </si>
  <si>
    <t>STO_SER_L</t>
  </si>
  <si>
    <t>STO_SER_C</t>
  </si>
  <si>
    <t>STO_SER_R</t>
  </si>
  <si>
    <t>CLAW</t>
  </si>
  <si>
    <t>SPACE SHUTTLE</t>
  </si>
  <si>
    <t>CLW_IR</t>
  </si>
  <si>
    <t>CLW_ODO_CHA</t>
  </si>
  <si>
    <t>CLW_ODO_CHB</t>
  </si>
  <si>
    <t>COLOR</t>
  </si>
  <si>
    <t>CLW_COL_SO</t>
  </si>
  <si>
    <t>CLW_COL_S1</t>
  </si>
  <si>
    <t>CLW_COL_S2</t>
  </si>
  <si>
    <t>CLW_COL_S3</t>
  </si>
  <si>
    <t>CLW_SER_SQUEEZE</t>
  </si>
  <si>
    <t>CLW_SER_FLIPPER</t>
  </si>
  <si>
    <t>CLW_SER_SLIDER</t>
  </si>
  <si>
    <t>CLW_SER_YAW</t>
  </si>
  <si>
    <t>CLW_SER_PITCH2</t>
  </si>
  <si>
    <t>CLW_SER_PITCH1</t>
  </si>
  <si>
    <t>COLOR SENSOR</t>
  </si>
  <si>
    <t>moteur roulette</t>
  </si>
  <si>
    <t>CLW_COL_OUT</t>
  </si>
  <si>
    <t>SLA_MOT_R</t>
  </si>
  <si>
    <t>SLA_US</t>
  </si>
  <si>
    <t>CAVALIER</t>
  </si>
  <si>
    <t>cavalier</t>
  </si>
  <si>
    <t>NB</t>
  </si>
  <si>
    <t>sabertooth</t>
  </si>
  <si>
    <t>5V, D ,D, D,GND</t>
  </si>
  <si>
    <t>DIGITAL/analog write</t>
  </si>
  <si>
    <t>CLW_MOT_ROLLER_IN2</t>
  </si>
  <si>
    <t>CLW_MOT_ROLLER_IN1</t>
  </si>
  <si>
    <t>CLW_MOT_ROLLER_ENA</t>
  </si>
  <si>
    <t>digital write</t>
  </si>
  <si>
    <t>analog write</t>
  </si>
  <si>
    <t>Connectic</t>
  </si>
  <si>
    <t>6V,Digital,GND</t>
  </si>
  <si>
    <t>Comments</t>
  </si>
  <si>
    <t>TCS230</t>
  </si>
  <si>
    <t>HEDS-5540</t>
  </si>
  <si>
    <t>integré moteur</t>
  </si>
  <si>
    <t>BAUMER..</t>
  </si>
  <si>
    <t>MG996R</t>
  </si>
  <si>
    <t>close</t>
  </si>
  <si>
    <t>open</t>
  </si>
  <si>
    <t>OPEN</t>
  </si>
  <si>
    <t>LOCK</t>
  </si>
  <si>
    <t>repos</t>
  </si>
  <si>
    <t>centre</t>
  </si>
  <si>
    <t>Rotation Left</t>
  </si>
  <si>
    <t>Front</t>
  </si>
  <si>
    <t>Rotation Droite</t>
  </si>
  <si>
    <t>Left extremity</t>
  </si>
  <si>
    <t>Right extremity (repos)</t>
  </si>
  <si>
    <t>saisie dessus 
TOP</t>
  </si>
  <si>
    <t>saisie dessus
DOWN</t>
  </si>
  <si>
    <t>saisie frontal 
AV</t>
  </si>
  <si>
    <t>saisie frontale 
AR</t>
  </si>
  <si>
    <t>Stockage haut</t>
  </si>
  <si>
    <t>Diagonale gauche</t>
  </si>
  <si>
    <t>Diagonale Droite</t>
  </si>
  <si>
    <t>repos (folded)</t>
  </si>
  <si>
    <t>saisie (catch)</t>
  </si>
  <si>
    <t>open (open medium)</t>
  </si>
  <si>
    <t>open (wide open)</t>
  </si>
  <si>
    <t>Vertical (droit)</t>
  </si>
  <si>
    <t>Horizontal 
(1/4 tour)</t>
  </si>
  <si>
    <t>ARM SYS</t>
  </si>
  <si>
    <t>ARDUINO ORDERS</t>
  </si>
  <si>
    <t>Odo</t>
  </si>
  <si>
    <t>O</t>
  </si>
  <si>
    <t>affiche tic et distance odo slave</t>
  </si>
  <si>
    <t>Slave</t>
  </si>
  <si>
    <t>S</t>
  </si>
  <si>
    <t>set X Y CAP (re -init)</t>
  </si>
  <si>
    <t>get X Y CAP (donne)</t>
  </si>
  <si>
    <t>recalage AR</t>
  </si>
  <si>
    <t>BF CAP -&gt; CAP</t>
  </si>
  <si>
    <t>BF Avance -&gt; distance vitesse</t>
  </si>
  <si>
    <t>BF Droite -&gt; X Y CAP V</t>
  </si>
  <si>
    <t>BF Cercle (not coded)</t>
  </si>
  <si>
    <t>set speed (0 slow, 1 medium, 2 fast)</t>
  </si>
  <si>
    <t>arret moteur</t>
  </si>
  <si>
    <t>Evitement</t>
  </si>
  <si>
    <t>E</t>
  </si>
  <si>
    <t>Evitement Off</t>
  </si>
  <si>
    <t>Evitement On</t>
  </si>
  <si>
    <t>Debug sonar</t>
  </si>
  <si>
    <t>Debug sonar, flux actif</t>
  </si>
  <si>
    <t>Debug sonar, flux désactivé</t>
  </si>
  <si>
    <t>Space Shuttle</t>
  </si>
  <si>
    <t>H</t>
  </si>
  <si>
    <t>Debug (state &amp; Switch)</t>
  </si>
  <si>
    <t>Lancement</t>
  </si>
  <si>
    <t>Stocker</t>
  </si>
  <si>
    <t>T</t>
  </si>
  <si>
    <t>Debug (state &amp; Switch) -&gt; all</t>
  </si>
  <si>
    <t>L -&gt; SAISIE AUTO</t>
  </si>
  <si>
    <t>L -&gt; SAISIE MANUEL</t>
  </si>
  <si>
    <t>L -&gt; RELEASE</t>
  </si>
  <si>
    <t>C -&gt; SAISIE AUTO</t>
  </si>
  <si>
    <t>C -&gt; SAISIE MANUEL</t>
  </si>
  <si>
    <t>C -&gt; RELEASE</t>
  </si>
  <si>
    <t>R -&gt; SAISIE AUTO</t>
  </si>
  <si>
    <t>R -&gt; SAISIE MANUEL</t>
  </si>
  <si>
    <t>R -&gt; RELEASE</t>
  </si>
  <si>
    <t>watch Tower</t>
  </si>
  <si>
    <t>W</t>
  </si>
  <si>
    <t>init pitch &amp; yaw</t>
  </si>
  <si>
    <t>pitch front</t>
  </si>
  <si>
    <t>pitch lower</t>
  </si>
  <si>
    <t>yaw front</t>
  </si>
  <si>
    <t>yaw left</t>
  </si>
  <si>
    <t>yaw right</t>
  </si>
  <si>
    <t>Claw 
(pince uniquement)</t>
  </si>
  <si>
    <t>C</t>
  </si>
  <si>
    <t>debug color sensor, IR, ODO</t>
  </si>
  <si>
    <t>open medium</t>
  </si>
  <si>
    <t>open wide</t>
  </si>
  <si>
    <t>catch manuel</t>
  </si>
  <si>
    <t>catch auto</t>
  </si>
  <si>
    <t>close folded</t>
  </si>
  <si>
    <t>Asserv ON</t>
  </si>
  <si>
    <t>Asserv OFF</t>
  </si>
  <si>
    <t>Motor Claw</t>
  </si>
  <si>
    <t>M</t>
  </si>
  <si>
    <t>debug odo, count angle</t>
  </si>
  <si>
    <t>test cmd moteur -500; +500</t>
  </si>
  <si>
    <t>M2 x , set asserv angle -&gt; assFini</t>
  </si>
  <si>
    <t>ARM SYSTEM</t>
  </si>
  <si>
    <t>FLIPPER</t>
  </si>
  <si>
    <t>F</t>
  </si>
  <si>
    <t>Vertical</t>
  </si>
  <si>
    <t>Horizontal</t>
  </si>
  <si>
    <t>SLIDER</t>
  </si>
  <si>
    <t>L</t>
  </si>
  <si>
    <t>Left</t>
  </si>
  <si>
    <t>right</t>
  </si>
  <si>
    <t>YAW</t>
  </si>
  <si>
    <t>Y</t>
  </si>
  <si>
    <t>total left</t>
  </si>
  <si>
    <t>diagonal left</t>
  </si>
  <si>
    <t>front</t>
  </si>
  <si>
    <t>diagonal right</t>
  </si>
  <si>
    <t>total right</t>
  </si>
  <si>
    <t>PITCH</t>
  </si>
  <si>
    <t>P</t>
  </si>
  <si>
    <t>Folded</t>
  </si>
  <si>
    <t>front catch AR</t>
  </si>
  <si>
    <t>front catch AV</t>
  </si>
  <si>
    <t>uppet catch TOP</t>
  </si>
  <si>
    <t>uppet catch DOWN</t>
  </si>
  <si>
    <t>stock</t>
  </si>
  <si>
    <t>perm</t>
  </si>
  <si>
    <t>ser to saber</t>
  </si>
  <si>
    <t>set gain PID cap:  kp ki kv</t>
  </si>
  <si>
    <t>set gain PID dep:  kp ki kv</t>
  </si>
  <si>
    <t>assfini ON</t>
  </si>
  <si>
    <t>assfini OFF - pour methode de nichols</t>
  </si>
  <si>
    <t>reinit tic et distance odo slave, gain odo L&amp;R</t>
  </si>
  <si>
    <t>Return -&gt; # xxxx pour le master</t>
  </si>
  <si>
    <t># SLAVE_ENNEMI</t>
  </si>
  <si>
    <t xml:space="preserve">* COORD </t>
  </si>
  <si>
    <t># SLAVE_BLOCAGE</t>
  </si>
  <si>
    <t># SLAVE_NEAR</t>
  </si>
  <si>
    <t># SLAVE_AFINI</t>
  </si>
  <si>
    <t># SHU_NOT_ARMED, # SHU_ARMED, # SHU_RETRACTION, # SHU_NOT_CONNECTED,  # SHU_CONNECTED, # SHU_LAUNCHED</t>
  </si>
  <si>
    <t># STO_L_GIVE_UP</t>
  </si>
  <si>
    <t># STO_L_STOCKED</t>
  </si>
  <si>
    <t># STO_L_FAIL</t>
  </si>
  <si>
    <t># STO_C_GIVE_UP</t>
  </si>
  <si>
    <t># STO_C_STOCKED</t>
  </si>
  <si>
    <t># STO_C_FAIL</t>
  </si>
  <si>
    <t># STO_R_GIVE_UP</t>
  </si>
  <si>
    <t># STO_R_STOCKED</t>
  </si>
  <si>
    <t># STO_R_FAIL</t>
  </si>
  <si>
    <t># STO_L_RELEASE</t>
  </si>
  <si>
    <t># STO_C_RELEASE</t>
  </si>
  <si>
    <t># STO_R_RELEASE</t>
  </si>
  <si>
    <t># CLAW_MOTOR_AFINI</t>
  </si>
  <si>
    <t># CLW_AUTO_GIVE_UP</t>
  </si>
  <si>
    <t># CLW_STOCKED</t>
  </si>
  <si>
    <t># CLW_RELEASE</t>
  </si>
  <si>
    <t># CLW_FAIL_CATCH</t>
  </si>
  <si>
    <t># CLW_DATA_COLLECTED</t>
  </si>
  <si>
    <t># CLW_FAIL_DATA</t>
  </si>
  <si>
    <t># CLW_ASSERV_OK</t>
  </si>
  <si>
    <t># CLW_ASSERV_FAIL</t>
  </si>
  <si>
    <t># CLW_STOCK_READY</t>
  </si>
  <si>
    <t>return color</t>
  </si>
  <si>
    <t># CLW_COLOR_WHITE</t>
  </si>
  <si>
    <t># CLW_COLOR_BLUE</t>
  </si>
  <si>
    <t># CLW_COLOR_YELLOW</t>
  </si>
  <si>
    <t># CLW_COLOR_UNKNOWN</t>
  </si>
  <si>
    <t># CLW_COLOR_FOUNDED</t>
  </si>
  <si>
    <t># CLW_COLOR_NOT_FOUNDED</t>
  </si>
  <si>
    <t>PWM Servos</t>
  </si>
  <si>
    <t>date</t>
  </si>
  <si>
    <t>Robot</t>
  </si>
  <si>
    <t>PICKY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</si>
</sst>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\ &quot;pin&quot;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8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0" borderId="0" xfId="0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3" borderId="4" xfId="0" applyFill="1" applyBorder="1" applyAlignment="1">
      <alignment vertical="center"/>
    </xf>
    <xf numFmtId="0" fontId="1" fillId="2" borderId="0" xfId="0" applyFont="1" applyFill="1"/>
    <xf numFmtId="0" fontId="1" fillId="2" borderId="1" xfId="0" applyFont="1" applyFill="1" applyBorder="1"/>
    <xf numFmtId="0" fontId="1" fillId="11" borderId="1" xfId="0" applyFont="1" applyFill="1" applyBorder="1"/>
    <xf numFmtId="0" fontId="0" fillId="13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0" xfId="0" applyFont="1" applyFill="1" applyBorder="1"/>
    <xf numFmtId="0" fontId="0" fillId="13" borderId="4" xfId="0" applyFill="1" applyBorder="1" applyAlignment="1">
      <alignment horizontal="center" vertical="center"/>
    </xf>
    <xf numFmtId="0" fontId="1" fillId="8" borderId="1" xfId="0" applyFont="1" applyFill="1" applyBorder="1"/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0" fillId="0" borderId="1" xfId="0" applyNumberFormat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17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0" borderId="3" xfId="0" applyBorder="1" applyAlignment="1">
      <alignment horizontal="center" vertical="top"/>
    </xf>
    <xf numFmtId="166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12" borderId="4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18" borderId="2" xfId="0" applyFont="1" applyFill="1" applyBorder="1" applyAlignment="1">
      <alignment horizontal="center"/>
    </xf>
    <xf numFmtId="0" fontId="1" fillId="18" borderId="7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 use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'Arduino Mega PINs'!$E$30</c:f>
              <c:strCache>
                <c:ptCount val="1"/>
                <c:pt idx="0">
                  <c:v>remplissage</c:v>
                </c:pt>
              </c:strCache>
            </c:strRef>
          </c:tx>
          <c:invertIfNegative val="0"/>
          <c:cat>
            <c:strRef>
              <c:f>'Arduino Mega PINs'!$B$31:$B$36</c:f>
              <c:strCache>
                <c:ptCount val="6"/>
                <c:pt idx="0">
                  <c:v>Analog</c:v>
                </c:pt>
                <c:pt idx="1">
                  <c:v>Interrupt</c:v>
                </c:pt>
                <c:pt idx="2">
                  <c:v>Serial</c:v>
                </c:pt>
                <c:pt idx="3">
                  <c:v>PWM</c:v>
                </c:pt>
                <c:pt idx="4">
                  <c:v>Digital</c:v>
                </c:pt>
                <c:pt idx="5">
                  <c:v>Interrupt</c:v>
                </c:pt>
              </c:strCache>
            </c:strRef>
          </c:cat>
          <c:val>
            <c:numRef>
              <c:f>'Arduino Mega PINs'!$E$31:$E$36</c:f>
              <c:numCache>
                <c:formatCode>0.0%</c:formatCode>
                <c:ptCount val="6"/>
                <c:pt idx="0">
                  <c:v>0.35714285714285715</c:v>
                </c:pt>
                <c:pt idx="1">
                  <c:v>0.66666666666666663</c:v>
                </c:pt>
                <c:pt idx="2">
                  <c:v>0.25</c:v>
                </c:pt>
                <c:pt idx="3">
                  <c:v>0.83333333333333337</c:v>
                </c:pt>
                <c:pt idx="4">
                  <c:v>0.71875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4-4B10-A3E9-3FE33011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3440"/>
        <c:axId val="191766912"/>
      </c:barChart>
      <c:catAx>
        <c:axId val="172973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1766912"/>
        <c:crosses val="autoZero"/>
        <c:auto val="1"/>
        <c:lblAlgn val="ctr"/>
        <c:lblOffset val="100"/>
        <c:noMultiLvlLbl val="0"/>
      </c:catAx>
      <c:valAx>
        <c:axId val="19176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taux de remplissage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172973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PINS!$B$48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PINS!$A$49:$A$54</c:f>
              <c:numCache>
                <c:formatCode>#,##0\ "pin"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PINS!$B$49:$B$54</c:f>
              <c:numCache>
                <c:formatCode>General</c:formatCode>
                <c:ptCount val="6"/>
                <c:pt idx="0">
                  <c:v>6</c:v>
                </c:pt>
                <c:pt idx="1">
                  <c:v>18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E-42C7-B6EF-0C1849E4D0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09864352"/>
        <c:axId val="429943104"/>
      </c:barChart>
      <c:catAx>
        <c:axId val="309864352"/>
        <c:scaling>
          <c:orientation val="minMax"/>
        </c:scaling>
        <c:delete val="0"/>
        <c:axPos val="b"/>
        <c:numFmt formatCode="#,##0\ &quot;p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3104"/>
        <c:crosses val="autoZero"/>
        <c:auto val="1"/>
        <c:lblAlgn val="ctr"/>
        <c:lblOffset val="100"/>
        <c:noMultiLvlLbl val="0"/>
      </c:catAx>
      <c:valAx>
        <c:axId val="429943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9864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428624</xdr:colOff>
      <xdr:row>18</xdr:row>
      <xdr:rowOff>93730</xdr:rowOff>
    </xdr:from>
    <xdr:to>
      <xdr:col>13</xdr:col>
      <xdr:colOff>1691383</xdr:colOff>
      <xdr:row>42</xdr:row>
      <xdr:rowOff>163288</xdr:rowOff>
    </xdr:to>
    <xdr:pic>
      <xdr:nvPicPr>
        <xdr:cNvPr id="2" name="Image 1" descr="http://arduino.cc/en/uploads/Main/ArduinoMega2560_R3_Front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720064" y="4320861"/>
          <a:ext cx="4641558" cy="3045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190499</xdr:colOff>
      <xdr:row>28</xdr:row>
      <xdr:rowOff>166008</xdr:rowOff>
    </xdr:from>
    <xdr:to>
      <xdr:col>10</xdr:col>
      <xdr:colOff>898071</xdr:colOff>
      <xdr:row>42</xdr:row>
      <xdr:rowOff>51708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46</xdr:row>
      <xdr:rowOff>152400</xdr:rowOff>
    </xdr:from>
    <xdr:to>
      <xdr:col>6</xdr:col>
      <xdr:colOff>180974</xdr:colOff>
      <xdr:row>55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617B2-C5C1-4A92-86B9-FEAE2063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183930</xdr:colOff>
      <xdr:row>12</xdr:row>
      <xdr:rowOff>265076</xdr:rowOff>
    </xdr:from>
    <xdr:to>
      <xdr:col>2</xdr:col>
      <xdr:colOff>891488</xdr:colOff>
      <xdr:row>12</xdr:row>
      <xdr:rowOff>1381340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E3FF6-EA46-4E7E-B28F-E3F17CD496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24" t="51077"/>
        <a:stretch/>
      </xdr:blipFill>
      <xdr:spPr>
        <a:xfrm>
          <a:off x="2923189" y="2866386"/>
          <a:ext cx="707558" cy="1116264"/>
        </a:xfrm>
        <a:prstGeom prst="rect">
          <a:avLst/>
        </a:prstGeom>
      </xdr:spPr>
    </xdr:pic>
    <xdr:clientData/>
  </xdr:twoCellAnchor>
  <xdr:twoCellAnchor editAs="oneCell">
    <xdr:from>
      <xdr:col>3</xdr:col>
      <xdr:colOff>223346</xdr:colOff>
      <xdr:row>12</xdr:row>
      <xdr:rowOff>25114</xdr:rowOff>
    </xdr:from>
    <xdr:to>
      <xdr:col>3</xdr:col>
      <xdr:colOff>955319</xdr:colOff>
      <xdr:row>12</xdr:row>
      <xdr:rowOff>1437055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3DC2FC-CF79-4CA6-9058-313CA44EFB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29" t="38118"/>
        <a:stretch/>
      </xdr:blipFill>
      <xdr:spPr>
        <a:xfrm>
          <a:off x="3954518" y="2626424"/>
          <a:ext cx="731973" cy="1411941"/>
        </a:xfrm>
        <a:prstGeom prst="rect">
          <a:avLst/>
        </a:prstGeom>
      </xdr:spPr>
    </xdr:pic>
    <xdr:clientData/>
  </xdr:twoCellAnchor>
  <xdr:twoCellAnchor editAs="oneCell">
    <xdr:from>
      <xdr:col>2</xdr:col>
      <xdr:colOff>109499</xdr:colOff>
      <xdr:row>5</xdr:row>
      <xdr:rowOff>56027</xdr:rowOff>
    </xdr:from>
    <xdr:to>
      <xdr:col>2</xdr:col>
      <xdr:colOff>962032</xdr:colOff>
      <xdr:row>5</xdr:row>
      <xdr:rowOff>806824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7AD0DC-0B0C-414A-81AA-076EA4D61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9470" y="627527"/>
          <a:ext cx="852533" cy="750797"/>
        </a:xfrm>
        <a:prstGeom prst="rect">
          <a:avLst/>
        </a:prstGeom>
      </xdr:spPr>
    </xdr:pic>
    <xdr:clientData/>
  </xdr:twoCellAnchor>
  <xdr:twoCellAnchor editAs="oneCell">
    <xdr:from>
      <xdr:col>3</xdr:col>
      <xdr:colOff>147443</xdr:colOff>
      <xdr:row>5</xdr:row>
      <xdr:rowOff>78442</xdr:rowOff>
    </xdr:from>
    <xdr:to>
      <xdr:col>3</xdr:col>
      <xdr:colOff>1008531</xdr:colOff>
      <xdr:row>5</xdr:row>
      <xdr:rowOff>769472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83306F-0137-43AB-9501-B8200476D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3531" y="649942"/>
          <a:ext cx="861088" cy="691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16</xdr:col>
      <xdr:colOff>419100</xdr:colOff>
      <xdr:row>39</xdr:row>
      <xdr:rowOff>136722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502E5F-18DB-4BAF-BD35-F606D13EB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10058400" cy="7442397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11</xdr:row>
      <xdr:rowOff>104776</xdr:rowOff>
    </xdr:from>
    <xdr:to>
      <xdr:col>4</xdr:col>
      <xdr:colOff>123825</xdr:colOff>
      <xdr:row>13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E55B4-29D9-4F1B-B2AF-44E9AF506F43}"/>
            </a:ext>
          </a:extLst>
        </xdr:cNvPr>
        <xdr:cNvSpPr txBox="1"/>
      </xdr:nvSpPr>
      <xdr:spPr>
        <a:xfrm>
          <a:off x="1581150" y="2200276"/>
          <a:ext cx="9810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push cratere</a:t>
          </a:r>
        </a:p>
      </xdr:txBody>
    </xdr:sp>
    <xdr:clientData/>
  </xdr:twoCellAnchor>
  <xdr:twoCellAnchor>
    <xdr:from>
      <xdr:col>4</xdr:col>
      <xdr:colOff>85725</xdr:colOff>
      <xdr:row>9</xdr:row>
      <xdr:rowOff>114300</xdr:rowOff>
    </xdr:from>
    <xdr:to>
      <xdr:col>4</xdr:col>
      <xdr:colOff>466725</xdr:colOff>
      <xdr:row>14</xdr:row>
      <xdr:rowOff>171450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BC63EF15-4E41-42A7-A016-5C3AB1B2AF36}"/>
            </a:ext>
          </a:extLst>
        </xdr:cNvPr>
        <xdr:cNvSpPr/>
      </xdr:nvSpPr>
      <xdr:spPr>
        <a:xfrm rot="16200000">
          <a:off x="2209800" y="2143125"/>
          <a:ext cx="1009650" cy="381000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476249</xdr:colOff>
      <xdr:row>19</xdr:row>
      <xdr:rowOff>85724</xdr:rowOff>
    </xdr:from>
    <xdr:to>
      <xdr:col>2</xdr:col>
      <xdr:colOff>409574</xdr:colOff>
      <xdr:row>26</xdr:row>
      <xdr:rowOff>66674</xdr:rowOff>
    </xdr:to>
    <xdr:sp macro="" textlink="">
      <xdr:nvSpPr>
        <xdr:cNvPr id="5" name="Arrow: Curved Up 4">
          <a:extLst>
            <a:ext uri="{FF2B5EF4-FFF2-40B4-BE49-F238E27FC236}">
              <a16:creationId xmlns:a16="http://schemas.microsoft.com/office/drawing/2014/main" id="{6D37EDD8-8F41-4358-B5E3-FBAA333C39EA}"/>
            </a:ext>
          </a:extLst>
        </xdr:cNvPr>
        <xdr:cNvSpPr/>
      </xdr:nvSpPr>
      <xdr:spPr>
        <a:xfrm rot="16200000">
          <a:off x="700087" y="4090986"/>
          <a:ext cx="1314450" cy="542925"/>
        </a:xfrm>
        <a:prstGeom prst="curvedUpArrow">
          <a:avLst>
            <a:gd name="adj1" fmla="val 31085"/>
            <a:gd name="adj2" fmla="val 64829"/>
            <a:gd name="adj3" fmla="val 618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380999</xdr:colOff>
      <xdr:row>2</xdr:row>
      <xdr:rowOff>133350</xdr:rowOff>
    </xdr:from>
    <xdr:to>
      <xdr:col>8</xdr:col>
      <xdr:colOff>123824</xdr:colOff>
      <xdr:row>4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63454E-7DA0-43D6-BB75-C257DF4B8F00}"/>
            </a:ext>
          </a:extLst>
        </xdr:cNvPr>
        <xdr:cNvSpPr txBox="1"/>
      </xdr:nvSpPr>
      <xdr:spPr>
        <a:xfrm>
          <a:off x="3428999" y="514350"/>
          <a:ext cx="15716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collecte distrib mono</a:t>
          </a:r>
        </a:p>
      </xdr:txBody>
    </xdr:sp>
    <xdr:clientData/>
  </xdr:twoCellAnchor>
  <xdr:twoCellAnchor>
    <xdr:from>
      <xdr:col>0</xdr:col>
      <xdr:colOff>38100</xdr:colOff>
      <xdr:row>23</xdr:row>
      <xdr:rowOff>142875</xdr:rowOff>
    </xdr:from>
    <xdr:to>
      <xdr:col>1</xdr:col>
      <xdr:colOff>409575</xdr:colOff>
      <xdr:row>25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51115BB-CC01-4120-8D1F-4BDF7B4111B5}"/>
            </a:ext>
          </a:extLst>
        </xdr:cNvPr>
        <xdr:cNvSpPr txBox="1"/>
      </xdr:nvSpPr>
      <xdr:spPr>
        <a:xfrm>
          <a:off x="38100" y="4524375"/>
          <a:ext cx="9810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distrib poly</a:t>
          </a:r>
        </a:p>
      </xdr:txBody>
    </xdr:sp>
    <xdr:clientData/>
  </xdr:twoCellAnchor>
  <xdr:twoCellAnchor>
    <xdr:from>
      <xdr:col>7</xdr:col>
      <xdr:colOff>476250</xdr:colOff>
      <xdr:row>25</xdr:row>
      <xdr:rowOff>95250</xdr:rowOff>
    </xdr:from>
    <xdr:to>
      <xdr:col>9</xdr:col>
      <xdr:colOff>238125</xdr:colOff>
      <xdr:row>27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4F1DE22-62A0-45FE-9BC4-0045440815CD}"/>
            </a:ext>
          </a:extLst>
        </xdr:cNvPr>
        <xdr:cNvSpPr txBox="1"/>
      </xdr:nvSpPr>
      <xdr:spPr>
        <a:xfrm>
          <a:off x="4743450" y="4857750"/>
          <a:ext cx="9810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depot vertical</a:t>
          </a:r>
        </a:p>
      </xdr:txBody>
    </xdr:sp>
    <xdr:clientData/>
  </xdr:twoCellAnchor>
  <xdr:twoCellAnchor>
    <xdr:from>
      <xdr:col>5</xdr:col>
      <xdr:colOff>38101</xdr:colOff>
      <xdr:row>28</xdr:row>
      <xdr:rowOff>133350</xdr:rowOff>
    </xdr:from>
    <xdr:to>
      <xdr:col>6</xdr:col>
      <xdr:colOff>476251</xdr:colOff>
      <xdr:row>30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9C1B80-56AD-4976-A31D-C0431EA49E86}"/>
            </a:ext>
          </a:extLst>
        </xdr:cNvPr>
        <xdr:cNvSpPr txBox="1"/>
      </xdr:nvSpPr>
      <xdr:spPr>
        <a:xfrm>
          <a:off x="3086101" y="5467350"/>
          <a:ext cx="10477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depot diagonal</a:t>
          </a:r>
        </a:p>
      </xdr:txBody>
    </xdr:sp>
    <xdr:clientData/>
  </xdr:twoCellAnchor>
  <xdr:twoCellAnchor>
    <xdr:from>
      <xdr:col>6</xdr:col>
      <xdr:colOff>447676</xdr:colOff>
      <xdr:row>7</xdr:row>
      <xdr:rowOff>152400</xdr:rowOff>
    </xdr:from>
    <xdr:to>
      <xdr:col>9</xdr:col>
      <xdr:colOff>0</xdr:colOff>
      <xdr:row>9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DB1410-834E-485C-9565-2FCC18F27103}"/>
            </a:ext>
          </a:extLst>
        </xdr:cNvPr>
        <xdr:cNvSpPr txBox="1"/>
      </xdr:nvSpPr>
      <xdr:spPr>
        <a:xfrm>
          <a:off x="4105276" y="1485900"/>
          <a:ext cx="13811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push distrib mono</a:t>
          </a:r>
        </a:p>
      </xdr:txBody>
    </xdr:sp>
    <xdr:clientData/>
  </xdr:twoCellAnchor>
  <xdr:twoCellAnchor>
    <xdr:from>
      <xdr:col>4</xdr:col>
      <xdr:colOff>542924</xdr:colOff>
      <xdr:row>4</xdr:row>
      <xdr:rowOff>185736</xdr:rowOff>
    </xdr:from>
    <xdr:to>
      <xdr:col>6</xdr:col>
      <xdr:colOff>576261</xdr:colOff>
      <xdr:row>7</xdr:row>
      <xdr:rowOff>157161</xdr:rowOff>
    </xdr:to>
    <xdr:sp macro="" textlink="">
      <xdr:nvSpPr>
        <xdr:cNvPr id="11" name="Arrow: Curved Up 10">
          <a:extLst>
            <a:ext uri="{FF2B5EF4-FFF2-40B4-BE49-F238E27FC236}">
              <a16:creationId xmlns:a16="http://schemas.microsoft.com/office/drawing/2014/main" id="{0D604379-56D6-4C43-B45A-636FC2F7628C}"/>
            </a:ext>
          </a:extLst>
        </xdr:cNvPr>
        <xdr:cNvSpPr/>
      </xdr:nvSpPr>
      <xdr:spPr>
        <a:xfrm rot="10800000">
          <a:off x="2981324" y="947736"/>
          <a:ext cx="1252537" cy="542925"/>
        </a:xfrm>
        <a:prstGeom prst="curvedUpArrow">
          <a:avLst>
            <a:gd name="adj1" fmla="val 24746"/>
            <a:gd name="adj2" fmla="val 64829"/>
            <a:gd name="adj3" fmla="val 618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228599</xdr:colOff>
      <xdr:row>20</xdr:row>
      <xdr:rowOff>123825</xdr:rowOff>
    </xdr:from>
    <xdr:to>
      <xdr:col>7</xdr:col>
      <xdr:colOff>104774</xdr:colOff>
      <xdr:row>22</xdr:row>
      <xdr:rowOff>47625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35E5373-DC30-4C3D-8D7C-7CD85FD5524B}"/>
            </a:ext>
          </a:extLst>
        </xdr:cNvPr>
        <xdr:cNvSpPr txBox="1"/>
      </xdr:nvSpPr>
      <xdr:spPr>
        <a:xfrm>
          <a:off x="2666999" y="3933825"/>
          <a:ext cx="17049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collect centraux restant</a:t>
          </a:r>
        </a:p>
      </xdr:txBody>
    </xdr:sp>
    <xdr:clientData/>
  </xdr:twoCellAnchor>
  <xdr:twoCellAnchor>
    <xdr:from>
      <xdr:col>3</xdr:col>
      <xdr:colOff>561975</xdr:colOff>
      <xdr:row>18</xdr:row>
      <xdr:rowOff>114300</xdr:rowOff>
    </xdr:from>
    <xdr:to>
      <xdr:col>6</xdr:col>
      <xdr:colOff>238125</xdr:colOff>
      <xdr:row>20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E41E890-537F-46CE-9030-07B77770A166}"/>
            </a:ext>
          </a:extLst>
        </xdr:cNvPr>
        <xdr:cNvSpPr txBox="1"/>
      </xdr:nvSpPr>
      <xdr:spPr>
        <a:xfrm>
          <a:off x="2390775" y="3543300"/>
          <a:ext cx="15049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collect centraux init</a:t>
          </a:r>
        </a:p>
      </xdr:txBody>
    </xdr:sp>
    <xdr:clientData/>
  </xdr:twoCellAnchor>
  <xdr:twoCellAnchor>
    <xdr:from>
      <xdr:col>3</xdr:col>
      <xdr:colOff>28575</xdr:colOff>
      <xdr:row>16</xdr:row>
      <xdr:rowOff>9525</xdr:rowOff>
    </xdr:from>
    <xdr:to>
      <xdr:col>6</xdr:col>
      <xdr:colOff>438150</xdr:colOff>
      <xdr:row>27</xdr:row>
      <xdr:rowOff>152400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6896F1C-D76A-4E6D-B19A-AC682F0DC0DB}"/>
            </a:ext>
          </a:extLst>
        </xdr:cNvPr>
        <xdr:cNvSpPr/>
      </xdr:nvSpPr>
      <xdr:spPr>
        <a:xfrm>
          <a:off x="1857375" y="3057525"/>
          <a:ext cx="2238375" cy="22383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171450</xdr:colOff>
      <xdr:row>12</xdr:row>
      <xdr:rowOff>19050</xdr:rowOff>
    </xdr:from>
    <xdr:to>
      <xdr:col>8</xdr:col>
      <xdr:colOff>581025</xdr:colOff>
      <xdr:row>23</xdr:row>
      <xdr:rowOff>161925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E88A3F0-0847-4765-86F1-C90BF6AD11A0}"/>
            </a:ext>
          </a:extLst>
        </xdr:cNvPr>
        <xdr:cNvSpPr/>
      </xdr:nvSpPr>
      <xdr:spPr>
        <a:xfrm>
          <a:off x="3219450" y="2305050"/>
          <a:ext cx="2238375" cy="22383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600075</xdr:colOff>
      <xdr:row>12</xdr:row>
      <xdr:rowOff>104775</xdr:rowOff>
    </xdr:from>
    <xdr:to>
      <xdr:col>3</xdr:col>
      <xdr:colOff>419100</xdr:colOff>
      <xdr:row>18</xdr:row>
      <xdr:rowOff>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FA989166-E9C4-4B3D-8F64-41029EF1787C}"/>
            </a:ext>
          </a:extLst>
        </xdr:cNvPr>
        <xdr:cNvSpPr/>
      </xdr:nvSpPr>
      <xdr:spPr>
        <a:xfrm>
          <a:off x="1209675" y="2390775"/>
          <a:ext cx="1038225" cy="10382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571500</xdr:colOff>
      <xdr:row>28</xdr:row>
      <xdr:rowOff>171450</xdr:rowOff>
    </xdr:from>
    <xdr:to>
      <xdr:col>5</xdr:col>
      <xdr:colOff>390525</xdr:colOff>
      <xdr:row>34</xdr:row>
      <xdr:rowOff>66675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B92B6FF-B64E-4A11-984A-5CA6B5DE9F4C}"/>
            </a:ext>
          </a:extLst>
        </xdr:cNvPr>
        <xdr:cNvSpPr/>
      </xdr:nvSpPr>
      <xdr:spPr>
        <a:xfrm>
          <a:off x="2400300" y="5505450"/>
          <a:ext cx="1038225" cy="10382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361950</xdr:colOff>
      <xdr:row>22</xdr:row>
      <xdr:rowOff>133350</xdr:rowOff>
    </xdr:from>
    <xdr:to>
      <xdr:col>3</xdr:col>
      <xdr:colOff>180975</xdr:colOff>
      <xdr:row>28</xdr:row>
      <xdr:rowOff>28575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6CB6FD0D-DA88-4D58-9FFC-970626A1D41A}"/>
            </a:ext>
          </a:extLst>
        </xdr:cNvPr>
        <xdr:cNvSpPr/>
      </xdr:nvSpPr>
      <xdr:spPr>
        <a:xfrm>
          <a:off x="971550" y="4324350"/>
          <a:ext cx="1038225" cy="10382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542925</xdr:colOff>
      <xdr:row>7</xdr:row>
      <xdr:rowOff>9525</xdr:rowOff>
    </xdr:from>
    <xdr:to>
      <xdr:col>6</xdr:col>
      <xdr:colOff>361950</xdr:colOff>
      <xdr:row>12</xdr:row>
      <xdr:rowOff>95250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413F148A-09BA-4F41-A439-35FCD13E39B7}"/>
            </a:ext>
          </a:extLst>
        </xdr:cNvPr>
        <xdr:cNvSpPr/>
      </xdr:nvSpPr>
      <xdr:spPr>
        <a:xfrm>
          <a:off x="2981325" y="1343025"/>
          <a:ext cx="1038225" cy="10382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14</xdr:row>
      <xdr:rowOff>152400</xdr:rowOff>
    </xdr:from>
    <xdr:to>
      <xdr:col>4</xdr:col>
      <xdr:colOff>447675</xdr:colOff>
      <xdr:row>22</xdr:row>
      <xdr:rowOff>76200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CEC3BBF-156B-44E2-B969-E3AD2DBFC997}"/>
            </a:ext>
          </a:extLst>
        </xdr:cNvPr>
        <xdr:cNvCxnSpPr/>
      </xdr:nvCxnSpPr>
      <xdr:spPr>
        <a:xfrm flipH="1" flipV="1">
          <a:off x="1714500" y="2819400"/>
          <a:ext cx="1171575" cy="1447800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17</xdr:row>
      <xdr:rowOff>95250</xdr:rowOff>
    </xdr:from>
    <xdr:to>
      <xdr:col>7</xdr:col>
      <xdr:colOff>114300</xdr:colOff>
      <xdr:row>22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E181DBF-765E-46D4-AFD4-2A190E1248FB}"/>
            </a:ext>
          </a:extLst>
        </xdr:cNvPr>
        <xdr:cNvCxnSpPr/>
      </xdr:nvCxnSpPr>
      <xdr:spPr>
        <a:xfrm flipV="1">
          <a:off x="2971800" y="3333750"/>
          <a:ext cx="1409700" cy="923925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447676</xdr:colOff>
      <xdr:row>22</xdr:row>
      <xdr:rowOff>133350</xdr:rowOff>
    </xdr:from>
    <xdr:to>
      <xdr:col>4</xdr:col>
      <xdr:colOff>514350</xdr:colOff>
      <xdr:row>31</xdr:row>
      <xdr:rowOff>171450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097B4A4-8873-45AB-B48D-8056B185F124}"/>
            </a:ext>
          </a:extLst>
        </xdr:cNvPr>
        <xdr:cNvCxnSpPr/>
      </xdr:nvCxnSpPr>
      <xdr:spPr>
        <a:xfrm flipH="1">
          <a:off x="2886076" y="4324350"/>
          <a:ext cx="66674" cy="1752600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22</xdr:row>
      <xdr:rowOff>142875</xdr:rowOff>
    </xdr:from>
    <xdr:to>
      <xdr:col>4</xdr:col>
      <xdr:colOff>342900</xdr:colOff>
      <xdr:row>25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7A0986C-1701-4CA2-AC50-60FF9EBEAC2E}"/>
            </a:ext>
          </a:extLst>
        </xdr:cNvPr>
        <xdr:cNvCxnSpPr/>
      </xdr:nvCxnSpPr>
      <xdr:spPr>
        <a:xfrm flipV="1">
          <a:off x="1524000" y="4333875"/>
          <a:ext cx="1257300" cy="523875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49"/>
  <sheetViews>
    <sheetView zoomScale="70" zoomScaleNormal="70" workbookViewId="0">
      <selection activeCell="X36" sqref="X36"/>
    </sheetView>
  </sheetViews>
  <sheetFormatPr defaultColWidth="9.140625" defaultRowHeight="15" x14ac:dyDescent="0.25"/>
  <cols>
    <col min="1" max="1" width="4.5703125" customWidth="1"/>
    <col min="2" max="2" width="11.140625" customWidth="1"/>
    <col min="3" max="3" width="9.140625" style="4"/>
    <col min="4" max="4" width="17.28515625" customWidth="1"/>
    <col min="5" max="5" width="13" customWidth="1"/>
    <col min="6" max="6" width="5" customWidth="1"/>
    <col min="7" max="7" width="7.28515625" customWidth="1"/>
    <col min="8" max="8" width="7.5703125" customWidth="1"/>
    <col min="9" max="9" width="22.7109375" customWidth="1"/>
    <col min="10" max="10" width="15.28515625" customWidth="1"/>
    <col min="11" max="11" width="23" style="4" customWidth="1"/>
    <col min="12" max="12" width="13.7109375" style="4" customWidth="1"/>
    <col min="13" max="13" width="13" style="4" customWidth="1"/>
    <col min="14" max="14" width="26.7109375" style="4" customWidth="1"/>
    <col min="15" max="15" width="13" style="4" customWidth="1"/>
    <col min="18" max="18" width="12.42578125" style="4" customWidth="1"/>
    <col min="19" max="19" width="26.28515625" customWidth="1"/>
    <col min="22" max="22" width="16.28515625" customWidth="1"/>
  </cols>
  <sheetData>
    <row r="1" spans="1:23" x14ac:dyDescent="0.25">
      <c r="A1" s="78" t="s">
        <v>33</v>
      </c>
      <c r="B1" s="47" t="s">
        <v>27</v>
      </c>
      <c r="C1" s="6"/>
      <c r="D1" s="6"/>
      <c r="F1" s="1"/>
      <c r="G1" s="47" t="s">
        <v>35</v>
      </c>
      <c r="H1" s="6"/>
      <c r="I1" s="6"/>
      <c r="J1" s="6"/>
      <c r="K1" s="6"/>
      <c r="L1" s="7"/>
      <c r="M1" s="7"/>
      <c r="N1" s="7"/>
      <c r="P1" s="1" t="s">
        <v>30</v>
      </c>
      <c r="Q1" s="1" t="s">
        <v>30</v>
      </c>
      <c r="R1" s="7"/>
    </row>
    <row r="2" spans="1:23" x14ac:dyDescent="0.25">
      <c r="A2" s="78"/>
      <c r="B2" s="47" t="s">
        <v>28</v>
      </c>
      <c r="C2" s="6"/>
      <c r="D2" s="6"/>
      <c r="F2" s="1"/>
      <c r="G2" s="47" t="s">
        <v>31</v>
      </c>
      <c r="H2" s="6"/>
      <c r="I2" s="6"/>
      <c r="J2" s="6"/>
      <c r="K2" s="6"/>
      <c r="L2" s="7"/>
      <c r="M2" s="7"/>
      <c r="N2" s="30" t="s">
        <v>90</v>
      </c>
      <c r="O2" s="6"/>
      <c r="P2" s="47">
        <v>22</v>
      </c>
      <c r="Q2" s="47">
        <v>23</v>
      </c>
      <c r="R2" s="6"/>
      <c r="S2" s="29" t="s">
        <v>86</v>
      </c>
    </row>
    <row r="3" spans="1:23" ht="15" customHeight="1" x14ac:dyDescent="0.25">
      <c r="A3" s="78"/>
      <c r="B3" s="47" t="s">
        <v>29</v>
      </c>
      <c r="C3" s="6"/>
      <c r="D3" s="6"/>
      <c r="F3" s="78" t="s">
        <v>0</v>
      </c>
      <c r="G3" s="47">
        <v>13</v>
      </c>
      <c r="H3" s="6" t="s">
        <v>10</v>
      </c>
      <c r="I3" s="6" t="s">
        <v>12</v>
      </c>
      <c r="J3" s="6"/>
      <c r="K3" s="6" t="s">
        <v>61</v>
      </c>
      <c r="L3" s="7"/>
      <c r="M3" s="7"/>
      <c r="N3" s="30" t="s">
        <v>91</v>
      </c>
      <c r="O3" s="6"/>
      <c r="P3" s="47">
        <v>24</v>
      </c>
      <c r="Q3" s="47">
        <v>25</v>
      </c>
      <c r="R3" s="6"/>
      <c r="S3" s="29" t="s">
        <v>87</v>
      </c>
    </row>
    <row r="4" spans="1:23" x14ac:dyDescent="0.25">
      <c r="A4" s="78"/>
      <c r="B4" s="47" t="s">
        <v>30</v>
      </c>
      <c r="C4" s="6"/>
      <c r="D4" s="6"/>
      <c r="F4" s="78"/>
      <c r="G4" s="47">
        <v>12</v>
      </c>
      <c r="H4" s="6"/>
      <c r="I4" s="6" t="s">
        <v>12</v>
      </c>
      <c r="J4" s="6"/>
      <c r="K4" s="6"/>
      <c r="L4" s="7"/>
      <c r="M4" s="7"/>
      <c r="N4" s="27" t="s">
        <v>112</v>
      </c>
      <c r="O4" s="6"/>
      <c r="P4" s="47">
        <v>26</v>
      </c>
      <c r="Q4" s="47">
        <v>27</v>
      </c>
      <c r="R4" s="6"/>
      <c r="S4" s="29" t="s">
        <v>88</v>
      </c>
    </row>
    <row r="5" spans="1:23" x14ac:dyDescent="0.25">
      <c r="A5" s="78"/>
      <c r="B5" s="47" t="s">
        <v>31</v>
      </c>
      <c r="C5" s="6"/>
      <c r="D5" s="6"/>
      <c r="F5" s="78"/>
      <c r="G5" s="47">
        <v>11</v>
      </c>
      <c r="H5" s="6"/>
      <c r="I5" s="6" t="s">
        <v>12</v>
      </c>
      <c r="J5" s="6"/>
      <c r="K5" s="27" t="s">
        <v>108</v>
      </c>
      <c r="L5" s="13"/>
      <c r="M5" s="13"/>
      <c r="N5" s="27" t="s">
        <v>113</v>
      </c>
      <c r="O5" s="6"/>
      <c r="P5" s="47">
        <v>28</v>
      </c>
      <c r="Q5" s="47">
        <v>29</v>
      </c>
      <c r="R5" s="6"/>
      <c r="S5" s="26" t="s">
        <v>82</v>
      </c>
      <c r="T5" s="13"/>
      <c r="U5" s="13"/>
      <c r="V5" s="13"/>
      <c r="W5" s="13"/>
    </row>
    <row r="6" spans="1:23" x14ac:dyDescent="0.25">
      <c r="A6" s="78"/>
      <c r="B6" s="47" t="s">
        <v>31</v>
      </c>
      <c r="C6" s="6"/>
      <c r="D6" s="6"/>
      <c r="F6" s="78"/>
      <c r="G6" s="47">
        <v>10</v>
      </c>
      <c r="H6" s="6"/>
      <c r="I6" s="6" t="s">
        <v>12</v>
      </c>
      <c r="J6" s="6"/>
      <c r="K6" s="27" t="s">
        <v>109</v>
      </c>
      <c r="L6" s="13"/>
      <c r="M6" s="13"/>
      <c r="N6" s="27" t="s">
        <v>116</v>
      </c>
      <c r="O6" s="6"/>
      <c r="P6" s="47">
        <v>30</v>
      </c>
      <c r="Q6" s="47">
        <v>31</v>
      </c>
      <c r="R6" s="6"/>
      <c r="S6" s="26" t="s">
        <v>84</v>
      </c>
      <c r="T6" s="14"/>
      <c r="U6" s="14"/>
      <c r="V6" s="14"/>
      <c r="W6" s="14"/>
    </row>
    <row r="7" spans="1:23" x14ac:dyDescent="0.25">
      <c r="A7" s="78"/>
      <c r="B7" s="47" t="s">
        <v>32</v>
      </c>
      <c r="C7" s="6"/>
      <c r="D7" s="6"/>
      <c r="F7" s="78"/>
      <c r="G7" s="47">
        <v>9</v>
      </c>
      <c r="H7" s="6"/>
      <c r="I7" s="6" t="s">
        <v>12</v>
      </c>
      <c r="J7" s="6"/>
      <c r="K7" s="27" t="s">
        <v>110</v>
      </c>
      <c r="L7" s="13"/>
      <c r="M7" s="13"/>
      <c r="N7" s="27" t="s">
        <v>117</v>
      </c>
      <c r="O7" s="6"/>
      <c r="P7" s="47">
        <v>32</v>
      </c>
      <c r="Q7" s="47">
        <v>33</v>
      </c>
      <c r="R7" s="6"/>
      <c r="S7" s="26" t="s">
        <v>85</v>
      </c>
      <c r="T7" s="24"/>
      <c r="U7" s="15"/>
      <c r="V7" s="15"/>
      <c r="W7" s="15"/>
    </row>
    <row r="8" spans="1:23" x14ac:dyDescent="0.25">
      <c r="A8" s="46"/>
      <c r="B8" s="48"/>
      <c r="C8" s="16"/>
      <c r="D8" s="16"/>
      <c r="F8" s="78"/>
      <c r="G8" s="47">
        <v>8</v>
      </c>
      <c r="H8" s="6"/>
      <c r="I8" s="6" t="s">
        <v>12</v>
      </c>
      <c r="J8" s="6"/>
      <c r="K8" s="27" t="s">
        <v>111</v>
      </c>
      <c r="L8" s="13"/>
      <c r="M8" s="13"/>
      <c r="N8" s="27" t="s">
        <v>115</v>
      </c>
      <c r="O8" s="6"/>
      <c r="P8" s="47">
        <v>34</v>
      </c>
      <c r="Q8" s="47">
        <v>35</v>
      </c>
      <c r="R8" s="6"/>
      <c r="S8" s="41"/>
      <c r="T8" s="24"/>
      <c r="U8" s="15"/>
      <c r="V8" s="15"/>
      <c r="W8" s="15"/>
    </row>
    <row r="9" spans="1:23" x14ac:dyDescent="0.25">
      <c r="A9" s="78" t="s">
        <v>34</v>
      </c>
      <c r="B9" s="47" t="s">
        <v>13</v>
      </c>
      <c r="C9" s="6"/>
      <c r="D9" s="29" t="s">
        <v>96</v>
      </c>
      <c r="F9" s="78"/>
      <c r="G9" s="48"/>
      <c r="H9" s="16"/>
      <c r="I9" s="16"/>
      <c r="J9" s="16"/>
      <c r="K9" s="16"/>
      <c r="L9" s="13"/>
      <c r="M9" s="13"/>
      <c r="N9" s="27" t="s">
        <v>114</v>
      </c>
      <c r="O9" s="6"/>
      <c r="P9" s="47">
        <v>36</v>
      </c>
      <c r="Q9" s="47">
        <v>37</v>
      </c>
      <c r="R9" s="6"/>
      <c r="S9" s="41"/>
      <c r="T9" s="24"/>
      <c r="U9" s="15"/>
      <c r="V9" s="15"/>
      <c r="W9" s="15"/>
    </row>
    <row r="10" spans="1:23" x14ac:dyDescent="0.25">
      <c r="A10" s="78"/>
      <c r="B10" s="47" t="s">
        <v>14</v>
      </c>
      <c r="C10" s="6"/>
      <c r="D10" s="29" t="s">
        <v>97</v>
      </c>
      <c r="F10" s="78"/>
      <c r="G10" s="47">
        <v>7</v>
      </c>
      <c r="H10" s="6"/>
      <c r="I10" s="6" t="s">
        <v>12</v>
      </c>
      <c r="J10" s="6"/>
      <c r="K10" s="6"/>
      <c r="L10" s="13"/>
      <c r="M10" s="13"/>
      <c r="N10" s="29" t="s">
        <v>99</v>
      </c>
      <c r="O10" s="6"/>
      <c r="P10" s="47">
        <v>38</v>
      </c>
      <c r="Q10" s="47">
        <v>39</v>
      </c>
      <c r="R10" s="6"/>
      <c r="S10" s="30" t="s">
        <v>77</v>
      </c>
      <c r="T10" s="24"/>
      <c r="U10" s="15"/>
      <c r="V10" s="15"/>
      <c r="W10" s="15"/>
    </row>
    <row r="11" spans="1:23" x14ac:dyDescent="0.25">
      <c r="A11" s="78"/>
      <c r="B11" s="47" t="s">
        <v>15</v>
      </c>
      <c r="C11" s="6"/>
      <c r="D11" s="29" t="s">
        <v>98</v>
      </c>
      <c r="F11" s="78"/>
      <c r="G11" s="47">
        <v>6</v>
      </c>
      <c r="H11" s="6"/>
      <c r="I11" s="6" t="s">
        <v>12</v>
      </c>
      <c r="J11" s="6"/>
      <c r="K11" s="27" t="s">
        <v>106</v>
      </c>
      <c r="L11" s="13"/>
      <c r="M11" s="13"/>
      <c r="N11" s="29" t="s">
        <v>100</v>
      </c>
      <c r="O11" s="6"/>
      <c r="P11" s="47">
        <v>40</v>
      </c>
      <c r="Q11" s="47">
        <v>41</v>
      </c>
      <c r="R11" s="6"/>
      <c r="S11" s="30" t="s">
        <v>121</v>
      </c>
      <c r="T11" s="24"/>
      <c r="U11" s="15"/>
      <c r="V11" s="15"/>
      <c r="W11" s="15"/>
    </row>
    <row r="12" spans="1:23" x14ac:dyDescent="0.25">
      <c r="A12" s="78"/>
      <c r="B12" s="47" t="s">
        <v>16</v>
      </c>
      <c r="C12" s="6"/>
      <c r="D12" s="27" t="s">
        <v>104</v>
      </c>
      <c r="F12" s="78"/>
      <c r="G12" s="47">
        <v>5</v>
      </c>
      <c r="H12" s="6"/>
      <c r="I12" s="6" t="s">
        <v>12</v>
      </c>
      <c r="J12" s="6"/>
      <c r="K12" s="35" t="s">
        <v>81</v>
      </c>
      <c r="L12" s="13"/>
      <c r="M12" s="13"/>
      <c r="N12" s="29" t="s">
        <v>101</v>
      </c>
      <c r="O12" s="6"/>
      <c r="P12" s="47">
        <v>42</v>
      </c>
      <c r="Q12" s="47">
        <v>43</v>
      </c>
      <c r="R12" s="6"/>
      <c r="T12" s="24"/>
      <c r="U12" s="15"/>
      <c r="V12" s="15"/>
      <c r="W12" s="15"/>
    </row>
    <row r="13" spans="1:23" x14ac:dyDescent="0.25">
      <c r="A13" s="78"/>
      <c r="B13" s="47" t="s">
        <v>17</v>
      </c>
      <c r="C13" s="6"/>
      <c r="D13" s="6"/>
      <c r="F13" s="78"/>
      <c r="G13" s="47">
        <v>4</v>
      </c>
      <c r="H13" s="6"/>
      <c r="I13" s="6" t="s">
        <v>12</v>
      </c>
      <c r="J13" s="6"/>
      <c r="K13" s="35" t="s">
        <v>79</v>
      </c>
      <c r="L13" s="13"/>
      <c r="M13" s="68" t="s">
        <v>252</v>
      </c>
      <c r="N13" s="27" t="s">
        <v>129</v>
      </c>
      <c r="O13" s="5" t="s">
        <v>12</v>
      </c>
      <c r="P13" s="47">
        <v>44</v>
      </c>
      <c r="Q13" s="47">
        <v>45</v>
      </c>
      <c r="R13" s="5" t="s">
        <v>12</v>
      </c>
      <c r="S13" s="41"/>
      <c r="T13" s="24"/>
      <c r="U13" s="15"/>
      <c r="V13" s="15"/>
      <c r="W13" s="15"/>
    </row>
    <row r="14" spans="1:23" x14ac:dyDescent="0.25">
      <c r="A14" s="78"/>
      <c r="B14" s="47" t="s">
        <v>18</v>
      </c>
      <c r="C14" s="6"/>
      <c r="D14" s="6"/>
      <c r="F14" s="78"/>
      <c r="G14" s="47">
        <v>3</v>
      </c>
      <c r="H14" s="6"/>
      <c r="I14" s="6" t="s">
        <v>12</v>
      </c>
      <c r="J14" s="6" t="s">
        <v>4</v>
      </c>
      <c r="K14" s="35" t="s">
        <v>80</v>
      </c>
      <c r="L14" s="13"/>
      <c r="M14" s="13"/>
      <c r="N14" s="27" t="s">
        <v>130</v>
      </c>
      <c r="O14" s="5" t="s">
        <v>12</v>
      </c>
      <c r="P14" s="47">
        <v>46</v>
      </c>
      <c r="Q14" s="47">
        <v>47</v>
      </c>
      <c r="R14" s="5" t="s">
        <v>12</v>
      </c>
      <c r="S14" s="42"/>
      <c r="T14" s="24"/>
      <c r="U14" s="15"/>
      <c r="V14" s="15"/>
      <c r="W14" s="15"/>
    </row>
    <row r="15" spans="1:23" x14ac:dyDescent="0.25">
      <c r="A15" s="78"/>
      <c r="B15" s="47" t="s">
        <v>19</v>
      </c>
      <c r="C15" s="6"/>
      <c r="D15" s="30" t="s">
        <v>122</v>
      </c>
      <c r="F15" s="78"/>
      <c r="G15" s="47">
        <v>2</v>
      </c>
      <c r="H15" s="6"/>
      <c r="I15" s="6" t="s">
        <v>12</v>
      </c>
      <c r="J15" s="6" t="s">
        <v>3</v>
      </c>
      <c r="K15" s="35" t="s">
        <v>78</v>
      </c>
      <c r="L15" s="13"/>
      <c r="M15" s="68" t="s">
        <v>253</v>
      </c>
      <c r="N15" s="27" t="s">
        <v>131</v>
      </c>
      <c r="O15" s="5" t="s">
        <v>12</v>
      </c>
      <c r="P15" s="47">
        <v>48</v>
      </c>
      <c r="Q15" s="47">
        <v>49</v>
      </c>
      <c r="R15" s="6"/>
      <c r="S15" s="26" t="s">
        <v>83</v>
      </c>
      <c r="T15" s="23"/>
      <c r="U15" s="15"/>
      <c r="V15" s="15"/>
      <c r="W15" s="15"/>
    </row>
    <row r="16" spans="1:23" x14ac:dyDescent="0.25">
      <c r="A16" s="78"/>
      <c r="B16" s="47" t="s">
        <v>20</v>
      </c>
      <c r="C16" s="6"/>
      <c r="D16" s="25"/>
      <c r="F16" s="78" t="s">
        <v>36</v>
      </c>
      <c r="G16" s="49">
        <v>1</v>
      </c>
      <c r="H16" s="9" t="s">
        <v>37</v>
      </c>
      <c r="I16" s="9" t="s">
        <v>51</v>
      </c>
      <c r="J16" s="6"/>
      <c r="K16" s="17" t="s">
        <v>53</v>
      </c>
      <c r="L16" s="7"/>
      <c r="M16" s="7"/>
      <c r="N16" s="6"/>
      <c r="O16" s="6"/>
      <c r="P16" s="47">
        <v>50</v>
      </c>
      <c r="Q16" s="47">
        <v>51</v>
      </c>
      <c r="R16" s="6"/>
      <c r="S16" s="41"/>
      <c r="T16" s="23"/>
      <c r="U16" s="15"/>
      <c r="V16" s="15"/>
      <c r="W16" s="15"/>
    </row>
    <row r="17" spans="1:27" x14ac:dyDescent="0.25">
      <c r="A17" s="78"/>
      <c r="B17" s="48"/>
      <c r="C17" s="16"/>
      <c r="D17" s="16"/>
      <c r="F17" s="78"/>
      <c r="G17" s="49">
        <v>0</v>
      </c>
      <c r="H17" s="9" t="s">
        <v>38</v>
      </c>
      <c r="I17" s="9" t="s">
        <v>52</v>
      </c>
      <c r="J17" s="6"/>
      <c r="K17" s="17" t="s">
        <v>53</v>
      </c>
      <c r="L17" s="7"/>
      <c r="M17" s="7"/>
      <c r="N17" s="6"/>
      <c r="O17" s="6"/>
      <c r="P17" s="47">
        <v>52</v>
      </c>
      <c r="Q17" s="47">
        <v>53</v>
      </c>
      <c r="R17" s="6"/>
      <c r="S17" s="6"/>
      <c r="T17" s="23"/>
      <c r="U17" s="15"/>
      <c r="V17" s="15"/>
      <c r="W17" s="15"/>
    </row>
    <row r="18" spans="1:27" x14ac:dyDescent="0.25">
      <c r="A18" s="78"/>
      <c r="B18" s="47" t="s">
        <v>21</v>
      </c>
      <c r="C18" s="6"/>
      <c r="D18" s="41"/>
      <c r="F18" s="78"/>
      <c r="G18" s="48"/>
      <c r="H18" s="16"/>
      <c r="I18" s="16"/>
      <c r="J18" s="16"/>
      <c r="K18" s="16"/>
      <c r="L18" s="7"/>
      <c r="M18" s="7"/>
      <c r="N18" s="7"/>
      <c r="P18" s="1" t="s">
        <v>31</v>
      </c>
      <c r="Q18" s="1" t="s">
        <v>31</v>
      </c>
      <c r="R18" s="7"/>
      <c r="T18" s="23"/>
      <c r="U18" s="15"/>
      <c r="V18" s="15"/>
      <c r="W18" s="15"/>
    </row>
    <row r="19" spans="1:27" x14ac:dyDescent="0.25">
      <c r="A19" s="78"/>
      <c r="B19" s="47" t="s">
        <v>22</v>
      </c>
      <c r="C19" s="6"/>
      <c r="D19" s="41"/>
      <c r="F19" s="78"/>
      <c r="G19" s="50">
        <v>14</v>
      </c>
      <c r="H19" s="10" t="s">
        <v>39</v>
      </c>
      <c r="I19" s="10" t="s">
        <v>50</v>
      </c>
      <c r="J19" s="6"/>
      <c r="K19" s="6"/>
      <c r="L19" s="7"/>
      <c r="M19" s="7"/>
      <c r="N19" s="7"/>
      <c r="T19" s="23"/>
      <c r="U19" s="15"/>
      <c r="V19" s="15"/>
      <c r="W19" s="15"/>
    </row>
    <row r="20" spans="1:27" x14ac:dyDescent="0.25">
      <c r="A20" s="78"/>
      <c r="B20" s="47" t="s">
        <v>23</v>
      </c>
      <c r="C20" s="6"/>
      <c r="D20" s="41"/>
      <c r="F20" s="78"/>
      <c r="G20" s="50">
        <v>15</v>
      </c>
      <c r="H20" s="10" t="s">
        <v>40</v>
      </c>
      <c r="I20" s="10" t="s">
        <v>49</v>
      </c>
      <c r="J20" s="6"/>
      <c r="K20" s="6"/>
      <c r="L20" s="7"/>
      <c r="M20" s="7"/>
      <c r="N20" s="7"/>
      <c r="T20" s="23"/>
      <c r="U20" s="15"/>
      <c r="V20" s="15"/>
      <c r="W20" s="15"/>
    </row>
    <row r="21" spans="1:27" x14ac:dyDescent="0.25">
      <c r="A21" s="78"/>
      <c r="B21" s="47" t="s">
        <v>24</v>
      </c>
      <c r="C21" s="6"/>
      <c r="D21" s="41"/>
      <c r="F21" s="78"/>
      <c r="G21" s="51">
        <v>16</v>
      </c>
      <c r="H21" s="11" t="s">
        <v>41</v>
      </c>
      <c r="I21" s="11" t="s">
        <v>48</v>
      </c>
      <c r="J21" s="6"/>
      <c r="K21" s="6"/>
      <c r="L21" s="7"/>
      <c r="M21" s="7"/>
      <c r="N21" s="7"/>
      <c r="T21" s="14"/>
      <c r="U21" s="15"/>
      <c r="V21" s="15"/>
      <c r="W21" s="15"/>
    </row>
    <row r="22" spans="1:27" x14ac:dyDescent="0.25">
      <c r="A22" s="78"/>
      <c r="B22" s="47" t="s">
        <v>25</v>
      </c>
      <c r="C22" s="6"/>
      <c r="D22" s="41"/>
      <c r="F22" s="78"/>
      <c r="G22" s="51">
        <v>17</v>
      </c>
      <c r="H22" s="11" t="s">
        <v>42</v>
      </c>
      <c r="I22" s="11" t="s">
        <v>47</v>
      </c>
      <c r="J22" s="6"/>
      <c r="K22" s="6"/>
      <c r="L22" s="7"/>
      <c r="M22" s="7"/>
      <c r="N22" s="7"/>
      <c r="T22" s="23"/>
      <c r="U22" s="15"/>
      <c r="V22" s="15"/>
      <c r="W22" s="15"/>
    </row>
    <row r="23" spans="1:27" x14ac:dyDescent="0.25">
      <c r="A23" s="78"/>
      <c r="B23" s="47" t="s">
        <v>26</v>
      </c>
      <c r="C23" s="6"/>
      <c r="D23" s="6"/>
      <c r="F23" s="78"/>
      <c r="G23" s="52">
        <v>18</v>
      </c>
      <c r="H23" s="12" t="s">
        <v>43</v>
      </c>
      <c r="I23" s="12" t="s">
        <v>45</v>
      </c>
      <c r="J23" s="6" t="s">
        <v>5</v>
      </c>
      <c r="K23" s="6"/>
      <c r="L23" s="7"/>
      <c r="M23" s="7"/>
      <c r="N23" s="7"/>
      <c r="O23" s="43"/>
      <c r="P23" s="7"/>
      <c r="Q23" s="7"/>
      <c r="T23" s="23"/>
      <c r="U23" s="15"/>
      <c r="V23" s="15"/>
      <c r="W23" s="15"/>
    </row>
    <row r="24" spans="1:27" x14ac:dyDescent="0.25">
      <c r="A24" s="2"/>
      <c r="B24" s="3"/>
      <c r="C24" s="7"/>
      <c r="F24" s="78"/>
      <c r="G24" s="52">
        <v>19</v>
      </c>
      <c r="H24" s="12" t="s">
        <v>44</v>
      </c>
      <c r="I24" s="12" t="s">
        <v>46</v>
      </c>
      <c r="J24" s="6" t="s">
        <v>6</v>
      </c>
      <c r="K24" s="6"/>
      <c r="L24" s="7"/>
      <c r="M24" s="7"/>
      <c r="N24" s="7"/>
      <c r="O24" s="43"/>
      <c r="P24" s="19"/>
      <c r="Q24" s="19"/>
      <c r="R24" s="19"/>
      <c r="T24" s="23"/>
      <c r="U24" s="15"/>
      <c r="V24" s="15"/>
      <c r="W24" s="15"/>
    </row>
    <row r="25" spans="1:27" ht="15" customHeight="1" x14ac:dyDescent="0.25">
      <c r="A25" s="2"/>
      <c r="B25" s="3"/>
      <c r="C25" s="7"/>
      <c r="F25" s="78"/>
      <c r="G25" s="47">
        <v>20</v>
      </c>
      <c r="H25" s="6" t="s">
        <v>1</v>
      </c>
      <c r="I25" s="6" t="s">
        <v>11</v>
      </c>
      <c r="J25" s="6" t="s">
        <v>7</v>
      </c>
      <c r="K25" s="27" t="s">
        <v>120</v>
      </c>
      <c r="L25" s="7"/>
      <c r="M25" s="7"/>
      <c r="N25" s="7"/>
      <c r="O25" s="43"/>
      <c r="P25" s="7"/>
      <c r="Q25" s="7"/>
      <c r="T25" s="23"/>
      <c r="U25" s="15"/>
      <c r="V25" s="15"/>
      <c r="W25" s="15"/>
    </row>
    <row r="26" spans="1:27" x14ac:dyDescent="0.25">
      <c r="A26" s="2"/>
      <c r="B26" s="3"/>
      <c r="C26" s="7"/>
      <c r="F26" s="78"/>
      <c r="G26" s="47">
        <v>21</v>
      </c>
      <c r="H26" s="6" t="s">
        <v>2</v>
      </c>
      <c r="I26" s="6" t="s">
        <v>11</v>
      </c>
      <c r="J26" s="6" t="s">
        <v>8</v>
      </c>
      <c r="K26" s="27" t="s">
        <v>105</v>
      </c>
      <c r="L26" s="7"/>
      <c r="M26" s="7"/>
      <c r="N26" s="7"/>
      <c r="O26" s="44"/>
      <c r="P26" s="7"/>
      <c r="Q26" s="7"/>
    </row>
    <row r="27" spans="1:27" x14ac:dyDescent="0.25">
      <c r="A27" s="2"/>
      <c r="B27" s="3"/>
      <c r="C27" s="7"/>
      <c r="O27" s="44"/>
    </row>
    <row r="28" spans="1:27" x14ac:dyDescent="0.25">
      <c r="O28" s="44"/>
      <c r="AA28" s="7"/>
    </row>
    <row r="29" spans="1:27" x14ac:dyDescent="0.25">
      <c r="D29" s="3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44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7"/>
    </row>
    <row r="30" spans="1:27" x14ac:dyDescent="0.25">
      <c r="B30" s="20" t="s">
        <v>9</v>
      </c>
      <c r="C30" s="20" t="s">
        <v>55</v>
      </c>
      <c r="D30" s="20" t="s">
        <v>56</v>
      </c>
      <c r="E30" s="21" t="s">
        <v>57</v>
      </c>
      <c r="F30" s="3"/>
      <c r="G30" s="3"/>
      <c r="H30" s="3"/>
      <c r="I30" s="3"/>
      <c r="J30" s="3"/>
      <c r="K30" s="7"/>
      <c r="L30" s="7"/>
      <c r="M30" s="7"/>
      <c r="N30" s="7"/>
      <c r="O30" s="44"/>
      <c r="P30" s="3"/>
      <c r="Q30" s="3"/>
      <c r="R30" s="7"/>
      <c r="S30" s="3"/>
      <c r="T30" s="3"/>
      <c r="U30" s="3"/>
      <c r="V30" s="3"/>
      <c r="W30" s="3"/>
      <c r="X30" s="3"/>
      <c r="Y30" s="3"/>
      <c r="Z30" s="3"/>
      <c r="AA30" s="7"/>
    </row>
    <row r="31" spans="1:27" x14ac:dyDescent="0.25">
      <c r="B31" s="20" t="s">
        <v>54</v>
      </c>
      <c r="C31" s="28">
        <f>COUNTA(B9:B16,B18:B23)</f>
        <v>14</v>
      </c>
      <c r="D31" s="28">
        <f>COUNTA(D9:D16,D18:D23)</f>
        <v>5</v>
      </c>
      <c r="E31" s="18">
        <f t="shared" ref="E31:E36" si="0">D31/C31</f>
        <v>0.35714285714285715</v>
      </c>
      <c r="F31" s="3"/>
      <c r="G31" s="3"/>
      <c r="H31" s="3"/>
      <c r="I31" s="3"/>
      <c r="J31" s="3"/>
      <c r="K31" s="7"/>
      <c r="L31" s="7"/>
      <c r="M31" s="7"/>
      <c r="N31" s="7"/>
      <c r="O31" s="44"/>
      <c r="P31" s="3"/>
      <c r="Q31" s="3"/>
      <c r="R31" s="7"/>
      <c r="S31" s="3"/>
      <c r="T31" s="3"/>
      <c r="U31" s="3"/>
      <c r="V31" s="3"/>
      <c r="W31" s="3"/>
      <c r="X31" s="3"/>
      <c r="Y31" s="3"/>
      <c r="Z31" s="3"/>
      <c r="AA31" s="7"/>
    </row>
    <row r="32" spans="1:27" x14ac:dyDescent="0.25">
      <c r="B32" s="20" t="s">
        <v>58</v>
      </c>
      <c r="C32" s="28">
        <f>COUNTA((J14:J15,J23:J26))</f>
        <v>6</v>
      </c>
      <c r="D32" s="28">
        <f>COUNTA((K14:K15,K23:K26))</f>
        <v>4</v>
      </c>
      <c r="E32" s="18">
        <f t="shared" si="0"/>
        <v>0.66666666666666663</v>
      </c>
      <c r="F32" s="3"/>
      <c r="G32" s="3"/>
      <c r="H32" s="3"/>
      <c r="I32" s="3"/>
      <c r="J32" s="3"/>
      <c r="K32" s="7"/>
      <c r="L32" s="7"/>
      <c r="M32" s="7"/>
      <c r="N32" s="7"/>
      <c r="O32" s="44"/>
      <c r="P32" s="3"/>
      <c r="Q32" s="3"/>
      <c r="R32" s="7"/>
      <c r="S32" s="3"/>
      <c r="T32" s="3"/>
      <c r="U32" s="3"/>
      <c r="V32" s="3"/>
      <c r="W32" s="3"/>
      <c r="X32" s="3"/>
      <c r="Y32" s="3"/>
      <c r="Z32" s="3"/>
      <c r="AA32" s="7"/>
    </row>
    <row r="33" spans="2:27" x14ac:dyDescent="0.25">
      <c r="B33" s="20" t="s">
        <v>59</v>
      </c>
      <c r="C33" s="28">
        <f>COUNTA((I16:I17,I19:I24))</f>
        <v>8</v>
      </c>
      <c r="D33" s="28">
        <f>COUNTA((K16:K17,K19:K24))</f>
        <v>2</v>
      </c>
      <c r="E33" s="18">
        <f t="shared" si="0"/>
        <v>0.25</v>
      </c>
      <c r="F33" s="3"/>
      <c r="G33" s="3"/>
      <c r="H33" s="3"/>
      <c r="I33" s="3"/>
      <c r="J33" s="3"/>
      <c r="K33" s="7"/>
      <c r="L33" s="7"/>
      <c r="M33" s="7"/>
      <c r="N33" s="7"/>
      <c r="O33" s="44"/>
      <c r="P33" s="3"/>
      <c r="Q33" s="3"/>
      <c r="R33" s="7"/>
      <c r="S33" s="3"/>
      <c r="T33" s="3"/>
      <c r="U33" s="3"/>
      <c r="V33" s="3"/>
      <c r="W33" s="3"/>
      <c r="X33" s="3"/>
      <c r="Y33" s="3"/>
      <c r="Z33" s="3"/>
      <c r="AA33" s="7"/>
    </row>
    <row r="34" spans="2:27" x14ac:dyDescent="0.25">
      <c r="B34" s="20" t="s">
        <v>0</v>
      </c>
      <c r="C34" s="28">
        <f>COUNTA((G3:G8,G10:G15))</f>
        <v>12</v>
      </c>
      <c r="D34" s="28">
        <f>COUNTA((K3:K8,K10:K15))</f>
        <v>10</v>
      </c>
      <c r="E34" s="18">
        <f t="shared" si="0"/>
        <v>0.83333333333333337</v>
      </c>
      <c r="F34" s="3"/>
      <c r="G34" s="3"/>
      <c r="H34" s="3"/>
      <c r="I34" s="3"/>
      <c r="J34" s="3"/>
      <c r="K34" s="7"/>
      <c r="L34" s="7"/>
      <c r="M34" s="7"/>
      <c r="N34" s="7"/>
      <c r="O34" s="44"/>
      <c r="P34" s="3"/>
      <c r="Q34" s="3"/>
      <c r="R34" s="7"/>
      <c r="S34" s="3"/>
      <c r="T34" s="3"/>
      <c r="U34" s="3"/>
      <c r="V34" s="3"/>
      <c r="W34" s="3"/>
      <c r="X34" s="3"/>
      <c r="Y34" s="3"/>
      <c r="Z34" s="3"/>
      <c r="AA34" s="7"/>
    </row>
    <row r="35" spans="2:27" x14ac:dyDescent="0.25">
      <c r="B35" s="20" t="s">
        <v>60</v>
      </c>
      <c r="C35" s="28">
        <f>COUNTA((P2:P17,Q2:Q17))</f>
        <v>32</v>
      </c>
      <c r="D35" s="28">
        <f>COUNTA((N2:N17,S2:S17))</f>
        <v>23</v>
      </c>
      <c r="E35" s="18">
        <f t="shared" si="0"/>
        <v>0.71875</v>
      </c>
      <c r="O35" s="44"/>
    </row>
    <row r="36" spans="2:27" x14ac:dyDescent="0.25">
      <c r="B36" s="6" t="s">
        <v>58</v>
      </c>
      <c r="C36" s="28">
        <f>COUNTA(J14:J15,J23:J26)</f>
        <v>6</v>
      </c>
      <c r="D36" s="28">
        <f>COUNTA(K14:K15,K23:K26)</f>
        <v>4</v>
      </c>
      <c r="E36" s="18">
        <f t="shared" si="0"/>
        <v>0.66666666666666663</v>
      </c>
      <c r="O36" s="44"/>
    </row>
    <row r="37" spans="2:27" x14ac:dyDescent="0.25">
      <c r="B37" s="6"/>
      <c r="C37" s="6"/>
      <c r="D37" s="6"/>
      <c r="E37" s="6"/>
      <c r="O37" s="44"/>
    </row>
    <row r="38" spans="2:27" x14ac:dyDescent="0.25">
      <c r="B38" s="6"/>
      <c r="C38" s="6"/>
      <c r="D38" s="6"/>
      <c r="E38" s="6"/>
      <c r="O38" s="44"/>
    </row>
    <row r="39" spans="2:27" x14ac:dyDescent="0.25">
      <c r="O39" s="44"/>
    </row>
    <row r="40" spans="2:27" x14ac:dyDescent="0.25">
      <c r="O40" s="44"/>
    </row>
    <row r="41" spans="2:27" x14ac:dyDescent="0.25">
      <c r="O41" s="44"/>
    </row>
    <row r="42" spans="2:27" x14ac:dyDescent="0.25">
      <c r="O42" s="44"/>
    </row>
    <row r="43" spans="2:27" x14ac:dyDescent="0.25">
      <c r="O43" s="44"/>
    </row>
    <row r="44" spans="2:27" x14ac:dyDescent="0.25">
      <c r="O44" s="44"/>
    </row>
    <row r="45" spans="2:27" x14ac:dyDescent="0.25">
      <c r="O45" s="44"/>
    </row>
    <row r="46" spans="2:27" x14ac:dyDescent="0.25">
      <c r="O46" s="44"/>
    </row>
    <row r="47" spans="2:27" x14ac:dyDescent="0.25">
      <c r="O47" s="44"/>
    </row>
    <row r="48" spans="2:27" x14ac:dyDescent="0.25">
      <c r="O48" s="44"/>
    </row>
    <row r="49" spans="15:15" x14ac:dyDescent="0.25">
      <c r="O49" s="43"/>
    </row>
  </sheetData>
  <mergeCells count="4">
    <mergeCell ref="A1:A7"/>
    <mergeCell ref="A9:A23"/>
    <mergeCell ref="F3:F15"/>
    <mergeCell ref="F16:F26"/>
  </mergeCells>
  <conditionalFormatting sqref="E31:E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4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zoomScale="70" zoomScaleNormal="70" workbookViewId="0">
      <selection activeCell="I56" sqref="I56"/>
    </sheetView>
  </sheetViews>
  <sheetFormatPr defaultRowHeight="15" x14ac:dyDescent="0.25"/>
  <cols>
    <col min="1" max="1" width="18.42578125" customWidth="1"/>
    <col min="2" max="2" width="12.42578125" customWidth="1"/>
    <col min="3" max="3" width="21.28515625" style="4" customWidth="1"/>
    <col min="4" max="4" width="22.5703125" customWidth="1"/>
    <col min="5" max="5" width="21.85546875" customWidth="1"/>
    <col min="6" max="6" width="9.85546875" style="4" customWidth="1"/>
    <col min="7" max="7" width="14" customWidth="1"/>
    <col min="8" max="8" width="17.28515625" customWidth="1"/>
    <col min="9" max="9" width="15.28515625" customWidth="1"/>
  </cols>
  <sheetData>
    <row r="1" spans="1:9" x14ac:dyDescent="0.25">
      <c r="A1" t="s">
        <v>62</v>
      </c>
    </row>
    <row r="2" spans="1:9" x14ac:dyDescent="0.25">
      <c r="B2" s="34" t="s">
        <v>71</v>
      </c>
      <c r="C2" s="34" t="s">
        <v>72</v>
      </c>
      <c r="D2" s="34" t="s">
        <v>92</v>
      </c>
      <c r="E2" s="34" t="s">
        <v>9</v>
      </c>
      <c r="F2" s="34" t="s">
        <v>123</v>
      </c>
      <c r="G2" s="34" t="s">
        <v>73</v>
      </c>
      <c r="H2" s="6" t="s">
        <v>134</v>
      </c>
      <c r="I2" s="6" t="s">
        <v>136</v>
      </c>
    </row>
    <row r="3" spans="1:9" x14ac:dyDescent="0.25">
      <c r="A3" s="87" t="s">
        <v>103</v>
      </c>
      <c r="B3" s="36" t="s">
        <v>66</v>
      </c>
      <c r="C3" s="36"/>
      <c r="D3" s="26" t="s">
        <v>83</v>
      </c>
      <c r="E3" s="26" t="s">
        <v>74</v>
      </c>
      <c r="F3" s="36">
        <v>3</v>
      </c>
      <c r="G3" s="26" t="s">
        <v>0</v>
      </c>
      <c r="H3" s="6" t="s">
        <v>135</v>
      </c>
      <c r="I3" s="28" t="s">
        <v>141</v>
      </c>
    </row>
    <row r="4" spans="1:9" x14ac:dyDescent="0.25">
      <c r="A4" s="87"/>
      <c r="B4" s="36" t="s">
        <v>63</v>
      </c>
      <c r="C4" s="36"/>
      <c r="D4" s="26" t="s">
        <v>82</v>
      </c>
      <c r="E4" s="26" t="s">
        <v>74</v>
      </c>
      <c r="F4" s="36">
        <v>2</v>
      </c>
      <c r="G4" s="26" t="s">
        <v>75</v>
      </c>
      <c r="H4" s="6"/>
      <c r="I4" s="6"/>
    </row>
    <row r="5" spans="1:9" x14ac:dyDescent="0.25">
      <c r="A5" s="87"/>
      <c r="B5" s="36" t="s">
        <v>63</v>
      </c>
      <c r="C5" s="36"/>
      <c r="D5" s="26" t="s">
        <v>84</v>
      </c>
      <c r="E5" s="26" t="s">
        <v>74</v>
      </c>
      <c r="F5" s="36">
        <v>2</v>
      </c>
      <c r="G5" s="26" t="s">
        <v>75</v>
      </c>
      <c r="H5" s="6"/>
      <c r="I5" s="6"/>
    </row>
    <row r="6" spans="1:9" x14ac:dyDescent="0.25">
      <c r="A6" s="87"/>
      <c r="B6" s="36" t="s">
        <v>63</v>
      </c>
      <c r="C6" s="36"/>
      <c r="D6" s="26" t="s">
        <v>85</v>
      </c>
      <c r="E6" s="26" t="s">
        <v>74</v>
      </c>
      <c r="F6" s="36">
        <v>2</v>
      </c>
      <c r="G6" s="26" t="s">
        <v>75</v>
      </c>
      <c r="H6" s="6"/>
      <c r="I6" s="6"/>
    </row>
    <row r="7" spans="1:9" ht="0.95" customHeight="1" x14ac:dyDescent="0.25">
      <c r="A7" s="32"/>
      <c r="B7" s="37"/>
      <c r="C7" s="37"/>
      <c r="D7" s="8"/>
      <c r="E7" s="8"/>
      <c r="F7" s="37"/>
      <c r="G7" s="8"/>
      <c r="H7" s="6"/>
      <c r="I7" s="6"/>
    </row>
    <row r="8" spans="1:9" x14ac:dyDescent="0.25">
      <c r="A8" s="88" t="s">
        <v>89</v>
      </c>
      <c r="B8" s="38" t="s">
        <v>66</v>
      </c>
      <c r="C8" s="38"/>
      <c r="D8" s="30" t="s">
        <v>90</v>
      </c>
      <c r="E8" s="30" t="s">
        <v>74</v>
      </c>
      <c r="F8" s="38">
        <v>3</v>
      </c>
      <c r="G8" s="30" t="s">
        <v>0</v>
      </c>
      <c r="H8" s="6" t="s">
        <v>135</v>
      </c>
      <c r="I8" s="28" t="s">
        <v>141</v>
      </c>
    </row>
    <row r="9" spans="1:9" x14ac:dyDescent="0.25">
      <c r="A9" s="88"/>
      <c r="B9" s="38" t="s">
        <v>66</v>
      </c>
      <c r="C9" s="38"/>
      <c r="D9" s="30" t="s">
        <v>91</v>
      </c>
      <c r="E9" s="30" t="s">
        <v>74</v>
      </c>
      <c r="F9" s="38">
        <v>3</v>
      </c>
      <c r="G9" s="30" t="s">
        <v>0</v>
      </c>
      <c r="H9" s="6" t="s">
        <v>135</v>
      </c>
      <c r="I9" s="28" t="s">
        <v>141</v>
      </c>
    </row>
    <row r="10" spans="1:9" ht="0.95" customHeight="1" x14ac:dyDescent="0.25">
      <c r="A10" s="33"/>
      <c r="B10" s="37"/>
      <c r="C10" s="37"/>
      <c r="D10" s="8"/>
      <c r="E10" s="8"/>
      <c r="F10" s="37"/>
      <c r="G10" s="8"/>
      <c r="H10" s="6"/>
      <c r="I10" s="6"/>
    </row>
    <row r="11" spans="1:9" x14ac:dyDescent="0.25">
      <c r="A11" s="89" t="s">
        <v>70</v>
      </c>
      <c r="B11" s="39" t="s">
        <v>63</v>
      </c>
      <c r="C11" s="39"/>
      <c r="D11" s="29" t="s">
        <v>86</v>
      </c>
      <c r="E11" s="29" t="s">
        <v>74</v>
      </c>
      <c r="F11" s="39">
        <v>2</v>
      </c>
      <c r="G11" s="29" t="s">
        <v>75</v>
      </c>
      <c r="H11" s="6"/>
      <c r="I11" s="6"/>
    </row>
    <row r="12" spans="1:9" x14ac:dyDescent="0.25">
      <c r="A12" s="89"/>
      <c r="B12" s="39" t="s">
        <v>63</v>
      </c>
      <c r="C12" s="39"/>
      <c r="D12" s="29" t="s">
        <v>87</v>
      </c>
      <c r="E12" s="29" t="s">
        <v>74</v>
      </c>
      <c r="F12" s="39">
        <v>2</v>
      </c>
      <c r="G12" s="29" t="s">
        <v>75</v>
      </c>
      <c r="H12" s="6"/>
      <c r="I12" s="6"/>
    </row>
    <row r="13" spans="1:9" x14ac:dyDescent="0.25">
      <c r="A13" s="89"/>
      <c r="B13" s="39" t="s">
        <v>63</v>
      </c>
      <c r="C13" s="39"/>
      <c r="D13" s="29" t="s">
        <v>88</v>
      </c>
      <c r="E13" s="29" t="s">
        <v>74</v>
      </c>
      <c r="F13" s="39">
        <v>2</v>
      </c>
      <c r="G13" s="29" t="s">
        <v>75</v>
      </c>
      <c r="H13" s="6"/>
      <c r="I13" s="6"/>
    </row>
    <row r="14" spans="1:9" ht="0.95" customHeight="1" x14ac:dyDescent="0.25">
      <c r="A14" s="33"/>
      <c r="B14" s="37"/>
      <c r="C14" s="37"/>
      <c r="D14" s="8"/>
      <c r="E14" s="8"/>
      <c r="F14" s="37"/>
      <c r="G14" s="8"/>
      <c r="H14" s="6"/>
      <c r="I14" s="6"/>
    </row>
    <row r="15" spans="1:9" x14ac:dyDescent="0.25">
      <c r="A15" s="88" t="s">
        <v>69</v>
      </c>
      <c r="B15" s="38" t="s">
        <v>68</v>
      </c>
      <c r="C15" s="38"/>
      <c r="D15" s="30" t="s">
        <v>77</v>
      </c>
      <c r="E15" s="30" t="s">
        <v>74</v>
      </c>
      <c r="F15" s="85">
        <v>3</v>
      </c>
      <c r="G15" s="30" t="s">
        <v>0</v>
      </c>
      <c r="H15" s="6" t="s">
        <v>126</v>
      </c>
      <c r="I15" s="94" t="s">
        <v>126</v>
      </c>
    </row>
    <row r="16" spans="1:9" x14ac:dyDescent="0.25">
      <c r="A16" s="88"/>
      <c r="B16" s="38" t="s">
        <v>68</v>
      </c>
      <c r="C16" s="38"/>
      <c r="D16" s="30" t="s">
        <v>121</v>
      </c>
      <c r="E16" s="30" t="s">
        <v>74</v>
      </c>
      <c r="F16" s="86"/>
      <c r="G16" s="30" t="s">
        <v>0</v>
      </c>
      <c r="H16" s="6" t="s">
        <v>126</v>
      </c>
      <c r="I16" s="95"/>
    </row>
    <row r="17" spans="1:10" s="4" customFormat="1" x14ac:dyDescent="0.25">
      <c r="A17" s="88"/>
      <c r="B17" s="45" t="s">
        <v>65</v>
      </c>
      <c r="C17" s="45"/>
      <c r="D17" s="30" t="s">
        <v>122</v>
      </c>
      <c r="E17" s="30"/>
      <c r="F17" s="38">
        <v>3</v>
      </c>
      <c r="G17" s="30"/>
      <c r="H17" s="6"/>
      <c r="I17" s="28" t="s">
        <v>140</v>
      </c>
    </row>
    <row r="18" spans="1:10" x14ac:dyDescent="0.25">
      <c r="A18" s="88"/>
      <c r="B18" s="85" t="s">
        <v>67</v>
      </c>
      <c r="C18" s="85" t="s">
        <v>93</v>
      </c>
      <c r="D18" s="31" t="s">
        <v>78</v>
      </c>
      <c r="E18" s="30" t="s">
        <v>58</v>
      </c>
      <c r="F18" s="85">
        <v>5</v>
      </c>
      <c r="G18" s="30"/>
      <c r="H18" s="6"/>
      <c r="I18" s="94" t="s">
        <v>138</v>
      </c>
    </row>
    <row r="19" spans="1:10" s="4" customFormat="1" x14ac:dyDescent="0.25">
      <c r="A19" s="88"/>
      <c r="B19" s="86"/>
      <c r="C19" s="93"/>
      <c r="D19" s="31" t="s">
        <v>79</v>
      </c>
      <c r="E19" s="30" t="s">
        <v>76</v>
      </c>
      <c r="F19" s="86"/>
      <c r="G19" s="30"/>
      <c r="H19" s="6"/>
      <c r="I19" s="95"/>
    </row>
    <row r="20" spans="1:10" s="4" customFormat="1" x14ac:dyDescent="0.25">
      <c r="A20" s="88"/>
      <c r="B20" s="85" t="s">
        <v>67</v>
      </c>
      <c r="C20" s="85" t="s">
        <v>94</v>
      </c>
      <c r="D20" s="31" t="s">
        <v>80</v>
      </c>
      <c r="E20" s="30" t="s">
        <v>58</v>
      </c>
      <c r="F20" s="85">
        <v>5</v>
      </c>
      <c r="G20" s="30"/>
      <c r="H20" s="6"/>
      <c r="I20" s="94" t="s">
        <v>138</v>
      </c>
    </row>
    <row r="21" spans="1:10" x14ac:dyDescent="0.25">
      <c r="A21" s="88"/>
      <c r="B21" s="86"/>
      <c r="C21" s="93"/>
      <c r="D21" s="31" t="s">
        <v>81</v>
      </c>
      <c r="E21" s="30" t="s">
        <v>76</v>
      </c>
      <c r="F21" s="86"/>
      <c r="G21" s="30"/>
      <c r="H21" s="6"/>
      <c r="I21" s="95"/>
    </row>
    <row r="22" spans="1:10" s="4" customFormat="1" ht="0.95" customHeight="1" x14ac:dyDescent="0.25">
      <c r="A22" s="33"/>
      <c r="B22" s="37"/>
      <c r="C22" s="37"/>
      <c r="D22" s="8"/>
      <c r="E22" s="8"/>
      <c r="F22" s="37"/>
      <c r="G22" s="8"/>
      <c r="H22" s="6"/>
      <c r="I22" s="6"/>
    </row>
    <row r="23" spans="1:10" s="4" customFormat="1" x14ac:dyDescent="0.25">
      <c r="A23" s="79" t="s">
        <v>95</v>
      </c>
      <c r="B23" s="39" t="s">
        <v>64</v>
      </c>
      <c r="C23" s="39"/>
      <c r="D23" s="29" t="s">
        <v>96</v>
      </c>
      <c r="E23" s="29" t="s">
        <v>74</v>
      </c>
      <c r="F23" s="39">
        <v>3</v>
      </c>
      <c r="G23" s="29" t="s">
        <v>75</v>
      </c>
      <c r="H23" s="6"/>
      <c r="I23" s="6"/>
    </row>
    <row r="24" spans="1:10" s="4" customFormat="1" x14ac:dyDescent="0.25">
      <c r="A24" s="80"/>
      <c r="B24" s="39" t="s">
        <v>64</v>
      </c>
      <c r="C24" s="39"/>
      <c r="D24" s="29" t="s">
        <v>97</v>
      </c>
      <c r="E24" s="29" t="s">
        <v>74</v>
      </c>
      <c r="F24" s="39">
        <v>3</v>
      </c>
      <c r="G24" s="29" t="s">
        <v>75</v>
      </c>
      <c r="H24" s="6"/>
      <c r="I24" s="6"/>
    </row>
    <row r="25" spans="1:10" s="4" customFormat="1" x14ac:dyDescent="0.25">
      <c r="A25" s="80"/>
      <c r="B25" s="39" t="s">
        <v>64</v>
      </c>
      <c r="C25" s="39"/>
      <c r="D25" s="29" t="s">
        <v>98</v>
      </c>
      <c r="E25" s="29" t="s">
        <v>74</v>
      </c>
      <c r="F25" s="39">
        <v>3</v>
      </c>
      <c r="G25" s="29" t="s">
        <v>75</v>
      </c>
      <c r="H25" s="6"/>
      <c r="I25" s="6"/>
    </row>
    <row r="26" spans="1:10" x14ac:dyDescent="0.25">
      <c r="A26" s="80"/>
      <c r="B26" s="39" t="s">
        <v>66</v>
      </c>
      <c r="C26" s="39"/>
      <c r="D26" s="29" t="s">
        <v>99</v>
      </c>
      <c r="E26" s="29" t="s">
        <v>74</v>
      </c>
      <c r="F26" s="39">
        <v>3</v>
      </c>
      <c r="G26" s="29" t="s">
        <v>0</v>
      </c>
      <c r="H26" s="6" t="s">
        <v>135</v>
      </c>
      <c r="I26" s="28" t="s">
        <v>141</v>
      </c>
      <c r="J26" s="4"/>
    </row>
    <row r="27" spans="1:10" x14ac:dyDescent="0.25">
      <c r="A27" s="80"/>
      <c r="B27" s="39" t="s">
        <v>66</v>
      </c>
      <c r="C27" s="39"/>
      <c r="D27" s="29" t="s">
        <v>100</v>
      </c>
      <c r="E27" s="29" t="s">
        <v>74</v>
      </c>
      <c r="F27" s="39">
        <v>3</v>
      </c>
      <c r="G27" s="29" t="s">
        <v>0</v>
      </c>
      <c r="H27" s="6" t="s">
        <v>135</v>
      </c>
      <c r="I27" s="28" t="s">
        <v>141</v>
      </c>
      <c r="J27" s="4"/>
    </row>
    <row r="28" spans="1:10" x14ac:dyDescent="0.25">
      <c r="A28" s="81"/>
      <c r="B28" s="39" t="s">
        <v>66</v>
      </c>
      <c r="C28" s="39"/>
      <c r="D28" s="29" t="s">
        <v>101</v>
      </c>
      <c r="E28" s="29" t="s">
        <v>74</v>
      </c>
      <c r="F28" s="39">
        <v>3</v>
      </c>
      <c r="G28" s="29" t="s">
        <v>0</v>
      </c>
      <c r="H28" s="6" t="s">
        <v>135</v>
      </c>
      <c r="I28" s="28" t="s">
        <v>141</v>
      </c>
    </row>
    <row r="29" spans="1:10" ht="0.95" customHeight="1" x14ac:dyDescent="0.25">
      <c r="A29" s="33"/>
      <c r="B29" s="37"/>
      <c r="C29" s="37"/>
      <c r="D29" s="8"/>
      <c r="E29" s="8"/>
      <c r="F29" s="37"/>
      <c r="G29" s="8"/>
      <c r="H29" s="6"/>
      <c r="I29" s="6"/>
    </row>
    <row r="30" spans="1:10" x14ac:dyDescent="0.25">
      <c r="A30" s="82" t="s">
        <v>102</v>
      </c>
      <c r="B30" s="40" t="s">
        <v>64</v>
      </c>
      <c r="C30" s="40"/>
      <c r="D30" s="27" t="s">
        <v>104</v>
      </c>
      <c r="E30" s="27" t="s">
        <v>74</v>
      </c>
      <c r="F30" s="40">
        <v>3</v>
      </c>
      <c r="G30" s="27" t="s">
        <v>75</v>
      </c>
      <c r="H30" s="6"/>
      <c r="I30" s="6"/>
    </row>
    <row r="31" spans="1:10" x14ac:dyDescent="0.25">
      <c r="A31" s="83"/>
      <c r="B31" s="90" t="s">
        <v>67</v>
      </c>
      <c r="C31" s="90"/>
      <c r="D31" s="27" t="s">
        <v>105</v>
      </c>
      <c r="E31" s="27" t="s">
        <v>58</v>
      </c>
      <c r="F31" s="90">
        <v>5</v>
      </c>
      <c r="G31" s="27"/>
      <c r="H31" s="6"/>
      <c r="I31" s="94" t="s">
        <v>139</v>
      </c>
    </row>
    <row r="32" spans="1:10" x14ac:dyDescent="0.25">
      <c r="A32" s="83"/>
      <c r="B32" s="91"/>
      <c r="C32" s="91"/>
      <c r="D32" s="27" t="s">
        <v>106</v>
      </c>
      <c r="E32" s="27" t="s">
        <v>76</v>
      </c>
      <c r="F32" s="91"/>
      <c r="G32" s="27"/>
      <c r="H32" s="6"/>
      <c r="I32" s="95"/>
    </row>
    <row r="33" spans="1:9" x14ac:dyDescent="0.25">
      <c r="A33" s="83"/>
      <c r="B33" s="90" t="s">
        <v>107</v>
      </c>
      <c r="C33" s="90" t="s">
        <v>118</v>
      </c>
      <c r="D33" s="27" t="s">
        <v>108</v>
      </c>
      <c r="E33" s="27" t="s">
        <v>58</v>
      </c>
      <c r="F33" s="90">
        <v>7</v>
      </c>
      <c r="G33" s="27" t="s">
        <v>0</v>
      </c>
      <c r="H33" s="6"/>
      <c r="I33" s="94" t="s">
        <v>137</v>
      </c>
    </row>
    <row r="34" spans="1:9" x14ac:dyDescent="0.25">
      <c r="A34" s="83"/>
      <c r="B34" s="92"/>
      <c r="C34" s="92"/>
      <c r="D34" s="27" t="s">
        <v>109</v>
      </c>
      <c r="E34" s="27" t="s">
        <v>74</v>
      </c>
      <c r="F34" s="92"/>
      <c r="G34" s="27" t="s">
        <v>0</v>
      </c>
      <c r="H34" s="6"/>
      <c r="I34" s="96"/>
    </row>
    <row r="35" spans="1:9" s="4" customFormat="1" x14ac:dyDescent="0.25">
      <c r="A35" s="83"/>
      <c r="B35" s="92"/>
      <c r="C35" s="92"/>
      <c r="D35" s="27" t="s">
        <v>110</v>
      </c>
      <c r="E35" s="27" t="s">
        <v>74</v>
      </c>
      <c r="F35" s="92"/>
      <c r="G35" s="27"/>
      <c r="H35" s="6"/>
      <c r="I35" s="96"/>
    </row>
    <row r="36" spans="1:9" s="4" customFormat="1" x14ac:dyDescent="0.25">
      <c r="A36" s="83"/>
      <c r="B36" s="92"/>
      <c r="C36" s="92"/>
      <c r="D36" s="27" t="s">
        <v>111</v>
      </c>
      <c r="E36" s="27" t="s">
        <v>74</v>
      </c>
      <c r="F36" s="92"/>
      <c r="G36" s="27"/>
      <c r="H36" s="6"/>
      <c r="I36" s="96"/>
    </row>
    <row r="37" spans="1:9" s="4" customFormat="1" x14ac:dyDescent="0.25">
      <c r="A37" s="83"/>
      <c r="B37" s="91"/>
      <c r="C37" s="91"/>
      <c r="D37" s="27" t="s">
        <v>120</v>
      </c>
      <c r="E37" s="27" t="s">
        <v>74</v>
      </c>
      <c r="F37" s="91"/>
      <c r="G37" s="27"/>
      <c r="H37" s="6"/>
      <c r="I37" s="95"/>
    </row>
    <row r="38" spans="1:9" s="4" customFormat="1" x14ac:dyDescent="0.25">
      <c r="A38" s="83"/>
      <c r="B38" s="90" t="s">
        <v>68</v>
      </c>
      <c r="C38" s="90" t="s">
        <v>119</v>
      </c>
      <c r="D38" s="27" t="s">
        <v>129</v>
      </c>
      <c r="E38" s="27" t="s">
        <v>128</v>
      </c>
      <c r="F38" s="90">
        <v>5</v>
      </c>
      <c r="G38" s="27" t="s">
        <v>132</v>
      </c>
      <c r="H38" s="27" t="s">
        <v>127</v>
      </c>
      <c r="I38" s="27"/>
    </row>
    <row r="39" spans="1:9" s="4" customFormat="1" x14ac:dyDescent="0.25">
      <c r="A39" s="83"/>
      <c r="B39" s="92"/>
      <c r="C39" s="92"/>
      <c r="D39" s="27" t="s">
        <v>130</v>
      </c>
      <c r="E39" s="27" t="s">
        <v>74</v>
      </c>
      <c r="F39" s="92"/>
      <c r="G39" s="27" t="s">
        <v>132</v>
      </c>
      <c r="H39" s="27"/>
      <c r="I39" s="27"/>
    </row>
    <row r="40" spans="1:9" s="4" customFormat="1" x14ac:dyDescent="0.25">
      <c r="A40" s="83"/>
      <c r="B40" s="91"/>
      <c r="C40" s="91"/>
      <c r="D40" s="27" t="s">
        <v>131</v>
      </c>
      <c r="E40" s="27" t="s">
        <v>74</v>
      </c>
      <c r="F40" s="91"/>
      <c r="G40" s="27" t="s">
        <v>133</v>
      </c>
      <c r="H40" s="27"/>
      <c r="I40" s="27"/>
    </row>
    <row r="41" spans="1:9" s="4" customFormat="1" x14ac:dyDescent="0.25">
      <c r="A41" s="83"/>
      <c r="B41" s="40" t="s">
        <v>66</v>
      </c>
      <c r="C41" s="40"/>
      <c r="D41" s="27" t="s">
        <v>112</v>
      </c>
      <c r="E41" s="27" t="s">
        <v>74</v>
      </c>
      <c r="F41" s="40">
        <v>3</v>
      </c>
      <c r="G41" s="27" t="s">
        <v>0</v>
      </c>
      <c r="H41" s="6" t="s">
        <v>135</v>
      </c>
      <c r="I41" s="28" t="s">
        <v>141</v>
      </c>
    </row>
    <row r="42" spans="1:9" s="4" customFormat="1" x14ac:dyDescent="0.25">
      <c r="A42" s="83"/>
      <c r="B42" s="40" t="s">
        <v>66</v>
      </c>
      <c r="C42" s="40"/>
      <c r="D42" s="27" t="s">
        <v>113</v>
      </c>
      <c r="E42" s="27" t="s">
        <v>74</v>
      </c>
      <c r="F42" s="40">
        <v>3</v>
      </c>
      <c r="G42" s="27" t="s">
        <v>0</v>
      </c>
      <c r="H42" s="6" t="s">
        <v>135</v>
      </c>
      <c r="I42" s="28" t="s">
        <v>141</v>
      </c>
    </row>
    <row r="43" spans="1:9" s="4" customFormat="1" x14ac:dyDescent="0.25">
      <c r="A43" s="83"/>
      <c r="B43" s="40" t="s">
        <v>66</v>
      </c>
      <c r="C43" s="40"/>
      <c r="D43" s="27" t="s">
        <v>116</v>
      </c>
      <c r="E43" s="27" t="s">
        <v>74</v>
      </c>
      <c r="F43" s="40">
        <v>3</v>
      </c>
      <c r="G43" s="27" t="s">
        <v>0</v>
      </c>
      <c r="H43" s="6" t="s">
        <v>135</v>
      </c>
      <c r="I43" s="28" t="s">
        <v>141</v>
      </c>
    </row>
    <row r="44" spans="1:9" s="4" customFormat="1" x14ac:dyDescent="0.25">
      <c r="A44" s="83"/>
      <c r="B44" s="40" t="s">
        <v>66</v>
      </c>
      <c r="C44" s="40"/>
      <c r="D44" s="27" t="s">
        <v>117</v>
      </c>
      <c r="E44" s="27" t="s">
        <v>74</v>
      </c>
      <c r="F44" s="40">
        <v>3</v>
      </c>
      <c r="G44" s="27" t="s">
        <v>0</v>
      </c>
      <c r="H44" s="6" t="s">
        <v>135</v>
      </c>
      <c r="I44" s="28" t="s">
        <v>141</v>
      </c>
    </row>
    <row r="45" spans="1:9" s="4" customFormat="1" x14ac:dyDescent="0.25">
      <c r="A45" s="83"/>
      <c r="B45" s="40" t="s">
        <v>66</v>
      </c>
      <c r="C45" s="40"/>
      <c r="D45" s="27" t="s">
        <v>115</v>
      </c>
      <c r="E45" s="27" t="s">
        <v>74</v>
      </c>
      <c r="F45" s="40">
        <v>3</v>
      </c>
      <c r="G45" s="27" t="s">
        <v>0</v>
      </c>
      <c r="H45" s="6" t="s">
        <v>135</v>
      </c>
      <c r="I45" s="28" t="s">
        <v>141</v>
      </c>
    </row>
    <row r="46" spans="1:9" x14ac:dyDescent="0.25">
      <c r="A46" s="84"/>
      <c r="B46" s="40" t="s">
        <v>66</v>
      </c>
      <c r="C46" s="40"/>
      <c r="D46" s="27" t="s">
        <v>114</v>
      </c>
      <c r="E46" s="27" t="s">
        <v>74</v>
      </c>
      <c r="F46" s="40">
        <v>3</v>
      </c>
      <c r="G46" s="27" t="s">
        <v>0</v>
      </c>
      <c r="H46" s="6" t="s">
        <v>135</v>
      </c>
      <c r="I46" s="28" t="s">
        <v>141</v>
      </c>
    </row>
    <row r="48" spans="1:9" x14ac:dyDescent="0.25">
      <c r="A48" s="6" t="s">
        <v>124</v>
      </c>
      <c r="B48" s="6" t="s">
        <v>125</v>
      </c>
    </row>
    <row r="49" spans="1:2" x14ac:dyDescent="0.25">
      <c r="A49" s="53">
        <v>2</v>
      </c>
      <c r="B49" s="6">
        <f>COUNTIF($F$3:$F$46,A49)</f>
        <v>6</v>
      </c>
    </row>
    <row r="50" spans="1:2" x14ac:dyDescent="0.25">
      <c r="A50" s="53">
        <v>3</v>
      </c>
      <c r="B50" s="6">
        <f>COUNTIF($F$3:$F$46,A50)</f>
        <v>18</v>
      </c>
    </row>
    <row r="51" spans="1:2" x14ac:dyDescent="0.25">
      <c r="A51" s="53">
        <v>4</v>
      </c>
      <c r="B51" s="6">
        <f t="shared" ref="B51:B54" si="0">COUNTIF($F$3:$F$46,A51)</f>
        <v>0</v>
      </c>
    </row>
    <row r="52" spans="1:2" x14ac:dyDescent="0.25">
      <c r="A52" s="53">
        <v>5</v>
      </c>
      <c r="B52" s="6">
        <f t="shared" si="0"/>
        <v>4</v>
      </c>
    </row>
    <row r="53" spans="1:2" x14ac:dyDescent="0.25">
      <c r="A53" s="53">
        <v>6</v>
      </c>
      <c r="B53" s="6">
        <f t="shared" si="0"/>
        <v>0</v>
      </c>
    </row>
    <row r="54" spans="1:2" x14ac:dyDescent="0.25">
      <c r="A54" s="53">
        <v>7</v>
      </c>
      <c r="B54" s="6">
        <f t="shared" si="0"/>
        <v>1</v>
      </c>
    </row>
  </sheetData>
  <mergeCells count="27">
    <mergeCell ref="I15:I16"/>
    <mergeCell ref="I33:I37"/>
    <mergeCell ref="I31:I32"/>
    <mergeCell ref="I18:I19"/>
    <mergeCell ref="I20:I21"/>
    <mergeCell ref="F31:F32"/>
    <mergeCell ref="F33:F37"/>
    <mergeCell ref="C33:C37"/>
    <mergeCell ref="C31:C32"/>
    <mergeCell ref="C38:C40"/>
    <mergeCell ref="F38:F40"/>
    <mergeCell ref="F15:F16"/>
    <mergeCell ref="F18:F19"/>
    <mergeCell ref="F20:F21"/>
    <mergeCell ref="C20:C21"/>
    <mergeCell ref="C18:C19"/>
    <mergeCell ref="A23:A28"/>
    <mergeCell ref="A30:A46"/>
    <mergeCell ref="B18:B19"/>
    <mergeCell ref="A3:A6"/>
    <mergeCell ref="A8:A9"/>
    <mergeCell ref="A11:A13"/>
    <mergeCell ref="A15:A21"/>
    <mergeCell ref="B20:B21"/>
    <mergeCell ref="B31:B32"/>
    <mergeCell ref="B33:B37"/>
    <mergeCell ref="B38:B40"/>
  </mergeCells>
  <pageMargins left="0.7" right="0.7" top="0.75" bottom="0.75" header="0.3" footer="0.3"/>
  <pageSetup scale="8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Sheet2!$A$1:$A$8</xm:f>
          </x14:formula1>
          <xm:sqref>B20 B22:B31 B33 B3:B18 B38 B41:B46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topLeftCell="A14" zoomScale="115" zoomScaleNormal="115" workbookViewId="0">
      <selection activeCell="C25" sqref="C25"/>
    </sheetView>
  </sheetViews>
  <sheetFormatPr defaultRowHeight="15" x14ac:dyDescent="0.25"/>
  <cols>
    <col min="1" max="1" width="16.5703125" customWidth="1"/>
    <col min="2" max="2" width="24.5703125" customWidth="1"/>
    <col min="3" max="10" width="16.5703125" customWidth="1"/>
  </cols>
  <sheetData>
    <row r="1" spans="1:8" x14ac:dyDescent="0.25">
      <c r="A1" s="97" t="s">
        <v>295</v>
      </c>
      <c r="B1" s="98"/>
      <c r="C1" s="98"/>
      <c r="D1" s="98"/>
      <c r="E1" s="98"/>
      <c r="F1" s="98"/>
      <c r="G1" s="98"/>
      <c r="H1" s="99"/>
    </row>
    <row r="2" spans="1:8" s="4" customFormat="1" x14ac:dyDescent="0.25">
      <c r="A2" s="76" t="s">
        <v>297</v>
      </c>
      <c r="B2" s="76" t="s">
        <v>298</v>
      </c>
      <c r="C2" s="77"/>
      <c r="D2" s="77"/>
      <c r="E2" s="77"/>
      <c r="F2" s="77"/>
      <c r="G2" s="77"/>
      <c r="H2" s="77"/>
    </row>
    <row r="3" spans="1:8" s="4" customFormat="1" x14ac:dyDescent="0.25">
      <c r="A3" s="75" t="s">
        <v>296</v>
      </c>
      <c r="B3" s="74">
        <f ca="1">TODAY()</f>
        <v>42859</v>
      </c>
      <c r="C3" s="67"/>
      <c r="D3" s="67"/>
      <c r="E3" s="67"/>
      <c r="F3" s="67"/>
    </row>
    <row r="5" spans="1:8" x14ac:dyDescent="0.25">
      <c r="A5" s="100" t="s">
        <v>95</v>
      </c>
      <c r="B5" s="6"/>
      <c r="C5" s="28" t="s">
        <v>144</v>
      </c>
      <c r="D5" s="28" t="s">
        <v>145</v>
      </c>
    </row>
    <row r="6" spans="1:8" s="4" customFormat="1" ht="69.75" customHeight="1" x14ac:dyDescent="0.25">
      <c r="A6" s="100"/>
      <c r="B6" s="6"/>
      <c r="C6" s="28"/>
      <c r="D6" s="28"/>
    </row>
    <row r="7" spans="1:8" x14ac:dyDescent="0.25">
      <c r="A7" s="100"/>
      <c r="B7" s="6" t="s">
        <v>99</v>
      </c>
      <c r="C7" s="6">
        <v>1726</v>
      </c>
      <c r="D7" s="6">
        <v>760</v>
      </c>
    </row>
    <row r="8" spans="1:8" x14ac:dyDescent="0.25">
      <c r="A8" s="100"/>
      <c r="B8" s="6" t="s">
        <v>100</v>
      </c>
      <c r="C8" s="6">
        <v>863</v>
      </c>
      <c r="D8" s="6">
        <v>1820</v>
      </c>
    </row>
    <row r="9" spans="1:8" x14ac:dyDescent="0.25">
      <c r="A9" s="100"/>
      <c r="B9" s="6" t="s">
        <v>101</v>
      </c>
      <c r="C9" s="6">
        <v>627</v>
      </c>
      <c r="D9" s="6">
        <v>1530</v>
      </c>
    </row>
    <row r="12" spans="1:8" x14ac:dyDescent="0.25">
      <c r="A12" s="100" t="s">
        <v>103</v>
      </c>
      <c r="B12" s="6"/>
      <c r="C12" s="28" t="s">
        <v>142</v>
      </c>
      <c r="D12" s="28" t="s">
        <v>143</v>
      </c>
    </row>
    <row r="13" spans="1:8" s="4" customFormat="1" ht="117" customHeight="1" x14ac:dyDescent="0.25">
      <c r="A13" s="100"/>
      <c r="B13" s="6"/>
      <c r="C13" s="28"/>
      <c r="D13" s="28"/>
    </row>
    <row r="14" spans="1:8" x14ac:dyDescent="0.25">
      <c r="A14" s="100"/>
      <c r="B14" s="6" t="s">
        <v>83</v>
      </c>
      <c r="C14" s="6">
        <v>1160</v>
      </c>
      <c r="D14" s="6">
        <v>1800</v>
      </c>
    </row>
    <row r="18" spans="1:8" x14ac:dyDescent="0.25">
      <c r="A18" s="94" t="s">
        <v>102</v>
      </c>
      <c r="B18" s="101" t="s">
        <v>112</v>
      </c>
      <c r="C18" s="54" t="s">
        <v>160</v>
      </c>
      <c r="D18" s="54" t="s">
        <v>161</v>
      </c>
      <c r="E18" s="54" t="s">
        <v>162</v>
      </c>
      <c r="F18" s="54" t="s">
        <v>163</v>
      </c>
    </row>
    <row r="19" spans="1:8" s="4" customFormat="1" x14ac:dyDescent="0.25">
      <c r="A19" s="95"/>
      <c r="B19" s="101"/>
      <c r="C19" s="55">
        <v>1982</v>
      </c>
      <c r="D19" s="55">
        <v>1800</v>
      </c>
      <c r="E19" s="55">
        <v>1650</v>
      </c>
      <c r="F19" s="55">
        <v>1500</v>
      </c>
    </row>
    <row r="20" spans="1:8" ht="30" x14ac:dyDescent="0.25">
      <c r="A20" s="94" t="s">
        <v>166</v>
      </c>
      <c r="B20" s="102" t="s">
        <v>113</v>
      </c>
      <c r="C20" s="56" t="s">
        <v>164</v>
      </c>
      <c r="D20" s="56" t="s">
        <v>165</v>
      </c>
      <c r="E20" s="57"/>
    </row>
    <row r="21" spans="1:8" x14ac:dyDescent="0.25">
      <c r="A21" s="96"/>
      <c r="B21" s="103"/>
      <c r="C21" s="58">
        <v>876</v>
      </c>
      <c r="D21" s="58">
        <v>1824</v>
      </c>
      <c r="E21" s="57"/>
    </row>
    <row r="22" spans="1:8" ht="30" x14ac:dyDescent="0.25">
      <c r="A22" s="96"/>
      <c r="B22" s="62"/>
      <c r="C22" s="63" t="s">
        <v>146</v>
      </c>
      <c r="D22" s="64" t="s">
        <v>156</v>
      </c>
      <c r="E22" s="64" t="s">
        <v>155</v>
      </c>
      <c r="F22" s="64" t="s">
        <v>153</v>
      </c>
      <c r="G22" s="64" t="s">
        <v>154</v>
      </c>
      <c r="H22" s="64" t="s">
        <v>157</v>
      </c>
    </row>
    <row r="23" spans="1:8" x14ac:dyDescent="0.25">
      <c r="A23" s="96"/>
      <c r="B23" s="65" t="s">
        <v>116</v>
      </c>
      <c r="C23" s="66">
        <v>2240</v>
      </c>
      <c r="D23" s="66">
        <v>2067</v>
      </c>
      <c r="E23" s="63">
        <v>1792</v>
      </c>
      <c r="F23" s="62">
        <v>600</v>
      </c>
      <c r="G23" s="62">
        <v>600</v>
      </c>
      <c r="H23" s="62">
        <v>2240</v>
      </c>
    </row>
    <row r="24" spans="1:8" x14ac:dyDescent="0.25">
      <c r="A24" s="96"/>
      <c r="B24" s="65" t="s">
        <v>117</v>
      </c>
      <c r="C24" s="66">
        <v>544</v>
      </c>
      <c r="D24" s="66">
        <v>832</v>
      </c>
      <c r="E24" s="63">
        <v>1132</v>
      </c>
      <c r="F24" s="62">
        <v>2400</v>
      </c>
      <c r="G24" s="62">
        <v>2000</v>
      </c>
      <c r="H24" s="62">
        <v>2400</v>
      </c>
    </row>
    <row r="25" spans="1:8" s="4" customFormat="1" ht="30" x14ac:dyDescent="0.25">
      <c r="A25" s="96"/>
      <c r="B25" s="106" t="s">
        <v>115</v>
      </c>
      <c r="C25" s="61" t="s">
        <v>148</v>
      </c>
      <c r="D25" s="61" t="s">
        <v>158</v>
      </c>
      <c r="E25" s="61" t="s">
        <v>149</v>
      </c>
      <c r="F25" s="61" t="s">
        <v>159</v>
      </c>
      <c r="G25" s="61" t="s">
        <v>150</v>
      </c>
    </row>
    <row r="26" spans="1:8" x14ac:dyDescent="0.25">
      <c r="A26" s="96"/>
      <c r="B26" s="107"/>
      <c r="C26" s="59">
        <v>790</v>
      </c>
      <c r="D26" s="59">
        <v>1188</v>
      </c>
      <c r="E26" s="59">
        <v>1541</v>
      </c>
      <c r="F26" s="59">
        <v>1864</v>
      </c>
      <c r="G26" s="59">
        <v>2302</v>
      </c>
    </row>
    <row r="27" spans="1:8" s="4" customFormat="1" ht="30" x14ac:dyDescent="0.25">
      <c r="A27" s="96"/>
      <c r="B27" s="104" t="s">
        <v>114</v>
      </c>
      <c r="C27" s="60" t="s">
        <v>151</v>
      </c>
      <c r="D27" s="60" t="s">
        <v>147</v>
      </c>
      <c r="E27" s="60" t="s">
        <v>152</v>
      </c>
    </row>
    <row r="28" spans="1:8" x14ac:dyDescent="0.25">
      <c r="A28" s="95"/>
      <c r="B28" s="105"/>
      <c r="C28" s="9">
        <v>1071</v>
      </c>
      <c r="D28" s="9">
        <v>1418</v>
      </c>
      <c r="E28" s="9">
        <v>1792</v>
      </c>
    </row>
  </sheetData>
  <mergeCells count="9">
    <mergeCell ref="B27:B28"/>
    <mergeCell ref="B25:B26"/>
    <mergeCell ref="A18:A19"/>
    <mergeCell ref="A20:A28"/>
    <mergeCell ref="A1:H1"/>
    <mergeCell ref="A5:A9"/>
    <mergeCell ref="A12:A14"/>
    <mergeCell ref="B18:B19"/>
    <mergeCell ref="B20:B21"/>
  </mergeCells>
  <pageMargins left="0.7" right="0.7" top="0.75" bottom="0.75" header="0.3" footer="0.3"/>
  <pageSetup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topLeftCell="A5" zoomScale="70" zoomScaleNormal="70" workbookViewId="0">
      <selection activeCell="H53" sqref="H53"/>
    </sheetView>
  </sheetViews>
  <sheetFormatPr defaultRowHeight="15" x14ac:dyDescent="0.25"/>
  <cols>
    <col min="1" max="1" width="17.42578125" customWidth="1"/>
    <col min="4" max="4" width="46.28515625" customWidth="1"/>
    <col min="5" max="5" width="67" customWidth="1"/>
    <col min="6" max="6" width="33.42578125" customWidth="1"/>
  </cols>
  <sheetData>
    <row r="1" spans="1:11" x14ac:dyDescent="0.25">
      <c r="A1" s="108" t="s">
        <v>167</v>
      </c>
      <c r="B1" s="108"/>
      <c r="C1" s="108"/>
      <c r="D1" s="108"/>
    </row>
    <row r="2" spans="1:11" x14ac:dyDescent="0.25">
      <c r="A2" s="4"/>
      <c r="B2" s="67"/>
      <c r="C2" s="67"/>
      <c r="D2" s="4"/>
      <c r="E2" t="s">
        <v>259</v>
      </c>
    </row>
    <row r="3" spans="1:11" x14ac:dyDescent="0.25">
      <c r="A3" s="94" t="s">
        <v>168</v>
      </c>
      <c r="B3" s="94" t="s">
        <v>169</v>
      </c>
      <c r="C3" s="28">
        <v>0</v>
      </c>
      <c r="D3" s="6" t="s">
        <v>258</v>
      </c>
    </row>
    <row r="4" spans="1:11" s="4" customFormat="1" x14ac:dyDescent="0.25">
      <c r="A4" s="96"/>
      <c r="B4" s="96"/>
      <c r="C4" s="69">
        <v>1</v>
      </c>
      <c r="D4" s="6" t="s">
        <v>170</v>
      </c>
    </row>
    <row r="5" spans="1:11" s="4" customFormat="1" x14ac:dyDescent="0.25">
      <c r="A5" s="96"/>
      <c r="B5" s="96"/>
      <c r="C5" s="69">
        <v>2</v>
      </c>
      <c r="D5" s="6" t="s">
        <v>255</v>
      </c>
    </row>
    <row r="6" spans="1:11" s="4" customFormat="1" x14ac:dyDescent="0.25">
      <c r="A6" s="96"/>
      <c r="B6" s="96"/>
      <c r="C6" s="69">
        <v>3</v>
      </c>
      <c r="D6" s="6" t="s">
        <v>254</v>
      </c>
    </row>
    <row r="7" spans="1:11" s="4" customFormat="1" x14ac:dyDescent="0.25">
      <c r="A7" s="96"/>
      <c r="B7" s="96"/>
      <c r="C7" s="69">
        <v>4</v>
      </c>
      <c r="D7" s="6" t="s">
        <v>257</v>
      </c>
    </row>
    <row r="8" spans="1:11" x14ac:dyDescent="0.25">
      <c r="A8" s="95"/>
      <c r="B8" s="95"/>
      <c r="C8" s="28">
        <v>5</v>
      </c>
      <c r="D8" s="6" t="s">
        <v>256</v>
      </c>
    </row>
    <row r="9" spans="1:11" s="4" customFormat="1" x14ac:dyDescent="0.25">
      <c r="A9" s="70"/>
      <c r="B9" s="70"/>
      <c r="C9" s="71"/>
      <c r="D9" s="7"/>
    </row>
    <row r="10" spans="1:11" x14ac:dyDescent="0.25">
      <c r="A10" s="4"/>
      <c r="B10" s="67"/>
      <c r="C10" s="67"/>
      <c r="D10" s="4"/>
      <c r="K10" s="4"/>
    </row>
    <row r="11" spans="1:11" x14ac:dyDescent="0.25">
      <c r="A11" s="94" t="s">
        <v>171</v>
      </c>
      <c r="B11" s="94" t="s">
        <v>172</v>
      </c>
      <c r="C11" s="28">
        <v>0</v>
      </c>
      <c r="D11" s="6" t="s">
        <v>173</v>
      </c>
      <c r="E11" s="4" t="s">
        <v>260</v>
      </c>
      <c r="K11" s="72"/>
    </row>
    <row r="12" spans="1:11" x14ac:dyDescent="0.25">
      <c r="A12" s="96"/>
      <c r="B12" s="96"/>
      <c r="C12" s="28">
        <v>1</v>
      </c>
      <c r="D12" s="6" t="s">
        <v>174</v>
      </c>
      <c r="E12" s="72" t="s">
        <v>261</v>
      </c>
      <c r="K12" s="4"/>
    </row>
    <row r="13" spans="1:11" x14ac:dyDescent="0.25">
      <c r="A13" s="96"/>
      <c r="B13" s="96"/>
      <c r="C13" s="28">
        <v>2</v>
      </c>
      <c r="D13" s="6" t="s">
        <v>175</v>
      </c>
      <c r="E13" s="4" t="s">
        <v>262</v>
      </c>
      <c r="K13" s="4"/>
    </row>
    <row r="14" spans="1:11" x14ac:dyDescent="0.25">
      <c r="A14" s="96"/>
      <c r="B14" s="96"/>
      <c r="C14" s="28">
        <v>3</v>
      </c>
      <c r="D14" s="6" t="s">
        <v>176</v>
      </c>
      <c r="E14" s="4" t="s">
        <v>263</v>
      </c>
      <c r="K14" s="4"/>
    </row>
    <row r="15" spans="1:11" x14ac:dyDescent="0.25">
      <c r="A15" s="96"/>
      <c r="B15" s="96"/>
      <c r="C15" s="28">
        <v>4</v>
      </c>
      <c r="D15" s="6" t="s">
        <v>177</v>
      </c>
      <c r="E15" s="4" t="s">
        <v>264</v>
      </c>
      <c r="K15" s="4"/>
    </row>
    <row r="16" spans="1:11" x14ac:dyDescent="0.25">
      <c r="A16" s="96"/>
      <c r="B16" s="96"/>
      <c r="C16" s="28">
        <v>5</v>
      </c>
      <c r="D16" s="6" t="s">
        <v>178</v>
      </c>
      <c r="E16" s="4"/>
      <c r="K16" s="4"/>
    </row>
    <row r="17" spans="1:11" x14ac:dyDescent="0.25">
      <c r="A17" s="96"/>
      <c r="B17" s="96"/>
      <c r="C17" s="28">
        <v>6</v>
      </c>
      <c r="D17" s="6" t="s">
        <v>179</v>
      </c>
      <c r="E17" s="4"/>
      <c r="K17" s="4"/>
    </row>
    <row r="18" spans="1:11" x14ac:dyDescent="0.25">
      <c r="A18" s="96"/>
      <c r="B18" s="96"/>
      <c r="C18" s="28">
        <v>7</v>
      </c>
      <c r="D18" s="6" t="s">
        <v>180</v>
      </c>
      <c r="E18" s="4"/>
      <c r="K18" s="4"/>
    </row>
    <row r="19" spans="1:11" x14ac:dyDescent="0.25">
      <c r="A19" s="96"/>
      <c r="B19" s="96"/>
      <c r="C19" s="28">
        <v>8</v>
      </c>
      <c r="D19" s="6"/>
      <c r="E19" s="4"/>
      <c r="K19" s="4"/>
    </row>
    <row r="20" spans="1:11" x14ac:dyDescent="0.25">
      <c r="A20" s="95"/>
      <c r="B20" s="95"/>
      <c r="C20" s="28">
        <v>9</v>
      </c>
      <c r="D20" s="6" t="s">
        <v>181</v>
      </c>
      <c r="E20" s="4"/>
    </row>
    <row r="21" spans="1:11" x14ac:dyDescent="0.25">
      <c r="A21" s="4"/>
      <c r="B21" s="67"/>
      <c r="C21" s="67"/>
      <c r="D21" s="4"/>
    </row>
    <row r="22" spans="1:11" x14ac:dyDescent="0.25">
      <c r="A22" s="94" t="s">
        <v>182</v>
      </c>
      <c r="B22" s="94" t="s">
        <v>183</v>
      </c>
      <c r="C22" s="28">
        <v>0</v>
      </c>
      <c r="D22" s="6" t="s">
        <v>184</v>
      </c>
    </row>
    <row r="23" spans="1:11" x14ac:dyDescent="0.25">
      <c r="A23" s="96"/>
      <c r="B23" s="96"/>
      <c r="C23" s="28">
        <v>1</v>
      </c>
      <c r="D23" s="6" t="s">
        <v>185</v>
      </c>
    </row>
    <row r="24" spans="1:11" x14ac:dyDescent="0.25">
      <c r="A24" s="96"/>
      <c r="B24" s="96"/>
      <c r="C24" s="28">
        <v>2</v>
      </c>
      <c r="D24" s="6" t="s">
        <v>186</v>
      </c>
    </row>
    <row r="25" spans="1:11" x14ac:dyDescent="0.25">
      <c r="A25" s="96"/>
      <c r="B25" s="96"/>
      <c r="C25" s="28">
        <v>3</v>
      </c>
      <c r="D25" s="6" t="s">
        <v>187</v>
      </c>
    </row>
    <row r="26" spans="1:11" x14ac:dyDescent="0.25">
      <c r="A26" s="95"/>
      <c r="B26" s="95"/>
      <c r="C26" s="28">
        <v>4</v>
      </c>
      <c r="D26" s="6" t="s">
        <v>188</v>
      </c>
    </row>
    <row r="27" spans="1:11" x14ac:dyDescent="0.25">
      <c r="A27" s="4"/>
      <c r="B27" s="67"/>
      <c r="C27" s="67"/>
      <c r="D27" s="4"/>
    </row>
    <row r="28" spans="1:11" ht="16.5" customHeight="1" x14ac:dyDescent="0.25">
      <c r="A28" s="94" t="s">
        <v>189</v>
      </c>
      <c r="B28" s="94" t="s">
        <v>190</v>
      </c>
      <c r="C28" s="28">
        <v>0</v>
      </c>
      <c r="D28" s="6" t="s">
        <v>191</v>
      </c>
      <c r="E28" s="110" t="s">
        <v>265</v>
      </c>
    </row>
    <row r="29" spans="1:11" ht="16.5" customHeight="1" x14ac:dyDescent="0.25">
      <c r="A29" s="95"/>
      <c r="B29" s="95"/>
      <c r="C29" s="28">
        <v>1</v>
      </c>
      <c r="D29" s="6" t="s">
        <v>192</v>
      </c>
      <c r="E29" s="110"/>
    </row>
    <row r="30" spans="1:11" x14ac:dyDescent="0.25">
      <c r="A30" s="4"/>
      <c r="B30" s="67"/>
      <c r="C30" s="67"/>
      <c r="D30" s="4"/>
    </row>
    <row r="31" spans="1:11" x14ac:dyDescent="0.25">
      <c r="A31" s="94" t="s">
        <v>193</v>
      </c>
      <c r="B31" s="94" t="s">
        <v>194</v>
      </c>
      <c r="C31" s="28">
        <v>0</v>
      </c>
      <c r="D31" s="6" t="s">
        <v>195</v>
      </c>
      <c r="E31" s="73"/>
    </row>
    <row r="32" spans="1:11" x14ac:dyDescent="0.25">
      <c r="A32" s="96"/>
      <c r="B32" s="96"/>
      <c r="C32" s="28">
        <v>1</v>
      </c>
      <c r="D32" s="6" t="s">
        <v>196</v>
      </c>
      <c r="E32" s="73" t="s">
        <v>266</v>
      </c>
      <c r="F32" s="73" t="s">
        <v>275</v>
      </c>
    </row>
    <row r="33" spans="1:6" x14ac:dyDescent="0.25">
      <c r="A33" s="96"/>
      <c r="B33" s="96"/>
      <c r="C33" s="28">
        <v>2</v>
      </c>
      <c r="D33" s="6" t="s">
        <v>197</v>
      </c>
      <c r="E33" s="73" t="s">
        <v>267</v>
      </c>
      <c r="F33" s="73" t="s">
        <v>276</v>
      </c>
    </row>
    <row r="34" spans="1:6" x14ac:dyDescent="0.25">
      <c r="A34" s="96"/>
      <c r="B34" s="96"/>
      <c r="C34" s="28">
        <v>3</v>
      </c>
      <c r="D34" s="6" t="s">
        <v>198</v>
      </c>
      <c r="E34" s="73" t="s">
        <v>268</v>
      </c>
      <c r="F34" s="73" t="s">
        <v>277</v>
      </c>
    </row>
    <row r="35" spans="1:6" x14ac:dyDescent="0.25">
      <c r="A35" s="96"/>
      <c r="B35" s="96"/>
      <c r="C35" s="28">
        <v>4</v>
      </c>
      <c r="D35" s="6" t="s">
        <v>199</v>
      </c>
      <c r="E35" s="73" t="s">
        <v>269</v>
      </c>
      <c r="F35" s="73"/>
    </row>
    <row r="36" spans="1:6" x14ac:dyDescent="0.25">
      <c r="A36" s="96"/>
      <c r="B36" s="96"/>
      <c r="C36" s="28">
        <v>5</v>
      </c>
      <c r="D36" s="6" t="s">
        <v>200</v>
      </c>
      <c r="E36" s="73" t="s">
        <v>270</v>
      </c>
    </row>
    <row r="37" spans="1:6" x14ac:dyDescent="0.25">
      <c r="A37" s="96"/>
      <c r="B37" s="96"/>
      <c r="C37" s="28">
        <v>6</v>
      </c>
      <c r="D37" s="6" t="s">
        <v>201</v>
      </c>
      <c r="E37" s="73" t="s">
        <v>271</v>
      </c>
    </row>
    <row r="38" spans="1:6" x14ac:dyDescent="0.25">
      <c r="A38" s="96"/>
      <c r="B38" s="96"/>
      <c r="C38" s="28">
        <v>7</v>
      </c>
      <c r="D38" s="6" t="s">
        <v>202</v>
      </c>
      <c r="E38" s="73" t="s">
        <v>272</v>
      </c>
    </row>
    <row r="39" spans="1:6" x14ac:dyDescent="0.25">
      <c r="A39" s="96"/>
      <c r="B39" s="96"/>
      <c r="C39" s="28">
        <v>8</v>
      </c>
      <c r="D39" s="6" t="s">
        <v>203</v>
      </c>
      <c r="E39" s="73" t="s">
        <v>273</v>
      </c>
    </row>
    <row r="40" spans="1:6" x14ac:dyDescent="0.25">
      <c r="A40" s="95"/>
      <c r="B40" s="95"/>
      <c r="C40" s="28">
        <v>9</v>
      </c>
      <c r="D40" s="6" t="s">
        <v>204</v>
      </c>
      <c r="E40" s="73" t="s">
        <v>274</v>
      </c>
    </row>
    <row r="41" spans="1:6" x14ac:dyDescent="0.25">
      <c r="A41" s="4"/>
      <c r="B41" s="67"/>
      <c r="C41" s="67"/>
      <c r="D41" s="4"/>
    </row>
    <row r="42" spans="1:6" x14ac:dyDescent="0.25">
      <c r="A42" s="94" t="s">
        <v>205</v>
      </c>
      <c r="B42" s="94" t="s">
        <v>206</v>
      </c>
      <c r="C42" s="28">
        <v>0</v>
      </c>
      <c r="D42" s="6" t="s">
        <v>207</v>
      </c>
    </row>
    <row r="43" spans="1:6" x14ac:dyDescent="0.25">
      <c r="A43" s="96"/>
      <c r="B43" s="96"/>
      <c r="C43" s="28">
        <v>1</v>
      </c>
      <c r="D43" s="6" t="s">
        <v>208</v>
      </c>
    </row>
    <row r="44" spans="1:6" x14ac:dyDescent="0.25">
      <c r="A44" s="96"/>
      <c r="B44" s="96"/>
      <c r="C44" s="28">
        <v>2</v>
      </c>
      <c r="D44" s="6" t="s">
        <v>209</v>
      </c>
    </row>
    <row r="45" spans="1:6" x14ac:dyDescent="0.25">
      <c r="A45" s="96"/>
      <c r="B45" s="96"/>
      <c r="C45" s="28">
        <v>3</v>
      </c>
      <c r="D45" s="6" t="s">
        <v>210</v>
      </c>
    </row>
    <row r="46" spans="1:6" x14ac:dyDescent="0.25">
      <c r="A46" s="96"/>
      <c r="B46" s="96"/>
      <c r="C46" s="28">
        <v>4</v>
      </c>
      <c r="D46" s="6" t="s">
        <v>211</v>
      </c>
    </row>
    <row r="47" spans="1:6" x14ac:dyDescent="0.25">
      <c r="A47" s="95"/>
      <c r="B47" s="95"/>
      <c r="C47" s="28">
        <v>5</v>
      </c>
      <c r="D47" s="6" t="s">
        <v>212</v>
      </c>
    </row>
    <row r="48" spans="1:6" x14ac:dyDescent="0.25">
      <c r="A48" s="4"/>
      <c r="B48" s="67"/>
      <c r="C48" s="67"/>
      <c r="D48" s="4"/>
    </row>
    <row r="49" spans="1:6" x14ac:dyDescent="0.25">
      <c r="A49" s="109" t="s">
        <v>213</v>
      </c>
      <c r="B49" s="100" t="s">
        <v>214</v>
      </c>
      <c r="C49" s="28">
        <v>0</v>
      </c>
      <c r="D49" s="6" t="s">
        <v>215</v>
      </c>
      <c r="E49" s="4" t="s">
        <v>278</v>
      </c>
      <c r="F49" t="s">
        <v>287</v>
      </c>
    </row>
    <row r="50" spans="1:6" x14ac:dyDescent="0.25">
      <c r="A50" s="109"/>
      <c r="B50" s="100"/>
      <c r="C50" s="28">
        <v>1</v>
      </c>
      <c r="D50" s="6" t="s">
        <v>216</v>
      </c>
      <c r="E50" s="4" t="s">
        <v>279</v>
      </c>
    </row>
    <row r="51" spans="1:6" x14ac:dyDescent="0.25">
      <c r="A51" s="109"/>
      <c r="B51" s="100"/>
      <c r="C51" s="28">
        <v>2</v>
      </c>
      <c r="D51" s="6" t="s">
        <v>217</v>
      </c>
      <c r="E51" s="4" t="s">
        <v>280</v>
      </c>
      <c r="F51" t="s">
        <v>289</v>
      </c>
    </row>
    <row r="52" spans="1:6" x14ac:dyDescent="0.25">
      <c r="A52" s="109"/>
      <c r="B52" s="100"/>
      <c r="C52" s="28">
        <v>3</v>
      </c>
      <c r="D52" s="6" t="s">
        <v>218</v>
      </c>
      <c r="E52" s="13" t="s">
        <v>282</v>
      </c>
      <c r="F52" s="4" t="s">
        <v>290</v>
      </c>
    </row>
    <row r="53" spans="1:6" x14ac:dyDescent="0.25">
      <c r="A53" s="109"/>
      <c r="B53" s="100"/>
      <c r="C53" s="28">
        <v>4</v>
      </c>
      <c r="D53" s="6" t="s">
        <v>219</v>
      </c>
      <c r="E53" s="13" t="s">
        <v>281</v>
      </c>
      <c r="F53" s="4" t="s">
        <v>291</v>
      </c>
    </row>
    <row r="54" spans="1:6" x14ac:dyDescent="0.25">
      <c r="A54" s="109"/>
      <c r="B54" s="100"/>
      <c r="C54" s="28">
        <v>5</v>
      </c>
      <c r="D54" s="6" t="s">
        <v>220</v>
      </c>
      <c r="E54" s="13" t="s">
        <v>283</v>
      </c>
      <c r="F54" s="4" t="s">
        <v>292</v>
      </c>
    </row>
    <row r="55" spans="1:6" x14ac:dyDescent="0.25">
      <c r="A55" s="109"/>
      <c r="B55" s="100"/>
      <c r="C55" s="28">
        <v>6</v>
      </c>
      <c r="D55" s="6" t="s">
        <v>288</v>
      </c>
      <c r="E55" s="13" t="s">
        <v>284</v>
      </c>
    </row>
    <row r="56" spans="1:6" x14ac:dyDescent="0.25">
      <c r="A56" s="109"/>
      <c r="B56" s="100"/>
      <c r="C56" s="28">
        <v>7</v>
      </c>
      <c r="D56" s="6" t="s">
        <v>221</v>
      </c>
      <c r="E56" s="13" t="s">
        <v>285</v>
      </c>
      <c r="F56" s="4" t="s">
        <v>293</v>
      </c>
    </row>
    <row r="57" spans="1:6" x14ac:dyDescent="0.25">
      <c r="A57" s="109"/>
      <c r="B57" s="100"/>
      <c r="C57" s="28">
        <v>8</v>
      </c>
      <c r="D57" s="6" t="s">
        <v>222</v>
      </c>
      <c r="E57" s="13" t="s">
        <v>286</v>
      </c>
      <c r="F57" s="4" t="s">
        <v>294</v>
      </c>
    </row>
    <row r="58" spans="1:6" x14ac:dyDescent="0.25">
      <c r="A58" s="4"/>
      <c r="B58" s="67"/>
      <c r="C58" s="67"/>
      <c r="D58" s="4"/>
    </row>
    <row r="59" spans="1:6" x14ac:dyDescent="0.25">
      <c r="A59" s="100" t="s">
        <v>223</v>
      </c>
      <c r="B59" s="100" t="s">
        <v>224</v>
      </c>
      <c r="C59" s="28">
        <v>0</v>
      </c>
      <c r="D59" s="6" t="s">
        <v>225</v>
      </c>
    </row>
    <row r="60" spans="1:6" x14ac:dyDescent="0.25">
      <c r="A60" s="100"/>
      <c r="B60" s="100"/>
      <c r="C60" s="28">
        <v>1</v>
      </c>
      <c r="D60" s="6" t="s">
        <v>226</v>
      </c>
    </row>
    <row r="61" spans="1:6" x14ac:dyDescent="0.25">
      <c r="A61" s="100"/>
      <c r="B61" s="100"/>
      <c r="C61" s="28">
        <v>2</v>
      </c>
      <c r="D61" s="6" t="s">
        <v>227</v>
      </c>
    </row>
    <row r="62" spans="1:6" x14ac:dyDescent="0.25">
      <c r="A62" s="4"/>
      <c r="B62" s="67"/>
      <c r="C62" s="67"/>
      <c r="D62" s="4"/>
    </row>
    <row r="63" spans="1:6" x14ac:dyDescent="0.25">
      <c r="A63" s="4" t="s">
        <v>228</v>
      </c>
      <c r="B63" s="67"/>
      <c r="C63" s="67"/>
      <c r="D63" s="4"/>
    </row>
    <row r="64" spans="1:6" x14ac:dyDescent="0.25">
      <c r="A64" s="100" t="s">
        <v>229</v>
      </c>
      <c r="B64" s="100" t="s">
        <v>230</v>
      </c>
      <c r="C64" s="28">
        <v>0</v>
      </c>
      <c r="D64" s="6" t="s">
        <v>231</v>
      </c>
    </row>
    <row r="65" spans="1:4" x14ac:dyDescent="0.25">
      <c r="A65" s="100"/>
      <c r="B65" s="100"/>
      <c r="C65" s="28">
        <v>1</v>
      </c>
      <c r="D65" s="6" t="s">
        <v>232</v>
      </c>
    </row>
    <row r="66" spans="1:4" x14ac:dyDescent="0.25">
      <c r="A66" s="57"/>
      <c r="B66" s="67"/>
      <c r="C66" s="67"/>
      <c r="D66" s="4"/>
    </row>
    <row r="67" spans="1:4" x14ac:dyDescent="0.25">
      <c r="A67" s="100" t="s">
        <v>233</v>
      </c>
      <c r="B67" s="100" t="s">
        <v>234</v>
      </c>
      <c r="C67" s="28">
        <v>0</v>
      </c>
      <c r="D67" s="6" t="s">
        <v>235</v>
      </c>
    </row>
    <row r="68" spans="1:4" x14ac:dyDescent="0.25">
      <c r="A68" s="100"/>
      <c r="B68" s="100"/>
      <c r="C68" s="28">
        <v>1</v>
      </c>
      <c r="D68" s="6" t="s">
        <v>147</v>
      </c>
    </row>
    <row r="69" spans="1:4" x14ac:dyDescent="0.25">
      <c r="A69" s="100"/>
      <c r="B69" s="100"/>
      <c r="C69" s="28">
        <v>2</v>
      </c>
      <c r="D69" s="6" t="s">
        <v>236</v>
      </c>
    </row>
    <row r="70" spans="1:4" x14ac:dyDescent="0.25">
      <c r="A70" s="4"/>
      <c r="B70" s="67"/>
      <c r="C70" s="67"/>
      <c r="D70" s="4"/>
    </row>
    <row r="71" spans="1:4" x14ac:dyDescent="0.25">
      <c r="A71" s="100" t="s">
        <v>237</v>
      </c>
      <c r="B71" s="100" t="s">
        <v>238</v>
      </c>
      <c r="C71" s="28">
        <v>0</v>
      </c>
      <c r="D71" s="6" t="s">
        <v>239</v>
      </c>
    </row>
    <row r="72" spans="1:4" x14ac:dyDescent="0.25">
      <c r="A72" s="100"/>
      <c r="B72" s="100"/>
      <c r="C72" s="28">
        <v>1</v>
      </c>
      <c r="D72" s="6" t="s">
        <v>240</v>
      </c>
    </row>
    <row r="73" spans="1:4" x14ac:dyDescent="0.25">
      <c r="A73" s="100"/>
      <c r="B73" s="100"/>
      <c r="C73" s="28">
        <v>2</v>
      </c>
      <c r="D73" s="6" t="s">
        <v>241</v>
      </c>
    </row>
    <row r="74" spans="1:4" x14ac:dyDescent="0.25">
      <c r="A74" s="100"/>
      <c r="B74" s="100"/>
      <c r="C74" s="28">
        <v>3</v>
      </c>
      <c r="D74" s="6" t="s">
        <v>242</v>
      </c>
    </row>
    <row r="75" spans="1:4" x14ac:dyDescent="0.25">
      <c r="A75" s="100"/>
      <c r="B75" s="100"/>
      <c r="C75" s="28">
        <v>4</v>
      </c>
      <c r="D75" s="6" t="s">
        <v>243</v>
      </c>
    </row>
    <row r="76" spans="1:4" x14ac:dyDescent="0.25">
      <c r="A76" s="4"/>
      <c r="B76" s="67"/>
      <c r="C76" s="67"/>
      <c r="D76" s="4"/>
    </row>
    <row r="77" spans="1:4" x14ac:dyDescent="0.25">
      <c r="A77" s="100" t="s">
        <v>244</v>
      </c>
      <c r="B77" s="100" t="s">
        <v>245</v>
      </c>
      <c r="C77" s="28">
        <v>0</v>
      </c>
      <c r="D77" s="6" t="s">
        <v>246</v>
      </c>
    </row>
    <row r="78" spans="1:4" x14ac:dyDescent="0.25">
      <c r="A78" s="100"/>
      <c r="B78" s="100"/>
      <c r="C78" s="28">
        <v>1</v>
      </c>
      <c r="D78" s="6" t="s">
        <v>247</v>
      </c>
    </row>
    <row r="79" spans="1:4" x14ac:dyDescent="0.25">
      <c r="A79" s="100"/>
      <c r="B79" s="100"/>
      <c r="C79" s="28">
        <v>2</v>
      </c>
      <c r="D79" s="6" t="s">
        <v>248</v>
      </c>
    </row>
    <row r="80" spans="1:4" x14ac:dyDescent="0.25">
      <c r="A80" s="100"/>
      <c r="B80" s="100"/>
      <c r="C80" s="28">
        <v>3</v>
      </c>
      <c r="D80" s="6" t="s">
        <v>249</v>
      </c>
    </row>
    <row r="81" spans="1:4" x14ac:dyDescent="0.25">
      <c r="A81" s="100"/>
      <c r="B81" s="100"/>
      <c r="C81" s="28">
        <v>4</v>
      </c>
      <c r="D81" s="6" t="s">
        <v>250</v>
      </c>
    </row>
    <row r="82" spans="1:4" x14ac:dyDescent="0.25">
      <c r="A82" s="100"/>
      <c r="B82" s="100"/>
      <c r="C82" s="28">
        <v>5</v>
      </c>
      <c r="D82" s="6" t="s">
        <v>251</v>
      </c>
    </row>
  </sheetData>
  <mergeCells count="26">
    <mergeCell ref="E28:E29"/>
    <mergeCell ref="A67:A69"/>
    <mergeCell ref="B67:B69"/>
    <mergeCell ref="A71:A75"/>
    <mergeCell ref="B71:B75"/>
    <mergeCell ref="A28:A29"/>
    <mergeCell ref="B28:B29"/>
    <mergeCell ref="A31:A40"/>
    <mergeCell ref="B31:B40"/>
    <mergeCell ref="A42:A47"/>
    <mergeCell ref="B42:B47"/>
    <mergeCell ref="A77:A82"/>
    <mergeCell ref="B77:B82"/>
    <mergeCell ref="A49:A57"/>
    <mergeCell ref="B49:B57"/>
    <mergeCell ref="A59:A61"/>
    <mergeCell ref="B59:B61"/>
    <mergeCell ref="A64:A65"/>
    <mergeCell ref="B64:B65"/>
    <mergeCell ref="A22:A26"/>
    <mergeCell ref="B22:B26"/>
    <mergeCell ref="A1:D1"/>
    <mergeCell ref="A3:A8"/>
    <mergeCell ref="B3:B8"/>
    <mergeCell ref="A11:A20"/>
    <mergeCell ref="B11:B20"/>
  </mergeCells>
  <pageMargins left="0.7" right="0.7" top="0.75" bottom="0.75" header="0.3" footer="0.3"/>
  <pageSetup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68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Arduino Mega PINs</vt:lpstr>
      <vt:lpstr>PINS</vt:lpstr>
      <vt:lpstr>PWM servo</vt:lpstr>
      <vt:lpstr>arduino orders</vt:lpstr>
      <vt:lpstr>STRAT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2017-05-04T18:11:39Z</dcterms:modified>
</cp:coreProperties>
</file>